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whagroup-my.sharepoint.com/personal/areet_wha-group_com/Documents/Desktop/FS Year End 2025/"/>
    </mc:Choice>
  </mc:AlternateContent>
  <xr:revisionPtr revIDLastSave="0" documentId="13_ncr:1_{4742F283-9001-483E-AAF2-C7D1942C33FF}" xr6:coauthVersionLast="47" xr6:coauthVersionMax="47" xr10:uidLastSave="{00000000-0000-0000-0000-000000000000}"/>
  <bookViews>
    <workbookView xWindow="-120" yWindow="-120" windowWidth="29040" windowHeight="15840" tabRatio="596" xr2:uid="{00000000-000D-0000-FFFF-FFFF00000000}"/>
  </bookViews>
  <sheets>
    <sheet name="5-7" sheetId="1" r:id="rId1"/>
    <sheet name="8-9" sheetId="19" r:id="rId2"/>
    <sheet name="10" sheetId="20" r:id="rId3"/>
    <sheet name="11" sheetId="21" r:id="rId4"/>
    <sheet name="12-14" sheetId="22" r:id="rId5"/>
  </sheets>
  <definedNames>
    <definedName name="_xlnm.Print_Area" localSheetId="2">'10'!$A$1:$AE$46</definedName>
    <definedName name="_xlnm.Print_Area" localSheetId="3">'11'!$A$1:$U$33</definedName>
    <definedName name="_xlnm.Print_Area" localSheetId="1">'8-9'!$A$1:$M$101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I136" i="22" l="1"/>
  <c r="M136" i="22"/>
  <c r="I99" i="22"/>
  <c r="M99" i="22"/>
  <c r="I45" i="22"/>
  <c r="I52" i="22" s="1"/>
  <c r="M45" i="22"/>
  <c r="M52" i="22" s="1"/>
  <c r="S21" i="21"/>
  <c r="Q21" i="21"/>
  <c r="O21" i="21"/>
  <c r="M21" i="21"/>
  <c r="K21" i="21"/>
  <c r="I21" i="21"/>
  <c r="G21" i="21"/>
  <c r="I138" i="22" l="1"/>
  <c r="I142" i="22" s="1"/>
  <c r="U21" i="21"/>
  <c r="M138" i="22"/>
  <c r="M142" i="22" s="1"/>
  <c r="AC26" i="20"/>
  <c r="Y26" i="20"/>
  <c r="W26" i="20"/>
  <c r="U26" i="20"/>
  <c r="S26" i="20"/>
  <c r="Q26" i="20"/>
  <c r="O26" i="20"/>
  <c r="M26" i="20"/>
  <c r="K26" i="20"/>
  <c r="I26" i="20"/>
  <c r="G26" i="20"/>
  <c r="I90" i="19"/>
  <c r="I83" i="19"/>
  <c r="I71" i="19"/>
  <c r="M90" i="19"/>
  <c r="M83" i="19"/>
  <c r="M71" i="19"/>
  <c r="I45" i="19"/>
  <c r="I18" i="19"/>
  <c r="I27" i="19" s="1"/>
  <c r="I30" i="19" s="1"/>
  <c r="M45" i="19"/>
  <c r="M18" i="19"/>
  <c r="M27" i="19" s="1"/>
  <c r="M30" i="19" s="1"/>
  <c r="I137" i="1"/>
  <c r="I140" i="1" s="1"/>
  <c r="M137" i="1"/>
  <c r="M140" i="1" s="1"/>
  <c r="I93" i="1"/>
  <c r="I78" i="1"/>
  <c r="M93" i="1"/>
  <c r="M78" i="1"/>
  <c r="I43" i="1"/>
  <c r="I24" i="1"/>
  <c r="M43" i="1"/>
  <c r="M24" i="1"/>
  <c r="I74" i="19" l="1"/>
  <c r="I77" i="19" s="1"/>
  <c r="M74" i="19"/>
  <c r="M77" i="19" s="1"/>
  <c r="I95" i="1"/>
  <c r="I142" i="1" s="1"/>
  <c r="M45" i="1"/>
  <c r="I45" i="1"/>
  <c r="M95" i="1"/>
  <c r="M142" i="1" s="1"/>
  <c r="AA17" i="20"/>
  <c r="AA19" i="20" l="1"/>
  <c r="AE19" i="20" l="1"/>
  <c r="AE17" i="20" l="1"/>
  <c r="AA22" i="20" l="1"/>
  <c r="AA20" i="20"/>
  <c r="AA24" i="20"/>
  <c r="AA29" i="20"/>
  <c r="AA26" i="20" l="1"/>
  <c r="AE24" i="20"/>
  <c r="AE20" i="20"/>
  <c r="AE22" i="20"/>
  <c r="AE26" i="20" l="1"/>
  <c r="U19" i="21"/>
  <c r="U17" i="21"/>
  <c r="U16" i="21"/>
  <c r="G26" i="21" l="1"/>
  <c r="I26" i="21"/>
  <c r="K26" i="21"/>
  <c r="M26" i="21"/>
  <c r="Q26" i="21"/>
  <c r="I33" i="20"/>
  <c r="G33" i="20"/>
  <c r="K33" i="20"/>
  <c r="M33" i="20"/>
  <c r="A111" i="22" l="1"/>
  <c r="K63" i="22"/>
  <c r="G63" i="22"/>
  <c r="A58" i="22"/>
  <c r="K57" i="19"/>
  <c r="G57" i="19"/>
  <c r="A52" i="19"/>
  <c r="A107" i="1"/>
  <c r="K58" i="1"/>
  <c r="G58" i="1"/>
  <c r="A55" i="1"/>
  <c r="K116" i="22" l="1"/>
  <c r="G116" i="22"/>
  <c r="G110" i="1"/>
  <c r="K110" i="1"/>
  <c r="A112" i="22"/>
  <c r="A59" i="22"/>
  <c r="K71" i="19"/>
  <c r="Y33" i="20" l="1"/>
  <c r="S33" i="20" l="1"/>
  <c r="AE29" i="20" l="1"/>
  <c r="W33" i="20"/>
  <c r="AC33" i="20" l="1"/>
  <c r="G45" i="19" l="1"/>
  <c r="U33" i="20" l="1"/>
  <c r="G71" i="19" l="1"/>
  <c r="G74" i="19" s="1"/>
  <c r="Q33" i="20" l="1"/>
  <c r="AA27" i="20" l="1"/>
  <c r="AE27" i="20" l="1"/>
  <c r="G136" i="22" l="1"/>
  <c r="S26" i="21" l="1"/>
  <c r="U24" i="21"/>
  <c r="K90" i="19"/>
  <c r="K83" i="19"/>
  <c r="O26" i="21" l="1"/>
  <c r="U22" i="21"/>
  <c r="U26" i="21" s="1"/>
  <c r="K18" i="19"/>
  <c r="K27" i="19" s="1"/>
  <c r="K30" i="19" s="1"/>
  <c r="K45" i="19"/>
  <c r="K74" i="19" s="1"/>
  <c r="K77" i="19" l="1"/>
  <c r="K137" i="1"/>
  <c r="K140" i="1" s="1"/>
  <c r="G18" i="19" l="1"/>
  <c r="G27" i="19" s="1"/>
  <c r="G93" i="1" l="1"/>
  <c r="G30" i="19"/>
  <c r="G77" i="19" s="1"/>
  <c r="G83" i="19" l="1"/>
  <c r="G90" i="19"/>
  <c r="AA31" i="20" l="1"/>
  <c r="O33" i="20"/>
  <c r="G137" i="1"/>
  <c r="G140" i="1" s="1"/>
  <c r="AE31" i="20" l="1"/>
  <c r="AE33" i="20" s="1"/>
  <c r="AA33" i="20"/>
  <c r="K99" i="22" l="1"/>
  <c r="K136" i="22"/>
  <c r="K45" i="22"/>
  <c r="K52" i="22" s="1"/>
  <c r="K138" i="22" l="1"/>
  <c r="K142" i="22" s="1"/>
  <c r="K93" i="1"/>
  <c r="K24" i="1" l="1"/>
  <c r="K43" i="1" l="1"/>
  <c r="K45" i="1" s="1"/>
  <c r="K78" i="1" l="1"/>
  <c r="K95" i="1" s="1"/>
  <c r="K142" i="1" s="1"/>
  <c r="G99" i="22" l="1"/>
  <c r="G78" i="1" l="1"/>
  <c r="G95" i="1" s="1"/>
  <c r="G142" i="1" s="1"/>
  <c r="G45" i="22" l="1"/>
  <c r="G52" i="22" s="1"/>
  <c r="G138" i="22" s="1"/>
  <c r="G142" i="22" s="1"/>
  <c r="G43" i="1" l="1"/>
  <c r="G45" i="1" s="1"/>
</calcChain>
</file>

<file path=xl/sharedStrings.xml><?xml version="1.0" encoding="utf-8"?>
<sst xmlns="http://schemas.openxmlformats.org/spreadsheetml/2006/main" count="486" uniqueCount="288">
  <si>
    <t>WHA Corporation Public Company Limited</t>
  </si>
  <si>
    <t>Statements of Financial Position</t>
  </si>
  <si>
    <t>Notes</t>
  </si>
  <si>
    <t>Baht</t>
  </si>
  <si>
    <t>Assets</t>
  </si>
  <si>
    <t>Current assets</t>
  </si>
  <si>
    <t>Cash and cash equivalents</t>
  </si>
  <si>
    <t>Short-term loans to related parties</t>
  </si>
  <si>
    <t>Real estate development costs</t>
  </si>
  <si>
    <t>Other current assets</t>
  </si>
  <si>
    <t>Total current assets</t>
  </si>
  <si>
    <t>Non-current assets</t>
  </si>
  <si>
    <t>Investments in associates</t>
  </si>
  <si>
    <t>Investments in subsidiaries</t>
  </si>
  <si>
    <t>Goodwill</t>
  </si>
  <si>
    <t>Other non-current assets</t>
  </si>
  <si>
    <t>Total non-current assets</t>
  </si>
  <si>
    <t>Total assets</t>
  </si>
  <si>
    <t>Liabilities and equity</t>
  </si>
  <si>
    <t>Current liabilities</t>
  </si>
  <si>
    <t>Current portion of deferred revenue</t>
  </si>
  <si>
    <t>Short-term loans from related parties</t>
  </si>
  <si>
    <t>Other current liabilities</t>
  </si>
  <si>
    <t>Total current liabilities</t>
  </si>
  <si>
    <t>Non-current liabilities</t>
  </si>
  <si>
    <t>Deferred revenue</t>
  </si>
  <si>
    <t>Deposits from long-term lease agreement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</si>
  <si>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</si>
  <si>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</si>
  <si>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</si>
  <si>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</si>
  <si>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</si>
  <si>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</si>
  <si>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</si>
  <si>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</si>
  <si>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 xml:space="preserve">of paid-up Baht 0.10 each </t>
  </si>
  <si>
    <t>Share premium on ordinary shares</t>
  </si>
  <si>
    <t>Capital surplus from share swap</t>
  </si>
  <si>
    <t>Retained earnings</t>
  </si>
  <si>
    <t>Appropriated - legal reserve</t>
  </si>
  <si>
    <t>Unappropriated</t>
  </si>
  <si>
    <t>Other components of equity</t>
  </si>
  <si>
    <t>the parent</t>
  </si>
  <si>
    <t>Non-controlling interests</t>
  </si>
  <si>
    <t>Total equity</t>
  </si>
  <si>
    <t>Total liabilities and equity</t>
  </si>
  <si>
    <t>Consolidated</t>
  </si>
  <si>
    <t xml:space="preserve">Separate </t>
  </si>
  <si>
    <t>Revenues from leases and services</t>
  </si>
  <si>
    <t>Revenues from sales of real estate</t>
  </si>
  <si>
    <t>Costs of leases and services</t>
  </si>
  <si>
    <t>Costs of sales of real estate</t>
  </si>
  <si>
    <t>Gross profit</t>
  </si>
  <si>
    <t>Other income</t>
  </si>
  <si>
    <t>Administrative expenses</t>
  </si>
  <si>
    <t>Finance costs</t>
  </si>
  <si>
    <t>joint ventures</t>
  </si>
  <si>
    <t>Currency translation differences</t>
  </si>
  <si>
    <t xml:space="preserve">Total items that will be reclassified </t>
  </si>
  <si>
    <t>Owners of the parent</t>
  </si>
  <si>
    <t xml:space="preserve">   attributable to:</t>
  </si>
  <si>
    <t>Share</t>
  </si>
  <si>
    <t>Capital</t>
  </si>
  <si>
    <t>Issued</t>
  </si>
  <si>
    <t>ownership</t>
  </si>
  <si>
    <t>Total</t>
  </si>
  <si>
    <t>Non-</t>
  </si>
  <si>
    <t>and paid-up</t>
  </si>
  <si>
    <t>Appropriated</t>
  </si>
  <si>
    <t>interests in</t>
  </si>
  <si>
    <t>owners of</t>
  </si>
  <si>
    <t>controlling</t>
  </si>
  <si>
    <t>share capital</t>
  </si>
  <si>
    <t>shares</t>
  </si>
  <si>
    <t>share swap</t>
  </si>
  <si>
    <t>- legal reserve</t>
  </si>
  <si>
    <t xml:space="preserve"> subsidiaries</t>
  </si>
  <si>
    <t>interests</t>
  </si>
  <si>
    <t>Dividend paid</t>
  </si>
  <si>
    <t>Dividend paid from subsidiaries</t>
  </si>
  <si>
    <t>to non-controlling interests</t>
  </si>
  <si>
    <t xml:space="preserve">Total comprehensive income </t>
  </si>
  <si>
    <t>Cash flows from operating activities</t>
  </si>
  <si>
    <t>Adjustments for :</t>
  </si>
  <si>
    <t>Depreciation</t>
  </si>
  <si>
    <t>Amortisation</t>
  </si>
  <si>
    <t>Interest income</t>
  </si>
  <si>
    <t>Dividend income</t>
  </si>
  <si>
    <t>Interest received</t>
  </si>
  <si>
    <t>Interest paid</t>
  </si>
  <si>
    <t>Income tax refund received</t>
  </si>
  <si>
    <t>Income tax paid</t>
  </si>
  <si>
    <t>Cash flows from investing activities</t>
  </si>
  <si>
    <t>Cash flows from financing activities</t>
  </si>
  <si>
    <t>Proceeds from short-term loans</t>
  </si>
  <si>
    <t>Repayments of short-term loans</t>
  </si>
  <si>
    <t>Non-cash transactions</t>
  </si>
  <si>
    <t>premium</t>
  </si>
  <si>
    <t xml:space="preserve"> on ordinary</t>
  </si>
  <si>
    <t>Currency</t>
  </si>
  <si>
    <t>translation</t>
  </si>
  <si>
    <t>Proceeds from long-term loans</t>
  </si>
  <si>
    <t>Dividend payable</t>
  </si>
  <si>
    <t>Proceeds from short-term loans to related parties</t>
  </si>
  <si>
    <t xml:space="preserve">Deposits from long-term </t>
  </si>
  <si>
    <t xml:space="preserve">   lease agreement</t>
  </si>
  <si>
    <t xml:space="preserve">Ordinary shares, </t>
  </si>
  <si>
    <t>15,677,730,186 shares</t>
  </si>
  <si>
    <t xml:space="preserve"> obligations</t>
  </si>
  <si>
    <t xml:space="preserve">Financial assets measured at </t>
  </si>
  <si>
    <t>fair value through profit or loss</t>
  </si>
  <si>
    <t>amortised cost</t>
  </si>
  <si>
    <t>Current portion of lease liabilities</t>
  </si>
  <si>
    <t>Lease liabilities</t>
  </si>
  <si>
    <t xml:space="preserve">Items that will not be reclassified </t>
  </si>
  <si>
    <t>subsequently to profit or loss</t>
  </si>
  <si>
    <t xml:space="preserve">Total items that will not be reclassified </t>
  </si>
  <si>
    <t>14,946,834,679 shares</t>
  </si>
  <si>
    <t>Repayments of debentures</t>
  </si>
  <si>
    <t>Basic earnings per share</t>
  </si>
  <si>
    <t>Profit before income tax</t>
  </si>
  <si>
    <t>Earnings per share</t>
  </si>
  <si>
    <t>Profit attributable to:</t>
  </si>
  <si>
    <t>Share of other</t>
  </si>
  <si>
    <t xml:space="preserve"> comprehensive</t>
  </si>
  <si>
    <t>associates and</t>
  </si>
  <si>
    <t>income</t>
  </si>
  <si>
    <t xml:space="preserve"> </t>
  </si>
  <si>
    <t>interest in subsidiaries</t>
  </si>
  <si>
    <t>of employee benefit</t>
  </si>
  <si>
    <t>at fair value through</t>
  </si>
  <si>
    <t>other comprehensive</t>
  </si>
  <si>
    <t xml:space="preserve"> surplus from</t>
  </si>
  <si>
    <t>Capital surplus</t>
  </si>
  <si>
    <t>Consolidated
 financial statements</t>
  </si>
  <si>
    <t>Separate 
financial statements</t>
  </si>
  <si>
    <t>Statements of Comprehensive income</t>
  </si>
  <si>
    <t xml:space="preserve"> financial statements</t>
  </si>
  <si>
    <t>financial statements</t>
  </si>
  <si>
    <t>Statements of Changes in Equity</t>
  </si>
  <si>
    <t>Consolidated financial statements</t>
  </si>
  <si>
    <t>Separate financial statements</t>
  </si>
  <si>
    <t>Statements of Cash Flows</t>
  </si>
  <si>
    <t>Profit for the year</t>
  </si>
  <si>
    <t>for the year, net of tax</t>
  </si>
  <si>
    <t>for the year</t>
  </si>
  <si>
    <t>Long-term loans to related parties</t>
  </si>
  <si>
    <t>other comprehensive income</t>
  </si>
  <si>
    <t xml:space="preserve">Income tax relating to items that </t>
  </si>
  <si>
    <t xml:space="preserve">will not be reclassified </t>
  </si>
  <si>
    <t xml:space="preserve">Items that will be reclassified </t>
  </si>
  <si>
    <t>and joint ventures</t>
  </si>
  <si>
    <t xml:space="preserve">of par Baht 0.10 each </t>
  </si>
  <si>
    <t>Proceeds from long-term loans to related parties</t>
  </si>
  <si>
    <t>Exchange rate effect on cash and cash equivalents</t>
  </si>
  <si>
    <t>fair value through other comprehensive income</t>
  </si>
  <si>
    <t xml:space="preserve">Payments for financial assets measured at </t>
  </si>
  <si>
    <t>Intangible assets</t>
  </si>
  <si>
    <r>
      <t xml:space="preserve">Liabilities and equity </t>
    </r>
    <r>
      <rPr>
        <sz val="9"/>
        <rFont val="Arial"/>
        <family val="2"/>
      </rPr>
      <t>(Cont'd)</t>
    </r>
  </si>
  <si>
    <t xml:space="preserve">Changes in fair value of financial assets </t>
  </si>
  <si>
    <t>measured at fair value through profit or loss</t>
  </si>
  <si>
    <t>Cash generated from operations</t>
  </si>
  <si>
    <t>Dividend received</t>
  </si>
  <si>
    <t>Repayments of short-term loans from related parties</t>
  </si>
  <si>
    <t>Repayments of long-term loans</t>
  </si>
  <si>
    <t>Proceeds from debentures</t>
  </si>
  <si>
    <t>Note</t>
  </si>
  <si>
    <t>The accompanying notes are an integral part of these consolidated and separate financial statements.</t>
  </si>
  <si>
    <t>in joint ventures</t>
  </si>
  <si>
    <t xml:space="preserve">Transfer real estate development costs to </t>
  </si>
  <si>
    <t>investment properties</t>
  </si>
  <si>
    <t>Changes in fair value of financial</t>
  </si>
  <si>
    <t xml:space="preserve">assets measured at fair value through </t>
  </si>
  <si>
    <t>Revenues from sales of goods</t>
  </si>
  <si>
    <t>Costs of sales of goods</t>
  </si>
  <si>
    <t xml:space="preserve">Equity attributable to the owners of </t>
  </si>
  <si>
    <t>Attributable to the owners of the parent</t>
  </si>
  <si>
    <t>of financial assets</t>
  </si>
  <si>
    <t>from</t>
  </si>
  <si>
    <t>Change in</t>
  </si>
  <si>
    <t>(expense) for the year</t>
  </si>
  <si>
    <t>Measurement</t>
  </si>
  <si>
    <t>Total comprehensive income</t>
  </si>
  <si>
    <t>and equipment</t>
  </si>
  <si>
    <t>Payments of employee benefit</t>
  </si>
  <si>
    <t>Payments for the acquisition of financial assets</t>
  </si>
  <si>
    <t>measured at amortised cost</t>
  </si>
  <si>
    <t xml:space="preserve">Proceeds from the disposal of </t>
  </si>
  <si>
    <t>interests in joint ventures</t>
  </si>
  <si>
    <t xml:space="preserve">Payments for the acquisition of </t>
  </si>
  <si>
    <t>Payments for the acquisition of property, plant</t>
  </si>
  <si>
    <t>Proceeds from the disposal of property, plant</t>
  </si>
  <si>
    <t>Payments for issuance of debentures</t>
  </si>
  <si>
    <t>Payments of lease liabilities</t>
  </si>
  <si>
    <t>Share of profit from associates</t>
  </si>
  <si>
    <t>Restricted deposits</t>
  </si>
  <si>
    <t>Contingent consideration</t>
  </si>
  <si>
    <t>Proceeds from non-controlling interests</t>
  </si>
  <si>
    <t>(Gain) loss from exchange rate</t>
  </si>
  <si>
    <t>Share of profit from associates and joint ventures</t>
  </si>
  <si>
    <t xml:space="preserve">                                                                                                                                                  </t>
  </si>
  <si>
    <t>Changes in operating assets and liabilities :</t>
  </si>
  <si>
    <t xml:space="preserve">Share of other comprehensive </t>
  </si>
  <si>
    <t>for using the equity method</t>
  </si>
  <si>
    <t>and joint ventures accounted</t>
  </si>
  <si>
    <t>Derivative assets</t>
  </si>
  <si>
    <t>Derivative liabilities</t>
  </si>
  <si>
    <t>Cash and cash equivalents at the end of the year</t>
  </si>
  <si>
    <t>Payments for short-term loans to related parties</t>
  </si>
  <si>
    <t>Payments for long-term loans to related parties</t>
  </si>
  <si>
    <t>Payments for interests in joint ventures</t>
  </si>
  <si>
    <t xml:space="preserve">Interest payments capitalised as part of </t>
  </si>
  <si>
    <t>Cash and cash equivalents at the beginning of the year</t>
  </si>
  <si>
    <t>Net increase (decrease) in cash and cash equivalents</t>
  </si>
  <si>
    <t>Dividend paid from subsidiaries to non-controlling interests</t>
  </si>
  <si>
    <t>2024</t>
  </si>
  <si>
    <t>Closing balance 2024</t>
  </si>
  <si>
    <t>Trade and other current receivables</t>
  </si>
  <si>
    <t>Trade and other current receivables, net</t>
  </si>
  <si>
    <t>Interests in joint ventures, net</t>
  </si>
  <si>
    <t>Investment properties, net</t>
  </si>
  <si>
    <t>Property, plant and equipment, net</t>
  </si>
  <si>
    <t>Short-term loans, net</t>
  </si>
  <si>
    <t>Trade and other current payables</t>
  </si>
  <si>
    <t>Current portion of long-term loans, net</t>
  </si>
  <si>
    <t>Current portion of debentures, net</t>
  </si>
  <si>
    <t>Corporate income tax payable</t>
  </si>
  <si>
    <t>Long-term loans, net</t>
  </si>
  <si>
    <t>Debentures, net</t>
  </si>
  <si>
    <t>Loss from the written-off of assets</t>
  </si>
  <si>
    <t>Proceeds from financial assets measured</t>
  </si>
  <si>
    <t>at amortised cost held to maturity</t>
  </si>
  <si>
    <t>Payments of short-term loans fee</t>
  </si>
  <si>
    <t>Net cash receipts from operating activities</t>
  </si>
  <si>
    <t>Net cash payments from investing activities</t>
  </si>
  <si>
    <t>Termination of right-of-use assets and lease liabilities</t>
  </si>
  <si>
    <t>Additional investment in subsidiary by settlement with</t>
  </si>
  <si>
    <t xml:space="preserve"> short-term loan and accrued interest to related party</t>
  </si>
  <si>
    <t xml:space="preserve">Proceeds from the acquisition of interests  </t>
  </si>
  <si>
    <t>Selling expenses</t>
  </si>
  <si>
    <t>Other comprehensive income (expense)</t>
  </si>
  <si>
    <t xml:space="preserve"> expense of</t>
  </si>
  <si>
    <t>a parent's</t>
  </si>
  <si>
    <t>Change in a parent's ownership</t>
  </si>
  <si>
    <t>expense of associates</t>
  </si>
  <si>
    <t>Financial assets measured at fair value</t>
  </si>
  <si>
    <t xml:space="preserve">through other comprehensive income </t>
  </si>
  <si>
    <t xml:space="preserve">Deferred tax assets, net </t>
  </si>
  <si>
    <t>Director  _____________________________           Director  _____________________________</t>
  </si>
  <si>
    <t>Deferred tax liabilities, net</t>
  </si>
  <si>
    <t>Net cash receipts (payments) from financing activities</t>
  </si>
  <si>
    <t>Payables for the acquisition of investment properties</t>
  </si>
  <si>
    <t>Payables for the acquisition of property, plant and equipment</t>
  </si>
  <si>
    <t>Right-of-use assets and lease liabilities</t>
  </si>
  <si>
    <t>Investment properties for sales</t>
  </si>
  <si>
    <t>As at 31 December 2025</t>
  </si>
  <si>
    <t>2025</t>
  </si>
  <si>
    <t>For the year ended 31 December 2025</t>
  </si>
  <si>
    <t>Closing balance 2025</t>
  </si>
  <si>
    <t>Opening balance 2024</t>
  </si>
  <si>
    <t>Remeasurement of employee benefit</t>
  </si>
  <si>
    <t>obligations</t>
  </si>
  <si>
    <t xml:space="preserve">Loss from disposal of financial asset </t>
  </si>
  <si>
    <t xml:space="preserve">Proceeds of financial assets measured </t>
  </si>
  <si>
    <t>at fair value through profit or loss</t>
  </si>
  <si>
    <t xml:space="preserve">Transfer investment properties to </t>
  </si>
  <si>
    <t>property, plant and equipment</t>
  </si>
  <si>
    <t>Expected credit losses on financial assets</t>
  </si>
  <si>
    <t>Income tax incomes (expenses)</t>
  </si>
  <si>
    <t>(Gain) loss from disposal of investment in joint venture</t>
  </si>
  <si>
    <t>Proceeds from capital reduction of financial</t>
  </si>
  <si>
    <t>assets measured at fair value through</t>
  </si>
  <si>
    <t>other  comprehensive income</t>
  </si>
  <si>
    <t>%</t>
  </si>
  <si>
    <t>Other losses, net</t>
  </si>
  <si>
    <t>Proceeds from the attribution of</t>
  </si>
  <si>
    <t>profit in joint ventures</t>
  </si>
  <si>
    <t>Payments for investment in subsidiaries</t>
  </si>
  <si>
    <t>19, 32</t>
  </si>
  <si>
    <t>Loss from the written-off investment properties</t>
  </si>
  <si>
    <t>10, 27</t>
  </si>
  <si>
    <t>on financial statements</t>
  </si>
  <si>
    <t>Remeasurements</t>
  </si>
  <si>
    <t>differences</t>
  </si>
  <si>
    <t>on financial</t>
  </si>
  <si>
    <t>statements</t>
  </si>
  <si>
    <t>(Gain) loss from disposal of equipment</t>
  </si>
  <si>
    <t>Payments of long-term loans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</si>
</sst>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;\(#,##0\);&quot;-&quot;;@"/>
    <numFmt numFmtId="166" formatCode="#,##0;\(#,##0\)"/>
    <numFmt numFmtId="167" formatCode="_(* #,##0_);_(* \(#,##0\);_(* &quot;-&quot;??_);_(@_)"/>
    <numFmt numFmtId="168" formatCode="_-* #,##0.000000_-;\-* #,##0.000000_-;_-* &quot;-&quot;??????_-;_-@_-"/>
    <numFmt numFmtId="169" formatCode="_(* #,##0_);_(* \(#,##0\);_(* &quot;-&quot;_)\ \ \ \ \ ;_(@_)"/>
    <numFmt numFmtId="170" formatCode="#,##0;\(#,##0\);\-"/>
    <numFmt numFmtId="171" formatCode="#,##0.0000;\(#,##0.0000\);&quot;-&quot;;@"/>
    <numFmt numFmtId="172" formatCode="#,##0.000;\(#,##0.000\);&quot;-&quot;;@"/>
    <numFmt numFmtId="173" formatCode="#,##0.000"/>
    <numFmt numFmtId="174" formatCode="_-* #,##0.00\ &quot;€&quot;_-;\-* #,##0.00\ &quot;€&quot;_-;_-* &quot;-&quot;??\ &quot;€&quot;_-;_-@_-"/>
    <numFmt numFmtId="175" formatCode="_-* #,##0.00\ _€_-;\-* #,##0.00\ _€_-;_-* &quot;-&quot;??\ _€_-;_-@_-"/>
  </numFmts>
  <fonts count="47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  <charset val="22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u/>
      <sz val="10"/>
      <color rgb="FF0000FF"/>
      <name val="Arial"/>
      <family val="2"/>
    </font>
    <font>
      <u/>
      <sz val="8"/>
      <color theme="10"/>
      <name val="Arial"/>
      <family val="2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color rgb="FF000000"/>
      <name val="Times New Roman"/>
      <family val="1"/>
    </font>
    <font>
      <sz val="11"/>
      <color indexed="8"/>
      <name val="Tahoma"/>
      <family val="2"/>
      <charset val="222"/>
    </font>
    <font>
      <u/>
      <sz val="10"/>
      <color rgb="FF0000FF"/>
      <name val="Georgia"/>
      <family val="1"/>
    </font>
    <font>
      <sz val="10"/>
      <color theme="1"/>
      <name val="Arial Unicode MS"/>
      <family val="2"/>
    </font>
    <font>
      <sz val="8"/>
      <color indexed="8"/>
      <name val="Arial"/>
      <family val="2"/>
      <charset val="222"/>
    </font>
    <font>
      <sz val="11"/>
      <color theme="1"/>
      <name val="Calibri"/>
      <family val="2"/>
      <charset val="1"/>
      <scheme val="minor"/>
    </font>
    <font>
      <sz val="12"/>
      <name val="EucrosiaUPC"/>
      <family val="1"/>
      <charset val="222"/>
    </font>
    <font>
      <sz val="12"/>
      <name val="CordiaUPC"/>
      <family val="2"/>
      <charset val="22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29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6" applyNumberFormat="0" applyAlignment="0" applyProtection="0"/>
    <xf numFmtId="0" fontId="14" fillId="28" borderId="7" applyNumberFormat="0" applyAlignment="0" applyProtection="0"/>
    <xf numFmtId="43" fontId="4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30" borderId="6" applyNumberFormat="0" applyAlignment="0" applyProtection="0"/>
    <xf numFmtId="0" fontId="22" fillId="0" borderId="11" applyNumberFormat="0" applyFill="0" applyAlignment="0" applyProtection="0"/>
    <xf numFmtId="0" fontId="23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0" fillId="32" borderId="12" applyNumberFormat="0" applyFont="0" applyAlignment="0" applyProtection="0"/>
    <xf numFmtId="0" fontId="24" fillId="27" borderId="13" applyNumberFormat="0" applyAlignment="0" applyProtection="0"/>
    <xf numFmtId="9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>
      <protection locked="0"/>
    </xf>
    <xf numFmtId="0" fontId="28" fillId="0" borderId="0">
      <protection locked="0"/>
    </xf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>
      <protection locked="0"/>
    </xf>
    <xf numFmtId="0" fontId="28" fillId="0" borderId="0"/>
    <xf numFmtId="0" fontId="29" fillId="0" borderId="0"/>
    <xf numFmtId="0" fontId="31" fillId="0" borderId="0" applyNumberFormat="0" applyFill="0" applyBorder="0" applyAlignment="0" applyProtection="0"/>
    <xf numFmtId="0" fontId="28" fillId="0" borderId="0"/>
    <xf numFmtId="0" fontId="30" fillId="0" borderId="0" applyNumberForma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33" fillId="0" borderId="0"/>
    <xf numFmtId="164" fontId="3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8" fillId="0" borderId="0"/>
    <xf numFmtId="0" fontId="28" fillId="0" borderId="0">
      <protection locked="0"/>
    </xf>
    <xf numFmtId="0" fontId="34" fillId="0" borderId="0" applyNumberFormat="0" applyFill="0" applyBorder="0" applyAlignment="0">
      <protection locked="0"/>
    </xf>
    <xf numFmtId="0" fontId="3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164" fontId="28" fillId="0" borderId="0" applyFont="0" applyFill="0" applyBorder="0" applyAlignment="0" applyProtection="0"/>
    <xf numFmtId="0" fontId="28" fillId="0" borderId="0"/>
    <xf numFmtId="164" fontId="33" fillId="0" borderId="0" applyFont="0" applyFill="0" applyBorder="0" applyAlignment="0" applyProtection="0"/>
    <xf numFmtId="0" fontId="4" fillId="0" borderId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6" fillId="0" borderId="0"/>
    <xf numFmtId="164" fontId="33" fillId="0" borderId="0" applyFont="0" applyFill="0" applyBorder="0" applyAlignment="0" applyProtection="0"/>
    <xf numFmtId="0" fontId="4" fillId="0" borderId="0"/>
    <xf numFmtId="9" fontId="15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164" fontId="38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" fillId="0" borderId="0"/>
    <xf numFmtId="0" fontId="15" fillId="0" borderId="0"/>
    <xf numFmtId="164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6" fillId="0" borderId="0"/>
    <xf numFmtId="0" fontId="15" fillId="0" borderId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9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6" fillId="0" borderId="0"/>
    <xf numFmtId="164" fontId="36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7" fillId="0" borderId="0"/>
    <xf numFmtId="0" fontId="37" fillId="0" borderId="0"/>
    <xf numFmtId="164" fontId="3" fillId="0" borderId="0" applyFont="0" applyFill="0" applyBorder="0" applyAlignment="0" applyProtection="0"/>
    <xf numFmtId="0" fontId="36" fillId="0" borderId="0"/>
    <xf numFmtId="0" fontId="3" fillId="0" borderId="0"/>
    <xf numFmtId="9" fontId="3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" fillId="0" borderId="0"/>
    <xf numFmtId="164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9" fillId="0" borderId="0"/>
    <xf numFmtId="164" fontId="3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36" fillId="0" borderId="0"/>
    <xf numFmtId="164" fontId="3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34" fillId="0" borderId="0" applyNumberFormat="0" applyFill="0" applyBorder="0" applyAlignment="0">
      <protection locked="0"/>
    </xf>
    <xf numFmtId="164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/>
    <xf numFmtId="164" fontId="3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36" fillId="0" borderId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1" fillId="0" borderId="16" applyNumberFormat="0" applyFill="0" applyAlignment="0">
      <protection locked="0"/>
    </xf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42" fillId="0" borderId="0"/>
    <xf numFmtId="164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36" fillId="0" borderId="0"/>
    <xf numFmtId="164" fontId="36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4" fillId="0" borderId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164" fontId="4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3" fillId="31" borderId="0" applyNumberFormat="0" applyBorder="0" applyAlignment="0" applyProtection="0"/>
    <xf numFmtId="0" fontId="3" fillId="32" borderId="12" applyNumberFormat="0" applyFont="0" applyAlignment="0" applyProtection="0"/>
    <xf numFmtId="164" fontId="4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3" fillId="0" borderId="0"/>
    <xf numFmtId="164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3" fillId="0" borderId="0" applyFont="0" applyFill="0" applyBorder="0" applyAlignment="0" applyProtection="0"/>
    <xf numFmtId="0" fontId="3" fillId="0" borderId="0"/>
    <xf numFmtId="164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40" fontId="45" fillId="0" borderId="0" applyFont="0" applyFill="0" applyBorder="0" applyAlignment="0" applyProtection="0"/>
    <xf numFmtId="0" fontId="37" fillId="0" borderId="0"/>
    <xf numFmtId="164" fontId="33" fillId="0" borderId="0" applyFont="0" applyFill="0" applyBorder="0" applyAlignment="0" applyProtection="0"/>
    <xf numFmtId="0" fontId="2" fillId="0" borderId="0"/>
    <xf numFmtId="164" fontId="33" fillId="0" borderId="0" applyFont="0" applyFill="0" applyBorder="0" applyAlignment="0" applyProtection="0"/>
    <xf numFmtId="0" fontId="37" fillId="0" borderId="0"/>
    <xf numFmtId="0" fontId="33" fillId="0" borderId="0"/>
    <xf numFmtId="164" fontId="3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7" fillId="0" borderId="0" applyFont="0" applyFill="0" applyBorder="0" applyAlignment="0" applyProtection="0"/>
    <xf numFmtId="1" fontId="46" fillId="0" borderId="0" applyFont="0" applyFill="0" applyBorder="0" applyAlignment="0" applyProtection="0"/>
    <xf numFmtId="0" fontId="37" fillId="0" borderId="0"/>
    <xf numFmtId="0" fontId="36" fillId="0" borderId="0"/>
    <xf numFmtId="0" fontId="33" fillId="0" borderId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6" fillId="0" borderId="0" xfId="40" applyFont="1" applyAlignment="1">
      <alignment vertical="center"/>
    </xf>
    <xf numFmtId="0" fontId="5" fillId="0" borderId="0" xfId="40" applyFont="1" applyAlignment="1">
      <alignment vertical="center"/>
    </xf>
    <xf numFmtId="0" fontId="5" fillId="0" borderId="0" xfId="40" applyFont="1" applyAlignment="1">
      <alignment vertical="center" wrapText="1"/>
    </xf>
    <xf numFmtId="38" fontId="6" fillId="0" borderId="0" xfId="40" applyNumberFormat="1" applyFont="1" applyAlignment="1">
      <alignment vertical="center"/>
    </xf>
    <xf numFmtId="0" fontId="5" fillId="0" borderId="0" xfId="39" applyFont="1" applyAlignment="1">
      <alignment vertical="center"/>
    </xf>
    <xf numFmtId="0" fontId="6" fillId="0" borderId="0" xfId="39" applyFont="1" applyAlignment="1">
      <alignment vertical="center"/>
    </xf>
    <xf numFmtId="0" fontId="7" fillId="0" borderId="0" xfId="40" applyFont="1" applyAlignment="1">
      <alignment vertical="center"/>
    </xf>
    <xf numFmtId="0" fontId="7" fillId="0" borderId="1" xfId="40" applyFont="1" applyBorder="1" applyAlignment="1">
      <alignment vertical="center"/>
    </xf>
    <xf numFmtId="38" fontId="7" fillId="0" borderId="0" xfId="40" applyNumberFormat="1" applyFont="1" applyAlignment="1">
      <alignment vertical="center"/>
    </xf>
    <xf numFmtId="38" fontId="5" fillId="0" borderId="0" xfId="40" applyNumberFormat="1" applyFont="1" applyAlignment="1">
      <alignment vertical="center"/>
    </xf>
    <xf numFmtId="165" fontId="6" fillId="0" borderId="0" xfId="28" applyNumberFormat="1" applyFont="1" applyFill="1" applyAlignment="1">
      <alignment horizontal="right" vertical="center"/>
    </xf>
    <xf numFmtId="165" fontId="6" fillId="0" borderId="0" xfId="28" applyNumberFormat="1" applyFont="1" applyFill="1" applyBorder="1" applyAlignment="1">
      <alignment horizontal="right" vertical="center"/>
    </xf>
    <xf numFmtId="167" fontId="6" fillId="0" borderId="0" xfId="28" applyNumberFormat="1" applyFont="1" applyFill="1" applyBorder="1" applyAlignment="1">
      <alignment horizontal="right" vertical="center"/>
    </xf>
    <xf numFmtId="38" fontId="6" fillId="0" borderId="0" xfId="39" applyNumberFormat="1" applyFont="1" applyAlignment="1">
      <alignment vertical="center"/>
    </xf>
    <xf numFmtId="9" fontId="6" fillId="0" borderId="0" xfId="44" applyFont="1" applyFill="1" applyBorder="1" applyAlignment="1">
      <alignment horizontal="right" vertical="center"/>
    </xf>
    <xf numFmtId="165" fontId="8" fillId="0" borderId="0" xfId="28" applyNumberFormat="1" applyFont="1" applyFill="1" applyBorder="1" applyAlignment="1">
      <alignment horizontal="right" vertical="center" wrapText="1"/>
    </xf>
    <xf numFmtId="165" fontId="8" fillId="0" borderId="0" xfId="28" applyNumberFormat="1" applyFont="1" applyFill="1" applyAlignment="1">
      <alignment vertical="center" wrapText="1"/>
    </xf>
    <xf numFmtId="165" fontId="8" fillId="0" borderId="1" xfId="28" applyNumberFormat="1" applyFont="1" applyFill="1" applyBorder="1" applyAlignment="1">
      <alignment vertical="center" wrapText="1"/>
    </xf>
    <xf numFmtId="165" fontId="8" fillId="0" borderId="0" xfId="28" applyNumberFormat="1" applyFont="1" applyFill="1" applyBorder="1" applyAlignment="1">
      <alignment vertical="center" wrapText="1"/>
    </xf>
    <xf numFmtId="165" fontId="8" fillId="0" borderId="0" xfId="28" applyNumberFormat="1" applyFont="1" applyFill="1" applyAlignment="1">
      <alignment horizontal="right" vertical="center" wrapText="1"/>
    </xf>
    <xf numFmtId="165" fontId="8" fillId="0" borderId="2" xfId="28" applyNumberFormat="1" applyFont="1" applyFill="1" applyBorder="1" applyAlignment="1">
      <alignment vertical="center" wrapText="1"/>
    </xf>
    <xf numFmtId="165" fontId="6" fillId="0" borderId="0" xfId="40" applyNumberFormat="1" applyFont="1" applyAlignment="1">
      <alignment vertical="center"/>
    </xf>
    <xf numFmtId="166" fontId="6" fillId="0" borderId="0" xfId="40" applyNumberFormat="1" applyFont="1" applyAlignment="1">
      <alignment vertical="center"/>
    </xf>
    <xf numFmtId="165" fontId="8" fillId="0" borderId="0" xfId="40" applyNumberFormat="1" applyFont="1" applyAlignment="1">
      <alignment vertical="center"/>
    </xf>
    <xf numFmtId="165" fontId="9" fillId="0" borderId="0" xfId="40" applyNumberFormat="1" applyFont="1" applyAlignment="1">
      <alignment vertical="center"/>
    </xf>
    <xf numFmtId="0" fontId="8" fillId="0" borderId="0" xfId="40" applyFont="1" applyAlignment="1">
      <alignment vertical="center"/>
    </xf>
    <xf numFmtId="0" fontId="8" fillId="0" borderId="0" xfId="39" applyFont="1" applyAlignment="1">
      <alignment vertical="center"/>
    </xf>
    <xf numFmtId="0" fontId="9" fillId="0" borderId="0" xfId="39" applyFont="1" applyAlignment="1">
      <alignment vertical="center" wrapText="1"/>
    </xf>
    <xf numFmtId="0" fontId="8" fillId="0" borderId="0" xfId="39" applyFont="1" applyAlignment="1">
      <alignment horizontal="center" vertical="center" wrapText="1"/>
    </xf>
    <xf numFmtId="0" fontId="8" fillId="0" borderId="0" xfId="40" applyFont="1" applyAlignment="1">
      <alignment horizontal="center" vertical="center" wrapText="1"/>
    </xf>
    <xf numFmtId="0" fontId="8" fillId="0" borderId="0" xfId="39" applyFont="1" applyAlignment="1">
      <alignment vertical="center" wrapText="1"/>
    </xf>
    <xf numFmtId="0" fontId="5" fillId="0" borderId="1" xfId="40" applyFont="1" applyBorder="1" applyAlignment="1">
      <alignment vertical="center"/>
    </xf>
    <xf numFmtId="0" fontId="8" fillId="0" borderId="1" xfId="39" applyFont="1" applyBorder="1" applyAlignment="1">
      <alignment vertical="center"/>
    </xf>
    <xf numFmtId="0" fontId="9" fillId="0" borderId="1" xfId="39" applyFont="1" applyBorder="1" applyAlignment="1">
      <alignment vertical="center" wrapText="1"/>
    </xf>
    <xf numFmtId="165" fontId="8" fillId="0" borderId="3" xfId="28" applyNumberFormat="1" applyFont="1" applyFill="1" applyBorder="1" applyAlignment="1">
      <alignment vertical="center" wrapText="1"/>
    </xf>
    <xf numFmtId="0" fontId="7" fillId="0" borderId="0" xfId="39" applyFont="1" applyAlignment="1">
      <alignment vertical="center" wrapText="1"/>
    </xf>
    <xf numFmtId="166" fontId="6" fillId="0" borderId="0" xfId="40" applyNumberFormat="1" applyFont="1" applyAlignment="1">
      <alignment horizontal="left" vertical="center"/>
    </xf>
    <xf numFmtId="166" fontId="6" fillId="0" borderId="0" xfId="40" applyNumberFormat="1" applyFont="1" applyAlignment="1">
      <alignment horizontal="left" vertical="center" indent="1"/>
    </xf>
    <xf numFmtId="166" fontId="5" fillId="0" borderId="0" xfId="40" applyNumberFormat="1" applyFont="1" applyAlignment="1">
      <alignment vertical="center"/>
    </xf>
    <xf numFmtId="166" fontId="5" fillId="0" borderId="0" xfId="39" applyNumberFormat="1" applyFont="1" applyAlignment="1">
      <alignment vertical="center"/>
    </xf>
    <xf numFmtId="0" fontId="6" fillId="0" borderId="0" xfId="39" applyFont="1" applyAlignment="1">
      <alignment horizontal="left" vertical="center"/>
    </xf>
    <xf numFmtId="0" fontId="7" fillId="0" borderId="0" xfId="39" applyFont="1" applyAlignment="1">
      <alignment vertical="center"/>
    </xf>
    <xf numFmtId="0" fontId="7" fillId="0" borderId="1" xfId="39" applyFont="1" applyBorder="1" applyAlignment="1">
      <alignment vertical="center"/>
    </xf>
    <xf numFmtId="0" fontId="9" fillId="0" borderId="0" xfId="40" applyFont="1" applyAlignment="1">
      <alignment vertical="center"/>
    </xf>
    <xf numFmtId="0" fontId="9" fillId="0" borderId="0" xfId="39" applyFont="1" applyAlignment="1">
      <alignment vertical="center"/>
    </xf>
    <xf numFmtId="0" fontId="9" fillId="0" borderId="0" xfId="39" applyFont="1" applyAlignment="1">
      <alignment horizontal="center" vertical="center"/>
    </xf>
    <xf numFmtId="166" fontId="9" fillId="0" borderId="0" xfId="40" applyNumberFormat="1" applyFont="1" applyAlignment="1">
      <alignment vertical="center"/>
    </xf>
    <xf numFmtId="166" fontId="8" fillId="0" borderId="0" xfId="40" applyNumberFormat="1" applyFont="1" applyAlignment="1">
      <alignment vertical="center"/>
    </xf>
    <xf numFmtId="38" fontId="8" fillId="0" borderId="0" xfId="39" applyNumberFormat="1" applyFont="1" applyAlignment="1">
      <alignment horizontal="center" vertical="center"/>
    </xf>
    <xf numFmtId="38" fontId="8" fillId="0" borderId="0" xfId="39" applyNumberFormat="1" applyFont="1" applyAlignment="1">
      <alignment horizontal="center" vertical="center" wrapText="1"/>
    </xf>
    <xf numFmtId="0" fontId="8" fillId="0" borderId="0" xfId="39" applyFont="1" applyAlignment="1">
      <alignment horizontal="center" vertical="center"/>
    </xf>
    <xf numFmtId="38" fontId="8" fillId="0" borderId="0" xfId="40" applyNumberFormat="1" applyFont="1" applyAlignment="1">
      <alignment vertical="center"/>
    </xf>
    <xf numFmtId="0" fontId="9" fillId="0" borderId="1" xfId="39" applyFont="1" applyBorder="1" applyAlignment="1">
      <alignment vertical="center"/>
    </xf>
    <xf numFmtId="38" fontId="8" fillId="0" borderId="0" xfId="40" applyNumberFormat="1" applyFont="1" applyAlignment="1">
      <alignment horizontal="center" vertical="center" wrapText="1"/>
    </xf>
    <xf numFmtId="0" fontId="8" fillId="0" borderId="3" xfId="39" applyFont="1" applyBorder="1" applyAlignment="1">
      <alignment vertical="center"/>
    </xf>
    <xf numFmtId="38" fontId="8" fillId="0" borderId="3" xfId="40" applyNumberFormat="1" applyFont="1" applyBorder="1" applyAlignment="1">
      <alignment horizontal="center" vertical="center" wrapText="1"/>
    </xf>
    <xf numFmtId="166" fontId="9" fillId="0" borderId="0" xfId="40" applyNumberFormat="1" applyFont="1" applyAlignment="1">
      <alignment horizontal="left" vertical="center"/>
    </xf>
    <xf numFmtId="165" fontId="9" fillId="0" borderId="0" xfId="40" applyNumberFormat="1" applyFont="1" applyAlignment="1">
      <alignment horizontal="left" vertical="center"/>
    </xf>
    <xf numFmtId="165" fontId="9" fillId="0" borderId="0" xfId="40" applyNumberFormat="1" applyFont="1" applyAlignment="1">
      <alignment horizontal="left" vertical="center" wrapText="1"/>
    </xf>
    <xf numFmtId="165" fontId="5" fillId="0" borderId="0" xfId="40" applyNumberFormat="1" applyFont="1" applyAlignment="1">
      <alignment horizontal="left" vertical="center" wrapText="1"/>
    </xf>
    <xf numFmtId="38" fontId="6" fillId="0" borderId="1" xfId="40" applyNumberFormat="1" applyFont="1" applyBorder="1" applyAlignment="1">
      <alignment vertical="center"/>
    </xf>
    <xf numFmtId="167" fontId="8" fillId="0" borderId="1" xfId="28" applyNumberFormat="1" applyFont="1" applyFill="1" applyBorder="1" applyAlignment="1">
      <alignment horizontal="right" vertical="center" wrapText="1"/>
    </xf>
    <xf numFmtId="168" fontId="8" fillId="0" borderId="1" xfId="28" applyNumberFormat="1" applyFont="1" applyFill="1" applyBorder="1" applyAlignment="1">
      <alignment horizontal="right" vertical="center" wrapText="1"/>
    </xf>
    <xf numFmtId="167" fontId="8" fillId="0" borderId="0" xfId="28" applyNumberFormat="1" applyFont="1" applyFill="1" applyBorder="1" applyAlignment="1">
      <alignment vertical="center" wrapText="1"/>
    </xf>
    <xf numFmtId="43" fontId="8" fillId="0" borderId="0" xfId="28" applyFont="1" applyFill="1" applyAlignment="1">
      <alignment horizontal="right" vertical="center" wrapText="1"/>
    </xf>
    <xf numFmtId="165" fontId="6" fillId="0" borderId="0" xfId="40" applyNumberFormat="1" applyFont="1" applyAlignment="1">
      <alignment horizontal="right" vertical="center"/>
    </xf>
    <xf numFmtId="165" fontId="5" fillId="0" borderId="0" xfId="40" quotePrefix="1" applyNumberFormat="1" applyFont="1" applyAlignment="1">
      <alignment horizontal="right" vertical="center"/>
    </xf>
    <xf numFmtId="165" fontId="5" fillId="0" borderId="0" xfId="40" applyNumberFormat="1" applyFont="1" applyAlignment="1">
      <alignment horizontal="right" vertical="center"/>
    </xf>
    <xf numFmtId="0" fontId="5" fillId="0" borderId="1" xfId="40" applyFont="1" applyBorder="1" applyAlignment="1">
      <alignment horizontal="center" vertical="center" wrapText="1"/>
    </xf>
    <xf numFmtId="0" fontId="6" fillId="0" borderId="0" xfId="40" applyFont="1" applyAlignment="1">
      <alignment horizontal="center" vertical="center" wrapText="1"/>
    </xf>
    <xf numFmtId="165" fontId="5" fillId="0" borderId="1" xfId="40" applyNumberFormat="1" applyFont="1" applyBorder="1" applyAlignment="1">
      <alignment horizontal="right" vertical="center"/>
    </xf>
    <xf numFmtId="38" fontId="6" fillId="0" borderId="0" xfId="40" applyNumberFormat="1" applyFont="1" applyAlignment="1">
      <alignment horizontal="center" vertical="center"/>
    </xf>
    <xf numFmtId="38" fontId="6" fillId="0" borderId="0" xfId="39" applyNumberFormat="1" applyFont="1" applyAlignment="1">
      <alignment horizontal="center" vertical="center"/>
    </xf>
    <xf numFmtId="165" fontId="6" fillId="0" borderId="0" xfId="39" applyNumberFormat="1" applyFont="1" applyAlignment="1">
      <alignment horizontal="right" vertical="center"/>
    </xf>
    <xf numFmtId="165" fontId="6" fillId="0" borderId="1" xfId="39" applyNumberFormat="1" applyFont="1" applyBorder="1" applyAlignment="1">
      <alignment horizontal="right" vertical="center"/>
    </xf>
    <xf numFmtId="165" fontId="6" fillId="0" borderId="3" xfId="39" applyNumberFormat="1" applyFont="1" applyBorder="1" applyAlignment="1">
      <alignment horizontal="right" vertical="center"/>
    </xf>
    <xf numFmtId="165" fontId="6" fillId="0" borderId="1" xfId="40" applyNumberFormat="1" applyFont="1" applyBorder="1" applyAlignment="1">
      <alignment horizontal="right" vertical="center"/>
    </xf>
    <xf numFmtId="165" fontId="6" fillId="0" borderId="0" xfId="39" applyNumberFormat="1" applyFont="1" applyAlignment="1">
      <alignment vertical="center"/>
    </xf>
    <xf numFmtId="165" fontId="6" fillId="0" borderId="3" xfId="39" applyNumberFormat="1" applyFont="1" applyBorder="1" applyAlignment="1">
      <alignment vertical="center"/>
    </xf>
    <xf numFmtId="165" fontId="6" fillId="0" borderId="2" xfId="40" applyNumberFormat="1" applyFont="1" applyBorder="1" applyAlignment="1">
      <alignment horizontal="right" vertical="center"/>
    </xf>
    <xf numFmtId="165" fontId="5" fillId="0" borderId="0" xfId="40" applyNumberFormat="1" applyFont="1" applyAlignment="1">
      <alignment horizontal="right" vertical="center" wrapText="1"/>
    </xf>
    <xf numFmtId="0" fontId="5" fillId="0" borderId="0" xfId="40" applyFont="1" applyAlignment="1">
      <alignment horizontal="center" vertical="center" wrapText="1"/>
    </xf>
    <xf numFmtId="165" fontId="6" fillId="0" borderId="2" xfId="39" applyNumberFormat="1" applyFont="1" applyBorder="1" applyAlignment="1">
      <alignment horizontal="right" vertical="center"/>
    </xf>
    <xf numFmtId="38" fontId="6" fillId="0" borderId="0" xfId="40" applyNumberFormat="1" applyFont="1" applyAlignment="1">
      <alignment horizontal="right" vertical="center"/>
    </xf>
    <xf numFmtId="165" fontId="6" fillId="0" borderId="0" xfId="40" applyNumberFormat="1" applyFont="1" applyAlignment="1">
      <alignment horizontal="right" vertical="center" wrapText="1"/>
    </xf>
    <xf numFmtId="169" fontId="6" fillId="0" borderId="0" xfId="40" applyNumberFormat="1" applyFont="1" applyAlignment="1">
      <alignment horizontal="center" vertical="center"/>
    </xf>
    <xf numFmtId="0" fontId="6" fillId="0" borderId="0" xfId="40" applyFont="1" applyAlignment="1">
      <alignment horizontal="center" vertical="center"/>
    </xf>
    <xf numFmtId="0" fontId="5" fillId="0" borderId="3" xfId="40" applyFont="1" applyBorder="1" applyAlignment="1">
      <alignment horizontal="center" vertical="center" wrapText="1"/>
    </xf>
    <xf numFmtId="169" fontId="6" fillId="0" borderId="0" xfId="39" applyNumberFormat="1" applyFont="1" applyAlignment="1">
      <alignment horizontal="center" vertical="center"/>
    </xf>
    <xf numFmtId="165" fontId="6" fillId="0" borderId="0" xfId="39" applyNumberFormat="1" applyFont="1" applyAlignment="1">
      <alignment horizontal="center" vertical="center"/>
    </xf>
    <xf numFmtId="170" fontId="6" fillId="0" borderId="0" xfId="40" applyNumberFormat="1" applyFont="1" applyAlignment="1">
      <alignment vertical="center"/>
    </xf>
    <xf numFmtId="170" fontId="6" fillId="0" borderId="0" xfId="40" applyNumberFormat="1" applyFont="1" applyAlignment="1">
      <alignment horizontal="center" vertical="center"/>
    </xf>
    <xf numFmtId="170" fontId="6" fillId="0" borderId="15" xfId="40" applyNumberFormat="1" applyFont="1" applyBorder="1" applyAlignment="1">
      <alignment horizontal="right" vertical="center"/>
    </xf>
    <xf numFmtId="170" fontId="6" fillId="0" borderId="0" xfId="40" applyNumberFormat="1" applyFont="1" applyAlignment="1">
      <alignment horizontal="right" vertical="center"/>
    </xf>
    <xf numFmtId="169" fontId="5" fillId="0" borderId="0" xfId="39" applyNumberFormat="1" applyFont="1" applyAlignment="1">
      <alignment horizontal="center" vertical="center"/>
    </xf>
    <xf numFmtId="172" fontId="5" fillId="0" borderId="0" xfId="39" applyNumberFormat="1" applyFont="1" applyAlignment="1">
      <alignment horizontal="center" vertical="center"/>
    </xf>
    <xf numFmtId="171" fontId="6" fillId="0" borderId="2" xfId="39" applyNumberFormat="1" applyFont="1" applyBorder="1" applyAlignment="1">
      <alignment horizontal="right" vertical="center"/>
    </xf>
    <xf numFmtId="172" fontId="5" fillId="0" borderId="0" xfId="39" applyNumberFormat="1" applyFont="1" applyAlignment="1">
      <alignment horizontal="right" vertical="center"/>
    </xf>
    <xf numFmtId="173" fontId="6" fillId="0" borderId="0" xfId="40" applyNumberFormat="1" applyFont="1" applyAlignment="1">
      <alignment horizontal="right" vertical="center"/>
    </xf>
    <xf numFmtId="172" fontId="6" fillId="0" borderId="0" xfId="39" applyNumberFormat="1" applyFont="1" applyAlignment="1">
      <alignment horizontal="right" vertical="center"/>
    </xf>
    <xf numFmtId="172" fontId="7" fillId="0" borderId="0" xfId="39" applyNumberFormat="1" applyFont="1" applyAlignment="1">
      <alignment horizontal="center" vertical="center"/>
    </xf>
    <xf numFmtId="172" fontId="7" fillId="0" borderId="0" xfId="39" applyNumberFormat="1" applyFont="1" applyAlignment="1">
      <alignment horizontal="right" vertical="center"/>
    </xf>
    <xf numFmtId="165" fontId="8" fillId="0" borderId="0" xfId="40" applyNumberFormat="1" applyFont="1" applyAlignment="1">
      <alignment horizontal="right" vertical="center"/>
    </xf>
    <xf numFmtId="165" fontId="9" fillId="0" borderId="1" xfId="40" applyNumberFormat="1" applyFont="1" applyBorder="1" applyAlignment="1">
      <alignment horizontal="center" vertical="center"/>
    </xf>
    <xf numFmtId="165" fontId="9" fillId="0" borderId="4" xfId="40" applyNumberFormat="1" applyFont="1" applyBorder="1" applyAlignment="1">
      <alignment vertical="center"/>
    </xf>
    <xf numFmtId="165" fontId="8" fillId="0" borderId="0" xfId="40" applyNumberFormat="1" applyFont="1" applyAlignment="1">
      <alignment horizontal="left" vertical="center"/>
    </xf>
    <xf numFmtId="165" fontId="9" fillId="0" borderId="0" xfId="40" applyNumberFormat="1" applyFont="1" applyAlignment="1">
      <alignment horizontal="right" vertical="center"/>
    </xf>
    <xf numFmtId="165" fontId="9" fillId="0" borderId="0" xfId="40" applyNumberFormat="1" applyFont="1" applyAlignment="1">
      <alignment horizontal="center" vertical="center"/>
    </xf>
    <xf numFmtId="165" fontId="9" fillId="0" borderId="0" xfId="39" applyNumberFormat="1" applyFont="1" applyAlignment="1">
      <alignment horizontal="right" vertical="center"/>
    </xf>
    <xf numFmtId="165" fontId="9" fillId="0" borderId="1" xfId="40" applyNumberFormat="1" applyFont="1" applyBorder="1" applyAlignment="1">
      <alignment horizontal="right" vertical="center"/>
    </xf>
    <xf numFmtId="165" fontId="8" fillId="0" borderId="0" xfId="40" applyNumberFormat="1" applyFont="1" applyAlignment="1">
      <alignment horizontal="center" vertical="center" wrapText="1"/>
    </xf>
    <xf numFmtId="165" fontId="8" fillId="0" borderId="0" xfId="40" applyNumberFormat="1" applyFont="1" applyAlignment="1">
      <alignment vertical="center" wrapText="1"/>
    </xf>
    <xf numFmtId="165" fontId="8" fillId="0" borderId="0" xfId="40" applyNumberFormat="1" applyFont="1" applyAlignment="1">
      <alignment horizontal="right" vertical="center" wrapText="1"/>
    </xf>
    <xf numFmtId="165" fontId="8" fillId="0" borderId="1" xfId="40" applyNumberFormat="1" applyFont="1" applyBorder="1" applyAlignment="1">
      <alignment horizontal="right" vertical="center" wrapText="1"/>
    </xf>
    <xf numFmtId="165" fontId="8" fillId="0" borderId="3" xfId="40" applyNumberFormat="1" applyFont="1" applyBorder="1" applyAlignment="1">
      <alignment horizontal="right" vertical="center" wrapText="1"/>
    </xf>
    <xf numFmtId="165" fontId="8" fillId="0" borderId="2" xfId="40" applyNumberFormat="1" applyFont="1" applyBorder="1" applyAlignment="1">
      <alignment horizontal="right" vertical="center" wrapText="1"/>
    </xf>
    <xf numFmtId="0" fontId="6" fillId="0" borderId="1" xfId="40" applyFont="1" applyBorder="1" applyAlignment="1">
      <alignment vertical="center"/>
    </xf>
    <xf numFmtId="165" fontId="8" fillId="0" borderId="0" xfId="39" applyNumberFormat="1" applyFont="1" applyAlignment="1">
      <alignment horizontal="right" vertical="center"/>
    </xf>
    <xf numFmtId="0" fontId="8" fillId="0" borderId="0" xfId="40" applyFont="1" applyAlignment="1">
      <alignment horizontal="center" vertical="center"/>
    </xf>
    <xf numFmtId="165" fontId="9" fillId="0" borderId="0" xfId="40" quotePrefix="1" applyNumberFormat="1" applyFont="1" applyAlignment="1">
      <alignment horizontal="right" vertical="center"/>
    </xf>
    <xf numFmtId="0" fontId="9" fillId="0" borderId="3" xfId="39" applyFont="1" applyBorder="1" applyAlignment="1">
      <alignment horizontal="center" vertical="center"/>
    </xf>
    <xf numFmtId="0" fontId="9" fillId="0" borderId="0" xfId="40" applyFont="1" applyAlignment="1">
      <alignment vertical="center" wrapText="1"/>
    </xf>
    <xf numFmtId="165" fontId="9" fillId="0" borderId="0" xfId="40" applyNumberFormat="1" applyFont="1" applyAlignment="1">
      <alignment vertical="center" wrapText="1"/>
    </xf>
    <xf numFmtId="165" fontId="8" fillId="0" borderId="0" xfId="39" applyNumberFormat="1" applyFont="1" applyAlignment="1">
      <alignment horizontal="center" vertical="center" wrapText="1"/>
    </xf>
    <xf numFmtId="165" fontId="8" fillId="0" borderId="1" xfId="39" applyNumberFormat="1" applyFont="1" applyBorder="1" applyAlignment="1">
      <alignment vertical="center" wrapText="1"/>
    </xf>
    <xf numFmtId="165" fontId="8" fillId="0" borderId="0" xfId="39" applyNumberFormat="1" applyFont="1" applyAlignment="1">
      <alignment vertical="center" wrapText="1"/>
    </xf>
    <xf numFmtId="0" fontId="7" fillId="0" borderId="1" xfId="39" applyFont="1" applyBorder="1" applyAlignment="1">
      <alignment vertical="center" wrapText="1"/>
    </xf>
    <xf numFmtId="0" fontId="8" fillId="0" borderId="1" xfId="39" applyFont="1" applyBorder="1" applyAlignment="1">
      <alignment horizontal="center" vertical="center"/>
    </xf>
    <xf numFmtId="165" fontId="8" fillId="0" borderId="1" xfId="39" applyNumberFormat="1" applyFont="1" applyBorder="1" applyAlignment="1">
      <alignment horizontal="right" vertical="center"/>
    </xf>
    <xf numFmtId="165" fontId="9" fillId="0" borderId="1" xfId="39" applyNumberFormat="1" applyFont="1" applyBorder="1" applyAlignment="1">
      <alignment horizontal="right" vertical="center"/>
    </xf>
    <xf numFmtId="0" fontId="8" fillId="0" borderId="3" xfId="40" applyFont="1" applyBorder="1" applyAlignment="1">
      <alignment horizontal="center" vertical="center" wrapText="1"/>
    </xf>
    <xf numFmtId="0" fontId="9" fillId="0" borderId="3" xfId="40" applyFont="1" applyBorder="1" applyAlignment="1">
      <alignment vertical="center" wrapText="1"/>
    </xf>
    <xf numFmtId="165" fontId="9" fillId="0" borderId="3" xfId="40" applyNumberFormat="1" applyFont="1" applyBorder="1" applyAlignment="1">
      <alignment vertical="center" wrapText="1"/>
    </xf>
    <xf numFmtId="167" fontId="8" fillId="0" borderId="0" xfId="28" applyNumberFormat="1" applyFont="1" applyFill="1" applyAlignment="1">
      <alignment horizontal="right" vertical="center"/>
    </xf>
    <xf numFmtId="43" fontId="8" fillId="0" borderId="0" xfId="28" applyFont="1" applyFill="1" applyAlignment="1">
      <alignment horizontal="right" vertical="center"/>
    </xf>
    <xf numFmtId="0" fontId="8" fillId="0" borderId="1" xfId="39" applyFont="1" applyBorder="1" applyAlignment="1">
      <alignment horizontal="center" vertical="center" wrapText="1"/>
    </xf>
    <xf numFmtId="0" fontId="5" fillId="0" borderId="3" xfId="40" applyFont="1" applyBorder="1" applyAlignment="1">
      <alignment horizontal="center" vertical="center"/>
    </xf>
    <xf numFmtId="165" fontId="5" fillId="0" borderId="1" xfId="40" applyNumberFormat="1" applyFont="1" applyBorder="1" applyAlignment="1">
      <alignment horizontal="center" vertical="center"/>
    </xf>
    <xf numFmtId="165" fontId="5" fillId="0" borderId="0" xfId="40" applyNumberFormat="1" applyFont="1" applyAlignment="1">
      <alignment horizontal="center" vertical="center"/>
    </xf>
    <xf numFmtId="0" fontId="4" fillId="0" borderId="0" xfId="55" applyFont="1" applyAlignment="1">
      <alignment vertical="center"/>
    </xf>
    <xf numFmtId="165" fontId="6" fillId="0" borderId="0" xfId="40" applyNumberFormat="1" applyFont="1" applyAlignment="1">
      <alignment horizontal="left" vertical="center"/>
    </xf>
    <xf numFmtId="165" fontId="5" fillId="0" borderId="0" xfId="40" applyNumberFormat="1" applyFont="1" applyAlignment="1">
      <alignment vertical="center"/>
    </xf>
    <xf numFmtId="165" fontId="5" fillId="0" borderId="0" xfId="39" applyNumberFormat="1" applyFont="1" applyAlignment="1">
      <alignment horizontal="right" vertical="center"/>
    </xf>
    <xf numFmtId="165" fontId="6" fillId="0" borderId="0" xfId="28" applyNumberFormat="1" applyFont="1" applyFill="1" applyBorder="1" applyAlignment="1">
      <alignment horizontal="right" vertical="center" wrapText="1"/>
    </xf>
    <xf numFmtId="165" fontId="6" fillId="0" borderId="0" xfId="40" applyNumberFormat="1" applyFont="1" applyAlignment="1">
      <alignment horizontal="center" vertical="center"/>
    </xf>
    <xf numFmtId="165" fontId="6" fillId="0" borderId="0" xfId="40" applyNumberFormat="1" applyFont="1" applyAlignment="1">
      <alignment vertical="center" wrapText="1"/>
    </xf>
    <xf numFmtId="165" fontId="6" fillId="0" borderId="3" xfId="40" applyNumberFormat="1" applyFont="1" applyBorder="1" applyAlignment="1">
      <alignment horizontal="right" vertical="center" wrapText="1"/>
    </xf>
    <xf numFmtId="165" fontId="5" fillId="0" borderId="0" xfId="40" applyNumberFormat="1" applyFont="1" applyAlignment="1">
      <alignment horizontal="left" vertical="center"/>
    </xf>
    <xf numFmtId="165" fontId="6" fillId="0" borderId="2" xfId="40" applyNumberFormat="1" applyFont="1" applyBorder="1" applyAlignment="1">
      <alignment horizontal="right" vertical="center" wrapText="1"/>
    </xf>
    <xf numFmtId="0" fontId="4" fillId="0" borderId="0" xfId="40" applyAlignment="1">
      <alignment vertical="center"/>
    </xf>
    <xf numFmtId="165" fontId="4" fillId="0" borderId="0" xfId="40" applyNumberFormat="1" applyAlignment="1">
      <alignment horizontal="right" vertical="center"/>
    </xf>
    <xf numFmtId="0" fontId="4" fillId="0" borderId="1" xfId="40" applyBorder="1" applyAlignment="1">
      <alignment vertical="center"/>
    </xf>
    <xf numFmtId="165" fontId="4" fillId="0" borderId="1" xfId="40" applyNumberFormat="1" applyBorder="1" applyAlignment="1">
      <alignment horizontal="right" vertical="center"/>
    </xf>
    <xf numFmtId="38" fontId="4" fillId="0" borderId="0" xfId="40" applyNumberFormat="1" applyAlignment="1">
      <alignment vertical="center"/>
    </xf>
    <xf numFmtId="38" fontId="4" fillId="0" borderId="0" xfId="39" applyNumberFormat="1" applyAlignment="1">
      <alignment horizontal="center" vertical="center"/>
    </xf>
    <xf numFmtId="38" fontId="4" fillId="0" borderId="0" xfId="40" applyNumberFormat="1" applyAlignment="1">
      <alignment horizontal="center" vertical="center"/>
    </xf>
    <xf numFmtId="166" fontId="4" fillId="0" borderId="0" xfId="40" applyNumberFormat="1" applyAlignment="1">
      <alignment vertical="center"/>
    </xf>
    <xf numFmtId="38" fontId="4" fillId="0" borderId="1" xfId="40" applyNumberFormat="1" applyBorder="1" applyAlignment="1">
      <alignment vertical="center"/>
    </xf>
    <xf numFmtId="38" fontId="4" fillId="0" borderId="1" xfId="40" applyNumberFormat="1" applyBorder="1" applyAlignment="1">
      <alignment horizontal="center" vertical="center"/>
    </xf>
    <xf numFmtId="0" fontId="4" fillId="0" borderId="0" xfId="40" applyAlignment="1">
      <alignment horizontal="center" vertical="center" wrapText="1"/>
    </xf>
    <xf numFmtId="169" fontId="4" fillId="0" borderId="0" xfId="40" applyNumberFormat="1" applyAlignment="1">
      <alignment horizontal="center" vertical="center"/>
    </xf>
    <xf numFmtId="165" fontId="4" fillId="0" borderId="0" xfId="40" applyNumberFormat="1" applyAlignment="1">
      <alignment horizontal="center" vertical="center"/>
    </xf>
    <xf numFmtId="169" fontId="4" fillId="0" borderId="1" xfId="40" applyNumberFormat="1" applyBorder="1" applyAlignment="1">
      <alignment horizontal="center" vertical="center"/>
    </xf>
    <xf numFmtId="165" fontId="4" fillId="0" borderId="1" xfId="40" applyNumberFormat="1" applyBorder="1" applyAlignment="1">
      <alignment horizontal="center" vertical="center"/>
    </xf>
    <xf numFmtId="37" fontId="4" fillId="0" borderId="1" xfId="40" applyNumberFormat="1" applyBorder="1" applyAlignment="1">
      <alignment vertical="center"/>
    </xf>
    <xf numFmtId="37" fontId="4" fillId="0" borderId="1" xfId="40" applyNumberFormat="1" applyBorder="1" applyAlignment="1">
      <alignment horizontal="center" vertical="center"/>
    </xf>
    <xf numFmtId="0" fontId="4" fillId="0" borderId="0" xfId="39" applyAlignment="1">
      <alignment horizontal="left" vertical="center"/>
    </xf>
    <xf numFmtId="169" fontId="4" fillId="0" borderId="0" xfId="39" applyNumberFormat="1" applyAlignment="1">
      <alignment horizontal="center" vertical="center"/>
    </xf>
    <xf numFmtId="173" fontId="4" fillId="0" borderId="0" xfId="40" applyNumberFormat="1" applyAlignment="1">
      <alignment horizontal="right" vertical="center"/>
    </xf>
    <xf numFmtId="172" fontId="4" fillId="0" borderId="0" xfId="39" applyNumberFormat="1" applyAlignment="1">
      <alignment horizontal="right" vertical="center"/>
    </xf>
    <xf numFmtId="0" fontId="4" fillId="0" borderId="0" xfId="39" applyAlignment="1">
      <alignment vertical="center"/>
    </xf>
    <xf numFmtId="0" fontId="4" fillId="0" borderId="0" xfId="39" applyAlignment="1">
      <alignment horizontal="center" vertical="center"/>
    </xf>
    <xf numFmtId="165" fontId="4" fillId="0" borderId="0" xfId="39" applyNumberFormat="1" applyAlignment="1">
      <alignment horizontal="right" vertical="center"/>
    </xf>
    <xf numFmtId="0" fontId="4" fillId="0" borderId="1" xfId="39" applyBorder="1" applyAlignment="1">
      <alignment vertical="center"/>
    </xf>
    <xf numFmtId="0" fontId="4" fillId="0" borderId="1" xfId="39" applyBorder="1" applyAlignment="1">
      <alignment horizontal="center" vertical="center"/>
    </xf>
    <xf numFmtId="165" fontId="4" fillId="0" borderId="1" xfId="39" applyNumberFormat="1" applyBorder="1" applyAlignment="1">
      <alignment horizontal="right" vertical="center"/>
    </xf>
    <xf numFmtId="0" fontId="4" fillId="0" borderId="1" xfId="39" applyBorder="1" applyAlignment="1">
      <alignment vertical="center" wrapText="1"/>
    </xf>
    <xf numFmtId="0" fontId="4" fillId="0" borderId="1" xfId="39" applyBorder="1" applyAlignment="1">
      <alignment horizontal="center" vertical="center" wrapText="1"/>
    </xf>
    <xf numFmtId="165" fontId="4" fillId="0" borderId="1" xfId="39" applyNumberFormat="1" applyBorder="1" applyAlignment="1">
      <alignment vertical="center" wrapText="1"/>
    </xf>
    <xf numFmtId="38" fontId="4" fillId="0" borderId="3" xfId="40" applyNumberFormat="1" applyBorder="1" applyAlignment="1">
      <alignment vertical="center"/>
    </xf>
    <xf numFmtId="38" fontId="4" fillId="0" borderId="1" xfId="39" applyNumberFormat="1" applyBorder="1" applyAlignment="1">
      <alignment vertical="center"/>
    </xf>
    <xf numFmtId="165" fontId="5" fillId="0" borderId="0" xfId="40" applyNumberFormat="1" applyFont="1" applyAlignment="1">
      <alignment horizontal="center" vertical="center" wrapText="1"/>
    </xf>
    <xf numFmtId="165" fontId="5" fillId="0" borderId="1" xfId="40" applyNumberFormat="1" applyFont="1" applyBorder="1" applyAlignment="1">
      <alignment horizontal="center" vertical="center" wrapText="1"/>
    </xf>
    <xf numFmtId="0" fontId="6" fillId="0" borderId="0" xfId="40" applyFont="1" applyAlignment="1">
      <alignment horizontal="left" vertical="center"/>
    </xf>
    <xf numFmtId="166" fontId="4" fillId="0" borderId="0" xfId="55" applyNumberFormat="1" applyFont="1" applyAlignment="1">
      <alignment horizontal="center" vertical="center"/>
    </xf>
    <xf numFmtId="0" fontId="4" fillId="0" borderId="0" xfId="55" applyFont="1" applyAlignment="1">
      <alignment vertical="center"/>
    </xf>
    <xf numFmtId="165" fontId="5" fillId="0" borderId="1" xfId="40" applyNumberFormat="1" applyFont="1" applyBorder="1" applyAlignment="1">
      <alignment horizontal="center" vertical="center"/>
    </xf>
    <xf numFmtId="165" fontId="5" fillId="0" borderId="0" xfId="40" applyNumberFormat="1" applyFont="1" applyAlignment="1">
      <alignment horizontal="center" vertical="center"/>
    </xf>
    <xf numFmtId="165" fontId="9" fillId="0" borderId="1" xfId="40" applyNumberFormat="1" applyFont="1" applyBorder="1" applyAlignment="1">
      <alignment horizontal="center" vertical="center"/>
    </xf>
    <xf numFmtId="165" fontId="9" fillId="0" borderId="5" xfId="40" applyNumberFormat="1" applyFont="1" applyBorder="1" applyAlignment="1">
      <alignment horizontal="center" vertical="center"/>
    </xf>
    <xf numFmtId="165" fontId="5" fillId="0" borderId="17" xfId="40" applyNumberFormat="1" applyFont="1" applyBorder="1" applyAlignment="1">
      <alignment horizontal="center" vertical="center"/>
    </xf>
    <xf numFmtId="165" fontId="5" fillId="0" borderId="5" xfId="40" applyNumberFormat="1" applyFont="1" applyBorder="1" applyAlignment="1">
      <alignment horizontal="center" vertical="center"/>
    </xf>
    <xf numFmtId="165" fontId="9" fillId="0" borderId="0" xfId="40" applyNumberFormat="1" applyFont="1" applyAlignment="1">
      <alignment horizontal="center" vertical="center"/>
    </xf>
  </cellXfs>
  <cellStyles count="297">
    <cellStyle name="20% - Accent1" xfId="1" builtinId="30" customBuiltin="1"/>
    <cellStyle name="20% - Accent1 2" xfId="179" xr:uid="{FDC8DC30-686E-44A8-B7AD-5A0E51F23759}"/>
    <cellStyle name="20% - Accent2" xfId="2" builtinId="34" customBuiltin="1"/>
    <cellStyle name="20% - Accent2 2" xfId="181" xr:uid="{E2480CE9-90BE-465F-BBBD-BE97DC5CC867}"/>
    <cellStyle name="20% - Accent3" xfId="3" builtinId="38" customBuiltin="1"/>
    <cellStyle name="20% - Accent3 2" xfId="183" xr:uid="{97E9FB17-B088-4F4F-94BE-B1AF1C9C5BFE}"/>
    <cellStyle name="20% - Accent4" xfId="4" builtinId="42" customBuiltin="1"/>
    <cellStyle name="20% - Accent4 2" xfId="185" xr:uid="{2A1889D3-7C1D-4FEA-AE4F-93F1FBB81FD6}"/>
    <cellStyle name="20% - Accent5" xfId="5" builtinId="46" customBuiltin="1"/>
    <cellStyle name="20% - Accent5 2" xfId="187" xr:uid="{70C7EAE4-5060-4511-AEE9-BC14281793FF}"/>
    <cellStyle name="20% - Accent6" xfId="6" builtinId="50" customBuiltin="1"/>
    <cellStyle name="20% - Accent6 2" xfId="189" xr:uid="{523A33A6-E953-498E-97BF-83231A0C786C}"/>
    <cellStyle name="40% - Accent1" xfId="7" builtinId="31" customBuiltin="1"/>
    <cellStyle name="40% - Accent1 2" xfId="180" xr:uid="{DCE1A187-5DF2-43F6-A750-4D52943628B3}"/>
    <cellStyle name="40% - Accent2" xfId="8" builtinId="35" customBuiltin="1"/>
    <cellStyle name="40% - Accent2 2" xfId="182" xr:uid="{91E4E13C-1282-4590-8DC4-436EA917AB36}"/>
    <cellStyle name="40% - Accent3" xfId="9" builtinId="39" customBuiltin="1"/>
    <cellStyle name="40% - Accent3 2" xfId="184" xr:uid="{11946EA2-A9F8-492D-B513-0EAAF1DA49D0}"/>
    <cellStyle name="40% - Accent4" xfId="10" builtinId="43" customBuiltin="1"/>
    <cellStyle name="40% - Accent4 2" xfId="186" xr:uid="{CD569317-BCCF-40CA-955A-4867B3DABCDC}"/>
    <cellStyle name="40% - Accent5" xfId="11" builtinId="47" customBuiltin="1"/>
    <cellStyle name="40% - Accent5 2" xfId="188" xr:uid="{D199B3DF-EF92-4A4B-B7EE-469427168340}"/>
    <cellStyle name="40% - Accent6" xfId="12" builtinId="51" customBuiltin="1"/>
    <cellStyle name="40% - Accent6 2" xfId="190" xr:uid="{AEC67C87-6A5A-414B-8307-2647627CDAA7}"/>
    <cellStyle name="60% - Accent1" xfId="13" builtinId="32" customBuiltin="1"/>
    <cellStyle name="60% - Accent1 2" xfId="192" xr:uid="{D646F439-BD7A-4033-AB61-4BCA3CAA32F0}"/>
    <cellStyle name="60% - Accent2" xfId="14" builtinId="36" customBuiltin="1"/>
    <cellStyle name="60% - Accent2 2" xfId="193" xr:uid="{AA73BA03-50C1-451F-9FF8-0C8145EE07FE}"/>
    <cellStyle name="60% - Accent3" xfId="15" builtinId="40" customBuiltin="1"/>
    <cellStyle name="60% - Accent3 2" xfId="194" xr:uid="{E47DCA55-00BB-48FD-A1C7-668B9DBBAA1E}"/>
    <cellStyle name="60% - Accent4" xfId="16" builtinId="44" customBuiltin="1"/>
    <cellStyle name="60% - Accent4 2" xfId="195" xr:uid="{99E60648-84C3-448A-9B77-56306D1BF814}"/>
    <cellStyle name="60% - Accent5" xfId="17" builtinId="48" customBuiltin="1"/>
    <cellStyle name="60% - Accent5 2" xfId="196" xr:uid="{6C2FEEF6-6D1A-4E78-B3F9-F0CC8230D522}"/>
    <cellStyle name="60% - Accent6" xfId="18" builtinId="52" customBuiltin="1"/>
    <cellStyle name="60% - Accent6 2" xfId="197" xr:uid="{FF4D036A-C13F-480E-A3E2-F274948DB8BA}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10 14 2 2 2" xfId="145" xr:uid="{0C4FAC1F-346C-4A36-B6F0-FAF6093B95AE}"/>
    <cellStyle name="Comma 10 14 2 2 2 2" xfId="252" xr:uid="{D44F94F5-8FC3-4546-948B-DEBAA0CAE535}"/>
    <cellStyle name="Comma 10 18 2" xfId="90" xr:uid="{11D602FA-8892-439A-BB58-1E5FCDE6ED15}"/>
    <cellStyle name="Comma 10 18 2 2" xfId="92" xr:uid="{73CC21BF-C821-4AD9-A3C9-E1E26FC90499}"/>
    <cellStyle name="Comma 10 18 2 2 2" xfId="217" xr:uid="{7BFD2649-D5AD-4EFF-8646-A8ECEC5926B4}"/>
    <cellStyle name="Comma 10 18 2 3" xfId="215" xr:uid="{5CB36F30-97F4-4D20-816F-C30C9D1EED7F}"/>
    <cellStyle name="Comma 10 18 4" xfId="83" xr:uid="{4D7053EB-7E3C-4FC0-85E5-B6D50B5C1ACD}"/>
    <cellStyle name="Comma 10 18 4 2" xfId="211" xr:uid="{F12D1FD1-FFBB-412A-839F-ACCDB956EA1D}"/>
    <cellStyle name="Comma 10 18 6" xfId="126" xr:uid="{55F6F1C1-2E08-454B-88EF-36510228D695}"/>
    <cellStyle name="Comma 10 18 6 2" xfId="237" xr:uid="{47001D78-6B88-49A2-98A5-F19312CADAD0}"/>
    <cellStyle name="Comma 10 19" xfId="157" xr:uid="{FE6A121E-5401-4786-9B3D-BA962FB338B8}"/>
    <cellStyle name="Comma 10 19 2" xfId="262" xr:uid="{F62FFF3B-AA95-4152-BAF5-1672C21ECCC5}"/>
    <cellStyle name="Comma 10 20" xfId="162" xr:uid="{AF8413AF-BCA8-47C5-B93D-E67241AFB96D}"/>
    <cellStyle name="Comma 10 20 2" xfId="266" xr:uid="{75F5D372-5EE3-4462-8504-C8A07A2F0186}"/>
    <cellStyle name="Comma 10 21" xfId="142" xr:uid="{15A36E82-EE31-4E05-834D-56DF046B45C7}"/>
    <cellStyle name="Comma 10 21 2" xfId="250" xr:uid="{4757AFC5-AA1D-4CAD-BB50-5642952193E7}"/>
    <cellStyle name="Comma 10 26" xfId="164" xr:uid="{8E4303AE-779C-4E4A-BC31-CE62E70081EC}"/>
    <cellStyle name="Comma 10 26 2" xfId="268" xr:uid="{9FC47E68-F4D9-44A0-81D0-27406E063593}"/>
    <cellStyle name="Comma 10 7 10 2" xfId="135" xr:uid="{AA9FA5B5-D559-4A72-AD9D-1298F1F6E9C6}"/>
    <cellStyle name="Comma 10 7 10 2 2" xfId="246" xr:uid="{B70C2666-24C8-4A83-AFB0-DAD944EF5F6D}"/>
    <cellStyle name="Comma 12 2 12" xfId="128" xr:uid="{E5F3ECC6-72DD-4ECF-A110-18689FA68BC2}"/>
    <cellStyle name="Comma 12 2 12 2" xfId="239" xr:uid="{DE53570A-80E5-4D93-ADC7-DD63E6EBD3E9}"/>
    <cellStyle name="Comma 12 2 13" xfId="132" xr:uid="{75AA302B-59F2-4433-8EDC-B92A58ADBA7C}"/>
    <cellStyle name="Comma 12 2 13 2" xfId="243" xr:uid="{74EEF97A-022F-4851-AF1B-820640791965}"/>
    <cellStyle name="Comma 12 21" xfId="137" xr:uid="{786C1EB1-AF3A-4461-A6DC-E96D6966E44B}"/>
    <cellStyle name="Comma 12 21 2" xfId="247" xr:uid="{F83C26E5-A699-434C-933E-FA5ED8235FCC}"/>
    <cellStyle name="Comma 14 10" xfId="67" xr:uid="{E8EFE67E-1727-4B0F-B17D-CA57B51902E1}"/>
    <cellStyle name="Comma 14 10 2" xfId="206" xr:uid="{8F7C3EB7-552C-498B-89E1-49A3F1E06F1D}"/>
    <cellStyle name="Comma 14 10 6" xfId="73" xr:uid="{2D1DD0FA-F171-455D-B1B9-1DB8AFF499E3}"/>
    <cellStyle name="Comma 14 10 6 2" xfId="207" xr:uid="{737CEA4D-DD93-4DA4-A4A4-577038487F18}"/>
    <cellStyle name="Comma 16 16" xfId="160" xr:uid="{56E51773-B00B-4BC3-A60E-7FB2A383713B}"/>
    <cellStyle name="Comma 16 16 2" xfId="265" xr:uid="{4AFA3A23-DD47-4842-9FAC-F14DAAED7E14}"/>
    <cellStyle name="Comma 164" xfId="99" xr:uid="{532D5046-1B93-4AEB-9F07-4C1861AE97F8}"/>
    <cellStyle name="Comma 164 2" xfId="220" xr:uid="{16DB21FC-7A45-4DAD-BC91-EA9E1DE61C9F}"/>
    <cellStyle name="Comma 164 4" xfId="104" xr:uid="{734DD17A-3C0B-4300-BC52-23E155EC3439}"/>
    <cellStyle name="Comma 164 4 2" xfId="224" xr:uid="{5514DAE8-059E-4B26-82CC-3594574BB843}"/>
    <cellStyle name="Comma 178 2" xfId="86" xr:uid="{57AAD7CD-4114-45D6-87D4-959A11F0D269}"/>
    <cellStyle name="Comma 178 2 2" xfId="213" xr:uid="{9EB042B3-D2CC-4CCC-8DF9-10A2AED11878}"/>
    <cellStyle name="Comma 182" xfId="170" xr:uid="{27DF7EA4-43F1-46EB-ADFA-0C75034CF85D}"/>
    <cellStyle name="Comma 182 2" xfId="272" xr:uid="{BA14FA3B-8D97-4588-B898-5668AB5D4067}"/>
    <cellStyle name="Comma 186 2" xfId="147" xr:uid="{FD1310CE-8E8D-4FAF-8CB1-221748B5AD9C}"/>
    <cellStyle name="Comma 186 2 2" xfId="253" xr:uid="{7C258758-3FFD-48D2-B0C1-7340C3EE73BE}"/>
    <cellStyle name="Comma 188 2" xfId="65" xr:uid="{EBABBADA-B5AD-4D1B-853B-C287254B4F59}"/>
    <cellStyle name="Comma 188 2 2" xfId="205" xr:uid="{1CD0EC81-6CCC-477A-99C0-BFD907C2270C}"/>
    <cellStyle name="Comma 189 2 2 2" xfId="140" xr:uid="{F83830E4-F4A9-4547-90F8-198F646CAB1B}"/>
    <cellStyle name="Comma 189 2 2 2 2" xfId="248" xr:uid="{D4B4D02C-08B1-43A7-A53F-F83CCB7DC8D8}"/>
    <cellStyle name="Comma 19 15" xfId="129" xr:uid="{A9D03555-F256-440A-8FC3-B15C2704C947}"/>
    <cellStyle name="Comma 19 15 2" xfId="240" xr:uid="{1A3033FB-A5C0-48CA-8D7F-6EA8DC5D3568}"/>
    <cellStyle name="Comma 19 17" xfId="133" xr:uid="{43AE5B47-1093-478C-8FC3-FD102F09477D}"/>
    <cellStyle name="Comma 19 17 2" xfId="244" xr:uid="{2074408C-5B84-4000-92F0-426123EC92E9}"/>
    <cellStyle name="Comma 190" xfId="109" xr:uid="{2837722C-3A73-4CD1-8AE7-304902F82A39}"/>
    <cellStyle name="Comma 190 2" xfId="227" xr:uid="{7A5A78DE-50D9-40F6-9264-43516A6FF789}"/>
    <cellStyle name="Comma 191" xfId="64" xr:uid="{0CCC169A-F234-4AE9-8852-AA8F6C441158}"/>
    <cellStyle name="Comma 191 2" xfId="204" xr:uid="{1E94ACBA-A1C0-4324-944D-395293CD56D4}"/>
    <cellStyle name="Comma 195" xfId="91" xr:uid="{3B489F58-EEA8-4BC2-8B6A-526150C8725B}"/>
    <cellStyle name="Comma 195 2" xfId="216" xr:uid="{B8BF9584-9746-4ECA-B0C8-F48CA698DD83}"/>
    <cellStyle name="Comma 2" xfId="29" xr:uid="{00000000-0005-0000-0000-00001C000000}"/>
    <cellStyle name="Comma 2 15" xfId="123" xr:uid="{1580EBEF-5F22-4A2A-9509-6E4342A45D20}"/>
    <cellStyle name="Comma 2 2" xfId="51" xr:uid="{90BBEAB7-BD25-4CB2-90D7-83B886409BF4}"/>
    <cellStyle name="Comma 2 3" xfId="199" xr:uid="{02096AFD-0D4D-4BE7-8ABD-B3C42115601F}"/>
    <cellStyle name="Comma 2 30 4" xfId="85" xr:uid="{44C47BA8-9AA1-4919-896D-DFB0916046E8}"/>
    <cellStyle name="Comma 2 30 4 2" xfId="212" xr:uid="{3C59E180-E1B4-464A-B942-1DA5EEB73D76}"/>
    <cellStyle name="Comma 2 31 2" xfId="148" xr:uid="{21381B4E-DBBA-4651-9637-F43669C8FDFE}"/>
    <cellStyle name="Comma 2 31 2 2" xfId="254" xr:uid="{E0C088E4-A56B-4ED7-A9C5-8BB6C1CD4AD3}"/>
    <cellStyle name="Comma 2 4" xfId="276" xr:uid="{1559F876-211F-442E-BF57-8950BF1E4360}"/>
    <cellStyle name="Comma 2 4 12" xfId="144" xr:uid="{5C12FBBD-9B7D-4123-934D-E455D5FD5217}"/>
    <cellStyle name="Comma 2 4 12 2" xfId="251" xr:uid="{63A85D19-2957-42C0-B3AE-5CA736CDA53D}"/>
    <cellStyle name="Comma 2 43" xfId="125" xr:uid="{C90F2C5C-3257-4C4B-AFBA-50E6614C52F1}"/>
    <cellStyle name="Comma 2 43 2" xfId="236" xr:uid="{F6B4E5D5-0F63-4BD0-BE0E-46A549EA1163}"/>
    <cellStyle name="Comma 2 46" xfId="122" xr:uid="{13310D09-5A1A-4924-AD85-B781B1A0E6B3}"/>
    <cellStyle name="Comma 2 46 2" xfId="235" xr:uid="{670F23DE-E131-4539-AAD6-B187998F407D}"/>
    <cellStyle name="Comma 2 7" xfId="287" xr:uid="{29FCCE41-56C6-4E7C-B40C-126639A0AACE}"/>
    <cellStyle name="Comma 210" xfId="101" xr:uid="{16F1102C-7E1E-4F40-AA59-ACF912D76DAC}"/>
    <cellStyle name="Comma 210 2" xfId="222" xr:uid="{2E751AFD-DF48-493B-B72C-FDE6F8F51EBF}"/>
    <cellStyle name="Comma 212" xfId="106" xr:uid="{E8D86B63-4526-4061-844D-B05C140D5D47}"/>
    <cellStyle name="Comma 212 2" xfId="225" xr:uid="{39092482-3D76-4DFF-B7A9-20A76E85E267}"/>
    <cellStyle name="Comma 218" xfId="165" xr:uid="{A0EDF3C3-CB18-45B6-954D-AC42C89A49D2}"/>
    <cellStyle name="Comma 218 2" xfId="269" xr:uid="{90BA2D28-3E85-475D-9B2B-C0DD8C76001A}"/>
    <cellStyle name="Comma 219" xfId="166" xr:uid="{72C84324-1429-44D0-ACF6-938B57BF74B2}"/>
    <cellStyle name="Comma 219 2" xfId="270" xr:uid="{3B109758-6BA7-49B2-89AE-06DECD7E3D27}"/>
    <cellStyle name="Comma 220" xfId="156" xr:uid="{A18FAF81-83FC-4E1B-A428-3FB0BCBC27D4}"/>
    <cellStyle name="Comma 220 2" xfId="261" xr:uid="{49F0D721-0F10-4478-B761-B3664538D4E4}"/>
    <cellStyle name="Comma 221" xfId="168" xr:uid="{0584949B-0C1E-4882-80F9-B1A8490AC4D8}"/>
    <cellStyle name="Comma 221 2" xfId="271" xr:uid="{1B9D6251-69C2-4F6A-BB7C-7BE10B9E099A}"/>
    <cellStyle name="Comma 222" xfId="163" xr:uid="{350DF8BC-B479-4DA4-B07C-7A28106C66F6}"/>
    <cellStyle name="Comma 222 2" xfId="267" xr:uid="{9E492036-6A9D-4EC2-B612-AAC3E045EF18}"/>
    <cellStyle name="Comma 223" xfId="150" xr:uid="{26BC8F8C-35C9-4B9F-9C27-ECF8B46C93CC}"/>
    <cellStyle name="Comma 223 2" xfId="256" xr:uid="{7FA592B9-962C-4AC0-8014-5E10C081F10B}"/>
    <cellStyle name="Comma 225" xfId="117" xr:uid="{E75AA988-5560-4B01-88FF-E07C79EC9D82}"/>
    <cellStyle name="Comma 225 2" xfId="231" xr:uid="{76F1531D-D4F3-41DF-B1D8-A9BA85D35FD9}"/>
    <cellStyle name="Comma 238" xfId="119" xr:uid="{3FF02FCB-D933-476B-826B-31F68B2B560B}"/>
    <cellStyle name="Comma 238 2" xfId="233" xr:uid="{7B617863-4763-4417-B061-49AA9347D369}"/>
    <cellStyle name="Comma 25 11" xfId="151" xr:uid="{9CC0C44B-B155-4C16-BEA0-5C5E8C4C5A16}"/>
    <cellStyle name="Comma 25 11 2" xfId="257" xr:uid="{2C93D5AB-7A91-40CE-92D1-DCA29F889037}"/>
    <cellStyle name="Comma 3" xfId="52" xr:uid="{2B4ECB32-CA73-4D90-86E7-485F96A83E25}"/>
    <cellStyle name="Comma 3 2" xfId="202" xr:uid="{4C916798-E190-42BD-87A2-093E627BEF95}"/>
    <cellStyle name="Comma 3 38" xfId="149" xr:uid="{0D4031DF-5429-48E1-A871-3A7E4A256492}"/>
    <cellStyle name="Comma 3 38 2" xfId="255" xr:uid="{40EC3119-2448-4A7F-9A02-3A933FABDF47}"/>
    <cellStyle name="Comma 3 46" xfId="159" xr:uid="{B6BEAC10-1CF4-4CA8-9787-2603B691FC82}"/>
    <cellStyle name="Comma 3 46 2" xfId="264" xr:uid="{0E8F3D5E-882B-4E86-9A61-D6268CD0DB66}"/>
    <cellStyle name="Comma 4" xfId="198" xr:uid="{B5DD3E24-B22E-4EDB-97B1-66A4E3F2695F}"/>
    <cellStyle name="Comma 4 2" xfId="292" xr:uid="{28CEFAA3-F074-4F40-B50C-326B50DFECF2}"/>
    <cellStyle name="Comma 4 2 14" xfId="113" xr:uid="{824F7A61-B4F2-4D28-A799-D4BC8B749072}"/>
    <cellStyle name="Comma 4 2 14 2" xfId="229" xr:uid="{D5B79884-C23B-42A0-AD3E-07781B30B2F2}"/>
    <cellStyle name="Comma 4 2 3" xfId="62" xr:uid="{2CACB4DC-985D-461C-A716-8B3C37AF22E0}"/>
    <cellStyle name="Comma 4 2 3 2" xfId="203" xr:uid="{8A212FC1-253A-4158-AE13-0BAEF6FE59AD}"/>
    <cellStyle name="Comma 4 3" xfId="279" xr:uid="{C81EECB3-48AA-4C79-84C0-50DF24E8AC5A}"/>
    <cellStyle name="Comma 5" xfId="286" xr:uid="{01AF2E83-A67B-4BCA-80BB-7A83F1598E20}"/>
    <cellStyle name="Comma 5 2" xfId="281" xr:uid="{2BCB1C34-4960-4ACD-A67B-3600F4A07EC0}"/>
    <cellStyle name="Comma 5 2 23" xfId="77" xr:uid="{7CB1AA57-EF57-4D95-B722-78FF76538652}"/>
    <cellStyle name="Comma 5 2 23 2" xfId="209" xr:uid="{7D12B749-17F6-4931-B816-60185444B34A}"/>
    <cellStyle name="Comma 5 2 25" xfId="75" xr:uid="{957D6AE9-E686-47C5-AD40-67851DB5937C}"/>
    <cellStyle name="Comma 5 2 25 2" xfId="208" xr:uid="{3018CEFF-50A0-456A-AC3F-446FB5C5C711}"/>
    <cellStyle name="Comma 5 3" xfId="293" xr:uid="{99753FE9-8730-45C7-94B6-B572C3580664}"/>
    <cellStyle name="Comma 5 4 13" xfId="80" xr:uid="{15AC5D10-0235-488E-804A-FB89E0C1CC9C}"/>
    <cellStyle name="Comma 5 4 13 2" xfId="210" xr:uid="{1A01C89D-4953-4DE1-98A6-02A6C266C336}"/>
    <cellStyle name="Comma 6" xfId="284" xr:uid="{DB074FAF-1761-4C33-8EC0-C619ED5315CA}"/>
    <cellStyle name="Comma 7" xfId="274" xr:uid="{7159B39B-820A-4284-B9B8-0AF57BE78744}"/>
    <cellStyle name="Comma 8" xfId="277" xr:uid="{BB42FDA2-87C9-4D1E-B19A-5A158C11AD76}"/>
    <cellStyle name="Comma 9 3" xfId="285" xr:uid="{A7ABC305-E9C4-480F-9698-34A9FD2481FF}"/>
    <cellStyle name="Currency 2" xfId="50" xr:uid="{2EB2542A-2EDA-4025-8391-7539CB7B54E4}"/>
    <cellStyle name="Explanatory Text" xfId="30" builtinId="53" customBuiltin="1"/>
    <cellStyle name="Followed Hyperlink" xfId="57" xr:uid="{9F3C9CE3-6813-4437-A6CA-49C1F2598AED}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54" builtinId="8" customBuiltin="1"/>
    <cellStyle name="Hyperlink 11" xfId="153" xr:uid="{EDF41244-9485-4889-B7C6-191A2239314B}"/>
    <cellStyle name="Hyperlink 14" xfId="71" xr:uid="{715A7F69-A2D9-459A-B787-C47A48789A0A}"/>
    <cellStyle name="Hyperlink 15" xfId="136" xr:uid="{3E713755-B74F-4616-959A-0FF5D4A16257}"/>
    <cellStyle name="Hyperlink 2" xfId="59" xr:uid="{FA478FAC-1A15-4984-BAD3-B0682B7F3032}"/>
    <cellStyle name="Hyperlink 2 2" xfId="72" xr:uid="{64E5B84C-EEBA-4561-8196-13071E4668CA}"/>
    <cellStyle name="Hyperlink 3 6" xfId="138" xr:uid="{2253AE17-3028-46CC-9F98-45D3CF1747E2}"/>
    <cellStyle name="Hyperlink 5 5" xfId="70" xr:uid="{02A0641B-0B6A-47E8-B937-983517DE38BB}"/>
    <cellStyle name="Hyperlink 8" xfId="98" xr:uid="{FFBDE0D8-FEE8-4C1E-95CE-0633BF91D716}"/>
    <cellStyle name="Index Number" xfId="288" xr:uid="{32293EC7-5AEE-4266-BDBE-4E1230C171B4}"/>
    <cellStyle name="Input" xfId="36" builtinId="20" customBuiltin="1"/>
    <cellStyle name="Linked Cell" xfId="37" builtinId="24" customBuiltin="1"/>
    <cellStyle name="Neutral" xfId="38" builtinId="28" customBuiltin="1"/>
    <cellStyle name="Neutral 2" xfId="200" xr:uid="{49D3352F-4485-417A-A265-D09EA12103B9}"/>
    <cellStyle name="Normal" xfId="0" builtinId="0" customBuiltin="1"/>
    <cellStyle name="Normal - Style1 2" xfId="39" xr:uid="{00000000-0005-0000-0000-000027000000}"/>
    <cellStyle name="Normal 10" xfId="105" xr:uid="{AC634EFC-56D5-47A3-BFDC-32AF3CB2B33B}"/>
    <cellStyle name="Normal 10 8 2" xfId="84" xr:uid="{D80BC3D3-5264-419F-95F8-CD459D667AC1}"/>
    <cellStyle name="Normal 11" xfId="175" xr:uid="{688B2510-C530-476A-B3CF-4CEBC9B93578}"/>
    <cellStyle name="Normal 11 11" xfId="110" xr:uid="{099FA293-D52F-402D-B3BF-555CA78317F1}"/>
    <cellStyle name="Normal 11 11 2" xfId="228" xr:uid="{F3CF4EDE-C202-4217-9923-5509B8369F73}"/>
    <cellStyle name="Normal 12" xfId="191" xr:uid="{E2A2CA69-790D-4F8F-A980-08F01F7E4CB0}"/>
    <cellStyle name="Normal 12 12" xfId="158" xr:uid="{C3859E47-EC78-4681-B37A-D3FD12C957E6}"/>
    <cellStyle name="Normal 12 12 2" xfId="263" xr:uid="{F7C66155-4754-47D2-A983-2474B538ED7B}"/>
    <cellStyle name="Normal 12 9" xfId="152" xr:uid="{193D96FB-0A33-48BC-A514-BBBF19610083}"/>
    <cellStyle name="Normal 12 9 2" xfId="258" xr:uid="{C3DD4B37-7A9A-4C86-99F0-E7D66E193FCA}"/>
    <cellStyle name="Normal 13" xfId="174" xr:uid="{FD8B34FF-7C7F-4F46-AE04-6CDF83C76E91}"/>
    <cellStyle name="Normal 13 12" xfId="131" xr:uid="{70AB7449-C05B-4F32-9C43-36F9F13E7203}"/>
    <cellStyle name="Normal 13 12 2" xfId="242" xr:uid="{B16367ED-14C7-4909-8488-A484E6DAC0A6}"/>
    <cellStyle name="Normal 13 8 2" xfId="121" xr:uid="{3CC7B90A-EDFD-4A31-B247-0507273FFA26}"/>
    <cellStyle name="Normal 13 9" xfId="127" xr:uid="{E4444B5F-32DC-4EFC-80B9-73D8420754B4}"/>
    <cellStyle name="Normal 13 9 2" xfId="238" xr:uid="{E191C76F-F1A5-4E7C-ACF1-51E8E4F66720}"/>
    <cellStyle name="Normal 14" xfId="178" xr:uid="{F10D640D-F903-4205-8BE3-B89B7FAD0245}"/>
    <cellStyle name="Normal 14 7" xfId="102" xr:uid="{0FDD9710-DA9E-4186-933C-2BEC32C3A1D4}"/>
    <cellStyle name="Normal 15" xfId="172" xr:uid="{8D034D84-C842-4AC0-94ED-B4A7E5A84F15}"/>
    <cellStyle name="Normal 16" xfId="273" xr:uid="{2CDE357C-459A-4EAB-91D8-45E1DA9089E3}"/>
    <cellStyle name="Normal 17" xfId="280" xr:uid="{25777F9F-3E10-4F92-B3B0-EDCA5D14B396}"/>
    <cellStyle name="Normal 18" xfId="294" xr:uid="{420FFBCD-61D1-42B9-B77A-9794C5672250}"/>
    <cellStyle name="Normal 19" xfId="295" xr:uid="{7DE8C71D-CDD2-49A0-84B8-EF31B48DAEF7}"/>
    <cellStyle name="Normal 190 3" xfId="111" xr:uid="{76ECE0FA-BB73-4937-A75A-D1CB474F0036}"/>
    <cellStyle name="Normal 192 3" xfId="94" xr:uid="{F9F9FD80-B65B-4699-A9E0-0E16D9F8FFCE}"/>
    <cellStyle name="Normal 197 3" xfId="112" xr:uid="{B801B0F6-1868-41CF-8391-C5C103778120}"/>
    <cellStyle name="Normal 2" xfId="40" xr:uid="{00000000-0005-0000-0000-000028000000}"/>
    <cellStyle name="Normal 2 10" xfId="41" xr:uid="{00000000-0005-0000-0000-000029000000}"/>
    <cellStyle name="Normal 2 2" xfId="53" xr:uid="{D414A94B-3BAF-4727-B068-6516FBC27382}"/>
    <cellStyle name="Normal 2 2 15 2" xfId="89" xr:uid="{F13BE376-42FD-4EA7-AC89-F0CC0AA393DC}"/>
    <cellStyle name="Normal 2 2 2" xfId="169" xr:uid="{8BFCF625-05E3-4728-9A65-7A1F9766B5F1}"/>
    <cellStyle name="Normal 2 2 2 12" xfId="74" xr:uid="{F0E64645-1A07-48D9-AB0D-1997672A975C}"/>
    <cellStyle name="Normal 2 2 24" xfId="63" xr:uid="{66B6EBD1-4D58-4433-9D7B-EAE0E3F742F3}"/>
    <cellStyle name="Normal 2 2 3" xfId="278" xr:uid="{B409826F-2446-4C33-AA62-6EFE7A4148EA}"/>
    <cellStyle name="Normal 2 3" xfId="283" xr:uid="{02750F01-540A-4DBA-A149-FE9987D724A2}"/>
    <cellStyle name="Normal 2 3 2" xfId="124" xr:uid="{2DCF3580-5FCC-4505-BA2B-1AEDE3B8423C}"/>
    <cellStyle name="Normal 2 33" xfId="118" xr:uid="{D4F013E6-114D-43EE-9BEF-A9E0ED27BDA1}"/>
    <cellStyle name="Normal 2 33 2" xfId="232" xr:uid="{091D51F2-E4A6-463F-9260-6D5B76544B9C}"/>
    <cellStyle name="Normal 2 4" xfId="291" xr:uid="{0ACD6AC3-082D-48C0-8974-7ABB0755222C}"/>
    <cellStyle name="Normal 20" xfId="296" xr:uid="{BE7E198D-C6A3-45F5-92F0-9D72068991B6}"/>
    <cellStyle name="Normal 3" xfId="55" xr:uid="{7E97750F-BC71-40BA-9981-40005472CA4C}"/>
    <cellStyle name="Normal 3 14" xfId="139" xr:uid="{CCB71450-201C-4807-8024-093389DD67AA}"/>
    <cellStyle name="Normal 3 2" xfId="58" xr:uid="{FD1F4C62-09EC-4460-AD5F-32491F65EF1D}"/>
    <cellStyle name="Normal 3 2 2 13" xfId="68" xr:uid="{72295B16-E8C4-430E-9F7B-79EFFA8A7318}"/>
    <cellStyle name="Normal 3 2 3 11" xfId="161" xr:uid="{BECCC2E4-197B-49F6-99BD-DBCD5D2B886C}"/>
    <cellStyle name="Normal 3 3" xfId="60" xr:uid="{C2171D9F-E372-46AD-835F-2222DFF58A3B}"/>
    <cellStyle name="Normal 3 4" xfId="290" xr:uid="{A57237F7-EC8A-43A6-B9FC-9F5E895B7871}"/>
    <cellStyle name="Normal 311 2" xfId="93" xr:uid="{5C2A572F-0F78-411B-A634-BE90504758AD}"/>
    <cellStyle name="Normal 319" xfId="146" xr:uid="{E972A6D7-9600-493E-8072-F25B1A1A9416}"/>
    <cellStyle name="Normal 319 2" xfId="81" xr:uid="{E39F56EC-BC6C-4FF9-B829-EB108D1187CC}"/>
    <cellStyle name="Normal 320 2" xfId="141" xr:uid="{AC9A6F7A-CB0D-4E44-99B3-D1DBFF2EC0D5}"/>
    <cellStyle name="Normal 320 2 2" xfId="249" xr:uid="{43AC01A5-2135-46EA-B16E-D87005281867}"/>
    <cellStyle name="Normal 324" xfId="108" xr:uid="{2DBF969D-C23F-4794-92FA-8442E9C14687}"/>
    <cellStyle name="Normal 324 2" xfId="226" xr:uid="{88A28164-A2E8-4906-B05C-CB08E6E76146}"/>
    <cellStyle name="Normal 326" xfId="66" xr:uid="{7A26F279-C5C4-404F-A41F-393A5E2BAE4C}"/>
    <cellStyle name="Normal 331" xfId="107" xr:uid="{9BFB937C-7D9B-4974-82C5-A999F74794AE}"/>
    <cellStyle name="Normal 332" xfId="97" xr:uid="{4C0EA08A-46EB-4353-AF51-659A0EAA52CD}"/>
    <cellStyle name="Normal 332 2" xfId="219" xr:uid="{5678F92C-3262-445E-9DE5-BA1867F061BC}"/>
    <cellStyle name="Normal 333" xfId="88" xr:uid="{A2708C3D-710E-4370-BD7D-54A99BBE50FD}"/>
    <cellStyle name="Normal 333 2" xfId="214" xr:uid="{EAFB1F7C-67BC-4B3D-8685-05CEC922CA9C}"/>
    <cellStyle name="Normal 348" xfId="155" xr:uid="{43CC345D-2070-475C-93E2-78F4C8D547A2}"/>
    <cellStyle name="Normal 348 2" xfId="260" xr:uid="{1CFAEE77-6D0F-4E08-874B-5819B0233B94}"/>
    <cellStyle name="Normal 352" xfId="154" xr:uid="{C5B00F85-7E1D-416C-B7A8-F1687307815B}"/>
    <cellStyle name="Normal 352 2" xfId="259" xr:uid="{59B61284-E689-4E7C-8023-44BA149BEDC2}"/>
    <cellStyle name="Normal 356" xfId="100" xr:uid="{22CA097A-B86F-4EC2-8DD0-CA8554E1B7A0}"/>
    <cellStyle name="Normal 356 2" xfId="221" xr:uid="{F537C9D8-023D-4227-8B48-0F6267934B10}"/>
    <cellStyle name="Normal 4" xfId="56" xr:uid="{9B138E59-CED6-4C1F-B9B8-5DF56CAFE2B7}"/>
    <cellStyle name="Normal 43 2" xfId="289" xr:uid="{AAAA6243-49DC-4311-BB32-1B7507119138}"/>
    <cellStyle name="Normal 5" xfId="48" xr:uid="{FA8EEF8F-5F12-4119-B713-A4E5F9AE1F8C}"/>
    <cellStyle name="Normal 5 19" xfId="69" xr:uid="{D50A460F-D948-4BBC-B5F0-C9750D9E06C8}"/>
    <cellStyle name="Normal 5 2 2 2" xfId="167" xr:uid="{A13FF223-A235-4534-8FD8-AF305D168B40}"/>
    <cellStyle name="Normal 52" xfId="275" xr:uid="{538DA6B4-84DA-412B-B82D-881CABB0554C}"/>
    <cellStyle name="Normal 55 5" xfId="76" xr:uid="{F1F89D20-D805-44C9-B65E-75DED4BB6A99}"/>
    <cellStyle name="Normal 6" xfId="49" xr:uid="{B8A7A1D2-B24D-475B-8663-EB9D42A51EA3}"/>
    <cellStyle name="Normal 6 2 2 2" xfId="79" xr:uid="{379C48C6-C0BD-4E5C-ABB1-E3A0BD9C4F4C}"/>
    <cellStyle name="Normal 7" xfId="173" xr:uid="{140581EC-98E9-44F0-8709-549DB38F7DE8}"/>
    <cellStyle name="Normal 8" xfId="176" xr:uid="{4E08AEF3-38AD-49CD-9D18-B8E7C7DD9EC1}"/>
    <cellStyle name="Normal 8 2" xfId="114" xr:uid="{47BFD9FF-E5B6-45A4-AFF1-8D2E3A9F1FC8}"/>
    <cellStyle name="Normal 8 2 5" xfId="115" xr:uid="{358192C7-24E6-4FCE-9367-DF161DF3FEB4}"/>
    <cellStyle name="Normal 8 2 5 2" xfId="230" xr:uid="{7875EB2D-FB03-4ABA-BAA3-21B4E153447E}"/>
    <cellStyle name="Normal 9" xfId="177" xr:uid="{33475775-3660-4D1B-8F4A-207240337340}"/>
    <cellStyle name="Normal 9 2" xfId="282" xr:uid="{F5C5027E-0AD0-489A-82B7-DE47063FFFA8}"/>
    <cellStyle name="Note" xfId="42" builtinId="10" customBuiltin="1"/>
    <cellStyle name="Note 2" xfId="201" xr:uid="{4B21ADA7-F7B1-4556-92C3-E52B67CF9A1C}"/>
    <cellStyle name="Output" xfId="43" builtinId="21" customBuiltin="1"/>
    <cellStyle name="Percent 10 5" xfId="82" xr:uid="{F388313C-E832-4AB1-A30D-82BDE82D3EBB}"/>
    <cellStyle name="Percent 102" xfId="143" xr:uid="{4017EE1E-A3A8-4970-95C4-E917B40F81F3}"/>
    <cellStyle name="Percent 108" xfId="116" xr:uid="{9C433FCD-D0D2-4644-B334-62D23E57D2C0}"/>
    <cellStyle name="Percent 129" xfId="96" xr:uid="{02C10E4C-7042-4909-A1AF-5CA6F08665BD}"/>
    <cellStyle name="Percent 129 2" xfId="218" xr:uid="{D9293D51-60A3-408C-92F1-A7462366E761}"/>
    <cellStyle name="Percent 130" xfId="103" xr:uid="{09F98636-CDFC-4149-AA20-14FF942574C4}"/>
    <cellStyle name="Percent 130 2" xfId="223" xr:uid="{6670464B-C78A-4D97-9EB6-6EFE7E1AC148}"/>
    <cellStyle name="Percent 2" xfId="44" xr:uid="{00000000-0005-0000-0000-00002C000000}"/>
    <cellStyle name="Percent 2 10" xfId="120" xr:uid="{2F543F4A-0031-43CA-A99E-7566E5689BBE}"/>
    <cellStyle name="Percent 2 10 2" xfId="234" xr:uid="{5D26372E-50B9-4F1F-AF65-BE0662E49AEC}"/>
    <cellStyle name="Percent 2 2" xfId="171" xr:uid="{F41A61B5-DA79-48C3-A9CC-CB1C2D5FD29C}"/>
    <cellStyle name="Percent 2 3 3" xfId="87" xr:uid="{34E62A2C-368A-4D82-9335-D0A50130FA72}"/>
    <cellStyle name="Percent 2 7" xfId="78" xr:uid="{86EF30AD-7E4E-4F78-9F8F-92FE43F29065}"/>
    <cellStyle name="Percent 3" xfId="61" xr:uid="{461ECF43-D70C-4328-9801-B048067E4D9F}"/>
    <cellStyle name="Percent 4 6" xfId="95" xr:uid="{E2302847-530C-4CBC-9B03-D8506FB97DC4}"/>
    <cellStyle name="Percent 5 11" xfId="134" xr:uid="{A38345E6-FB78-423C-9272-3F93AB87C4AB}"/>
    <cellStyle name="Percent 5 11 2" xfId="245" xr:uid="{CB92E369-C78F-4B5A-B46A-7FC734EAA137}"/>
    <cellStyle name="Percent 5 8" xfId="130" xr:uid="{A3CC467E-4136-45DC-9631-8AC9D50164D8}"/>
    <cellStyle name="Percent 5 8 2" xfId="241" xr:uid="{6F4FCFA7-90CB-4E48-B3E8-30551511026D}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O156"/>
  <sheetViews>
    <sheetView tabSelected="1" topLeftCell="A33" zoomScaleNormal="100" zoomScaleSheetLayoutView="100" workbookViewId="0">
      <selection activeCell="V72" sqref="V72"/>
    </sheetView>
  </sheetViews>
  <sheetFormatPr defaultColWidth="9.140625" defaultRowHeight="16.5" customHeight="1"/>
  <cols>
    <col min="1" max="3" width="1.42578125" style="150" customWidth="1"/>
    <col min="4" max="4" width="29.140625" style="150" customWidth="1"/>
    <col min="5" max="5" width="5.5703125" style="150" customWidth="1"/>
    <col min="6" max="6" width="0.5703125" style="150" customWidth="1"/>
    <col min="7" max="7" width="14.5703125" style="151" customWidth="1"/>
    <col min="8" max="8" width="0.5703125" style="150" customWidth="1"/>
    <col min="9" max="9" width="14.5703125" style="151" customWidth="1"/>
    <col min="10" max="10" width="0.5703125" style="151" customWidth="1"/>
    <col min="11" max="11" width="14.5703125" style="151" customWidth="1"/>
    <col min="12" max="12" width="0.5703125" style="151" customWidth="1"/>
    <col min="13" max="13" width="14.5703125" style="151" customWidth="1"/>
    <col min="14" max="16384" width="9.140625" style="150"/>
  </cols>
  <sheetData>
    <row r="1" spans="1:13" ht="16.5" customHeight="1">
      <c r="A1" s="7" t="s">
        <v>0</v>
      </c>
      <c r="B1" s="7"/>
      <c r="C1" s="7"/>
      <c r="D1" s="7"/>
    </row>
    <row r="2" spans="1:13" ht="16.5" customHeight="1">
      <c r="A2" s="7" t="s">
        <v>1</v>
      </c>
      <c r="B2" s="7"/>
      <c r="C2" s="7"/>
      <c r="D2" s="7"/>
    </row>
    <row r="3" spans="1:13" ht="16.5" customHeight="1">
      <c r="A3" s="8" t="s">
        <v>255</v>
      </c>
      <c r="B3" s="8"/>
      <c r="C3" s="8"/>
      <c r="D3" s="8"/>
      <c r="E3" s="152"/>
      <c r="F3" s="152"/>
      <c r="G3" s="153"/>
      <c r="H3" s="152"/>
      <c r="I3" s="153"/>
      <c r="J3" s="153"/>
      <c r="K3" s="153"/>
      <c r="L3" s="153"/>
      <c r="M3" s="153"/>
    </row>
    <row r="5" spans="1:13" s="1" customFormat="1" ht="16.5" customHeight="1">
      <c r="G5" s="66"/>
      <c r="I5" s="66"/>
      <c r="J5" s="66"/>
      <c r="K5" s="66"/>
      <c r="L5" s="66"/>
      <c r="M5" s="66"/>
    </row>
    <row r="6" spans="1:13" s="1" customFormat="1" ht="16.5" customHeight="1">
      <c r="G6" s="182" t="s">
        <v>134</v>
      </c>
      <c r="H6" s="182"/>
      <c r="I6" s="182"/>
      <c r="J6" s="66"/>
      <c r="K6" s="182" t="s">
        <v>135</v>
      </c>
      <c r="L6" s="182"/>
      <c r="M6" s="182"/>
    </row>
    <row r="7" spans="1:13" s="1" customFormat="1" ht="16.5" customHeight="1">
      <c r="G7" s="183"/>
      <c r="H7" s="183"/>
      <c r="I7" s="183"/>
      <c r="J7" s="66"/>
      <c r="K7" s="183"/>
      <c r="L7" s="183"/>
      <c r="M7" s="183"/>
    </row>
    <row r="8" spans="1:13" s="1" customFormat="1" ht="16.5" customHeight="1">
      <c r="G8" s="67" t="s">
        <v>256</v>
      </c>
      <c r="I8" s="67" t="s">
        <v>215</v>
      </c>
      <c r="J8" s="68"/>
      <c r="K8" s="67" t="s">
        <v>256</v>
      </c>
      <c r="M8" s="67" t="s">
        <v>215</v>
      </c>
    </row>
    <row r="9" spans="1:13" s="1" customFormat="1" ht="16.5" customHeight="1">
      <c r="A9" s="3"/>
      <c r="B9" s="3"/>
      <c r="C9" s="3"/>
      <c r="D9" s="3"/>
      <c r="E9" s="69" t="s">
        <v>2</v>
      </c>
      <c r="F9" s="70"/>
      <c r="G9" s="71" t="s">
        <v>3</v>
      </c>
      <c r="H9" s="70"/>
      <c r="I9" s="71" t="s">
        <v>3</v>
      </c>
      <c r="J9" s="68"/>
      <c r="K9" s="71" t="s">
        <v>3</v>
      </c>
      <c r="L9" s="70"/>
      <c r="M9" s="71" t="s">
        <v>3</v>
      </c>
    </row>
    <row r="10" spans="1:13" s="1" customFormat="1" ht="16.5" customHeight="1">
      <c r="A10" s="10" t="s">
        <v>4</v>
      </c>
      <c r="B10" s="10"/>
      <c r="C10" s="10"/>
      <c r="D10" s="10"/>
      <c r="E10" s="4"/>
      <c r="F10" s="72"/>
      <c r="G10" s="66"/>
      <c r="H10" s="72"/>
      <c r="I10" s="66"/>
      <c r="J10" s="66"/>
      <c r="K10" s="66"/>
      <c r="L10" s="66"/>
      <c r="M10" s="66"/>
    </row>
    <row r="11" spans="1:13" s="1" customFormat="1" ht="16.5" customHeight="1">
      <c r="D11" s="10"/>
      <c r="E11" s="4"/>
      <c r="F11" s="72"/>
      <c r="G11" s="11"/>
      <c r="H11" s="72"/>
      <c r="I11" s="11"/>
      <c r="J11" s="66"/>
      <c r="K11" s="11"/>
      <c r="L11" s="66"/>
      <c r="M11" s="11"/>
    </row>
    <row r="12" spans="1:13" s="1" customFormat="1" ht="16.5" customHeight="1">
      <c r="A12" s="2" t="s">
        <v>5</v>
      </c>
      <c r="D12" s="4"/>
      <c r="E12" s="72"/>
      <c r="F12" s="72"/>
      <c r="G12" s="66"/>
      <c r="H12" s="72"/>
      <c r="I12" s="66"/>
      <c r="J12" s="66"/>
      <c r="K12" s="66"/>
      <c r="L12" s="66"/>
      <c r="M12" s="66"/>
    </row>
    <row r="13" spans="1:13" s="1" customFormat="1" ht="16.5" customHeight="1">
      <c r="D13" s="10"/>
      <c r="E13" s="4"/>
      <c r="F13" s="72"/>
      <c r="G13" s="11"/>
      <c r="H13" s="72"/>
      <c r="I13" s="11"/>
      <c r="J13" s="66"/>
      <c r="K13" s="11"/>
      <c r="L13" s="66"/>
      <c r="M13" s="11"/>
    </row>
    <row r="14" spans="1:13" s="1" customFormat="1" ht="16.5" customHeight="1">
      <c r="A14" s="1" t="s">
        <v>6</v>
      </c>
      <c r="D14" s="4"/>
      <c r="E14" s="73">
        <v>8</v>
      </c>
      <c r="F14" s="73"/>
      <c r="G14" s="74">
        <v>3560545583</v>
      </c>
      <c r="H14" s="74"/>
      <c r="I14" s="74">
        <v>8176117770</v>
      </c>
      <c r="J14" s="74"/>
      <c r="K14" s="74">
        <v>317635645</v>
      </c>
      <c r="L14" s="74"/>
      <c r="M14" s="74">
        <v>1668904102</v>
      </c>
    </row>
    <row r="15" spans="1:13" s="1" customFormat="1" ht="16.5" customHeight="1">
      <c r="A15" s="1" t="s">
        <v>218</v>
      </c>
      <c r="D15" s="4"/>
      <c r="E15" s="73">
        <v>9</v>
      </c>
      <c r="F15" s="73"/>
      <c r="G15" s="74">
        <v>1002923070</v>
      </c>
      <c r="H15" s="74"/>
      <c r="I15" s="74">
        <v>826809196</v>
      </c>
      <c r="J15" s="74"/>
      <c r="K15" s="74">
        <v>186329153</v>
      </c>
      <c r="L15" s="74"/>
      <c r="M15" s="74">
        <v>147589996</v>
      </c>
    </row>
    <row r="16" spans="1:13" s="1" customFormat="1" ht="16.5" customHeight="1">
      <c r="A16" s="1" t="s">
        <v>7</v>
      </c>
      <c r="D16" s="4"/>
      <c r="E16" s="73">
        <v>32</v>
      </c>
      <c r="F16" s="73"/>
      <c r="G16" s="74">
        <v>652480003</v>
      </c>
      <c r="H16" s="74"/>
      <c r="I16" s="74">
        <v>616627753</v>
      </c>
      <c r="J16" s="74"/>
      <c r="K16" s="74">
        <v>4633200000</v>
      </c>
      <c r="L16" s="74"/>
      <c r="M16" s="74">
        <v>3164990000</v>
      </c>
    </row>
    <row r="17" spans="1:13" s="1" customFormat="1" ht="16.5" customHeight="1">
      <c r="A17" s="1" t="s">
        <v>205</v>
      </c>
      <c r="D17" s="4"/>
      <c r="E17" s="73">
        <v>10</v>
      </c>
      <c r="F17" s="73"/>
      <c r="G17" s="74">
        <v>0</v>
      </c>
      <c r="H17" s="74"/>
      <c r="I17" s="74">
        <v>129516</v>
      </c>
      <c r="J17" s="74"/>
      <c r="K17" s="74">
        <v>0</v>
      </c>
      <c r="L17" s="74"/>
      <c r="M17" s="74">
        <v>0</v>
      </c>
    </row>
    <row r="18" spans="1:13" s="1" customFormat="1" ht="16.5" customHeight="1">
      <c r="A18" s="1" t="s">
        <v>109</v>
      </c>
      <c r="D18" s="4"/>
      <c r="E18" s="73"/>
      <c r="F18" s="73"/>
      <c r="G18" s="74"/>
      <c r="H18" s="74"/>
      <c r="I18" s="74"/>
      <c r="J18" s="74"/>
      <c r="K18" s="74"/>
      <c r="L18" s="74"/>
      <c r="M18" s="74"/>
    </row>
    <row r="19" spans="1:13" s="1" customFormat="1" ht="16.5" customHeight="1">
      <c r="B19" s="1" t="s">
        <v>111</v>
      </c>
      <c r="D19" s="4"/>
      <c r="E19" s="73">
        <v>10</v>
      </c>
      <c r="F19" s="73"/>
      <c r="G19" s="74">
        <v>42059229</v>
      </c>
      <c r="H19" s="74"/>
      <c r="I19" s="74">
        <v>42134997</v>
      </c>
      <c r="J19" s="74"/>
      <c r="K19" s="74">
        <v>0</v>
      </c>
      <c r="L19" s="74"/>
      <c r="M19" s="74">
        <v>0</v>
      </c>
    </row>
    <row r="20" spans="1:13" s="1" customFormat="1" ht="16.5" customHeight="1">
      <c r="A20" s="1" t="s">
        <v>8</v>
      </c>
      <c r="D20" s="4"/>
      <c r="E20" s="73">
        <v>11</v>
      </c>
      <c r="F20" s="73"/>
      <c r="G20" s="74">
        <v>19614942660</v>
      </c>
      <c r="H20" s="74"/>
      <c r="I20" s="74">
        <v>16346009638</v>
      </c>
      <c r="J20" s="74"/>
      <c r="K20" s="74">
        <v>0</v>
      </c>
      <c r="L20" s="74"/>
      <c r="M20" s="74">
        <v>0</v>
      </c>
    </row>
    <row r="21" spans="1:13" s="1" customFormat="1" ht="16.5" customHeight="1">
      <c r="A21" s="1" t="s">
        <v>254</v>
      </c>
      <c r="D21" s="4"/>
      <c r="E21" s="73">
        <v>12</v>
      </c>
      <c r="F21" s="73"/>
      <c r="G21" s="74">
        <v>28673583</v>
      </c>
      <c r="H21" s="74"/>
      <c r="I21" s="74">
        <v>0</v>
      </c>
      <c r="J21" s="74"/>
      <c r="K21" s="74">
        <v>0</v>
      </c>
      <c r="L21" s="74"/>
      <c r="M21" s="74">
        <v>0</v>
      </c>
    </row>
    <row r="22" spans="1:13" s="1" customFormat="1" ht="16.5" customHeight="1">
      <c r="A22" s="1" t="s">
        <v>9</v>
      </c>
      <c r="D22" s="4"/>
      <c r="E22" s="73"/>
      <c r="F22" s="73"/>
      <c r="G22" s="75">
        <v>521910666</v>
      </c>
      <c r="H22" s="74"/>
      <c r="I22" s="75">
        <v>535208813</v>
      </c>
      <c r="J22" s="74"/>
      <c r="K22" s="76">
        <v>20242749</v>
      </c>
      <c r="L22" s="74"/>
      <c r="M22" s="76">
        <v>14540190</v>
      </c>
    </row>
    <row r="23" spans="1:13" s="1" customFormat="1" ht="16.5" customHeight="1">
      <c r="D23" s="10"/>
      <c r="E23" s="4"/>
      <c r="F23" s="72"/>
      <c r="G23" s="11"/>
      <c r="H23" s="72"/>
      <c r="I23" s="11"/>
      <c r="J23" s="66"/>
      <c r="K23" s="11"/>
      <c r="L23" s="66"/>
      <c r="M23" s="11"/>
    </row>
    <row r="24" spans="1:13" s="1" customFormat="1" ht="16.5" customHeight="1">
      <c r="A24" s="10" t="s">
        <v>10</v>
      </c>
      <c r="D24" s="4"/>
      <c r="E24" s="73"/>
      <c r="F24" s="72"/>
      <c r="G24" s="77">
        <f>SUM(G14:G23)</f>
        <v>25423534794</v>
      </c>
      <c r="H24" s="72"/>
      <c r="I24" s="77">
        <f>SUM(I14:I23)</f>
        <v>26543037683</v>
      </c>
      <c r="J24" s="72"/>
      <c r="K24" s="77">
        <f>SUM(K14:K23)</f>
        <v>5157407547</v>
      </c>
      <c r="L24" s="66"/>
      <c r="M24" s="77">
        <f>SUM(M14:M23)</f>
        <v>4996024288</v>
      </c>
    </row>
    <row r="25" spans="1:13" s="1" customFormat="1" ht="16.5" customHeight="1">
      <c r="A25" s="4"/>
      <c r="B25" s="4"/>
      <c r="C25" s="4"/>
      <c r="D25" s="4"/>
      <c r="E25" s="73"/>
      <c r="F25" s="72"/>
      <c r="G25" s="12"/>
      <c r="H25" s="13"/>
      <c r="I25" s="12"/>
      <c r="J25" s="13"/>
      <c r="K25" s="12"/>
      <c r="L25" s="13"/>
      <c r="M25" s="12"/>
    </row>
    <row r="26" spans="1:13" s="1" customFormat="1" ht="16.5" customHeight="1">
      <c r="A26" s="10" t="s">
        <v>11</v>
      </c>
      <c r="B26" s="10"/>
      <c r="C26" s="10"/>
      <c r="D26" s="4"/>
      <c r="E26" s="73"/>
      <c r="F26" s="72"/>
      <c r="G26" s="66"/>
      <c r="H26" s="72"/>
      <c r="I26" s="66"/>
      <c r="J26" s="72"/>
      <c r="K26" s="66"/>
      <c r="L26" s="66"/>
      <c r="M26" s="66"/>
    </row>
    <row r="27" spans="1:13" s="1" customFormat="1" ht="16.5" customHeight="1">
      <c r="D27" s="10"/>
      <c r="E27" s="4"/>
      <c r="F27" s="72"/>
      <c r="G27" s="11"/>
      <c r="H27" s="72"/>
      <c r="I27" s="11"/>
      <c r="J27" s="66"/>
      <c r="K27" s="11"/>
      <c r="L27" s="66"/>
      <c r="M27" s="11"/>
    </row>
    <row r="28" spans="1:13" s="1" customFormat="1" ht="16.5" customHeight="1">
      <c r="A28" s="1" t="s">
        <v>109</v>
      </c>
      <c r="D28" s="4"/>
      <c r="E28" s="73"/>
      <c r="F28" s="73"/>
      <c r="G28" s="78"/>
      <c r="H28" s="78"/>
      <c r="I28" s="78"/>
      <c r="J28" s="78"/>
      <c r="K28" s="78"/>
      <c r="L28" s="78"/>
      <c r="M28" s="78"/>
    </row>
    <row r="29" spans="1:13" s="1" customFormat="1" ht="16.5" customHeight="1">
      <c r="B29" s="1" t="s">
        <v>110</v>
      </c>
      <c r="D29" s="4"/>
      <c r="E29" s="73">
        <v>10</v>
      </c>
      <c r="F29" s="73"/>
      <c r="G29" s="78">
        <v>226547546</v>
      </c>
      <c r="H29" s="78"/>
      <c r="I29" s="78">
        <v>452324836</v>
      </c>
      <c r="J29" s="78"/>
      <c r="K29" s="78">
        <v>0</v>
      </c>
      <c r="L29" s="78"/>
      <c r="M29" s="78">
        <v>0</v>
      </c>
    </row>
    <row r="30" spans="1:13" s="1" customFormat="1" ht="16.5" customHeight="1">
      <c r="A30" s="1" t="s">
        <v>146</v>
      </c>
      <c r="D30" s="4"/>
      <c r="E30" s="73">
        <v>32</v>
      </c>
      <c r="F30" s="73"/>
      <c r="G30" s="78">
        <v>254092123</v>
      </c>
      <c r="H30" s="78"/>
      <c r="I30" s="78">
        <v>265604564</v>
      </c>
      <c r="J30" s="78"/>
      <c r="K30" s="78">
        <v>0</v>
      </c>
      <c r="L30" s="78"/>
      <c r="M30" s="78">
        <v>0</v>
      </c>
    </row>
    <row r="31" spans="1:13" s="1" customFormat="1" ht="16.5" customHeight="1">
      <c r="A31" s="1" t="s">
        <v>245</v>
      </c>
      <c r="D31" s="4"/>
      <c r="E31" s="73"/>
      <c r="F31" s="73"/>
      <c r="G31" s="78"/>
      <c r="H31" s="78"/>
      <c r="I31" s="78"/>
      <c r="J31" s="78"/>
      <c r="K31" s="78"/>
      <c r="L31" s="78"/>
      <c r="M31" s="78"/>
    </row>
    <row r="32" spans="1:13" s="1" customFormat="1" ht="16.5" customHeight="1">
      <c r="B32" s="1" t="s">
        <v>246</v>
      </c>
      <c r="D32" s="4"/>
      <c r="E32" s="73">
        <v>10</v>
      </c>
      <c r="F32" s="73"/>
      <c r="G32" s="78">
        <v>6910676703</v>
      </c>
      <c r="H32" s="78"/>
      <c r="I32" s="78">
        <v>6789193708</v>
      </c>
      <c r="J32" s="78"/>
      <c r="K32" s="78">
        <v>5692984980</v>
      </c>
      <c r="L32" s="78"/>
      <c r="M32" s="78">
        <v>5475229038</v>
      </c>
    </row>
    <row r="33" spans="1:13" s="1" customFormat="1" ht="16.5" customHeight="1">
      <c r="A33" s="4" t="s">
        <v>12</v>
      </c>
      <c r="B33" s="4"/>
      <c r="C33" s="4"/>
      <c r="D33" s="4"/>
      <c r="E33" s="73">
        <v>13</v>
      </c>
      <c r="F33" s="73"/>
      <c r="G33" s="74">
        <v>14077677116</v>
      </c>
      <c r="H33" s="78"/>
      <c r="I33" s="74">
        <v>14424717084</v>
      </c>
      <c r="J33" s="78"/>
      <c r="K33" s="78">
        <v>0</v>
      </c>
      <c r="L33" s="78"/>
      <c r="M33" s="78">
        <v>0</v>
      </c>
    </row>
    <row r="34" spans="1:13" s="1" customFormat="1" ht="16.5" customHeight="1">
      <c r="A34" s="4" t="s">
        <v>13</v>
      </c>
      <c r="B34" s="4"/>
      <c r="C34" s="4"/>
      <c r="D34" s="4"/>
      <c r="E34" s="73">
        <v>14</v>
      </c>
      <c r="F34" s="73"/>
      <c r="G34" s="74">
        <v>0</v>
      </c>
      <c r="H34" s="78"/>
      <c r="I34" s="74">
        <v>0</v>
      </c>
      <c r="J34" s="78"/>
      <c r="K34" s="78">
        <v>33821697154</v>
      </c>
      <c r="L34" s="78"/>
      <c r="M34" s="78">
        <v>33756697154</v>
      </c>
    </row>
    <row r="35" spans="1:13" s="1" customFormat="1" ht="16.5" customHeight="1">
      <c r="A35" s="4" t="s">
        <v>219</v>
      </c>
      <c r="B35" s="4"/>
      <c r="C35" s="4"/>
      <c r="D35" s="4"/>
      <c r="E35" s="73">
        <v>13</v>
      </c>
      <c r="F35" s="73"/>
      <c r="G35" s="74">
        <v>5983034244</v>
      </c>
      <c r="H35" s="78"/>
      <c r="I35" s="74">
        <v>5289788758</v>
      </c>
      <c r="J35" s="78"/>
      <c r="K35" s="78">
        <v>609758300</v>
      </c>
      <c r="L35" s="78"/>
      <c r="M35" s="78">
        <v>609758300</v>
      </c>
    </row>
    <row r="36" spans="1:13" s="1" customFormat="1" ht="16.5" customHeight="1">
      <c r="A36" s="1" t="s">
        <v>220</v>
      </c>
      <c r="B36" s="4"/>
      <c r="C36" s="4"/>
      <c r="D36" s="4"/>
      <c r="E36" s="73">
        <v>15</v>
      </c>
      <c r="F36" s="73"/>
      <c r="G36" s="74">
        <v>13763876314</v>
      </c>
      <c r="H36" s="74"/>
      <c r="I36" s="74">
        <v>14262105837</v>
      </c>
      <c r="J36" s="74"/>
      <c r="K36" s="78">
        <v>3236164113</v>
      </c>
      <c r="L36" s="74"/>
      <c r="M36" s="78">
        <v>3283399580</v>
      </c>
    </row>
    <row r="37" spans="1:13" s="1" customFormat="1" ht="16.5" customHeight="1">
      <c r="A37" s="184" t="s">
        <v>221</v>
      </c>
      <c r="B37" s="184"/>
      <c r="C37" s="184"/>
      <c r="D37" s="184"/>
      <c r="E37" s="73">
        <v>16</v>
      </c>
      <c r="F37" s="73"/>
      <c r="G37" s="74">
        <v>11692616547</v>
      </c>
      <c r="H37" s="74"/>
      <c r="I37" s="74">
        <v>10653573828</v>
      </c>
      <c r="J37" s="74"/>
      <c r="K37" s="78">
        <v>215646781</v>
      </c>
      <c r="L37" s="74"/>
      <c r="M37" s="78">
        <v>175975882</v>
      </c>
    </row>
    <row r="38" spans="1:13" s="1" customFormat="1" ht="16.5" customHeight="1">
      <c r="A38" s="1" t="s">
        <v>157</v>
      </c>
      <c r="B38" s="4"/>
      <c r="C38" s="4"/>
      <c r="D38" s="4"/>
      <c r="E38" s="73"/>
      <c r="F38" s="73"/>
      <c r="G38" s="74">
        <v>4118659963</v>
      </c>
      <c r="H38" s="74"/>
      <c r="I38" s="74">
        <v>4118659963</v>
      </c>
      <c r="J38" s="74"/>
      <c r="K38" s="78">
        <v>0</v>
      </c>
      <c r="L38" s="74"/>
      <c r="M38" s="78">
        <v>0</v>
      </c>
    </row>
    <row r="39" spans="1:13" s="1" customFormat="1" ht="16.5" customHeight="1">
      <c r="A39" s="1" t="s">
        <v>14</v>
      </c>
      <c r="B39" s="4"/>
      <c r="C39" s="4"/>
      <c r="D39" s="4"/>
      <c r="E39" s="73">
        <v>17</v>
      </c>
      <c r="F39" s="73"/>
      <c r="G39" s="74">
        <v>17575045652</v>
      </c>
      <c r="H39" s="74"/>
      <c r="I39" s="74">
        <v>17575045652</v>
      </c>
      <c r="J39" s="74"/>
      <c r="K39" s="78">
        <v>0</v>
      </c>
      <c r="L39" s="74"/>
      <c r="M39" s="78">
        <v>0</v>
      </c>
    </row>
    <row r="40" spans="1:13" s="1" customFormat="1" ht="16.5" customHeight="1">
      <c r="A40" s="4" t="s">
        <v>247</v>
      </c>
      <c r="B40" s="4"/>
      <c r="C40" s="4"/>
      <c r="D40" s="4"/>
      <c r="E40" s="73">
        <v>18</v>
      </c>
      <c r="F40" s="73"/>
      <c r="G40" s="74">
        <v>272979030</v>
      </c>
      <c r="H40" s="74"/>
      <c r="I40" s="74">
        <v>212831399</v>
      </c>
      <c r="J40" s="74"/>
      <c r="K40" s="78">
        <v>0</v>
      </c>
      <c r="L40" s="74"/>
      <c r="M40" s="78">
        <v>0</v>
      </c>
    </row>
    <row r="41" spans="1:13" s="1" customFormat="1" ht="16.5" customHeight="1">
      <c r="A41" s="4" t="s">
        <v>15</v>
      </c>
      <c r="B41" s="4"/>
      <c r="C41" s="4"/>
      <c r="D41" s="4"/>
      <c r="E41" s="73"/>
      <c r="F41" s="73"/>
      <c r="G41" s="75">
        <v>1104886078</v>
      </c>
      <c r="H41" s="74"/>
      <c r="I41" s="75">
        <v>954253727</v>
      </c>
      <c r="J41" s="74"/>
      <c r="K41" s="79">
        <v>218207977</v>
      </c>
      <c r="L41" s="74"/>
      <c r="M41" s="79">
        <v>61725378</v>
      </c>
    </row>
    <row r="42" spans="1:13" s="1" customFormat="1" ht="16.5" customHeight="1">
      <c r="D42" s="10"/>
      <c r="E42" s="4"/>
      <c r="F42" s="72"/>
      <c r="G42" s="11"/>
      <c r="H42" s="72"/>
      <c r="I42" s="11"/>
      <c r="J42" s="66"/>
      <c r="K42" s="11"/>
      <c r="L42" s="66"/>
      <c r="M42" s="11"/>
    </row>
    <row r="43" spans="1:13" s="1" customFormat="1" ht="16.5" customHeight="1">
      <c r="A43" s="10" t="s">
        <v>16</v>
      </c>
      <c r="B43" s="10"/>
      <c r="C43" s="10"/>
      <c r="D43" s="4"/>
      <c r="E43" s="73"/>
      <c r="F43" s="72"/>
      <c r="G43" s="77">
        <f>SUM(G28:G42)</f>
        <v>75980091316</v>
      </c>
      <c r="H43" s="72"/>
      <c r="I43" s="77">
        <f>SUM(I28:I42)</f>
        <v>74998099356</v>
      </c>
      <c r="J43" s="72"/>
      <c r="K43" s="77">
        <f>SUM(K28:K42)</f>
        <v>43794459305</v>
      </c>
      <c r="L43" s="66"/>
      <c r="M43" s="77">
        <f>SUM(M28:M42)</f>
        <v>43362785332</v>
      </c>
    </row>
    <row r="44" spans="1:13" s="1" customFormat="1" ht="16.5" customHeight="1">
      <c r="D44" s="10"/>
      <c r="E44" s="4"/>
      <c r="F44" s="72"/>
      <c r="G44" s="11"/>
      <c r="H44" s="72"/>
      <c r="I44" s="11"/>
      <c r="J44" s="66"/>
      <c r="K44" s="11"/>
      <c r="L44" s="66"/>
      <c r="M44" s="11"/>
    </row>
    <row r="45" spans="1:13" s="1" customFormat="1" ht="16.5" customHeight="1" thickBot="1">
      <c r="A45" s="10" t="s">
        <v>17</v>
      </c>
      <c r="B45" s="10"/>
      <c r="C45" s="10"/>
      <c r="D45" s="4"/>
      <c r="E45" s="73"/>
      <c r="F45" s="72"/>
      <c r="G45" s="80">
        <f>SUM(G24,G43)</f>
        <v>101403626110</v>
      </c>
      <c r="H45" s="72"/>
      <c r="I45" s="80">
        <f>SUM(I24,I43)</f>
        <v>101541137039</v>
      </c>
      <c r="J45" s="72"/>
      <c r="K45" s="80">
        <f>+K24+K43</f>
        <v>48951866852</v>
      </c>
      <c r="L45" s="66"/>
      <c r="M45" s="80">
        <f>+M24+M43</f>
        <v>48358809620</v>
      </c>
    </row>
    <row r="46" spans="1:13" s="1" customFormat="1" ht="16.5" customHeight="1" thickTop="1">
      <c r="A46" s="10"/>
      <c r="B46" s="10"/>
      <c r="C46" s="10"/>
      <c r="D46" s="4"/>
      <c r="E46" s="73"/>
      <c r="F46" s="72"/>
      <c r="G46" s="66"/>
      <c r="H46" s="72"/>
      <c r="I46" s="66"/>
      <c r="J46" s="72"/>
      <c r="K46" s="66"/>
      <c r="L46" s="66"/>
      <c r="M46" s="66"/>
    </row>
    <row r="47" spans="1:13" ht="16.5" customHeight="1">
      <c r="A47" s="9"/>
      <c r="B47" s="9"/>
      <c r="C47" s="9"/>
      <c r="D47" s="154"/>
      <c r="E47" s="155"/>
      <c r="F47" s="156"/>
      <c r="H47" s="156"/>
      <c r="J47" s="156"/>
    </row>
    <row r="48" spans="1:13" ht="17.25" customHeight="1">
      <c r="A48" s="9"/>
      <c r="B48" s="9"/>
      <c r="C48" s="9"/>
      <c r="D48" s="154"/>
      <c r="E48" s="155"/>
      <c r="F48" s="156"/>
      <c r="H48" s="156"/>
      <c r="J48" s="156"/>
    </row>
    <row r="49" spans="1:15" ht="15" customHeight="1">
      <c r="A49" s="157"/>
      <c r="B49" s="9"/>
      <c r="C49" s="9"/>
      <c r="D49" s="154"/>
      <c r="E49" s="155"/>
      <c r="F49" s="156"/>
      <c r="H49" s="156"/>
      <c r="J49" s="156"/>
    </row>
    <row r="50" spans="1:15" s="140" customFormat="1" ht="16.5" customHeight="1">
      <c r="A50" s="185" t="s">
        <v>248</v>
      </c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</row>
    <row r="51" spans="1:15" ht="16.5" customHeight="1">
      <c r="A51" s="157"/>
      <c r="B51" s="9"/>
      <c r="C51" s="9"/>
      <c r="D51" s="154"/>
      <c r="E51" s="155"/>
      <c r="F51" s="156"/>
      <c r="H51" s="156"/>
      <c r="J51" s="156"/>
    </row>
    <row r="52" spans="1:15" ht="21.95" customHeight="1">
      <c r="A52" s="158" t="s">
        <v>167</v>
      </c>
      <c r="B52" s="158"/>
      <c r="C52" s="158"/>
      <c r="D52" s="158"/>
      <c r="E52" s="158"/>
      <c r="F52" s="159"/>
      <c r="G52" s="153"/>
      <c r="H52" s="159"/>
      <c r="I52" s="153"/>
      <c r="J52" s="153"/>
      <c r="K52" s="153"/>
      <c r="L52" s="153"/>
      <c r="M52" s="153"/>
    </row>
    <row r="53" spans="1:15" ht="16.5" customHeight="1">
      <c r="A53" s="7" t="s">
        <v>0</v>
      </c>
      <c r="B53" s="7"/>
      <c r="C53" s="7"/>
      <c r="D53" s="7"/>
    </row>
    <row r="54" spans="1:15" ht="16.5" customHeight="1">
      <c r="A54" s="7" t="s">
        <v>1</v>
      </c>
      <c r="B54" s="7"/>
      <c r="C54" s="7"/>
      <c r="D54" s="7"/>
    </row>
    <row r="55" spans="1:15" ht="16.5" customHeight="1">
      <c r="A55" s="8" t="str">
        <f>A3</f>
        <v>As at 31 December 2025</v>
      </c>
      <c r="B55" s="8"/>
      <c r="C55" s="8"/>
      <c r="D55" s="8"/>
      <c r="E55" s="152"/>
      <c r="F55" s="152"/>
      <c r="G55" s="153"/>
      <c r="H55" s="152"/>
      <c r="I55" s="153"/>
      <c r="J55" s="153"/>
      <c r="K55" s="153"/>
      <c r="L55" s="153"/>
      <c r="M55" s="153"/>
    </row>
    <row r="57" spans="1:15" ht="16.5" customHeight="1">
      <c r="A57" s="6"/>
      <c r="B57" s="4"/>
      <c r="C57" s="4"/>
      <c r="D57" s="4"/>
      <c r="E57" s="73"/>
      <c r="F57" s="73"/>
      <c r="G57" s="74"/>
      <c r="H57" s="74"/>
      <c r="I57" s="74"/>
      <c r="J57" s="74"/>
      <c r="K57" s="74"/>
      <c r="L57" s="74"/>
      <c r="M57" s="74"/>
      <c r="N57" s="1"/>
      <c r="O57" s="1"/>
    </row>
    <row r="58" spans="1:15" ht="16.5" customHeight="1">
      <c r="A58" s="1"/>
      <c r="B58" s="1"/>
      <c r="C58" s="1"/>
      <c r="D58" s="1"/>
      <c r="E58" s="1"/>
      <c r="F58" s="1"/>
      <c r="G58" s="182" t="str">
        <f>G6</f>
        <v>Consolidated
 financial statements</v>
      </c>
      <c r="H58" s="182"/>
      <c r="I58" s="182"/>
      <c r="J58" s="66"/>
      <c r="K58" s="182" t="str">
        <f>K6</f>
        <v>Separate 
financial statements</v>
      </c>
      <c r="L58" s="182"/>
      <c r="M58" s="182"/>
      <c r="N58" s="1"/>
      <c r="O58" s="1"/>
    </row>
    <row r="59" spans="1:15" ht="16.5" customHeight="1">
      <c r="A59" s="1"/>
      <c r="B59" s="1"/>
      <c r="C59" s="1"/>
      <c r="D59" s="1"/>
      <c r="E59" s="1"/>
      <c r="F59" s="1"/>
      <c r="G59" s="183"/>
      <c r="H59" s="183"/>
      <c r="I59" s="183"/>
      <c r="J59" s="66"/>
      <c r="K59" s="183"/>
      <c r="L59" s="183"/>
      <c r="M59" s="183"/>
      <c r="N59" s="1"/>
      <c r="O59" s="1"/>
    </row>
    <row r="60" spans="1:15" ht="16.5" customHeight="1">
      <c r="A60" s="3"/>
      <c r="B60" s="3"/>
      <c r="C60" s="3"/>
      <c r="D60" s="3"/>
      <c r="E60" s="1"/>
      <c r="F60" s="70"/>
      <c r="G60" s="67" t="s">
        <v>256</v>
      </c>
      <c r="H60" s="1"/>
      <c r="I60" s="67" t="s">
        <v>215</v>
      </c>
      <c r="J60" s="68"/>
      <c r="K60" s="67" t="s">
        <v>256</v>
      </c>
      <c r="L60" s="1"/>
      <c r="M60" s="67" t="s">
        <v>215</v>
      </c>
      <c r="N60" s="1"/>
      <c r="O60" s="1"/>
    </row>
    <row r="61" spans="1:15" ht="16.5" customHeight="1">
      <c r="A61" s="3"/>
      <c r="B61" s="3"/>
      <c r="C61" s="3"/>
      <c r="D61" s="3"/>
      <c r="E61" s="69" t="s">
        <v>2</v>
      </c>
      <c r="F61" s="70"/>
      <c r="G61" s="71" t="s">
        <v>3</v>
      </c>
      <c r="H61" s="70"/>
      <c r="I61" s="71" t="s">
        <v>3</v>
      </c>
      <c r="J61" s="68"/>
      <c r="K61" s="71" t="s">
        <v>3</v>
      </c>
      <c r="L61" s="70"/>
      <c r="M61" s="71" t="s">
        <v>3</v>
      </c>
      <c r="N61" s="1"/>
      <c r="O61" s="1"/>
    </row>
    <row r="62" spans="1:15" ht="16.5" customHeight="1">
      <c r="A62" s="10"/>
      <c r="B62" s="10"/>
      <c r="C62" s="10"/>
      <c r="D62" s="4"/>
      <c r="E62" s="72"/>
      <c r="F62" s="72"/>
      <c r="G62" s="66"/>
      <c r="H62" s="72"/>
      <c r="I62" s="66"/>
      <c r="J62" s="72"/>
      <c r="K62" s="66"/>
      <c r="L62" s="66"/>
      <c r="M62" s="66"/>
      <c r="N62" s="1"/>
      <c r="O62" s="1"/>
    </row>
    <row r="63" spans="1:15" ht="16.5" customHeight="1">
      <c r="A63" s="10" t="s">
        <v>18</v>
      </c>
      <c r="B63" s="10"/>
      <c r="C63" s="10"/>
      <c r="D63" s="10"/>
      <c r="E63" s="70"/>
      <c r="F63" s="70"/>
      <c r="G63" s="81"/>
      <c r="H63" s="70"/>
      <c r="I63" s="81"/>
      <c r="J63" s="81"/>
      <c r="K63" s="81"/>
      <c r="L63" s="81"/>
      <c r="M63" s="81"/>
      <c r="N63" s="1"/>
      <c r="O63" s="1"/>
    </row>
    <row r="64" spans="1:15" ht="16.5" customHeight="1">
      <c r="A64" s="1"/>
      <c r="B64" s="1"/>
      <c r="C64" s="1"/>
      <c r="D64" s="10"/>
      <c r="E64" s="4"/>
      <c r="F64" s="72"/>
      <c r="G64" s="11"/>
      <c r="H64" s="72"/>
      <c r="I64" s="11"/>
      <c r="J64" s="66"/>
      <c r="K64" s="11"/>
      <c r="L64" s="66"/>
      <c r="M64" s="11"/>
      <c r="N64" s="1"/>
      <c r="O64" s="1"/>
    </row>
    <row r="65" spans="1:15" ht="16.5" customHeight="1">
      <c r="A65" s="10" t="s">
        <v>19</v>
      </c>
      <c r="B65" s="10"/>
      <c r="C65" s="10"/>
      <c r="D65" s="10"/>
      <c r="E65" s="70"/>
      <c r="F65" s="70"/>
      <c r="G65" s="81"/>
      <c r="H65" s="70"/>
      <c r="I65" s="81"/>
      <c r="J65" s="81"/>
      <c r="K65" s="81"/>
      <c r="L65" s="81"/>
      <c r="M65" s="81"/>
      <c r="N65" s="1"/>
      <c r="O65" s="1"/>
    </row>
    <row r="66" spans="1:15" ht="16.5" customHeight="1">
      <c r="A66" s="1"/>
      <c r="B66" s="1"/>
      <c r="C66" s="1"/>
      <c r="D66" s="10"/>
      <c r="E66" s="4"/>
      <c r="F66" s="72"/>
      <c r="G66" s="11"/>
      <c r="H66" s="72"/>
      <c r="I66" s="11"/>
      <c r="J66" s="66"/>
      <c r="K66" s="11"/>
      <c r="L66" s="66"/>
      <c r="M66" s="11"/>
      <c r="N66" s="1"/>
      <c r="O66" s="1"/>
    </row>
    <row r="67" spans="1:15" ht="16.5" customHeight="1">
      <c r="A67" s="1" t="s">
        <v>222</v>
      </c>
      <c r="B67" s="4"/>
      <c r="C67" s="4"/>
      <c r="D67" s="4"/>
      <c r="E67" s="73">
        <v>19</v>
      </c>
      <c r="F67" s="73"/>
      <c r="G67" s="74">
        <v>1150000000</v>
      </c>
      <c r="H67" s="74"/>
      <c r="I67" s="74">
        <v>899605207</v>
      </c>
      <c r="J67" s="74"/>
      <c r="K67" s="74">
        <v>1000000000</v>
      </c>
      <c r="L67" s="74"/>
      <c r="M67" s="74">
        <v>99605207</v>
      </c>
      <c r="N67" s="1"/>
      <c r="O67" s="1"/>
    </row>
    <row r="68" spans="1:15" ht="16.5" customHeight="1">
      <c r="A68" s="6" t="s">
        <v>21</v>
      </c>
      <c r="B68" s="4"/>
      <c r="C68" s="4"/>
      <c r="D68" s="4"/>
      <c r="E68" s="73" t="s">
        <v>278</v>
      </c>
      <c r="F68" s="73"/>
      <c r="G68" s="74">
        <v>0</v>
      </c>
      <c r="H68" s="74"/>
      <c r="I68" s="74">
        <v>0</v>
      </c>
      <c r="J68" s="74"/>
      <c r="K68" s="74">
        <v>759500000</v>
      </c>
      <c r="L68" s="74"/>
      <c r="M68" s="74">
        <v>770000000</v>
      </c>
      <c r="N68" s="1"/>
      <c r="O68" s="1"/>
    </row>
    <row r="69" spans="1:15" ht="16.5" customHeight="1">
      <c r="A69" s="4" t="s">
        <v>223</v>
      </c>
      <c r="B69" s="4"/>
      <c r="C69" s="4"/>
      <c r="D69" s="4"/>
      <c r="E69" s="73">
        <v>20</v>
      </c>
      <c r="F69" s="73"/>
      <c r="G69" s="74">
        <v>2947100879</v>
      </c>
      <c r="H69" s="74"/>
      <c r="I69" s="74">
        <v>5870643986</v>
      </c>
      <c r="J69" s="74"/>
      <c r="K69" s="74">
        <v>265348881</v>
      </c>
      <c r="L69" s="74"/>
      <c r="M69" s="74">
        <v>211356748</v>
      </c>
      <c r="N69" s="1"/>
      <c r="O69" s="1"/>
    </row>
    <row r="70" spans="1:15" ht="16.5" customHeight="1">
      <c r="A70" s="6" t="s">
        <v>224</v>
      </c>
      <c r="B70" s="4"/>
      <c r="C70" s="4"/>
      <c r="D70" s="4"/>
      <c r="E70" s="73">
        <v>19</v>
      </c>
      <c r="F70" s="73"/>
      <c r="G70" s="74">
        <v>1091656206</v>
      </c>
      <c r="H70" s="74"/>
      <c r="I70" s="74">
        <v>1409664146</v>
      </c>
      <c r="J70" s="74"/>
      <c r="K70" s="74">
        <v>180556063</v>
      </c>
      <c r="L70" s="74"/>
      <c r="M70" s="74">
        <v>170000000</v>
      </c>
      <c r="N70" s="1"/>
      <c r="O70" s="1"/>
    </row>
    <row r="71" spans="1:15" ht="16.5" customHeight="1">
      <c r="A71" s="1" t="s">
        <v>206</v>
      </c>
      <c r="B71" s="4"/>
      <c r="C71" s="4"/>
      <c r="D71" s="4"/>
      <c r="E71" s="73">
        <v>10</v>
      </c>
      <c r="F71" s="73"/>
      <c r="G71" s="74">
        <v>6491468</v>
      </c>
      <c r="H71" s="74"/>
      <c r="I71" s="74">
        <v>4777824</v>
      </c>
      <c r="J71" s="74"/>
      <c r="K71" s="74">
        <v>0</v>
      </c>
      <c r="L71" s="74"/>
      <c r="M71" s="74">
        <v>0</v>
      </c>
      <c r="N71" s="1"/>
      <c r="O71" s="1"/>
    </row>
    <row r="72" spans="1:15" ht="16.5" customHeight="1">
      <c r="A72" s="6" t="s">
        <v>225</v>
      </c>
      <c r="B72" s="4"/>
      <c r="C72" s="4"/>
      <c r="D72" s="4"/>
      <c r="E72" s="73">
        <v>21</v>
      </c>
      <c r="F72" s="72"/>
      <c r="G72" s="66">
        <v>11982101696</v>
      </c>
      <c r="H72" s="66"/>
      <c r="I72" s="66">
        <v>8498625996</v>
      </c>
      <c r="J72" s="66"/>
      <c r="K72" s="74">
        <v>8282764328</v>
      </c>
      <c r="L72" s="66"/>
      <c r="M72" s="74">
        <v>5379161007</v>
      </c>
      <c r="N72" s="1"/>
      <c r="O72" s="1"/>
    </row>
    <row r="73" spans="1:15" ht="16.5" customHeight="1">
      <c r="A73" s="6" t="s">
        <v>20</v>
      </c>
      <c r="B73" s="1"/>
      <c r="C73" s="1"/>
      <c r="D73" s="4"/>
      <c r="E73" s="73">
        <v>22</v>
      </c>
      <c r="F73" s="73"/>
      <c r="G73" s="66">
        <v>141454295</v>
      </c>
      <c r="H73" s="74"/>
      <c r="I73" s="66">
        <v>178835032</v>
      </c>
      <c r="J73" s="74"/>
      <c r="K73" s="74">
        <v>18056912</v>
      </c>
      <c r="L73" s="74"/>
      <c r="M73" s="74">
        <v>22745421</v>
      </c>
      <c r="N73" s="1"/>
      <c r="O73" s="1"/>
    </row>
    <row r="74" spans="1:15" ht="16.5" customHeight="1">
      <c r="A74" s="4" t="s">
        <v>226</v>
      </c>
      <c r="B74" s="4"/>
      <c r="C74" s="4"/>
      <c r="D74" s="4"/>
      <c r="E74" s="73"/>
      <c r="F74" s="73"/>
      <c r="G74" s="74">
        <v>213777947</v>
      </c>
      <c r="H74" s="74"/>
      <c r="I74" s="74">
        <v>551816572</v>
      </c>
      <c r="J74" s="74"/>
      <c r="K74" s="74">
        <v>0</v>
      </c>
      <c r="L74" s="74"/>
      <c r="M74" s="74">
        <v>0</v>
      </c>
      <c r="N74" s="1"/>
      <c r="O74" s="1"/>
    </row>
    <row r="75" spans="1:15" ht="16.5" customHeight="1">
      <c r="A75" s="4" t="s">
        <v>112</v>
      </c>
      <c r="B75" s="4"/>
      <c r="C75" s="4"/>
      <c r="D75" s="4"/>
      <c r="E75" s="73">
        <v>10</v>
      </c>
      <c r="F75" s="73"/>
      <c r="G75" s="74">
        <v>19191543</v>
      </c>
      <c r="H75" s="74"/>
      <c r="I75" s="74">
        <v>13506278</v>
      </c>
      <c r="J75" s="74"/>
      <c r="K75" s="74">
        <v>1192313</v>
      </c>
      <c r="L75" s="74"/>
      <c r="M75" s="74">
        <v>662009</v>
      </c>
      <c r="N75" s="1"/>
      <c r="O75" s="1"/>
    </row>
    <row r="76" spans="1:15" ht="16.5" customHeight="1">
      <c r="A76" s="4" t="s">
        <v>22</v>
      </c>
      <c r="B76" s="4"/>
      <c r="C76" s="4"/>
      <c r="D76" s="4"/>
      <c r="E76" s="73"/>
      <c r="F76" s="73"/>
      <c r="G76" s="76">
        <v>251075338</v>
      </c>
      <c r="H76" s="74"/>
      <c r="I76" s="76">
        <v>241571498</v>
      </c>
      <c r="J76" s="74"/>
      <c r="K76" s="76">
        <v>131627253</v>
      </c>
      <c r="L76" s="74"/>
      <c r="M76" s="76">
        <v>104779132</v>
      </c>
      <c r="N76" s="1"/>
      <c r="O76" s="1"/>
    </row>
    <row r="77" spans="1:15" ht="16.5" customHeight="1">
      <c r="A77" s="1"/>
      <c r="B77" s="1"/>
      <c r="C77" s="1"/>
      <c r="D77" s="10"/>
      <c r="E77" s="4"/>
      <c r="F77" s="72"/>
      <c r="G77" s="11"/>
      <c r="H77" s="72"/>
      <c r="I77" s="11"/>
      <c r="J77" s="66"/>
      <c r="K77" s="11"/>
      <c r="L77" s="66"/>
      <c r="M77" s="11"/>
      <c r="N77" s="1"/>
      <c r="O77" s="1"/>
    </row>
    <row r="78" spans="1:15" ht="16.5" customHeight="1">
      <c r="A78" s="10" t="s">
        <v>23</v>
      </c>
      <c r="B78" s="4"/>
      <c r="C78" s="4"/>
      <c r="D78" s="4"/>
      <c r="E78" s="73"/>
      <c r="F78" s="72"/>
      <c r="G78" s="77">
        <f>SUM(G67:G76)</f>
        <v>17802849372</v>
      </c>
      <c r="H78" s="72"/>
      <c r="I78" s="77">
        <f>SUM(I67:I76)</f>
        <v>17669046539</v>
      </c>
      <c r="J78" s="72"/>
      <c r="K78" s="77">
        <f>SUM(K67:K76)</f>
        <v>10639045750</v>
      </c>
      <c r="L78" s="66"/>
      <c r="M78" s="77">
        <f>SUM(M67:M76)</f>
        <v>6758309524</v>
      </c>
      <c r="N78" s="1"/>
      <c r="O78" s="1"/>
    </row>
    <row r="79" spans="1:15" ht="16.5" customHeight="1">
      <c r="A79" s="4"/>
      <c r="B79" s="4"/>
      <c r="C79" s="4"/>
      <c r="D79" s="4"/>
      <c r="E79" s="73"/>
      <c r="F79" s="72"/>
      <c r="G79" s="66"/>
      <c r="H79" s="72"/>
      <c r="I79" s="66"/>
      <c r="J79" s="72"/>
      <c r="K79" s="66"/>
      <c r="L79" s="66"/>
      <c r="M79" s="66"/>
      <c r="N79" s="1"/>
      <c r="O79" s="1"/>
    </row>
    <row r="80" spans="1:15" ht="16.5" customHeight="1">
      <c r="A80" s="10" t="s">
        <v>24</v>
      </c>
      <c r="B80" s="10"/>
      <c r="C80" s="10"/>
      <c r="D80" s="4"/>
      <c r="E80" s="73"/>
      <c r="F80" s="72"/>
      <c r="G80" s="66"/>
      <c r="H80" s="72"/>
      <c r="I80" s="66"/>
      <c r="J80" s="72"/>
      <c r="K80" s="66"/>
      <c r="L80" s="66"/>
      <c r="M80" s="66"/>
      <c r="N80" s="1"/>
      <c r="O80" s="1"/>
    </row>
    <row r="81" spans="1:15" ht="16.5" customHeight="1">
      <c r="A81" s="1"/>
      <c r="B81" s="1"/>
      <c r="C81" s="1"/>
      <c r="D81" s="10"/>
      <c r="E81" s="4"/>
      <c r="F81" s="72"/>
      <c r="G81" s="11"/>
      <c r="H81" s="72"/>
      <c r="I81" s="11"/>
      <c r="J81" s="66"/>
      <c r="K81" s="11"/>
      <c r="L81" s="66"/>
      <c r="M81" s="11"/>
      <c r="N81" s="1"/>
      <c r="O81" s="1"/>
    </row>
    <row r="82" spans="1:15" ht="16.5" customHeight="1">
      <c r="A82" s="6" t="s">
        <v>227</v>
      </c>
      <c r="B82" s="1"/>
      <c r="C82" s="1"/>
      <c r="D82" s="4"/>
      <c r="E82" s="73">
        <v>19</v>
      </c>
      <c r="F82" s="73"/>
      <c r="G82" s="74">
        <v>11832163666</v>
      </c>
      <c r="H82" s="74"/>
      <c r="I82" s="74">
        <v>9474252799</v>
      </c>
      <c r="J82" s="74"/>
      <c r="K82" s="74">
        <v>1962298176</v>
      </c>
      <c r="L82" s="74"/>
      <c r="M82" s="74">
        <v>1289507544</v>
      </c>
      <c r="N82" s="1"/>
      <c r="O82" s="1"/>
    </row>
    <row r="83" spans="1:15" ht="16.5" customHeight="1">
      <c r="A83" s="6" t="s">
        <v>228</v>
      </c>
      <c r="B83" s="4"/>
      <c r="C83" s="4"/>
      <c r="D83" s="4"/>
      <c r="E83" s="73">
        <v>21</v>
      </c>
      <c r="F83" s="72"/>
      <c r="G83" s="74">
        <v>23346413951</v>
      </c>
      <c r="H83" s="72"/>
      <c r="I83" s="74">
        <v>28099245125</v>
      </c>
      <c r="J83" s="72"/>
      <c r="K83" s="74">
        <v>13808911189</v>
      </c>
      <c r="L83" s="66"/>
      <c r="M83" s="74">
        <v>18250606085</v>
      </c>
      <c r="N83" s="1"/>
      <c r="O83" s="1"/>
    </row>
    <row r="84" spans="1:15" ht="16.5" customHeight="1">
      <c r="A84" s="4" t="s">
        <v>25</v>
      </c>
      <c r="B84" s="4"/>
      <c r="C84" s="10"/>
      <c r="D84" s="4"/>
      <c r="E84" s="73">
        <v>22</v>
      </c>
      <c r="F84" s="72"/>
      <c r="G84" s="66">
        <v>3150000547</v>
      </c>
      <c r="H84" s="72"/>
      <c r="I84" s="66">
        <v>3292432018</v>
      </c>
      <c r="J84" s="72"/>
      <c r="K84" s="74">
        <v>540921684</v>
      </c>
      <c r="L84" s="66"/>
      <c r="M84" s="74">
        <v>563412256</v>
      </c>
      <c r="N84" s="1"/>
      <c r="O84" s="1"/>
    </row>
    <row r="85" spans="1:15" ht="16.5" customHeight="1">
      <c r="A85" s="4" t="s">
        <v>113</v>
      </c>
      <c r="B85" s="4"/>
      <c r="C85" s="10"/>
      <c r="D85" s="4"/>
      <c r="E85" s="73">
        <v>10</v>
      </c>
      <c r="F85" s="72"/>
      <c r="G85" s="66">
        <v>384023696</v>
      </c>
      <c r="H85" s="72"/>
      <c r="I85" s="66">
        <v>481895485</v>
      </c>
      <c r="J85" s="72"/>
      <c r="K85" s="74">
        <v>11387988</v>
      </c>
      <c r="L85" s="66"/>
      <c r="M85" s="74">
        <v>5745123</v>
      </c>
      <c r="N85" s="1"/>
      <c r="O85" s="1"/>
    </row>
    <row r="86" spans="1:15" ht="16.5" customHeight="1">
      <c r="A86" s="1" t="s">
        <v>249</v>
      </c>
      <c r="B86" s="10"/>
      <c r="C86" s="1"/>
      <c r="D86" s="4"/>
      <c r="E86" s="73">
        <v>18</v>
      </c>
      <c r="F86" s="73"/>
      <c r="G86" s="74">
        <v>3264891412</v>
      </c>
      <c r="H86" s="74"/>
      <c r="I86" s="74">
        <v>3210530527</v>
      </c>
      <c r="J86" s="74"/>
      <c r="K86" s="74">
        <v>90546246</v>
      </c>
      <c r="L86" s="74"/>
      <c r="M86" s="74">
        <v>50036044</v>
      </c>
      <c r="N86" s="1"/>
      <c r="O86" s="1"/>
    </row>
    <row r="87" spans="1:15" ht="16.5" customHeight="1">
      <c r="A87" s="4" t="s">
        <v>104</v>
      </c>
      <c r="B87" s="10"/>
      <c r="C87" s="1"/>
      <c r="D87" s="4"/>
      <c r="E87" s="73"/>
      <c r="F87" s="73"/>
      <c r="G87" s="74"/>
      <c r="H87" s="74"/>
      <c r="I87" s="74"/>
      <c r="J87" s="74"/>
      <c r="K87" s="74"/>
      <c r="L87" s="74"/>
      <c r="M87" s="74"/>
      <c r="N87" s="1"/>
      <c r="O87" s="1"/>
    </row>
    <row r="88" spans="1:15" ht="16.5" customHeight="1">
      <c r="A88" s="1" t="s">
        <v>105</v>
      </c>
      <c r="B88" s="10"/>
      <c r="C88" s="10"/>
      <c r="D88" s="4"/>
      <c r="E88" s="73">
        <v>10</v>
      </c>
      <c r="F88" s="72"/>
      <c r="G88" s="66">
        <v>388562606</v>
      </c>
      <c r="H88" s="72"/>
      <c r="I88" s="66">
        <v>301472203</v>
      </c>
      <c r="J88" s="72"/>
      <c r="K88" s="74">
        <v>37388479</v>
      </c>
      <c r="L88" s="66"/>
      <c r="M88" s="74">
        <v>23592760</v>
      </c>
      <c r="N88" s="1"/>
      <c r="O88" s="1"/>
    </row>
    <row r="89" spans="1:15" ht="16.5" customHeight="1">
      <c r="A89" s="4" t="s">
        <v>27</v>
      </c>
      <c r="B89" s="1"/>
      <c r="C89" s="1"/>
      <c r="D89" s="4"/>
      <c r="E89" s="73">
        <v>23</v>
      </c>
      <c r="F89" s="73"/>
      <c r="G89" s="74">
        <v>327687271</v>
      </c>
      <c r="H89" s="74"/>
      <c r="I89" s="74">
        <v>219833849</v>
      </c>
      <c r="J89" s="74"/>
      <c r="K89" s="74">
        <v>126121671</v>
      </c>
      <c r="L89" s="66"/>
      <c r="M89" s="74">
        <v>74568650</v>
      </c>
      <c r="N89" s="1"/>
      <c r="O89" s="1"/>
    </row>
    <row r="90" spans="1:15" ht="16.5" customHeight="1">
      <c r="A90" s="4" t="s">
        <v>196</v>
      </c>
      <c r="B90" s="1"/>
      <c r="C90" s="1"/>
      <c r="D90" s="4"/>
      <c r="E90" s="73"/>
      <c r="F90" s="73"/>
      <c r="G90" s="74">
        <v>140000000</v>
      </c>
      <c r="H90" s="74"/>
      <c r="I90" s="74">
        <v>140000000</v>
      </c>
      <c r="J90" s="74"/>
      <c r="K90" s="74">
        <v>0</v>
      </c>
      <c r="L90" s="66"/>
      <c r="M90" s="74">
        <v>0</v>
      </c>
      <c r="N90" s="1"/>
      <c r="O90" s="1"/>
    </row>
    <row r="91" spans="1:15" ht="16.5" customHeight="1">
      <c r="A91" s="4" t="s">
        <v>28</v>
      </c>
      <c r="B91" s="10"/>
      <c r="C91" s="10"/>
      <c r="D91" s="4"/>
      <c r="E91" s="73"/>
      <c r="F91" s="73"/>
      <c r="G91" s="75">
        <v>167598059</v>
      </c>
      <c r="H91" s="72"/>
      <c r="I91" s="75">
        <v>141632709</v>
      </c>
      <c r="J91" s="72"/>
      <c r="K91" s="76">
        <v>1074929</v>
      </c>
      <c r="L91" s="66"/>
      <c r="M91" s="76">
        <v>0</v>
      </c>
      <c r="N91" s="1"/>
      <c r="O91" s="1"/>
    </row>
    <row r="92" spans="1:15" ht="16.5" customHeight="1">
      <c r="A92" s="1"/>
      <c r="B92" s="1"/>
      <c r="C92" s="1"/>
      <c r="D92" s="10"/>
      <c r="E92" s="4"/>
      <c r="F92" s="72"/>
      <c r="G92" s="11"/>
      <c r="H92" s="72"/>
      <c r="I92" s="11"/>
      <c r="J92" s="66"/>
      <c r="K92" s="11"/>
      <c r="L92" s="66"/>
      <c r="M92" s="11"/>
      <c r="N92" s="1"/>
      <c r="O92" s="1"/>
    </row>
    <row r="93" spans="1:15" ht="16.5" customHeight="1">
      <c r="A93" s="10" t="s">
        <v>29</v>
      </c>
      <c r="B93" s="10"/>
      <c r="C93" s="10"/>
      <c r="D93" s="4"/>
      <c r="E93" s="73"/>
      <c r="F93" s="72"/>
      <c r="G93" s="77">
        <f>SUM(G82:G92)</f>
        <v>43001341208</v>
      </c>
      <c r="H93" s="72"/>
      <c r="I93" s="77">
        <f>SUM(I82:I92)</f>
        <v>45361294715</v>
      </c>
      <c r="J93" s="72"/>
      <c r="K93" s="77">
        <f>SUM(K80:K91)</f>
        <v>16578650362</v>
      </c>
      <c r="L93" s="66"/>
      <c r="M93" s="77">
        <f>SUM(M80:M91)</f>
        <v>20257468462</v>
      </c>
      <c r="N93" s="1"/>
      <c r="O93" s="1"/>
    </row>
    <row r="94" spans="1:15" ht="16.5" customHeight="1">
      <c r="A94" s="1"/>
      <c r="B94" s="1"/>
      <c r="C94" s="1"/>
      <c r="D94" s="10"/>
      <c r="E94" s="4"/>
      <c r="F94" s="72"/>
      <c r="G94" s="11"/>
      <c r="H94" s="72"/>
      <c r="I94" s="11"/>
      <c r="J94" s="66"/>
      <c r="K94" s="11"/>
      <c r="L94" s="66"/>
      <c r="M94" s="11"/>
      <c r="N94" s="1"/>
      <c r="O94" s="1"/>
    </row>
    <row r="95" spans="1:15" ht="16.5" customHeight="1">
      <c r="A95" s="10" t="s">
        <v>30</v>
      </c>
      <c r="B95" s="10"/>
      <c r="C95" s="10"/>
      <c r="D95" s="4"/>
      <c r="E95" s="72"/>
      <c r="F95" s="72"/>
      <c r="G95" s="77">
        <f>+G78+G93</f>
        <v>60804190580</v>
      </c>
      <c r="H95" s="72"/>
      <c r="I95" s="77">
        <f>+I78+I93</f>
        <v>63030341254</v>
      </c>
      <c r="J95" s="72"/>
      <c r="K95" s="77">
        <f>+K78+K93</f>
        <v>27217696112</v>
      </c>
      <c r="L95" s="66"/>
      <c r="M95" s="77">
        <f>+M78+M93</f>
        <v>27015777986</v>
      </c>
      <c r="N95" s="1"/>
      <c r="O95" s="1"/>
    </row>
    <row r="96" spans="1:15" ht="16.5" customHeight="1">
      <c r="A96" s="10"/>
      <c r="B96" s="10"/>
      <c r="C96" s="10"/>
      <c r="D96" s="4"/>
      <c r="E96" s="72"/>
      <c r="F96" s="72"/>
      <c r="G96" s="66"/>
      <c r="H96" s="72"/>
      <c r="I96" s="66"/>
      <c r="J96" s="72"/>
      <c r="K96" s="66"/>
      <c r="L96" s="66"/>
      <c r="M96" s="66"/>
      <c r="N96" s="1"/>
      <c r="O96" s="1"/>
    </row>
    <row r="97" spans="1:14" ht="16.5" customHeight="1">
      <c r="A97" s="9"/>
      <c r="B97" s="9"/>
      <c r="C97" s="9"/>
      <c r="D97" s="154"/>
      <c r="E97" s="156"/>
      <c r="F97" s="156"/>
      <c r="H97" s="156"/>
      <c r="J97" s="156"/>
    </row>
    <row r="98" spans="1:14" ht="16.5" customHeight="1">
      <c r="A98" s="9"/>
      <c r="B98" s="9"/>
      <c r="C98" s="9"/>
      <c r="D98" s="154"/>
      <c r="E98" s="156"/>
      <c r="F98" s="156"/>
      <c r="H98" s="156"/>
      <c r="J98" s="156"/>
    </row>
    <row r="99" spans="1:14" ht="16.5" customHeight="1">
      <c r="A99" s="9"/>
      <c r="B99" s="9"/>
      <c r="C99" s="9"/>
      <c r="D99" s="154"/>
      <c r="E99" s="156"/>
      <c r="F99" s="156"/>
      <c r="H99" s="156"/>
      <c r="J99" s="156"/>
    </row>
    <row r="100" spans="1:14" ht="17.25" customHeight="1">
      <c r="A100" s="9"/>
      <c r="B100" s="9"/>
      <c r="C100" s="9"/>
      <c r="D100" s="154"/>
      <c r="E100" s="156"/>
      <c r="F100" s="156"/>
      <c r="H100" s="156"/>
      <c r="J100" s="156"/>
    </row>
    <row r="101" spans="1:14" ht="15" customHeight="1">
      <c r="A101" s="9"/>
      <c r="B101" s="9"/>
      <c r="C101" s="9"/>
      <c r="D101" s="154"/>
      <c r="E101" s="156"/>
      <c r="F101" s="156"/>
      <c r="H101" s="156"/>
      <c r="J101" s="156"/>
    </row>
    <row r="102" spans="1:14" ht="16.5" customHeight="1">
      <c r="A102" s="9"/>
      <c r="B102" s="9"/>
      <c r="C102" s="9"/>
      <c r="D102" s="154"/>
      <c r="E102" s="156"/>
      <c r="F102" s="156"/>
      <c r="H102" s="156"/>
      <c r="J102" s="156"/>
    </row>
    <row r="103" spans="1:14" ht="16.5" customHeight="1">
      <c r="A103" s="9"/>
      <c r="B103" s="9"/>
      <c r="C103" s="9"/>
      <c r="D103" s="154"/>
      <c r="E103" s="156"/>
      <c r="F103" s="156"/>
      <c r="H103" s="156"/>
      <c r="J103" s="156"/>
    </row>
    <row r="104" spans="1:14" ht="21.95" customHeight="1">
      <c r="A104" s="158" t="s">
        <v>167</v>
      </c>
      <c r="B104" s="158"/>
      <c r="C104" s="158"/>
      <c r="D104" s="158"/>
      <c r="E104" s="152"/>
      <c r="F104" s="159"/>
      <c r="G104" s="153"/>
      <c r="H104" s="159"/>
      <c r="I104" s="153"/>
      <c r="J104" s="153"/>
      <c r="K104" s="153"/>
      <c r="L104" s="153"/>
      <c r="M104" s="153"/>
    </row>
    <row r="105" spans="1:14" ht="16.5" customHeight="1">
      <c r="A105" s="7" t="s">
        <v>0</v>
      </c>
      <c r="B105" s="7"/>
      <c r="C105" s="7"/>
      <c r="D105" s="7"/>
    </row>
    <row r="106" spans="1:14" ht="16.5" customHeight="1">
      <c r="A106" s="7" t="s">
        <v>1</v>
      </c>
      <c r="B106" s="7"/>
      <c r="C106" s="7"/>
      <c r="D106" s="7"/>
    </row>
    <row r="107" spans="1:14" ht="16.5" customHeight="1">
      <c r="A107" s="8" t="str">
        <f>A3</f>
        <v>As at 31 December 2025</v>
      </c>
      <c r="B107" s="8"/>
      <c r="C107" s="8"/>
      <c r="D107" s="8"/>
      <c r="E107" s="152"/>
      <c r="F107" s="152"/>
      <c r="G107" s="153"/>
      <c r="H107" s="152"/>
      <c r="I107" s="153"/>
      <c r="J107" s="153"/>
      <c r="K107" s="153"/>
      <c r="L107" s="153"/>
      <c r="M107" s="153"/>
    </row>
    <row r="110" spans="1:14" ht="16.5" customHeight="1">
      <c r="A110" s="1"/>
      <c r="B110" s="1"/>
      <c r="C110" s="1"/>
      <c r="D110" s="1"/>
      <c r="E110" s="1"/>
      <c r="F110" s="1"/>
      <c r="G110" s="182" t="str">
        <f>G58</f>
        <v>Consolidated
 financial statements</v>
      </c>
      <c r="H110" s="182"/>
      <c r="I110" s="182"/>
      <c r="J110" s="66"/>
      <c r="K110" s="182" t="str">
        <f>K58</f>
        <v>Separate 
financial statements</v>
      </c>
      <c r="L110" s="182"/>
      <c r="M110" s="182"/>
      <c r="N110" s="1"/>
    </row>
    <row r="111" spans="1:14" ht="16.5" customHeight="1">
      <c r="A111" s="1"/>
      <c r="B111" s="1"/>
      <c r="C111" s="1"/>
      <c r="D111" s="1"/>
      <c r="E111" s="1"/>
      <c r="F111" s="1"/>
      <c r="G111" s="183"/>
      <c r="H111" s="183"/>
      <c r="I111" s="183"/>
      <c r="J111" s="66"/>
      <c r="K111" s="183"/>
      <c r="L111" s="183"/>
      <c r="M111" s="183"/>
      <c r="N111" s="1"/>
    </row>
    <row r="112" spans="1:14" ht="16.5" customHeight="1">
      <c r="A112" s="3"/>
      <c r="B112" s="3"/>
      <c r="C112" s="3"/>
      <c r="D112" s="3"/>
      <c r="E112" s="1"/>
      <c r="F112" s="70"/>
      <c r="G112" s="67" t="s">
        <v>256</v>
      </c>
      <c r="H112" s="1"/>
      <c r="I112" s="67" t="s">
        <v>215</v>
      </c>
      <c r="J112" s="68"/>
      <c r="K112" s="67" t="s">
        <v>256</v>
      </c>
      <c r="L112" s="1"/>
      <c r="M112" s="67" t="s">
        <v>215</v>
      </c>
      <c r="N112" s="1"/>
    </row>
    <row r="113" spans="1:14" ht="16.5" customHeight="1">
      <c r="A113" s="3"/>
      <c r="B113" s="3"/>
      <c r="C113" s="3"/>
      <c r="D113" s="3"/>
      <c r="E113" s="69" t="s">
        <v>166</v>
      </c>
      <c r="F113" s="70"/>
      <c r="G113" s="71" t="s">
        <v>3</v>
      </c>
      <c r="H113" s="70"/>
      <c r="I113" s="71" t="s">
        <v>3</v>
      </c>
      <c r="J113" s="68"/>
      <c r="K113" s="71" t="s">
        <v>3</v>
      </c>
      <c r="L113" s="70"/>
      <c r="M113" s="71" t="s">
        <v>3</v>
      </c>
      <c r="N113" s="1"/>
    </row>
    <row r="114" spans="1:14" ht="16.5" customHeight="1">
      <c r="A114" s="3"/>
      <c r="B114" s="3"/>
      <c r="C114" s="3"/>
      <c r="D114" s="3"/>
      <c r="E114" s="1"/>
      <c r="F114" s="70"/>
      <c r="G114" s="81"/>
      <c r="H114" s="70"/>
      <c r="I114" s="81"/>
      <c r="J114" s="81"/>
      <c r="K114" s="81"/>
      <c r="L114" s="81"/>
      <c r="M114" s="81"/>
      <c r="N114" s="1"/>
    </row>
    <row r="115" spans="1:14" ht="16.5" customHeight="1">
      <c r="A115" s="10" t="s">
        <v>158</v>
      </c>
      <c r="B115" s="3"/>
      <c r="C115" s="3"/>
      <c r="D115" s="3"/>
      <c r="E115" s="82"/>
      <c r="F115" s="70"/>
      <c r="G115" s="81"/>
      <c r="H115" s="70"/>
      <c r="I115" s="81"/>
      <c r="J115" s="81"/>
      <c r="K115" s="81"/>
      <c r="L115" s="81"/>
      <c r="M115" s="81"/>
      <c r="N115" s="1"/>
    </row>
    <row r="116" spans="1:14" ht="16.5" customHeight="1">
      <c r="A116" s="1"/>
      <c r="B116" s="1"/>
      <c r="C116" s="1"/>
      <c r="D116" s="10"/>
      <c r="E116" s="4"/>
      <c r="F116" s="72"/>
      <c r="G116" s="11"/>
      <c r="H116" s="72"/>
      <c r="I116" s="11"/>
      <c r="J116" s="66"/>
      <c r="K116" s="11"/>
      <c r="L116" s="66"/>
      <c r="M116" s="11"/>
      <c r="N116" s="1"/>
    </row>
    <row r="117" spans="1:14" ht="16.5" customHeight="1">
      <c r="A117" s="5" t="s">
        <v>31</v>
      </c>
      <c r="B117" s="10"/>
      <c r="C117" s="10"/>
      <c r="D117" s="4"/>
      <c r="E117" s="73"/>
      <c r="F117" s="72"/>
      <c r="G117" s="66"/>
      <c r="H117" s="72"/>
      <c r="I117" s="66"/>
      <c r="J117" s="66"/>
      <c r="K117" s="66"/>
      <c r="L117" s="66"/>
      <c r="M117" s="66"/>
      <c r="N117" s="1"/>
    </row>
    <row r="118" spans="1:14" ht="16.5" customHeight="1">
      <c r="A118" s="1"/>
      <c r="B118" s="1"/>
      <c r="C118" s="1"/>
      <c r="D118" s="10"/>
      <c r="E118" s="4"/>
      <c r="F118" s="72"/>
      <c r="G118" s="11"/>
      <c r="H118" s="72"/>
      <c r="I118" s="11"/>
      <c r="J118" s="66"/>
      <c r="K118" s="11"/>
      <c r="L118" s="66"/>
      <c r="M118" s="11"/>
      <c r="N118" s="1"/>
    </row>
    <row r="119" spans="1:14" ht="16.5" customHeight="1">
      <c r="A119" s="4" t="s">
        <v>32</v>
      </c>
      <c r="B119" s="4"/>
      <c r="C119" s="4"/>
      <c r="D119" s="4"/>
      <c r="E119" s="73"/>
      <c r="F119" s="72"/>
      <c r="G119" s="66"/>
      <c r="H119" s="72"/>
      <c r="I119" s="66"/>
      <c r="J119" s="66"/>
      <c r="K119" s="66"/>
      <c r="L119" s="66"/>
      <c r="M119" s="66"/>
      <c r="N119" s="1"/>
    </row>
    <row r="120" spans="1:14" ht="16.5" customHeight="1">
      <c r="A120" s="4"/>
      <c r="B120" s="4" t="s">
        <v>33</v>
      </c>
      <c r="C120" s="4"/>
      <c r="D120" s="4"/>
      <c r="E120" s="73"/>
      <c r="F120" s="72"/>
      <c r="G120" s="66"/>
      <c r="H120" s="72"/>
      <c r="I120" s="66"/>
      <c r="J120" s="66"/>
      <c r="K120" s="66"/>
      <c r="L120" s="66"/>
      <c r="M120" s="66"/>
      <c r="N120" s="1"/>
    </row>
    <row r="121" spans="1:14" ht="16.5" customHeight="1">
      <c r="A121" s="4"/>
      <c r="B121" s="4"/>
      <c r="C121" s="4" t="s">
        <v>106</v>
      </c>
      <c r="D121" s="4"/>
      <c r="E121" s="73"/>
      <c r="F121" s="72"/>
      <c r="G121" s="66"/>
      <c r="H121" s="72"/>
      <c r="I121" s="66"/>
      <c r="J121" s="72"/>
      <c r="K121" s="66"/>
      <c r="L121" s="66"/>
      <c r="M121" s="66"/>
      <c r="N121" s="1"/>
    </row>
    <row r="122" spans="1:14" ht="16.5" customHeight="1">
      <c r="A122" s="4"/>
      <c r="B122" s="4"/>
      <c r="C122" s="4"/>
      <c r="D122" s="4" t="s">
        <v>107</v>
      </c>
      <c r="E122" s="73"/>
      <c r="F122" s="72"/>
      <c r="G122" s="66"/>
      <c r="H122" s="72"/>
      <c r="I122" s="66"/>
      <c r="J122" s="72"/>
      <c r="K122" s="66"/>
      <c r="L122" s="66"/>
      <c r="M122" s="66"/>
      <c r="N122" s="1"/>
    </row>
    <row r="123" spans="1:14" ht="16.5" customHeight="1" thickBot="1">
      <c r="A123" s="4"/>
      <c r="B123" s="4"/>
      <c r="C123" s="4"/>
      <c r="D123" s="4" t="s">
        <v>152</v>
      </c>
      <c r="E123" s="73"/>
      <c r="F123" s="72"/>
      <c r="G123" s="83">
        <v>1567773019</v>
      </c>
      <c r="H123" s="74"/>
      <c r="I123" s="83">
        <v>1567773019</v>
      </c>
      <c r="J123" s="74"/>
      <c r="K123" s="83">
        <v>1567773019</v>
      </c>
      <c r="L123" s="74"/>
      <c r="M123" s="83">
        <v>1567773019</v>
      </c>
      <c r="N123" s="1"/>
    </row>
    <row r="124" spans="1:14" ht="16.5" customHeight="1" thickTop="1">
      <c r="A124" s="4"/>
      <c r="B124" s="4"/>
      <c r="C124" s="4"/>
      <c r="D124" s="4"/>
      <c r="E124" s="73"/>
      <c r="F124" s="72"/>
      <c r="G124" s="74"/>
      <c r="H124" s="74"/>
      <c r="I124" s="74"/>
      <c r="J124" s="74"/>
      <c r="K124" s="74"/>
      <c r="L124" s="74"/>
      <c r="M124" s="74"/>
      <c r="N124" s="1"/>
    </row>
    <row r="125" spans="1:14" ht="16.5" customHeight="1">
      <c r="A125" s="1"/>
      <c r="B125" s="4" t="s">
        <v>34</v>
      </c>
      <c r="C125" s="4"/>
      <c r="D125" s="4"/>
      <c r="E125" s="73"/>
      <c r="F125" s="72"/>
      <c r="G125" s="66"/>
      <c r="H125" s="72"/>
      <c r="I125" s="66"/>
      <c r="J125" s="72"/>
      <c r="K125" s="66"/>
      <c r="L125" s="66"/>
      <c r="M125" s="66"/>
      <c r="N125" s="1"/>
    </row>
    <row r="126" spans="1:14" ht="16.5" customHeight="1">
      <c r="A126" s="1"/>
      <c r="B126" s="4"/>
      <c r="C126" s="4" t="s">
        <v>106</v>
      </c>
      <c r="D126" s="4"/>
      <c r="E126" s="73"/>
      <c r="F126" s="72"/>
      <c r="G126" s="66"/>
      <c r="H126" s="72"/>
      <c r="I126" s="66"/>
      <c r="J126" s="72"/>
      <c r="K126" s="66"/>
      <c r="L126" s="66"/>
      <c r="M126" s="66"/>
      <c r="N126" s="1"/>
    </row>
    <row r="127" spans="1:14" ht="16.5" customHeight="1">
      <c r="A127" s="1"/>
      <c r="B127" s="4"/>
      <c r="C127" s="4"/>
      <c r="D127" s="4" t="s">
        <v>117</v>
      </c>
      <c r="E127" s="73"/>
      <c r="F127" s="72"/>
      <c r="G127" s="66"/>
      <c r="H127" s="72"/>
      <c r="I127" s="66"/>
      <c r="J127" s="72"/>
      <c r="K127" s="66"/>
      <c r="L127" s="66"/>
      <c r="M127" s="66"/>
      <c r="N127" s="1"/>
    </row>
    <row r="128" spans="1:14" ht="16.5" customHeight="1">
      <c r="A128" s="1"/>
      <c r="B128" s="4"/>
      <c r="C128" s="4"/>
      <c r="D128" s="4" t="s">
        <v>35</v>
      </c>
      <c r="E128" s="73"/>
      <c r="F128" s="72"/>
      <c r="G128" s="66">
        <v>1494683468</v>
      </c>
      <c r="H128" s="66"/>
      <c r="I128" s="66">
        <v>1494683468</v>
      </c>
      <c r="J128" s="13"/>
      <c r="K128" s="74">
        <v>1494683468</v>
      </c>
      <c r="L128" s="13"/>
      <c r="M128" s="74">
        <v>1494683468</v>
      </c>
      <c r="N128" s="1"/>
    </row>
    <row r="129" spans="1:14" ht="16.5" customHeight="1">
      <c r="A129" s="1" t="s">
        <v>36</v>
      </c>
      <c r="B129" s="1"/>
      <c r="C129" s="1"/>
      <c r="D129" s="14"/>
      <c r="E129" s="73"/>
      <c r="F129" s="73"/>
      <c r="G129" s="74">
        <v>15266493181</v>
      </c>
      <c r="H129" s="74"/>
      <c r="I129" s="74">
        <v>15266493181</v>
      </c>
      <c r="J129" s="74"/>
      <c r="K129" s="74">
        <v>15266493181</v>
      </c>
      <c r="L129" s="74"/>
      <c r="M129" s="74">
        <v>15266493181</v>
      </c>
      <c r="N129" s="1"/>
    </row>
    <row r="130" spans="1:14" ht="16.5" customHeight="1">
      <c r="A130" s="1" t="s">
        <v>37</v>
      </c>
      <c r="B130" s="1"/>
      <c r="C130" s="1"/>
      <c r="D130" s="14"/>
      <c r="E130" s="73"/>
      <c r="F130" s="73"/>
      <c r="G130" s="74">
        <v>172861100</v>
      </c>
      <c r="H130" s="74"/>
      <c r="I130" s="74">
        <v>172861100</v>
      </c>
      <c r="J130" s="74"/>
      <c r="K130" s="74">
        <v>202175962</v>
      </c>
      <c r="L130" s="74"/>
      <c r="M130" s="74">
        <v>202175962</v>
      </c>
      <c r="N130" s="1"/>
    </row>
    <row r="131" spans="1:14" ht="16.5" customHeight="1">
      <c r="A131" s="1" t="s">
        <v>38</v>
      </c>
      <c r="B131" s="1"/>
      <c r="C131" s="1"/>
      <c r="D131" s="14"/>
      <c r="E131" s="73"/>
      <c r="F131" s="73"/>
      <c r="G131" s="74"/>
      <c r="H131" s="73"/>
      <c r="I131" s="74"/>
      <c r="J131" s="73"/>
      <c r="K131" s="74"/>
      <c r="L131" s="74"/>
      <c r="M131" s="74"/>
      <c r="N131" s="1"/>
    </row>
    <row r="132" spans="1:14" ht="16.5" customHeight="1">
      <c r="A132" s="1"/>
      <c r="B132" s="1" t="s">
        <v>39</v>
      </c>
      <c r="C132" s="1"/>
      <c r="D132" s="1"/>
      <c r="E132" s="73">
        <v>34</v>
      </c>
      <c r="F132" s="73"/>
      <c r="G132" s="74">
        <v>156777302</v>
      </c>
      <c r="H132" s="73"/>
      <c r="I132" s="74">
        <v>156777302</v>
      </c>
      <c r="J132" s="73"/>
      <c r="K132" s="74">
        <v>156777302</v>
      </c>
      <c r="L132" s="74"/>
      <c r="M132" s="74">
        <v>156777302</v>
      </c>
      <c r="N132" s="1"/>
    </row>
    <row r="133" spans="1:14" ht="16.5" customHeight="1">
      <c r="A133" s="1"/>
      <c r="B133" s="1" t="s">
        <v>40</v>
      </c>
      <c r="C133" s="1"/>
      <c r="D133" s="1"/>
      <c r="E133" s="73"/>
      <c r="F133" s="73"/>
      <c r="G133" s="74">
        <v>17929450953</v>
      </c>
      <c r="H133" s="72"/>
      <c r="I133" s="74">
        <v>15643218640</v>
      </c>
      <c r="J133" s="72"/>
      <c r="K133" s="74">
        <v>4631327694</v>
      </c>
      <c r="L133" s="66"/>
      <c r="M133" s="74">
        <v>4442539906</v>
      </c>
      <c r="N133" s="1"/>
    </row>
    <row r="134" spans="1:14" ht="16.5" customHeight="1">
      <c r="A134" s="1" t="s">
        <v>41</v>
      </c>
      <c r="B134" s="10"/>
      <c r="C134" s="10"/>
      <c r="D134" s="4"/>
      <c r="E134" s="73"/>
      <c r="F134" s="73"/>
      <c r="G134" s="75">
        <v>1890325172</v>
      </c>
      <c r="H134" s="72"/>
      <c r="I134" s="75">
        <v>2097483803</v>
      </c>
      <c r="J134" s="72"/>
      <c r="K134" s="76">
        <v>-17286867</v>
      </c>
      <c r="L134" s="66"/>
      <c r="M134" s="76">
        <v>-219638185</v>
      </c>
      <c r="N134" s="1"/>
    </row>
    <row r="135" spans="1:14" ht="16.5" customHeight="1">
      <c r="A135" s="1"/>
      <c r="B135" s="10"/>
      <c r="C135" s="10"/>
      <c r="D135" s="4"/>
      <c r="E135" s="73"/>
      <c r="F135" s="73"/>
      <c r="G135" s="66"/>
      <c r="H135" s="72"/>
      <c r="I135" s="66"/>
      <c r="J135" s="72"/>
      <c r="K135" s="66"/>
      <c r="L135" s="66"/>
      <c r="M135" s="66"/>
      <c r="N135" s="1"/>
    </row>
    <row r="136" spans="1:14" ht="16.5" customHeight="1">
      <c r="A136" s="2" t="s">
        <v>175</v>
      </c>
      <c r="B136" s="4"/>
      <c r="C136" s="4"/>
      <c r="D136" s="4"/>
      <c r="E136" s="73"/>
      <c r="F136" s="72"/>
      <c r="G136" s="66"/>
      <c r="H136" s="72"/>
      <c r="I136" s="66"/>
      <c r="J136" s="72"/>
      <c r="K136" s="66"/>
      <c r="L136" s="66"/>
      <c r="M136" s="66"/>
      <c r="N136" s="1"/>
    </row>
    <row r="137" spans="1:14" ht="16.5" customHeight="1">
      <c r="A137" s="1"/>
      <c r="B137" s="2" t="s">
        <v>42</v>
      </c>
      <c r="C137" s="2"/>
      <c r="D137" s="1"/>
      <c r="E137" s="73"/>
      <c r="F137" s="72"/>
      <c r="G137" s="66">
        <f>SUM(G128:G134)</f>
        <v>36910591176</v>
      </c>
      <c r="H137" s="72"/>
      <c r="I137" s="66">
        <f>SUM(I128:I134)</f>
        <v>34831517494</v>
      </c>
      <c r="J137" s="72"/>
      <c r="K137" s="66">
        <f>SUM(K128:K134)</f>
        <v>21734170740</v>
      </c>
      <c r="L137" s="66"/>
      <c r="M137" s="66">
        <f>SUM(M128:M134)</f>
        <v>21343031634</v>
      </c>
      <c r="N137" s="1"/>
    </row>
    <row r="138" spans="1:14" ht="16.5" customHeight="1">
      <c r="A138" s="1" t="s">
        <v>43</v>
      </c>
      <c r="B138" s="1"/>
      <c r="C138" s="1"/>
      <c r="D138" s="1"/>
      <c r="E138" s="73"/>
      <c r="F138" s="72"/>
      <c r="G138" s="75">
        <v>3688844354</v>
      </c>
      <c r="H138" s="84"/>
      <c r="I138" s="75">
        <v>3679278291</v>
      </c>
      <c r="J138" s="84"/>
      <c r="K138" s="75">
        <v>0</v>
      </c>
      <c r="L138" s="66"/>
      <c r="M138" s="75">
        <v>0</v>
      </c>
      <c r="N138" s="1"/>
    </row>
    <row r="139" spans="1:14" ht="16.5" customHeight="1">
      <c r="A139" s="1"/>
      <c r="B139" s="1"/>
      <c r="C139" s="1"/>
      <c r="D139" s="10"/>
      <c r="E139" s="4"/>
      <c r="F139" s="72"/>
      <c r="G139" s="11"/>
      <c r="H139" s="72"/>
      <c r="I139" s="11"/>
      <c r="J139" s="66"/>
      <c r="K139" s="11"/>
      <c r="L139" s="66"/>
      <c r="M139" s="11"/>
      <c r="N139" s="1"/>
    </row>
    <row r="140" spans="1:14" ht="16.5" customHeight="1">
      <c r="A140" s="2" t="s">
        <v>44</v>
      </c>
      <c r="B140" s="1"/>
      <c r="C140" s="1"/>
      <c r="D140" s="1"/>
      <c r="E140" s="72"/>
      <c r="F140" s="72"/>
      <c r="G140" s="77">
        <f>SUM(G137:G138)</f>
        <v>40599435530</v>
      </c>
      <c r="H140" s="72"/>
      <c r="I140" s="77">
        <f>SUM(I137:I138)</f>
        <v>38510795785</v>
      </c>
      <c r="J140" s="72"/>
      <c r="K140" s="77">
        <f>SUM(K137:K138)</f>
        <v>21734170740</v>
      </c>
      <c r="L140" s="66"/>
      <c r="M140" s="77">
        <f>SUM(M137:M138)</f>
        <v>21343031634</v>
      </c>
      <c r="N140" s="1"/>
    </row>
    <row r="141" spans="1:14" ht="16.5" customHeight="1">
      <c r="A141" s="1"/>
      <c r="B141" s="1"/>
      <c r="C141" s="1"/>
      <c r="D141" s="10"/>
      <c r="E141" s="4"/>
      <c r="F141" s="72"/>
      <c r="G141" s="11"/>
      <c r="H141" s="72"/>
      <c r="I141" s="11"/>
      <c r="J141" s="66"/>
      <c r="K141" s="11"/>
      <c r="L141" s="66"/>
      <c r="M141" s="11"/>
      <c r="N141" s="1"/>
    </row>
    <row r="142" spans="1:14" ht="16.5" customHeight="1" thickBot="1">
      <c r="A142" s="2" t="s">
        <v>45</v>
      </c>
      <c r="B142" s="2"/>
      <c r="C142" s="2"/>
      <c r="D142" s="2"/>
      <c r="E142" s="70"/>
      <c r="F142" s="70"/>
      <c r="G142" s="80">
        <f>+G140+G95</f>
        <v>101403626110</v>
      </c>
      <c r="H142" s="70"/>
      <c r="I142" s="80">
        <f>+I140+I95</f>
        <v>101541137039</v>
      </c>
      <c r="J142" s="70"/>
      <c r="K142" s="80">
        <f>+K140+K95</f>
        <v>48951866852</v>
      </c>
      <c r="L142" s="85"/>
      <c r="M142" s="80">
        <f>+M140+M95</f>
        <v>48358809620</v>
      </c>
      <c r="N142" s="1"/>
    </row>
    <row r="143" spans="1:14" ht="16.5" customHeight="1" thickTop="1">
      <c r="A143" s="2"/>
      <c r="B143" s="2"/>
      <c r="C143" s="2"/>
      <c r="D143" s="2"/>
      <c r="E143" s="70"/>
      <c r="F143" s="70"/>
      <c r="G143" s="66"/>
      <c r="H143" s="70"/>
      <c r="I143" s="66"/>
      <c r="J143" s="66"/>
      <c r="K143" s="66"/>
      <c r="L143" s="66"/>
      <c r="M143" s="66"/>
      <c r="N143" s="1"/>
    </row>
    <row r="144" spans="1:14" ht="16.5" customHeight="1">
      <c r="A144" s="2"/>
      <c r="B144" s="2"/>
      <c r="C144" s="2"/>
      <c r="D144" s="2"/>
      <c r="E144" s="70"/>
      <c r="F144" s="70"/>
      <c r="G144" s="66"/>
      <c r="H144" s="70"/>
      <c r="I144" s="66"/>
      <c r="J144" s="66"/>
      <c r="K144" s="66"/>
      <c r="L144" s="66"/>
      <c r="M144" s="66"/>
      <c r="N144" s="1"/>
    </row>
    <row r="145" spans="1:14" ht="16.5" customHeight="1">
      <c r="A145" s="2"/>
      <c r="B145" s="2"/>
      <c r="C145" s="2"/>
      <c r="D145" s="2"/>
      <c r="E145" s="70"/>
      <c r="F145" s="70"/>
      <c r="G145" s="66"/>
      <c r="H145" s="70"/>
      <c r="I145" s="66"/>
      <c r="J145" s="66"/>
      <c r="K145" s="66"/>
      <c r="L145" s="66"/>
      <c r="M145" s="66"/>
      <c r="N145" s="1"/>
    </row>
    <row r="146" spans="1:14" ht="16.5" customHeight="1">
      <c r="A146" s="2"/>
      <c r="B146" s="2"/>
      <c r="C146" s="2"/>
      <c r="D146" s="2"/>
      <c r="E146" s="70"/>
      <c r="F146" s="70"/>
      <c r="G146" s="66"/>
      <c r="H146" s="70"/>
      <c r="I146" s="66"/>
      <c r="J146" s="66"/>
      <c r="K146" s="66"/>
      <c r="L146" s="66"/>
      <c r="M146" s="66"/>
      <c r="N146" s="1"/>
    </row>
    <row r="147" spans="1:14" ht="16.5" customHeight="1">
      <c r="A147" s="7"/>
      <c r="B147" s="7"/>
      <c r="C147" s="7"/>
      <c r="D147" s="7"/>
      <c r="E147" s="160"/>
      <c r="F147" s="160"/>
      <c r="H147" s="160"/>
    </row>
    <row r="148" spans="1:14" ht="16.5" customHeight="1">
      <c r="A148" s="7"/>
      <c r="B148" s="7"/>
      <c r="C148" s="7"/>
      <c r="D148" s="7"/>
      <c r="E148" s="160"/>
      <c r="F148" s="160"/>
      <c r="H148" s="160"/>
    </row>
    <row r="149" spans="1:14" ht="16.5" customHeight="1">
      <c r="A149" s="7"/>
      <c r="B149" s="7"/>
      <c r="C149" s="7"/>
      <c r="D149" s="7"/>
      <c r="E149" s="160"/>
      <c r="F149" s="160"/>
      <c r="H149" s="160"/>
    </row>
    <row r="150" spans="1:14" ht="16.5" customHeight="1">
      <c r="A150" s="7"/>
      <c r="B150" s="7"/>
      <c r="C150" s="7"/>
      <c r="D150" s="7"/>
      <c r="E150" s="160"/>
      <c r="F150" s="160"/>
      <c r="H150" s="160"/>
    </row>
    <row r="151" spans="1:14" ht="16.5" customHeight="1">
      <c r="A151" s="7"/>
      <c r="B151" s="7"/>
      <c r="C151" s="7"/>
      <c r="D151" s="7"/>
      <c r="E151" s="160"/>
      <c r="F151" s="160"/>
      <c r="H151" s="160"/>
    </row>
    <row r="152" spans="1:14" ht="16.5" customHeight="1">
      <c r="A152" s="7"/>
      <c r="B152" s="7"/>
      <c r="C152" s="7"/>
      <c r="D152" s="7"/>
      <c r="E152" s="160"/>
      <c r="F152" s="160"/>
      <c r="H152" s="160"/>
    </row>
    <row r="153" spans="1:14" ht="16.5" customHeight="1">
      <c r="A153" s="7"/>
      <c r="B153" s="7"/>
      <c r="C153" s="7"/>
      <c r="D153" s="7"/>
      <c r="E153" s="160"/>
      <c r="F153" s="160"/>
      <c r="H153" s="160"/>
    </row>
    <row r="154" spans="1:14" ht="16.5" customHeight="1">
      <c r="A154" s="7"/>
      <c r="B154" s="7"/>
      <c r="C154" s="7"/>
      <c r="D154" s="7"/>
      <c r="E154" s="160"/>
      <c r="F154" s="160"/>
      <c r="H154" s="160"/>
    </row>
    <row r="155" spans="1:14" ht="15.75" customHeight="1">
      <c r="A155" s="7"/>
      <c r="B155" s="7"/>
      <c r="C155" s="7"/>
      <c r="D155" s="7"/>
      <c r="E155" s="160"/>
      <c r="F155" s="160"/>
      <c r="H155" s="160"/>
    </row>
    <row r="156" spans="1:14" ht="21.95" customHeight="1">
      <c r="A156" s="158" t="s">
        <v>167</v>
      </c>
      <c r="B156" s="158"/>
      <c r="C156" s="158"/>
      <c r="D156" s="158"/>
      <c r="E156" s="158"/>
      <c r="F156" s="159"/>
      <c r="G156" s="153"/>
      <c r="H156" s="159"/>
      <c r="I156" s="153"/>
      <c r="J156" s="153"/>
      <c r="K156" s="153"/>
      <c r="L156" s="153"/>
      <c r="M156" s="153"/>
    </row>
  </sheetData>
  <mergeCells count="8">
    <mergeCell ref="G110:I111"/>
    <mergeCell ref="K110:M111"/>
    <mergeCell ref="A37:D37"/>
    <mergeCell ref="G6:I7"/>
    <mergeCell ref="K6:M7"/>
    <mergeCell ref="G58:I59"/>
    <mergeCell ref="K58:M59"/>
    <mergeCell ref="A50:M50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22934-8DE1-4D0F-BFCD-F5695E570B02}">
  <sheetPr>
    <tabColor theme="9" tint="0.79998168889431442"/>
  </sheetPr>
  <dimension ref="A1:M135"/>
  <sheetViews>
    <sheetView showZeros="0" topLeftCell="A73" zoomScaleNormal="100" zoomScaleSheetLayoutView="100" workbookViewId="0">
      <selection activeCell="R92" sqref="R92"/>
    </sheetView>
  </sheetViews>
  <sheetFormatPr defaultColWidth="9.140625" defaultRowHeight="16.5" customHeight="1"/>
  <cols>
    <col min="1" max="3" width="1.5703125" style="150" customWidth="1"/>
    <col min="4" max="4" width="27.5703125" style="150" customWidth="1"/>
    <col min="5" max="5" width="5.5703125" style="161" customWidth="1"/>
    <col min="6" max="6" width="0.5703125" style="161" customWidth="1"/>
    <col min="7" max="7" width="13.5703125" style="151" customWidth="1"/>
    <col min="8" max="8" width="0.5703125" style="161" customWidth="1"/>
    <col min="9" max="9" width="13.5703125" style="151" customWidth="1"/>
    <col min="10" max="10" width="0.5703125" style="151" customWidth="1"/>
    <col min="11" max="11" width="13.5703125" style="151" customWidth="1"/>
    <col min="12" max="12" width="0.5703125" style="151" customWidth="1"/>
    <col min="13" max="13" width="13.5703125" style="151" customWidth="1"/>
    <col min="14" max="16384" width="9.140625" style="150"/>
  </cols>
  <sheetData>
    <row r="1" spans="1:13" ht="16.5" customHeight="1">
      <c r="A1" s="7" t="s">
        <v>0</v>
      </c>
      <c r="B1" s="7"/>
      <c r="C1" s="7"/>
      <c r="D1" s="161"/>
      <c r="E1" s="162"/>
      <c r="F1" s="151"/>
      <c r="G1" s="161"/>
      <c r="H1" s="151"/>
      <c r="I1" s="161"/>
    </row>
    <row r="2" spans="1:13" ht="16.5" customHeight="1">
      <c r="A2" s="7" t="s">
        <v>136</v>
      </c>
      <c r="B2" s="7"/>
      <c r="C2" s="7"/>
      <c r="D2" s="161"/>
      <c r="E2" s="162"/>
      <c r="F2" s="151"/>
      <c r="G2" s="161"/>
      <c r="H2" s="151"/>
      <c r="I2" s="161"/>
    </row>
    <row r="3" spans="1:13" ht="16.5" customHeight="1">
      <c r="A3" s="8" t="s">
        <v>257</v>
      </c>
      <c r="B3" s="8"/>
      <c r="C3" s="8"/>
      <c r="D3" s="163"/>
      <c r="E3" s="164"/>
      <c r="F3" s="153"/>
      <c r="G3" s="163"/>
      <c r="H3" s="153"/>
      <c r="I3" s="163"/>
      <c r="J3" s="153"/>
      <c r="K3" s="153"/>
      <c r="L3" s="153"/>
      <c r="M3" s="153"/>
    </row>
    <row r="4" spans="1:13" ht="16.5" customHeight="1">
      <c r="A4" s="1"/>
      <c r="B4" s="1"/>
      <c r="C4" s="1"/>
      <c r="D4" s="1"/>
      <c r="E4" s="86"/>
      <c r="F4" s="86"/>
      <c r="G4" s="66"/>
      <c r="H4" s="86"/>
      <c r="I4" s="66"/>
      <c r="J4" s="66"/>
      <c r="K4" s="66"/>
      <c r="L4" s="66"/>
      <c r="M4" s="66"/>
    </row>
    <row r="5" spans="1:13" ht="16.5" customHeight="1">
      <c r="A5" s="1"/>
      <c r="B5" s="1"/>
      <c r="C5" s="1"/>
      <c r="D5" s="1"/>
      <c r="E5" s="86"/>
      <c r="F5" s="86"/>
      <c r="G5" s="66"/>
      <c r="H5" s="86"/>
      <c r="I5" s="66"/>
      <c r="J5" s="66"/>
      <c r="K5" s="66"/>
      <c r="L5" s="66"/>
      <c r="M5" s="66"/>
    </row>
    <row r="6" spans="1:13" ht="16.5" customHeight="1">
      <c r="A6" s="1"/>
      <c r="B6" s="1"/>
      <c r="C6" s="1"/>
      <c r="D6" s="1"/>
      <c r="E6" s="87"/>
      <c r="F6" s="1"/>
      <c r="G6" s="188" t="s">
        <v>46</v>
      </c>
      <c r="H6" s="188"/>
      <c r="I6" s="188"/>
      <c r="J6" s="68"/>
      <c r="K6" s="188" t="s">
        <v>47</v>
      </c>
      <c r="L6" s="188"/>
      <c r="M6" s="188"/>
    </row>
    <row r="7" spans="1:13" ht="16.5" customHeight="1">
      <c r="A7" s="1"/>
      <c r="B7" s="1"/>
      <c r="C7" s="1"/>
      <c r="D7" s="1"/>
      <c r="E7" s="87"/>
      <c r="F7" s="1"/>
      <c r="G7" s="187" t="s">
        <v>137</v>
      </c>
      <c r="H7" s="187"/>
      <c r="I7" s="187"/>
      <c r="J7" s="68"/>
      <c r="K7" s="187" t="s">
        <v>138</v>
      </c>
      <c r="L7" s="187"/>
      <c r="M7" s="187"/>
    </row>
    <row r="8" spans="1:13" ht="16.5" customHeight="1">
      <c r="A8" s="1"/>
      <c r="B8" s="1"/>
      <c r="C8" s="1"/>
      <c r="D8" s="1"/>
      <c r="E8" s="87"/>
      <c r="F8" s="1"/>
      <c r="G8" s="67" t="s">
        <v>256</v>
      </c>
      <c r="H8" s="1"/>
      <c r="I8" s="67" t="s">
        <v>215</v>
      </c>
      <c r="J8" s="68"/>
      <c r="K8" s="67" t="s">
        <v>256</v>
      </c>
      <c r="L8" s="1"/>
      <c r="M8" s="67" t="s">
        <v>215</v>
      </c>
    </row>
    <row r="9" spans="1:13" ht="16.5" customHeight="1">
      <c r="A9" s="1"/>
      <c r="B9" s="1"/>
      <c r="C9" s="1"/>
      <c r="D9" s="1"/>
      <c r="E9" s="137" t="s">
        <v>2</v>
      </c>
      <c r="F9" s="70"/>
      <c r="G9" s="71" t="s">
        <v>3</v>
      </c>
      <c r="H9" s="70"/>
      <c r="I9" s="71" t="s">
        <v>3</v>
      </c>
      <c r="J9" s="68"/>
      <c r="K9" s="71" t="s">
        <v>3</v>
      </c>
      <c r="L9" s="68"/>
      <c r="M9" s="71" t="s">
        <v>3</v>
      </c>
    </row>
    <row r="10" spans="1:13" ht="16.5" customHeight="1">
      <c r="A10" s="1"/>
      <c r="B10" s="1"/>
      <c r="C10" s="1"/>
      <c r="D10" s="1"/>
      <c r="E10" s="86"/>
      <c r="F10" s="86"/>
      <c r="G10" s="66"/>
      <c r="H10" s="86"/>
      <c r="I10" s="66"/>
      <c r="J10" s="66"/>
      <c r="K10" s="66"/>
      <c r="L10" s="66"/>
      <c r="M10" s="66"/>
    </row>
    <row r="11" spans="1:13" ht="16.5" customHeight="1">
      <c r="A11" s="1" t="s">
        <v>48</v>
      </c>
      <c r="B11" s="1"/>
      <c r="C11" s="1"/>
      <c r="D11" s="1"/>
      <c r="E11" s="73"/>
      <c r="F11" s="89"/>
      <c r="G11" s="74">
        <v>2974295428</v>
      </c>
      <c r="H11" s="89"/>
      <c r="I11" s="74">
        <v>2604180499</v>
      </c>
      <c r="J11" s="89"/>
      <c r="K11" s="74">
        <v>272839207</v>
      </c>
      <c r="L11" s="74"/>
      <c r="M11" s="74">
        <v>221007216</v>
      </c>
    </row>
    <row r="12" spans="1:13" ht="16.5" customHeight="1">
      <c r="A12" s="1" t="s">
        <v>49</v>
      </c>
      <c r="B12" s="1"/>
      <c r="C12" s="1"/>
      <c r="D12" s="1"/>
      <c r="E12" s="73"/>
      <c r="F12" s="89"/>
      <c r="G12" s="74">
        <v>9912210923</v>
      </c>
      <c r="H12" s="89"/>
      <c r="I12" s="74">
        <v>6454015470</v>
      </c>
      <c r="J12" s="89"/>
      <c r="K12" s="74">
        <v>0</v>
      </c>
      <c r="L12" s="90"/>
      <c r="M12" s="74">
        <v>688558</v>
      </c>
    </row>
    <row r="13" spans="1:13" ht="16.5" customHeight="1">
      <c r="A13" s="1" t="s">
        <v>173</v>
      </c>
      <c r="B13" s="1"/>
      <c r="C13" s="1"/>
      <c r="D13" s="1"/>
      <c r="E13" s="73"/>
      <c r="F13" s="89"/>
      <c r="G13" s="74">
        <v>2378416063</v>
      </c>
      <c r="H13" s="89"/>
      <c r="I13" s="74">
        <v>2276619246</v>
      </c>
      <c r="J13" s="89"/>
      <c r="K13" s="74">
        <v>0</v>
      </c>
      <c r="L13" s="90"/>
      <c r="M13" s="74">
        <v>0</v>
      </c>
    </row>
    <row r="14" spans="1:13" ht="16.5" customHeight="1">
      <c r="A14" s="1" t="s">
        <v>50</v>
      </c>
      <c r="B14" s="1"/>
      <c r="C14" s="1"/>
      <c r="D14" s="1"/>
      <c r="E14" s="73"/>
      <c r="F14" s="89"/>
      <c r="G14" s="74">
        <v>-1501458462</v>
      </c>
      <c r="H14" s="89"/>
      <c r="I14" s="74">
        <v>-1377007110</v>
      </c>
      <c r="J14" s="89"/>
      <c r="K14" s="74">
        <v>-139840154</v>
      </c>
      <c r="L14" s="74"/>
      <c r="M14" s="74">
        <v>-142271130</v>
      </c>
    </row>
    <row r="15" spans="1:13" ht="16.5" customHeight="1">
      <c r="A15" s="1" t="s">
        <v>51</v>
      </c>
      <c r="B15" s="1"/>
      <c r="C15" s="1"/>
      <c r="D15" s="1"/>
      <c r="E15" s="73"/>
      <c r="F15" s="89"/>
      <c r="G15" s="74">
        <v>-5062439856</v>
      </c>
      <c r="H15" s="89"/>
      <c r="I15" s="74">
        <v>-2511228733</v>
      </c>
      <c r="J15" s="89"/>
      <c r="K15" s="74">
        <v>0</v>
      </c>
      <c r="L15" s="74"/>
      <c r="M15" s="74">
        <v>-625962</v>
      </c>
    </row>
    <row r="16" spans="1:13" ht="16.5" customHeight="1">
      <c r="A16" s="1" t="s">
        <v>174</v>
      </c>
      <c r="B16" s="1"/>
      <c r="C16" s="1"/>
      <c r="D16" s="1"/>
      <c r="E16" s="73"/>
      <c r="F16" s="89"/>
      <c r="G16" s="76">
        <v>-1270443736</v>
      </c>
      <c r="H16" s="89"/>
      <c r="I16" s="76">
        <v>-1326437583</v>
      </c>
      <c r="J16" s="89"/>
      <c r="K16" s="76">
        <v>0</v>
      </c>
      <c r="L16" s="90"/>
      <c r="M16" s="76">
        <v>0</v>
      </c>
    </row>
    <row r="17" spans="1:13" ht="16.5" customHeight="1">
      <c r="A17" s="1"/>
      <c r="B17" s="1"/>
      <c r="C17" s="1"/>
      <c r="D17" s="1"/>
      <c r="E17" s="73"/>
      <c r="F17" s="86"/>
      <c r="G17" s="66"/>
      <c r="H17" s="86"/>
      <c r="I17" s="66"/>
      <c r="J17" s="86"/>
      <c r="K17" s="66"/>
      <c r="L17" s="66"/>
      <c r="M17" s="66"/>
    </row>
    <row r="18" spans="1:13" ht="16.5" customHeight="1">
      <c r="A18" s="2" t="s">
        <v>52</v>
      </c>
      <c r="B18" s="2"/>
      <c r="C18" s="2"/>
      <c r="D18" s="2"/>
      <c r="E18" s="73"/>
      <c r="F18" s="86"/>
      <c r="G18" s="66">
        <f>SUM(G11:G17)</f>
        <v>7430580360</v>
      </c>
      <c r="H18" s="86"/>
      <c r="I18" s="66">
        <f>SUM(I11:I17)</f>
        <v>6120141789</v>
      </c>
      <c r="J18" s="86"/>
      <c r="K18" s="66">
        <f>SUM(K11:K17)</f>
        <v>132999053</v>
      </c>
      <c r="L18" s="66"/>
      <c r="M18" s="66">
        <f>SUM(M11:M17)</f>
        <v>78798682</v>
      </c>
    </row>
    <row r="19" spans="1:13" ht="16.5" customHeight="1">
      <c r="A19" s="1" t="s">
        <v>53</v>
      </c>
      <c r="B19" s="1"/>
      <c r="C19" s="1"/>
      <c r="D19" s="1"/>
      <c r="E19" s="73">
        <v>26</v>
      </c>
      <c r="F19" s="89"/>
      <c r="G19" s="74">
        <v>1167182164</v>
      </c>
      <c r="H19" s="89"/>
      <c r="I19" s="74">
        <v>1281360377</v>
      </c>
      <c r="J19" s="89"/>
      <c r="K19" s="74">
        <v>4422843143</v>
      </c>
      <c r="L19" s="74"/>
      <c r="M19" s="74">
        <v>5264614407</v>
      </c>
    </row>
    <row r="20" spans="1:13" ht="16.5" customHeight="1">
      <c r="A20" s="1" t="s">
        <v>239</v>
      </c>
      <c r="B20" s="1"/>
      <c r="C20" s="1"/>
      <c r="D20" s="1"/>
      <c r="E20" s="73"/>
      <c r="F20" s="89"/>
      <c r="G20" s="74">
        <v>-574164165</v>
      </c>
      <c r="H20" s="89"/>
      <c r="I20" s="74">
        <v>-362737531</v>
      </c>
      <c r="J20" s="89"/>
      <c r="K20" s="74">
        <v>0</v>
      </c>
      <c r="L20" s="90"/>
      <c r="M20" s="74">
        <v>0</v>
      </c>
    </row>
    <row r="21" spans="1:13" ht="16.5" customHeight="1">
      <c r="A21" s="1" t="s">
        <v>54</v>
      </c>
      <c r="B21" s="1"/>
      <c r="C21" s="1"/>
      <c r="D21" s="1"/>
      <c r="E21" s="73"/>
      <c r="F21" s="73"/>
      <c r="G21" s="74">
        <v>-1921339252</v>
      </c>
      <c r="H21" s="73"/>
      <c r="I21" s="74">
        <v>-1609451250</v>
      </c>
      <c r="J21" s="73"/>
      <c r="K21" s="74">
        <v>-693986383</v>
      </c>
      <c r="L21" s="74"/>
      <c r="M21" s="74">
        <v>-500290114</v>
      </c>
    </row>
    <row r="22" spans="1:13" ht="16.5" customHeight="1">
      <c r="A22" s="1" t="s">
        <v>274</v>
      </c>
      <c r="B22" s="1"/>
      <c r="C22" s="1"/>
      <c r="D22" s="1"/>
      <c r="E22" s="73">
        <v>27</v>
      </c>
      <c r="F22" s="73"/>
      <c r="G22" s="74">
        <v>-475553646</v>
      </c>
      <c r="H22" s="73"/>
      <c r="I22" s="74">
        <v>-8273631</v>
      </c>
      <c r="J22" s="73"/>
      <c r="K22" s="74">
        <v>-16292</v>
      </c>
      <c r="L22" s="74"/>
      <c r="M22" s="74">
        <v>-29288</v>
      </c>
    </row>
    <row r="23" spans="1:13" ht="16.5" customHeight="1">
      <c r="A23" s="1" t="s">
        <v>55</v>
      </c>
      <c r="B23" s="1"/>
      <c r="C23" s="1"/>
      <c r="D23" s="1"/>
      <c r="E23" s="73">
        <v>28</v>
      </c>
      <c r="F23" s="89"/>
      <c r="G23" s="74">
        <v>-1337287432</v>
      </c>
      <c r="H23" s="89"/>
      <c r="I23" s="74">
        <v>-1378037345</v>
      </c>
      <c r="J23" s="89"/>
      <c r="K23" s="74">
        <v>-834335744</v>
      </c>
      <c r="L23" s="74"/>
      <c r="M23" s="74">
        <v>-863655445</v>
      </c>
    </row>
    <row r="24" spans="1:13" ht="16.5" customHeight="1">
      <c r="A24" s="1" t="s">
        <v>194</v>
      </c>
      <c r="B24" s="1"/>
      <c r="C24" s="1"/>
      <c r="D24" s="1"/>
      <c r="E24" s="73"/>
      <c r="F24" s="89"/>
      <c r="G24" s="74"/>
      <c r="H24" s="89"/>
      <c r="I24" s="74"/>
      <c r="J24" s="89"/>
      <c r="K24" s="74"/>
      <c r="L24" s="74"/>
      <c r="M24" s="74"/>
    </row>
    <row r="25" spans="1:13" ht="16.5" customHeight="1">
      <c r="A25" s="1"/>
      <c r="B25" s="1" t="s">
        <v>151</v>
      </c>
      <c r="C25" s="1"/>
      <c r="D25" s="1"/>
      <c r="E25" s="73">
        <v>13</v>
      </c>
      <c r="F25" s="89"/>
      <c r="G25" s="76">
        <v>1799722918</v>
      </c>
      <c r="H25" s="89"/>
      <c r="I25" s="76">
        <v>1736100735</v>
      </c>
      <c r="J25" s="89"/>
      <c r="K25" s="76">
        <v>0</v>
      </c>
      <c r="L25" s="90"/>
      <c r="M25" s="76">
        <v>0</v>
      </c>
    </row>
    <row r="26" spans="1:13" ht="16.5" customHeight="1">
      <c r="A26" s="1"/>
      <c r="B26" s="1"/>
      <c r="C26" s="1"/>
      <c r="D26" s="1"/>
      <c r="E26" s="73"/>
      <c r="F26" s="86"/>
      <c r="G26" s="66"/>
      <c r="H26" s="86"/>
      <c r="I26" s="66"/>
      <c r="J26" s="86"/>
      <c r="K26" s="66"/>
      <c r="L26" s="66"/>
      <c r="M26" s="66"/>
    </row>
    <row r="27" spans="1:13" ht="16.5" customHeight="1">
      <c r="A27" s="2" t="s">
        <v>120</v>
      </c>
      <c r="B27" s="2"/>
      <c r="C27" s="2"/>
      <c r="D27" s="2"/>
      <c r="E27" s="73"/>
      <c r="F27" s="1"/>
      <c r="G27" s="22">
        <f>SUM(G18:G25)</f>
        <v>6089140947</v>
      </c>
      <c r="H27" s="1"/>
      <c r="I27" s="22">
        <f>SUM(I18:I25)</f>
        <v>5779103144</v>
      </c>
      <c r="J27" s="1"/>
      <c r="K27" s="22">
        <f>SUM(K18:K25)</f>
        <v>3027503777</v>
      </c>
      <c r="L27" s="1"/>
      <c r="M27" s="22">
        <f>SUM(M18:M25)</f>
        <v>3979438242</v>
      </c>
    </row>
    <row r="28" spans="1:13" ht="16.5" customHeight="1">
      <c r="A28" s="1" t="s">
        <v>268</v>
      </c>
      <c r="B28" s="1"/>
      <c r="C28" s="1"/>
      <c r="D28" s="1"/>
      <c r="E28" s="73">
        <v>30</v>
      </c>
      <c r="F28" s="89"/>
      <c r="G28" s="75">
        <v>-553407500</v>
      </c>
      <c r="H28" s="89"/>
      <c r="I28" s="75">
        <v>-977433392</v>
      </c>
      <c r="J28" s="89"/>
      <c r="K28" s="76">
        <v>10077627</v>
      </c>
      <c r="L28" s="74"/>
      <c r="M28" s="76">
        <v>-14269451</v>
      </c>
    </row>
    <row r="29" spans="1:13" ht="16.5" customHeight="1">
      <c r="A29" s="1"/>
      <c r="B29" s="1"/>
      <c r="C29" s="1"/>
      <c r="D29" s="1"/>
      <c r="E29" s="73"/>
      <c r="F29" s="86"/>
      <c r="G29" s="66"/>
      <c r="H29" s="86"/>
      <c r="I29" s="66"/>
      <c r="J29" s="86"/>
      <c r="K29" s="66"/>
      <c r="L29" s="66"/>
      <c r="M29" s="66"/>
    </row>
    <row r="30" spans="1:13" ht="16.5" customHeight="1">
      <c r="A30" s="2" t="s">
        <v>143</v>
      </c>
      <c r="B30" s="2"/>
      <c r="C30" s="2"/>
      <c r="D30" s="2"/>
      <c r="E30" s="73"/>
      <c r="F30" s="89"/>
      <c r="G30" s="75">
        <f>SUM(G27:G28)</f>
        <v>5535733447</v>
      </c>
      <c r="H30" s="89"/>
      <c r="I30" s="75">
        <f>SUM(I27:I28)</f>
        <v>4801669752</v>
      </c>
      <c r="J30" s="89"/>
      <c r="K30" s="75">
        <f>SUM(K27:K28)</f>
        <v>3037581404</v>
      </c>
      <c r="L30" s="74"/>
      <c r="M30" s="75">
        <f>SUM(M27:M28)</f>
        <v>3965168791</v>
      </c>
    </row>
    <row r="31" spans="1:13" ht="16.5" customHeight="1">
      <c r="A31" s="1"/>
      <c r="B31" s="1"/>
      <c r="C31" s="1"/>
      <c r="D31" s="1"/>
      <c r="E31" s="73"/>
      <c r="F31" s="86"/>
      <c r="G31" s="66"/>
      <c r="H31" s="86"/>
      <c r="I31" s="66"/>
      <c r="J31" s="86"/>
      <c r="K31" s="15"/>
      <c r="L31" s="66"/>
      <c r="M31" s="15"/>
    </row>
    <row r="32" spans="1:13" ht="16.5" customHeight="1">
      <c r="A32" s="5" t="s">
        <v>240</v>
      </c>
      <c r="B32" s="5"/>
      <c r="C32" s="5"/>
      <c r="D32" s="5"/>
      <c r="E32" s="73"/>
      <c r="F32" s="89"/>
      <c r="G32" s="74"/>
      <c r="H32" s="89"/>
      <c r="I32" s="74"/>
      <c r="J32" s="89"/>
      <c r="K32" s="74"/>
      <c r="L32" s="74"/>
      <c r="M32" s="74"/>
    </row>
    <row r="33" spans="1:13" ht="16.5" customHeight="1">
      <c r="A33" s="5"/>
      <c r="B33" s="6" t="s">
        <v>114</v>
      </c>
      <c r="C33" s="6"/>
      <c r="D33" s="6"/>
      <c r="E33" s="73"/>
      <c r="F33" s="89"/>
      <c r="G33" s="74"/>
      <c r="H33" s="89"/>
      <c r="I33" s="74"/>
      <c r="J33" s="89"/>
      <c r="K33" s="74"/>
      <c r="L33" s="74"/>
      <c r="M33" s="74"/>
    </row>
    <row r="34" spans="1:13" ht="16.5" customHeight="1">
      <c r="A34" s="5"/>
      <c r="B34" s="6"/>
      <c r="C34" s="6" t="s">
        <v>115</v>
      </c>
      <c r="D34" s="6"/>
      <c r="E34" s="73"/>
      <c r="F34" s="89"/>
      <c r="G34" s="74"/>
      <c r="H34" s="89"/>
      <c r="I34" s="74"/>
      <c r="J34" s="89"/>
      <c r="K34" s="74"/>
      <c r="L34" s="74"/>
      <c r="M34" s="74"/>
    </row>
    <row r="35" spans="1:13" ht="16.5" customHeight="1">
      <c r="A35" s="5"/>
      <c r="B35" s="6" t="s">
        <v>200</v>
      </c>
      <c r="C35" s="6" t="s">
        <v>171</v>
      </c>
      <c r="D35" s="6"/>
      <c r="E35" s="73"/>
      <c r="F35" s="89"/>
      <c r="G35" s="74"/>
      <c r="H35" s="89"/>
      <c r="I35" s="74"/>
      <c r="J35" s="89"/>
      <c r="K35" s="74"/>
      <c r="L35" s="74"/>
      <c r="M35" s="74"/>
    </row>
    <row r="36" spans="1:13" ht="16.5" customHeight="1">
      <c r="A36" s="5"/>
      <c r="B36" s="6"/>
      <c r="C36" s="6"/>
      <c r="D36" s="6" t="s">
        <v>172</v>
      </c>
      <c r="E36" s="73"/>
      <c r="F36" s="89"/>
      <c r="G36" s="74"/>
      <c r="H36" s="89"/>
      <c r="I36" s="74"/>
      <c r="J36" s="89"/>
      <c r="K36" s="74"/>
      <c r="L36" s="74"/>
      <c r="M36" s="74"/>
    </row>
    <row r="37" spans="1:13" ht="16.5" customHeight="1">
      <c r="A37" s="5"/>
      <c r="B37" s="6"/>
      <c r="C37" s="6"/>
      <c r="D37" s="6" t="s">
        <v>147</v>
      </c>
      <c r="E37" s="73">
        <v>10</v>
      </c>
      <c r="F37" s="89"/>
      <c r="G37" s="74">
        <v>163891673</v>
      </c>
      <c r="H37" s="89"/>
      <c r="I37" s="74">
        <v>-10273540</v>
      </c>
      <c r="J37" s="89"/>
      <c r="K37" s="74">
        <v>260164620</v>
      </c>
      <c r="L37" s="74"/>
      <c r="M37" s="74">
        <v>-85365189</v>
      </c>
    </row>
    <row r="38" spans="1:13" ht="16.5" customHeight="1">
      <c r="A38" s="5"/>
      <c r="B38" s="6"/>
      <c r="C38" s="6" t="s">
        <v>260</v>
      </c>
      <c r="D38" s="6"/>
      <c r="E38" s="73"/>
      <c r="F38" s="89"/>
      <c r="G38" s="74"/>
      <c r="H38" s="89"/>
      <c r="I38" s="74"/>
      <c r="J38" s="89"/>
      <c r="K38" s="74"/>
      <c r="L38" s="74"/>
      <c r="M38" s="74"/>
    </row>
    <row r="39" spans="1:13" ht="16.5" customHeight="1">
      <c r="A39" s="5"/>
      <c r="B39" s="6"/>
      <c r="C39" s="6"/>
      <c r="D39" s="6" t="s">
        <v>261</v>
      </c>
      <c r="E39" s="73"/>
      <c r="F39" s="89"/>
      <c r="G39" s="74">
        <v>-72617070</v>
      </c>
      <c r="H39" s="89"/>
      <c r="I39" s="74">
        <v>0</v>
      </c>
      <c r="J39" s="89"/>
      <c r="K39" s="74">
        <v>-7225473</v>
      </c>
      <c r="L39" s="74"/>
      <c r="M39" s="74">
        <v>0</v>
      </c>
    </row>
    <row r="40" spans="1:13" ht="16.5" customHeight="1">
      <c r="A40" s="5"/>
      <c r="B40" s="6"/>
      <c r="C40" s="6" t="s">
        <v>148</v>
      </c>
      <c r="D40" s="6"/>
      <c r="E40" s="73"/>
      <c r="F40" s="89"/>
      <c r="G40" s="74"/>
      <c r="H40" s="89"/>
      <c r="I40" s="74"/>
      <c r="J40" s="89"/>
      <c r="K40" s="74"/>
      <c r="L40" s="74"/>
      <c r="M40" s="74"/>
    </row>
    <row r="41" spans="1:13" ht="16.5" customHeight="1">
      <c r="A41" s="5"/>
      <c r="B41" s="6"/>
      <c r="C41" s="6"/>
      <c r="D41" s="6" t="s">
        <v>149</v>
      </c>
      <c r="E41" s="73"/>
      <c r="F41" s="89"/>
      <c r="G41" s="74"/>
      <c r="H41" s="89"/>
      <c r="I41" s="74"/>
      <c r="J41" s="89"/>
      <c r="K41" s="74"/>
      <c r="L41" s="74"/>
      <c r="M41" s="74"/>
    </row>
    <row r="42" spans="1:13" ht="16.5" customHeight="1">
      <c r="A42" s="5"/>
      <c r="B42" s="6"/>
      <c r="C42" s="6"/>
      <c r="D42" s="6" t="s">
        <v>115</v>
      </c>
      <c r="E42" s="73">
        <v>30</v>
      </c>
      <c r="F42" s="89"/>
      <c r="G42" s="76">
        <v>-18254920</v>
      </c>
      <c r="H42" s="89"/>
      <c r="I42" s="76">
        <v>2054708</v>
      </c>
      <c r="J42" s="89"/>
      <c r="K42" s="76">
        <v>-50587829</v>
      </c>
      <c r="L42" s="74"/>
      <c r="M42" s="76">
        <v>17073038</v>
      </c>
    </row>
    <row r="43" spans="1:13" ht="16.5" customHeight="1">
      <c r="A43" s="5"/>
      <c r="B43" s="6"/>
      <c r="C43" s="6"/>
      <c r="D43" s="6"/>
      <c r="E43" s="73"/>
      <c r="F43" s="89"/>
      <c r="G43" s="74"/>
      <c r="H43" s="89"/>
      <c r="I43" s="74"/>
      <c r="J43" s="89"/>
      <c r="K43" s="74"/>
      <c r="L43" s="74"/>
      <c r="M43" s="74"/>
    </row>
    <row r="44" spans="1:13" ht="16.5" customHeight="1">
      <c r="A44" s="5"/>
      <c r="B44" s="23" t="s">
        <v>116</v>
      </c>
      <c r="C44" s="23"/>
      <c r="D44" s="23"/>
      <c r="E44" s="73"/>
      <c r="F44" s="89"/>
      <c r="G44" s="74"/>
      <c r="H44" s="89"/>
      <c r="I44" s="74"/>
      <c r="J44" s="89"/>
      <c r="K44" s="74"/>
      <c r="L44" s="74"/>
      <c r="M44" s="74"/>
    </row>
    <row r="45" spans="1:13" ht="16.5" customHeight="1">
      <c r="A45" s="5"/>
      <c r="B45" s="23"/>
      <c r="C45" s="23" t="s">
        <v>115</v>
      </c>
      <c r="D45" s="23"/>
      <c r="E45" s="73"/>
      <c r="F45" s="89"/>
      <c r="G45" s="76">
        <f>SUM(G33:G42)</f>
        <v>73019683</v>
      </c>
      <c r="H45" s="89"/>
      <c r="I45" s="76">
        <f>SUM(I33:I42)</f>
        <v>-8218832</v>
      </c>
      <c r="J45" s="89"/>
      <c r="K45" s="76">
        <f>SUM(K33:K42)</f>
        <v>202351318</v>
      </c>
      <c r="L45" s="74"/>
      <c r="M45" s="76">
        <f>SUM(M33:M42)</f>
        <v>-68292151</v>
      </c>
    </row>
    <row r="46" spans="1:13" ht="16.5" customHeight="1">
      <c r="A46" s="5"/>
      <c r="B46" s="23"/>
      <c r="C46" s="23"/>
      <c r="D46" s="23"/>
      <c r="E46" s="73"/>
      <c r="F46" s="89"/>
      <c r="G46" s="74"/>
      <c r="H46" s="89"/>
      <c r="I46" s="74"/>
      <c r="J46" s="89"/>
      <c r="K46" s="74"/>
      <c r="L46" s="74"/>
      <c r="M46" s="74"/>
    </row>
    <row r="47" spans="1:13" ht="16.5" customHeight="1">
      <c r="A47" s="5"/>
      <c r="B47" s="23"/>
      <c r="C47" s="23"/>
      <c r="D47" s="23"/>
      <c r="E47" s="73"/>
      <c r="F47" s="89"/>
      <c r="G47" s="74"/>
      <c r="H47" s="89"/>
      <c r="I47" s="74"/>
      <c r="J47" s="89"/>
      <c r="K47" s="74"/>
      <c r="L47" s="74"/>
      <c r="M47" s="74"/>
    </row>
    <row r="48" spans="1:13" ht="16.5" customHeight="1">
      <c r="A48" s="5"/>
      <c r="B48" s="23"/>
      <c r="C48" s="23"/>
      <c r="D48" s="23"/>
      <c r="E48" s="73"/>
      <c r="F48" s="89"/>
      <c r="G48" s="74"/>
      <c r="H48" s="89"/>
      <c r="I48" s="74"/>
      <c r="J48" s="89"/>
      <c r="K48" s="74"/>
      <c r="L48" s="74"/>
      <c r="M48" s="74"/>
    </row>
    <row r="49" spans="1:13" ht="0.95" customHeight="1">
      <c r="A49" s="5"/>
      <c r="B49" s="23"/>
      <c r="C49" s="23"/>
      <c r="D49" s="23"/>
      <c r="E49" s="73"/>
      <c r="F49" s="89"/>
      <c r="G49" s="74"/>
      <c r="H49" s="89"/>
      <c r="I49" s="74"/>
      <c r="J49" s="89"/>
      <c r="K49" s="74"/>
      <c r="L49" s="74"/>
      <c r="M49" s="74"/>
    </row>
    <row r="50" spans="1:13" ht="21.95" customHeight="1">
      <c r="A50" s="165" t="s">
        <v>167</v>
      </c>
      <c r="B50" s="165"/>
      <c r="C50" s="165"/>
      <c r="D50" s="165"/>
      <c r="E50" s="166"/>
      <c r="F50" s="166"/>
      <c r="G50" s="153"/>
      <c r="H50" s="166"/>
      <c r="I50" s="153"/>
      <c r="J50" s="153"/>
      <c r="K50" s="153"/>
      <c r="L50" s="153"/>
      <c r="M50" s="153"/>
    </row>
    <row r="51" spans="1:13" ht="16.5" customHeight="1">
      <c r="A51" s="7" t="s">
        <v>0</v>
      </c>
      <c r="B51" s="7"/>
      <c r="C51" s="7"/>
      <c r="D51" s="7"/>
    </row>
    <row r="52" spans="1:13" ht="16.5" customHeight="1">
      <c r="A52" s="7" t="str">
        <f>A2</f>
        <v>Statements of Comprehensive income</v>
      </c>
      <c r="B52" s="7"/>
      <c r="C52" s="7"/>
      <c r="D52" s="7"/>
    </row>
    <row r="53" spans="1:13" ht="16.5" customHeight="1">
      <c r="A53" s="8" t="s">
        <v>257</v>
      </c>
      <c r="B53" s="8"/>
      <c r="C53" s="8"/>
      <c r="D53" s="163"/>
      <c r="E53" s="164"/>
      <c r="F53" s="153"/>
      <c r="G53" s="163"/>
      <c r="H53" s="153"/>
      <c r="I53" s="163"/>
      <c r="J53" s="153"/>
      <c r="K53" s="153"/>
      <c r="L53" s="153"/>
      <c r="M53" s="153"/>
    </row>
    <row r="54" spans="1:13" ht="16.5" customHeight="1">
      <c r="A54" s="1"/>
      <c r="B54" s="1"/>
      <c r="C54" s="1"/>
      <c r="D54" s="1"/>
      <c r="E54" s="86"/>
      <c r="F54" s="86"/>
      <c r="G54" s="66"/>
      <c r="H54" s="86"/>
      <c r="I54" s="66"/>
      <c r="J54" s="66"/>
      <c r="K54" s="66"/>
      <c r="L54" s="66"/>
      <c r="M54" s="66"/>
    </row>
    <row r="55" spans="1:13" ht="16.5" customHeight="1">
      <c r="A55" s="1"/>
      <c r="B55" s="1"/>
      <c r="C55" s="1"/>
      <c r="D55" s="1"/>
      <c r="E55" s="86"/>
      <c r="F55" s="86"/>
      <c r="G55" s="66"/>
      <c r="H55" s="86"/>
      <c r="I55" s="66"/>
      <c r="J55" s="66"/>
      <c r="K55" s="66"/>
      <c r="L55" s="66"/>
      <c r="M55" s="66"/>
    </row>
    <row r="56" spans="1:13" ht="16.5" customHeight="1">
      <c r="A56" s="1"/>
      <c r="B56" s="1"/>
      <c r="C56" s="1"/>
      <c r="D56" s="1"/>
      <c r="E56" s="87"/>
      <c r="F56" s="1"/>
      <c r="G56" s="188" t="s">
        <v>46</v>
      </c>
      <c r="H56" s="188"/>
      <c r="I56" s="188"/>
      <c r="J56" s="68"/>
      <c r="K56" s="188" t="s">
        <v>47</v>
      </c>
      <c r="L56" s="188"/>
      <c r="M56" s="188"/>
    </row>
    <row r="57" spans="1:13" ht="16.5" customHeight="1">
      <c r="A57" s="1"/>
      <c r="B57" s="1"/>
      <c r="C57" s="1"/>
      <c r="D57" s="1"/>
      <c r="E57" s="87"/>
      <c r="F57" s="1"/>
      <c r="G57" s="187" t="str">
        <f>G7</f>
        <v xml:space="preserve"> financial statements</v>
      </c>
      <c r="H57" s="187"/>
      <c r="I57" s="187"/>
      <c r="J57" s="68"/>
      <c r="K57" s="187" t="str">
        <f>K7</f>
        <v>financial statements</v>
      </c>
      <c r="L57" s="187"/>
      <c r="M57" s="187"/>
    </row>
    <row r="58" spans="1:13" ht="16.5" customHeight="1">
      <c r="A58" s="1"/>
      <c r="B58" s="1"/>
      <c r="C58" s="1"/>
      <c r="D58" s="1"/>
      <c r="E58" s="87"/>
      <c r="F58" s="1"/>
      <c r="G58" s="67" t="s">
        <v>256</v>
      </c>
      <c r="H58" s="1"/>
      <c r="I58" s="67" t="s">
        <v>215</v>
      </c>
      <c r="J58" s="68"/>
      <c r="K58" s="67" t="s">
        <v>256</v>
      </c>
      <c r="L58" s="1"/>
      <c r="M58" s="67" t="s">
        <v>215</v>
      </c>
    </row>
    <row r="59" spans="1:13" ht="16.5" customHeight="1">
      <c r="A59" s="1"/>
      <c r="B59" s="1"/>
      <c r="C59" s="1"/>
      <c r="D59" s="1"/>
      <c r="E59" s="88" t="s">
        <v>166</v>
      </c>
      <c r="F59" s="70"/>
      <c r="G59" s="71" t="s">
        <v>3</v>
      </c>
      <c r="H59" s="70"/>
      <c r="I59" s="71" t="s">
        <v>3</v>
      </c>
      <c r="J59" s="68"/>
      <c r="K59" s="71" t="s">
        <v>3</v>
      </c>
      <c r="L59" s="68"/>
      <c r="M59" s="71" t="s">
        <v>3</v>
      </c>
    </row>
    <row r="60" spans="1:13" ht="15" customHeight="1">
      <c r="A60" s="5"/>
      <c r="B60" s="6"/>
      <c r="C60" s="6"/>
      <c r="D60" s="6"/>
      <c r="E60" s="73"/>
      <c r="F60" s="89"/>
      <c r="G60" s="74"/>
      <c r="H60" s="89"/>
      <c r="I60" s="74"/>
      <c r="J60" s="89"/>
      <c r="K60" s="74"/>
      <c r="L60" s="74"/>
      <c r="M60" s="74"/>
    </row>
    <row r="61" spans="1:13" ht="16.5" customHeight="1">
      <c r="A61" s="23"/>
      <c r="B61" s="23" t="s">
        <v>150</v>
      </c>
      <c r="C61" s="23"/>
      <c r="D61" s="6"/>
      <c r="E61" s="73"/>
      <c r="F61" s="89"/>
      <c r="G61" s="74"/>
      <c r="H61" s="89"/>
      <c r="I61" s="74"/>
      <c r="J61" s="89"/>
      <c r="K61" s="74"/>
      <c r="L61" s="74"/>
      <c r="M61" s="74"/>
    </row>
    <row r="62" spans="1:13" ht="16.5" customHeight="1">
      <c r="A62" s="23"/>
      <c r="B62" s="23"/>
      <c r="C62" s="23" t="s">
        <v>115</v>
      </c>
      <c r="D62" s="6"/>
      <c r="E62" s="73"/>
      <c r="F62" s="89"/>
      <c r="G62" s="74"/>
      <c r="H62" s="89"/>
      <c r="I62" s="74"/>
      <c r="J62" s="89"/>
      <c r="K62" s="74"/>
      <c r="L62" s="74"/>
      <c r="M62" s="74"/>
    </row>
    <row r="63" spans="1:13" ht="16.5" customHeight="1">
      <c r="A63" s="23"/>
      <c r="B63" s="1"/>
      <c r="C63" s="23" t="s">
        <v>57</v>
      </c>
      <c r="D63" s="6"/>
      <c r="E63" s="73"/>
      <c r="F63" s="89"/>
      <c r="G63" s="74"/>
      <c r="H63" s="89"/>
      <c r="I63" s="74"/>
      <c r="J63" s="89"/>
      <c r="K63" s="74"/>
      <c r="L63" s="74"/>
      <c r="M63" s="74"/>
    </row>
    <row r="64" spans="1:13" ht="16.5" customHeight="1">
      <c r="A64" s="23"/>
      <c r="B64" s="1"/>
      <c r="C64" s="23"/>
      <c r="D64" s="6" t="s">
        <v>281</v>
      </c>
      <c r="E64" s="73"/>
      <c r="F64" s="89"/>
      <c r="G64" s="74">
        <v>-4598152</v>
      </c>
      <c r="H64" s="89"/>
      <c r="I64" s="74">
        <v>-132737036</v>
      </c>
      <c r="J64" s="89"/>
      <c r="K64" s="74">
        <v>0</v>
      </c>
      <c r="L64" s="74"/>
      <c r="M64" s="74">
        <v>0</v>
      </c>
    </row>
    <row r="65" spans="1:13" ht="16.5" customHeight="1">
      <c r="A65" s="23"/>
      <c r="B65" s="1"/>
      <c r="C65" s="37" t="s">
        <v>202</v>
      </c>
      <c r="D65" s="6"/>
      <c r="E65" s="73"/>
      <c r="F65" s="89"/>
      <c r="G65" s="74"/>
      <c r="H65" s="89"/>
      <c r="I65" s="74"/>
      <c r="J65" s="89"/>
      <c r="K65" s="74"/>
      <c r="L65" s="74"/>
      <c r="M65" s="74"/>
    </row>
    <row r="66" spans="1:13" ht="16.5" customHeight="1">
      <c r="A66" s="23"/>
      <c r="B66" s="1"/>
      <c r="D66" s="6" t="s">
        <v>244</v>
      </c>
      <c r="E66" s="73"/>
      <c r="F66" s="89"/>
      <c r="G66" s="74"/>
      <c r="H66" s="89"/>
      <c r="I66" s="74"/>
      <c r="J66" s="89"/>
      <c r="K66" s="74"/>
      <c r="L66" s="74"/>
      <c r="M66" s="74"/>
    </row>
    <row r="67" spans="1:13" ht="16.5" customHeight="1">
      <c r="A67" s="23"/>
      <c r="B67" s="38"/>
      <c r="C67" s="1"/>
      <c r="D67" s="37" t="s">
        <v>204</v>
      </c>
      <c r="E67" s="73"/>
      <c r="F67" s="89"/>
      <c r="G67" s="74"/>
      <c r="H67" s="89"/>
      <c r="I67" s="74"/>
      <c r="J67" s="89"/>
      <c r="K67" s="74"/>
      <c r="L67" s="74"/>
      <c r="M67" s="74"/>
    </row>
    <row r="68" spans="1:13" ht="16.5" customHeight="1">
      <c r="A68" s="23"/>
      <c r="B68" s="38"/>
      <c r="C68" s="1"/>
      <c r="D68" s="37" t="s">
        <v>203</v>
      </c>
      <c r="E68" s="73"/>
      <c r="F68" s="89"/>
      <c r="G68" s="76">
        <v>-303931140</v>
      </c>
      <c r="H68" s="89"/>
      <c r="I68" s="76">
        <v>-170953900</v>
      </c>
      <c r="J68" s="89"/>
      <c r="K68" s="76">
        <v>0</v>
      </c>
      <c r="L68" s="74"/>
      <c r="M68" s="76">
        <v>0</v>
      </c>
    </row>
    <row r="69" spans="1:13" ht="15" customHeight="1">
      <c r="A69" s="1"/>
      <c r="B69" s="1"/>
      <c r="C69" s="1"/>
      <c r="D69" s="1"/>
      <c r="E69" s="73"/>
      <c r="F69" s="86"/>
      <c r="G69" s="66"/>
      <c r="H69" s="86"/>
      <c r="I69" s="66"/>
      <c r="J69" s="86"/>
      <c r="K69" s="66"/>
      <c r="L69" s="66"/>
      <c r="M69" s="66"/>
    </row>
    <row r="70" spans="1:13" s="157" customFormat="1" ht="16.5" customHeight="1">
      <c r="A70" s="23"/>
      <c r="B70" s="23" t="s">
        <v>58</v>
      </c>
      <c r="C70" s="23"/>
      <c r="D70" s="23"/>
      <c r="E70" s="73"/>
      <c r="F70" s="91"/>
      <c r="G70" s="92"/>
      <c r="H70" s="91"/>
      <c r="I70" s="92"/>
      <c r="J70" s="91"/>
      <c r="K70" s="92"/>
      <c r="L70" s="23"/>
      <c r="M70" s="92"/>
    </row>
    <row r="71" spans="1:13" s="157" customFormat="1" ht="16.5" customHeight="1">
      <c r="A71" s="23"/>
      <c r="B71" s="23"/>
      <c r="C71" s="23" t="s">
        <v>115</v>
      </c>
      <c r="D71" s="23"/>
      <c r="E71" s="73"/>
      <c r="F71" s="91"/>
      <c r="G71" s="93">
        <f>SUM(G63:G68)</f>
        <v>-308529292</v>
      </c>
      <c r="H71" s="91"/>
      <c r="I71" s="93">
        <f>SUM(I63:I68)</f>
        <v>-303690936</v>
      </c>
      <c r="J71" s="91"/>
      <c r="K71" s="93">
        <f>SUM(K63:K68)</f>
        <v>0</v>
      </c>
      <c r="L71" s="23"/>
      <c r="M71" s="93">
        <f>SUM(M63:M68)</f>
        <v>0</v>
      </c>
    </row>
    <row r="72" spans="1:13" s="157" customFormat="1" ht="15" customHeight="1">
      <c r="A72" s="23"/>
      <c r="B72" s="23"/>
      <c r="C72" s="23"/>
      <c r="D72" s="23"/>
      <c r="E72" s="73"/>
      <c r="F72" s="91"/>
      <c r="G72" s="94"/>
      <c r="H72" s="91"/>
      <c r="I72" s="94"/>
      <c r="J72" s="91"/>
      <c r="K72" s="94"/>
      <c r="L72" s="23"/>
      <c r="M72" s="94"/>
    </row>
    <row r="73" spans="1:13" ht="16.5" customHeight="1">
      <c r="A73" s="39" t="s">
        <v>240</v>
      </c>
      <c r="B73" s="23"/>
      <c r="C73" s="5"/>
      <c r="D73" s="5"/>
      <c r="E73" s="73"/>
      <c r="F73" s="89"/>
      <c r="G73" s="74"/>
      <c r="H73" s="89"/>
      <c r="I73" s="74"/>
      <c r="J73" s="89"/>
      <c r="K73" s="74"/>
      <c r="L73" s="74"/>
      <c r="M73" s="74"/>
    </row>
    <row r="74" spans="1:13" ht="16.5" customHeight="1">
      <c r="A74" s="23"/>
      <c r="B74" s="39" t="s">
        <v>144</v>
      </c>
      <c r="C74" s="2"/>
      <c r="D74" s="2"/>
      <c r="E74" s="73"/>
      <c r="F74" s="89"/>
      <c r="G74" s="75">
        <f>SUM(G45,G71)</f>
        <v>-235509609</v>
      </c>
      <c r="H74" s="89"/>
      <c r="I74" s="75">
        <f>SUM(I45,I71)</f>
        <v>-311909768</v>
      </c>
      <c r="J74" s="89"/>
      <c r="K74" s="75">
        <f>SUM(K45,K71)</f>
        <v>202351318</v>
      </c>
      <c r="L74" s="74"/>
      <c r="M74" s="75">
        <f>SUM(M45,M71)</f>
        <v>-68292151</v>
      </c>
    </row>
    <row r="75" spans="1:13" ht="15" customHeight="1">
      <c r="A75" s="1"/>
      <c r="B75" s="1"/>
      <c r="C75" s="1"/>
      <c r="D75" s="1"/>
      <c r="E75" s="73"/>
      <c r="F75" s="86"/>
      <c r="G75" s="66"/>
      <c r="H75" s="86"/>
      <c r="I75" s="66"/>
      <c r="J75" s="86"/>
      <c r="K75" s="66"/>
      <c r="L75" s="66"/>
      <c r="M75" s="66"/>
    </row>
    <row r="76" spans="1:13" ht="16.5" customHeight="1">
      <c r="A76" s="2" t="s">
        <v>182</v>
      </c>
      <c r="B76" s="1"/>
      <c r="C76" s="1"/>
      <c r="D76" s="1"/>
      <c r="E76" s="73"/>
      <c r="F76" s="86"/>
      <c r="G76" s="66"/>
      <c r="H76" s="86"/>
      <c r="I76" s="66"/>
      <c r="J76" s="86"/>
      <c r="K76" s="66"/>
      <c r="L76" s="66"/>
      <c r="M76" s="66"/>
    </row>
    <row r="77" spans="1:13" ht="16.5" customHeight="1" thickBot="1">
      <c r="A77" s="1"/>
      <c r="B77" s="39" t="s">
        <v>145</v>
      </c>
      <c r="C77" s="5"/>
      <c r="D77" s="5"/>
      <c r="E77" s="73"/>
      <c r="F77" s="89"/>
      <c r="G77" s="83">
        <f>+G30+G74</f>
        <v>5300223838</v>
      </c>
      <c r="H77" s="89"/>
      <c r="I77" s="83">
        <f>+I30+I74</f>
        <v>4489759984</v>
      </c>
      <c r="J77" s="89"/>
      <c r="K77" s="83">
        <f>+K30+K74</f>
        <v>3239932722</v>
      </c>
      <c r="L77" s="74"/>
      <c r="M77" s="83">
        <f>+M30+M74</f>
        <v>3896876640</v>
      </c>
    </row>
    <row r="78" spans="1:13" ht="15" customHeight="1" thickTop="1">
      <c r="A78" s="1"/>
      <c r="B78" s="1"/>
      <c r="C78" s="1"/>
      <c r="D78" s="1"/>
      <c r="E78" s="86"/>
      <c r="F78" s="86"/>
      <c r="G78" s="66"/>
      <c r="H78" s="86"/>
      <c r="I78" s="66"/>
      <c r="J78" s="86"/>
      <c r="K78" s="66"/>
      <c r="L78" s="66"/>
      <c r="M78" s="66"/>
    </row>
    <row r="79" spans="1:13" ht="16.5" customHeight="1">
      <c r="A79" s="5" t="s">
        <v>122</v>
      </c>
      <c r="B79" s="5"/>
      <c r="C79" s="5"/>
      <c r="D79" s="5"/>
      <c r="E79" s="89"/>
      <c r="F79" s="89"/>
      <c r="G79" s="74"/>
      <c r="H79" s="89"/>
      <c r="I79" s="74"/>
      <c r="J79" s="89"/>
      <c r="K79" s="74"/>
      <c r="L79" s="74"/>
      <c r="M79" s="74"/>
    </row>
    <row r="80" spans="1:13" ht="16.5" customHeight="1">
      <c r="A80" s="6"/>
      <c r="B80" s="6" t="s">
        <v>59</v>
      </c>
      <c r="C80" s="6"/>
      <c r="D80" s="6"/>
      <c r="E80" s="89"/>
      <c r="F80" s="95"/>
      <c r="G80" s="74">
        <v>5135025929</v>
      </c>
      <c r="H80" s="95"/>
      <c r="I80" s="74">
        <v>4359374641</v>
      </c>
      <c r="J80" s="95"/>
      <c r="K80" s="74">
        <v>3037581404</v>
      </c>
      <c r="L80" s="74"/>
      <c r="M80" s="74">
        <v>3965168791</v>
      </c>
    </row>
    <row r="81" spans="1:13" ht="16.5" customHeight="1">
      <c r="A81" s="6"/>
      <c r="B81" s="6" t="s">
        <v>43</v>
      </c>
      <c r="C81" s="6"/>
      <c r="D81" s="6"/>
      <c r="E81" s="89"/>
      <c r="F81" s="95"/>
      <c r="G81" s="75">
        <v>400707518</v>
      </c>
      <c r="H81" s="95"/>
      <c r="I81" s="75">
        <v>442295111</v>
      </c>
      <c r="J81" s="95"/>
      <c r="K81" s="75">
        <v>0</v>
      </c>
      <c r="L81" s="90"/>
      <c r="M81" s="75">
        <v>0</v>
      </c>
    </row>
    <row r="82" spans="1:13" ht="15" customHeight="1">
      <c r="A82" s="1"/>
      <c r="B82" s="1"/>
      <c r="C82" s="1"/>
      <c r="D82" s="1"/>
      <c r="E82" s="86"/>
      <c r="F82" s="86"/>
      <c r="G82" s="66"/>
      <c r="H82" s="86"/>
      <c r="I82" s="66"/>
      <c r="J82" s="86"/>
      <c r="K82" s="66"/>
      <c r="L82" s="66"/>
      <c r="M82" s="66"/>
    </row>
    <row r="83" spans="1:13" ht="16.5" customHeight="1" thickBot="1">
      <c r="A83" s="2"/>
      <c r="B83" s="2"/>
      <c r="C83" s="2"/>
      <c r="D83" s="2"/>
      <c r="E83" s="89"/>
      <c r="F83" s="89"/>
      <c r="G83" s="83">
        <f>SUM(G80:G82)</f>
        <v>5535733447</v>
      </c>
      <c r="H83" s="89"/>
      <c r="I83" s="83">
        <f>SUM(I80:I82)</f>
        <v>4801669752</v>
      </c>
      <c r="J83" s="89"/>
      <c r="K83" s="83">
        <f>SUM(K80:K82)</f>
        <v>3037581404</v>
      </c>
      <c r="L83" s="74"/>
      <c r="M83" s="83">
        <f>SUM(M80:M82)</f>
        <v>3965168791</v>
      </c>
    </row>
    <row r="84" spans="1:13" ht="15" customHeight="1" thickTop="1">
      <c r="A84" s="1"/>
      <c r="B84" s="1"/>
      <c r="C84" s="1"/>
      <c r="D84" s="1"/>
      <c r="E84" s="86"/>
      <c r="F84" s="86"/>
      <c r="G84" s="66"/>
      <c r="H84" s="86"/>
      <c r="I84" s="66"/>
      <c r="J84" s="66"/>
      <c r="K84" s="66"/>
      <c r="L84" s="66"/>
      <c r="M84" s="66"/>
    </row>
    <row r="85" spans="1:13" ht="16.5" customHeight="1">
      <c r="A85" s="5" t="s">
        <v>182</v>
      </c>
      <c r="B85" s="5"/>
      <c r="C85" s="5"/>
      <c r="D85" s="5"/>
      <c r="E85" s="89"/>
      <c r="F85" s="89"/>
      <c r="G85" s="74"/>
      <c r="H85" s="89"/>
      <c r="I85" s="74"/>
      <c r="J85" s="74"/>
      <c r="K85" s="74"/>
      <c r="L85" s="74"/>
      <c r="M85" s="74"/>
    </row>
    <row r="86" spans="1:13" ht="16.5" customHeight="1">
      <c r="A86" s="5" t="s">
        <v>60</v>
      </c>
      <c r="B86" s="5"/>
      <c r="C86" s="5"/>
      <c r="D86" s="5"/>
      <c r="E86" s="89"/>
      <c r="F86" s="89"/>
      <c r="G86" s="74"/>
      <c r="H86" s="89"/>
      <c r="I86" s="74"/>
      <c r="J86" s="89"/>
      <c r="K86" s="74"/>
      <c r="L86" s="74"/>
      <c r="M86" s="74"/>
    </row>
    <row r="87" spans="1:13" ht="16.5" customHeight="1">
      <c r="A87" s="6"/>
      <c r="B87" s="6" t="s">
        <v>59</v>
      </c>
      <c r="C87" s="6"/>
      <c r="D87" s="6"/>
      <c r="E87" s="73"/>
      <c r="F87" s="95"/>
      <c r="G87" s="74">
        <v>4927867298</v>
      </c>
      <c r="H87" s="95"/>
      <c r="I87" s="74">
        <v>4092721765</v>
      </c>
      <c r="J87" s="95"/>
      <c r="K87" s="74">
        <v>3239932722</v>
      </c>
      <c r="L87" s="74"/>
      <c r="M87" s="74">
        <v>3896876640</v>
      </c>
    </row>
    <row r="88" spans="1:13" ht="16.5" customHeight="1">
      <c r="A88" s="6"/>
      <c r="B88" s="6" t="s">
        <v>43</v>
      </c>
      <c r="C88" s="6"/>
      <c r="D88" s="6"/>
      <c r="E88" s="73"/>
      <c r="F88" s="89"/>
      <c r="G88" s="75">
        <v>372356540</v>
      </c>
      <c r="H88" s="89"/>
      <c r="I88" s="75">
        <v>397038219</v>
      </c>
      <c r="J88" s="89"/>
      <c r="K88" s="75">
        <v>0</v>
      </c>
      <c r="L88" s="90"/>
      <c r="M88" s="75">
        <v>0</v>
      </c>
    </row>
    <row r="89" spans="1:13" ht="15" customHeight="1">
      <c r="A89" s="1"/>
      <c r="B89" s="1"/>
      <c r="C89" s="1"/>
      <c r="D89" s="1"/>
      <c r="E89" s="73"/>
      <c r="F89" s="86"/>
      <c r="G89" s="66"/>
      <c r="H89" s="86"/>
      <c r="I89" s="66"/>
      <c r="J89" s="86"/>
      <c r="K89" s="66"/>
      <c r="L89" s="66"/>
      <c r="M89" s="66"/>
    </row>
    <row r="90" spans="1:13" ht="16.5" customHeight="1" thickBot="1">
      <c r="A90" s="5"/>
      <c r="B90" s="40"/>
      <c r="C90" s="5"/>
      <c r="D90" s="5"/>
      <c r="E90" s="73"/>
      <c r="F90" s="89"/>
      <c r="G90" s="83">
        <f>SUM(G87:G88)</f>
        <v>5300223838</v>
      </c>
      <c r="H90" s="89"/>
      <c r="I90" s="83">
        <f>SUM(I87:I88)</f>
        <v>4489759984</v>
      </c>
      <c r="J90" s="89"/>
      <c r="K90" s="83">
        <f>SUM(K87:K88)</f>
        <v>3239932722</v>
      </c>
      <c r="L90" s="74"/>
      <c r="M90" s="83">
        <f>SUM(M87:M88)</f>
        <v>3896876640</v>
      </c>
    </row>
    <row r="91" spans="1:13" ht="16.5" customHeight="1" thickTop="1">
      <c r="A91" s="5"/>
      <c r="B91" s="5"/>
      <c r="C91" s="5"/>
      <c r="D91" s="5"/>
      <c r="E91" s="73"/>
      <c r="F91" s="89"/>
      <c r="G91" s="74"/>
      <c r="H91" s="89"/>
      <c r="I91" s="74"/>
      <c r="J91" s="89"/>
      <c r="K91" s="74"/>
      <c r="L91" s="74"/>
      <c r="M91" s="74"/>
    </row>
    <row r="92" spans="1:13" ht="16.5" customHeight="1">
      <c r="A92" s="5" t="s">
        <v>121</v>
      </c>
      <c r="B92" s="5"/>
      <c r="C92" s="5"/>
      <c r="D92" s="5"/>
      <c r="E92" s="73"/>
      <c r="F92" s="89"/>
      <c r="G92" s="74"/>
      <c r="H92" s="89"/>
      <c r="I92" s="74"/>
      <c r="J92" s="89"/>
      <c r="K92" s="74"/>
      <c r="L92" s="74"/>
      <c r="M92" s="74"/>
    </row>
    <row r="93" spans="1:13" ht="15" customHeight="1">
      <c r="A93" s="5"/>
      <c r="B93" s="5"/>
      <c r="C93" s="5"/>
      <c r="D93" s="5"/>
      <c r="E93" s="73"/>
      <c r="F93" s="89"/>
      <c r="G93" s="74"/>
      <c r="H93" s="89"/>
      <c r="I93" s="74"/>
      <c r="J93" s="89"/>
      <c r="K93" s="74"/>
      <c r="L93" s="74"/>
      <c r="M93" s="74"/>
    </row>
    <row r="94" spans="1:13" ht="16.5" customHeight="1" thickBot="1">
      <c r="A94" s="41"/>
      <c r="B94" s="41" t="s">
        <v>119</v>
      </c>
      <c r="C94" s="41"/>
      <c r="D94" s="41"/>
      <c r="E94" s="73">
        <v>31</v>
      </c>
      <c r="F94" s="96"/>
      <c r="G94" s="97">
        <v>0.3435527346946981</v>
      </c>
      <c r="H94" s="96"/>
      <c r="I94" s="97">
        <v>0.29170000000000001</v>
      </c>
      <c r="J94" s="96"/>
      <c r="K94" s="97">
        <v>0.20322573094808766</v>
      </c>
      <c r="L94" s="98"/>
      <c r="M94" s="97">
        <v>0.26528484967930915</v>
      </c>
    </row>
    <row r="95" spans="1:13" ht="16.5" customHeight="1" thickTop="1">
      <c r="A95" s="41"/>
      <c r="B95" s="41"/>
      <c r="C95" s="41"/>
      <c r="D95" s="41"/>
      <c r="E95" s="89"/>
      <c r="F95" s="96"/>
      <c r="G95" s="99"/>
      <c r="H95" s="96"/>
      <c r="I95" s="99"/>
      <c r="J95" s="96"/>
      <c r="K95" s="100"/>
      <c r="L95" s="98"/>
      <c r="M95" s="100"/>
    </row>
    <row r="96" spans="1:13" ht="16.5" customHeight="1">
      <c r="A96" s="41"/>
      <c r="B96" s="41"/>
      <c r="C96" s="41"/>
      <c r="D96" s="41"/>
      <c r="E96" s="89"/>
      <c r="F96" s="96"/>
      <c r="G96" s="99"/>
      <c r="H96" s="96"/>
      <c r="I96" s="99"/>
      <c r="J96" s="96"/>
      <c r="K96" s="100"/>
      <c r="L96" s="98"/>
      <c r="M96" s="100"/>
    </row>
    <row r="97" spans="1:13" ht="16.5" customHeight="1">
      <c r="A97" s="167"/>
      <c r="B97" s="167"/>
      <c r="C97" s="167"/>
      <c r="D97" s="167"/>
      <c r="E97" s="168"/>
      <c r="F97" s="101"/>
      <c r="G97" s="169"/>
      <c r="H97" s="101"/>
      <c r="I97" s="169"/>
      <c r="J97" s="101"/>
      <c r="K97" s="170"/>
      <c r="L97" s="102"/>
      <c r="M97" s="170"/>
    </row>
    <row r="98" spans="1:13" ht="16.5" customHeight="1">
      <c r="A98" s="167"/>
      <c r="B98" s="167"/>
      <c r="C98" s="167"/>
      <c r="D98" s="167"/>
      <c r="E98" s="168"/>
      <c r="F98" s="101"/>
      <c r="G98" s="169"/>
      <c r="H98" s="101"/>
      <c r="I98" s="169"/>
      <c r="J98" s="101"/>
      <c r="K98" s="170"/>
      <c r="L98" s="102"/>
      <c r="M98" s="170"/>
    </row>
    <row r="99" spans="1:13" ht="5.25" customHeight="1">
      <c r="A99" s="167"/>
      <c r="B99" s="167"/>
      <c r="C99" s="167"/>
      <c r="D99" s="167"/>
      <c r="E99" s="168"/>
      <c r="F99" s="101"/>
      <c r="G99" s="169"/>
      <c r="H99" s="101"/>
      <c r="I99" s="169"/>
      <c r="J99" s="101"/>
      <c r="K99" s="170"/>
      <c r="L99" s="102"/>
      <c r="M99" s="170"/>
    </row>
    <row r="100" spans="1:13" ht="9.75" customHeight="1">
      <c r="A100" s="167"/>
      <c r="B100" s="167"/>
      <c r="C100" s="167"/>
      <c r="D100" s="167"/>
      <c r="E100" s="168"/>
      <c r="F100" s="101"/>
      <c r="G100" s="169"/>
      <c r="H100" s="101"/>
      <c r="I100" s="169"/>
      <c r="J100" s="101"/>
      <c r="K100" s="170"/>
      <c r="L100" s="102"/>
      <c r="M100" s="170"/>
    </row>
    <row r="101" spans="1:13" ht="21.95" customHeight="1">
      <c r="A101" s="165" t="s">
        <v>167</v>
      </c>
      <c r="B101" s="165"/>
      <c r="C101" s="165"/>
      <c r="D101" s="165"/>
      <c r="E101" s="166"/>
      <c r="F101" s="166"/>
      <c r="G101" s="153"/>
      <c r="H101" s="166"/>
      <c r="I101" s="153"/>
      <c r="J101" s="153"/>
      <c r="K101" s="153"/>
      <c r="L101" s="153"/>
      <c r="M101" s="153"/>
    </row>
    <row r="135" spans="11:11" ht="16.5" customHeight="1">
      <c r="K135" s="151" t="s">
        <v>273</v>
      </c>
    </row>
  </sheetData>
  <mergeCells count="8">
    <mergeCell ref="G57:I57"/>
    <mergeCell ref="K57:M57"/>
    <mergeCell ref="G6:I6"/>
    <mergeCell ref="K6:M6"/>
    <mergeCell ref="G7:I7"/>
    <mergeCell ref="K7:M7"/>
    <mergeCell ref="G56:I56"/>
    <mergeCell ref="K56:M56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&amp;R&amp;P</oddFooter>
  </headerFooter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5D0D-3EBC-4537-8A3F-5D3D8DD07F71}">
  <sheetPr>
    <tabColor theme="9" tint="0.79998168889431442"/>
  </sheetPr>
  <dimension ref="A1:AE139"/>
  <sheetViews>
    <sheetView topLeftCell="A7" zoomScaleNormal="100" zoomScaleSheetLayoutView="69" workbookViewId="0">
      <selection activeCell="O36" sqref="O36"/>
    </sheetView>
  </sheetViews>
  <sheetFormatPr defaultColWidth="9.140625" defaultRowHeight="16.350000000000001" customHeight="1"/>
  <cols>
    <col min="1" max="3" width="1.42578125" style="150" customWidth="1"/>
    <col min="4" max="4" width="18.42578125" style="150" customWidth="1"/>
    <col min="5" max="5" width="5.140625" style="150" customWidth="1"/>
    <col min="6" max="6" width="0.5703125" style="150" customWidth="1"/>
    <col min="7" max="7" width="12.85546875" style="151" customWidth="1"/>
    <col min="8" max="8" width="0.5703125" style="151" customWidth="1"/>
    <col min="9" max="9" width="12" style="151" bestFit="1" customWidth="1"/>
    <col min="10" max="10" width="0.5703125" style="151" customWidth="1"/>
    <col min="11" max="11" width="12.5703125" style="151" customWidth="1"/>
    <col min="12" max="12" width="0.5703125" style="151" customWidth="1"/>
    <col min="13" max="13" width="12.140625" style="151" customWidth="1"/>
    <col min="14" max="14" width="0.5703125" style="151" customWidth="1"/>
    <col min="15" max="15" width="15.42578125" style="151" bestFit="1" customWidth="1"/>
    <col min="16" max="16" width="0.5703125" style="151" customWidth="1"/>
    <col min="17" max="17" width="11.42578125" style="151" bestFit="1" customWidth="1"/>
    <col min="18" max="18" width="0.5703125" style="151" customWidth="1"/>
    <col min="19" max="19" width="14.5703125" style="151" customWidth="1"/>
    <col min="20" max="20" width="0.5703125" style="151" customWidth="1"/>
    <col min="21" max="21" width="16" style="151" customWidth="1"/>
    <col min="22" max="22" width="0.5703125" style="151" customWidth="1"/>
    <col min="23" max="23" width="12.140625" style="151" customWidth="1"/>
    <col min="24" max="24" width="0.5703125" style="151" customWidth="1"/>
    <col min="25" max="25" width="11.42578125" style="151" customWidth="1"/>
    <col min="26" max="26" width="0.5703125" style="151" customWidth="1"/>
    <col min="27" max="27" width="12.85546875" style="151" customWidth="1"/>
    <col min="28" max="28" width="0.5703125" style="151" customWidth="1"/>
    <col min="29" max="29" width="12.42578125" style="151" customWidth="1"/>
    <col min="30" max="30" width="0.5703125" style="151" customWidth="1"/>
    <col min="31" max="31" width="13" style="151" customWidth="1"/>
    <col min="32" max="16384" width="9.140625" style="150"/>
  </cols>
  <sheetData>
    <row r="1" spans="1:31" ht="16.350000000000001" customHeight="1">
      <c r="A1" s="7" t="s">
        <v>0</v>
      </c>
      <c r="B1" s="7"/>
      <c r="C1" s="7"/>
      <c r="D1" s="7"/>
      <c r="E1" s="7"/>
      <c r="F1" s="7"/>
    </row>
    <row r="2" spans="1:31" ht="16.350000000000001" customHeight="1">
      <c r="A2" s="7" t="s">
        <v>139</v>
      </c>
      <c r="B2" s="7"/>
      <c r="C2" s="7"/>
      <c r="D2" s="7"/>
      <c r="E2" s="7"/>
      <c r="F2" s="7"/>
    </row>
    <row r="3" spans="1:31" ht="16.350000000000001" customHeight="1">
      <c r="A3" s="8" t="s">
        <v>257</v>
      </c>
      <c r="B3" s="8"/>
      <c r="C3" s="8"/>
      <c r="D3" s="8"/>
      <c r="E3" s="8"/>
      <c r="F3" s="8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</row>
    <row r="4" spans="1:31" ht="16.350000000000001" customHeight="1">
      <c r="A4" s="7"/>
      <c r="B4" s="7"/>
      <c r="C4" s="7"/>
      <c r="D4" s="7"/>
      <c r="E4" s="7"/>
      <c r="F4" s="7"/>
    </row>
    <row r="5" spans="1:31" s="26" customFormat="1" ht="16.350000000000001" customHeight="1"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</row>
    <row r="6" spans="1:31" s="24" customFormat="1" ht="16.350000000000001" customHeight="1">
      <c r="A6" s="58"/>
      <c r="B6" s="58"/>
      <c r="C6" s="58"/>
      <c r="D6" s="58"/>
      <c r="G6" s="189" t="s">
        <v>140</v>
      </c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</row>
    <row r="7" spans="1:31" s="24" customFormat="1" ht="16.350000000000001" customHeight="1">
      <c r="A7" s="58"/>
      <c r="B7" s="58"/>
      <c r="C7" s="58"/>
      <c r="D7" s="58"/>
      <c r="G7" s="190" t="s">
        <v>176</v>
      </c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05"/>
      <c r="AC7" s="105"/>
      <c r="AD7" s="105"/>
      <c r="AE7" s="105"/>
    </row>
    <row r="8" spans="1:31" s="24" customFormat="1" ht="16.350000000000001" customHeight="1">
      <c r="A8" s="58"/>
      <c r="B8" s="58"/>
      <c r="C8" s="58"/>
      <c r="D8" s="58"/>
      <c r="E8" s="106"/>
      <c r="F8" s="106"/>
      <c r="G8" s="103"/>
      <c r="H8" s="103"/>
      <c r="I8" s="103"/>
      <c r="J8" s="103"/>
      <c r="P8" s="107"/>
      <c r="Q8" s="190" t="s">
        <v>41</v>
      </c>
      <c r="R8" s="190"/>
      <c r="S8" s="190"/>
      <c r="T8" s="190"/>
      <c r="U8" s="190"/>
      <c r="V8" s="190"/>
      <c r="W8" s="190"/>
      <c r="X8" s="190"/>
      <c r="Y8" s="190"/>
      <c r="Z8" s="107"/>
      <c r="AA8" s="103"/>
      <c r="AB8" s="107"/>
      <c r="AC8" s="103"/>
      <c r="AD8" s="107"/>
      <c r="AE8" s="107"/>
    </row>
    <row r="9" spans="1:31" s="24" customFormat="1" ht="16.350000000000001" customHeight="1">
      <c r="A9" s="58"/>
      <c r="B9" s="58"/>
      <c r="C9" s="58"/>
      <c r="D9" s="58"/>
      <c r="E9" s="106"/>
      <c r="F9" s="106"/>
      <c r="G9" s="103"/>
      <c r="H9" s="103"/>
      <c r="I9" s="103"/>
      <c r="J9" s="103"/>
      <c r="P9" s="107"/>
      <c r="Q9" s="190" t="s">
        <v>240</v>
      </c>
      <c r="R9" s="190"/>
      <c r="S9" s="190"/>
      <c r="T9" s="190"/>
      <c r="U9" s="190"/>
      <c r="V9" s="190"/>
      <c r="W9" s="190"/>
      <c r="X9" s="107"/>
      <c r="Z9" s="107"/>
      <c r="AA9" s="103"/>
      <c r="AB9" s="107"/>
      <c r="AC9" s="103"/>
      <c r="AD9" s="107"/>
      <c r="AE9" s="107"/>
    </row>
    <row r="10" spans="1:31" s="24" customFormat="1" ht="15.75" customHeight="1">
      <c r="A10" s="58"/>
      <c r="B10" s="58"/>
      <c r="C10" s="58"/>
      <c r="D10" s="58"/>
      <c r="E10" s="106"/>
      <c r="F10" s="106"/>
      <c r="G10" s="103"/>
      <c r="H10" s="103"/>
      <c r="I10" s="103"/>
      <c r="J10" s="103"/>
      <c r="P10" s="107"/>
      <c r="Q10" s="107" t="s">
        <v>99</v>
      </c>
      <c r="R10" s="108"/>
      <c r="T10" s="108"/>
      <c r="U10" s="109" t="s">
        <v>181</v>
      </c>
      <c r="V10" s="108"/>
      <c r="W10" s="107" t="s">
        <v>123</v>
      </c>
      <c r="X10" s="107"/>
      <c r="Y10" s="107" t="s">
        <v>179</v>
      </c>
      <c r="Z10" s="107"/>
      <c r="AA10" s="103"/>
      <c r="AB10" s="107"/>
      <c r="AC10" s="103"/>
      <c r="AD10" s="107"/>
      <c r="AE10" s="107"/>
    </row>
    <row r="11" spans="1:31" s="24" customFormat="1" ht="15.75" customHeight="1">
      <c r="A11" s="58"/>
      <c r="B11" s="58"/>
      <c r="C11" s="58"/>
      <c r="D11" s="58"/>
      <c r="E11" s="106"/>
      <c r="F11" s="106"/>
      <c r="G11" s="107"/>
      <c r="H11" s="107"/>
      <c r="I11" s="107" t="s">
        <v>61</v>
      </c>
      <c r="J11" s="103"/>
      <c r="K11" s="107"/>
      <c r="L11" s="103"/>
      <c r="P11" s="107"/>
      <c r="Q11" s="107" t="s">
        <v>100</v>
      </c>
      <c r="S11" s="109"/>
      <c r="U11" s="109" t="s">
        <v>177</v>
      </c>
      <c r="W11" s="107" t="s">
        <v>124</v>
      </c>
      <c r="Y11" s="107" t="s">
        <v>242</v>
      </c>
      <c r="AD11" s="107"/>
      <c r="AE11" s="107"/>
    </row>
    <row r="12" spans="1:31" s="24" customFormat="1" ht="15.75" customHeight="1">
      <c r="A12" s="58"/>
      <c r="B12" s="58"/>
      <c r="C12" s="58"/>
      <c r="D12" s="58"/>
      <c r="E12" s="106"/>
      <c r="F12" s="106"/>
      <c r="G12" s="107" t="s">
        <v>63</v>
      </c>
      <c r="H12" s="107"/>
      <c r="I12" s="107" t="s">
        <v>97</v>
      </c>
      <c r="J12" s="103"/>
      <c r="K12" s="107" t="s">
        <v>133</v>
      </c>
      <c r="L12" s="103"/>
      <c r="M12" s="189" t="s">
        <v>38</v>
      </c>
      <c r="N12" s="189"/>
      <c r="O12" s="189"/>
      <c r="P12" s="107"/>
      <c r="Q12" s="107" t="s">
        <v>283</v>
      </c>
      <c r="R12" s="108"/>
      <c r="S12" s="109" t="s">
        <v>282</v>
      </c>
      <c r="T12" s="107"/>
      <c r="U12" s="109" t="s">
        <v>130</v>
      </c>
      <c r="V12" s="107"/>
      <c r="W12" s="107" t="s">
        <v>241</v>
      </c>
      <c r="X12" s="107"/>
      <c r="Y12" s="109" t="s">
        <v>64</v>
      </c>
      <c r="Z12" s="107"/>
      <c r="AA12" s="109" t="s">
        <v>65</v>
      </c>
      <c r="AB12" s="107"/>
      <c r="AC12" s="109" t="s">
        <v>66</v>
      </c>
      <c r="AD12" s="107"/>
      <c r="AE12" s="107"/>
    </row>
    <row r="13" spans="1:31" s="24" customFormat="1" ht="15.75" customHeight="1">
      <c r="A13" s="58"/>
      <c r="B13" s="58"/>
      <c r="C13" s="58"/>
      <c r="D13" s="58"/>
      <c r="E13" s="106"/>
      <c r="F13" s="106"/>
      <c r="G13" s="107" t="s">
        <v>67</v>
      </c>
      <c r="H13" s="107"/>
      <c r="I13" s="107" t="s">
        <v>98</v>
      </c>
      <c r="J13" s="107"/>
      <c r="K13" s="107" t="s">
        <v>178</v>
      </c>
      <c r="L13" s="107"/>
      <c r="M13" s="107" t="s">
        <v>68</v>
      </c>
      <c r="N13" s="107"/>
      <c r="O13" s="107"/>
      <c r="P13" s="107"/>
      <c r="Q13" s="107" t="s">
        <v>284</v>
      </c>
      <c r="R13" s="107"/>
      <c r="S13" s="109" t="s">
        <v>129</v>
      </c>
      <c r="T13" s="107"/>
      <c r="U13" s="109" t="s">
        <v>131</v>
      </c>
      <c r="V13" s="107"/>
      <c r="W13" s="109" t="s">
        <v>125</v>
      </c>
      <c r="X13" s="107"/>
      <c r="Y13" s="109" t="s">
        <v>69</v>
      </c>
      <c r="Z13" s="107"/>
      <c r="AA13" s="109" t="s">
        <v>70</v>
      </c>
      <c r="AB13" s="107"/>
      <c r="AC13" s="109" t="s">
        <v>71</v>
      </c>
      <c r="AD13" s="107"/>
      <c r="AE13" s="107"/>
    </row>
    <row r="14" spans="1:31" s="24" customFormat="1" ht="15.75" customHeight="1">
      <c r="A14" s="58"/>
      <c r="B14" s="58"/>
      <c r="C14" s="58"/>
      <c r="D14" s="58"/>
      <c r="E14" s="106"/>
      <c r="F14" s="106"/>
      <c r="G14" s="107" t="s">
        <v>72</v>
      </c>
      <c r="H14" s="107"/>
      <c r="I14" s="107" t="s">
        <v>73</v>
      </c>
      <c r="J14" s="107"/>
      <c r="K14" s="107" t="s">
        <v>74</v>
      </c>
      <c r="L14" s="107"/>
      <c r="M14" s="107" t="s">
        <v>75</v>
      </c>
      <c r="N14" s="107"/>
      <c r="O14" s="107" t="s">
        <v>40</v>
      </c>
      <c r="P14" s="107"/>
      <c r="Q14" s="107" t="s">
        <v>285</v>
      </c>
      <c r="R14" s="107"/>
      <c r="S14" s="109" t="s">
        <v>108</v>
      </c>
      <c r="T14" s="107"/>
      <c r="U14" s="109" t="s">
        <v>126</v>
      </c>
      <c r="V14" s="107"/>
      <c r="W14" s="107" t="s">
        <v>56</v>
      </c>
      <c r="X14" s="107"/>
      <c r="Y14" s="107" t="s">
        <v>76</v>
      </c>
      <c r="Z14" s="107"/>
      <c r="AA14" s="109" t="s">
        <v>42</v>
      </c>
      <c r="AB14" s="107"/>
      <c r="AC14" s="109" t="s">
        <v>77</v>
      </c>
      <c r="AD14" s="107"/>
      <c r="AE14" s="109" t="s">
        <v>44</v>
      </c>
    </row>
    <row r="15" spans="1:31" s="24" customFormat="1" ht="15.75" customHeight="1">
      <c r="A15" s="58"/>
      <c r="B15" s="58"/>
      <c r="C15" s="58"/>
      <c r="D15" s="58"/>
      <c r="E15" s="104" t="s">
        <v>166</v>
      </c>
      <c r="F15" s="106"/>
      <c r="G15" s="110" t="s">
        <v>3</v>
      </c>
      <c r="H15" s="107"/>
      <c r="I15" s="110" t="s">
        <v>3</v>
      </c>
      <c r="J15" s="107"/>
      <c r="K15" s="110" t="s">
        <v>3</v>
      </c>
      <c r="L15" s="107"/>
      <c r="M15" s="110" t="s">
        <v>3</v>
      </c>
      <c r="N15" s="107"/>
      <c r="O15" s="110" t="s">
        <v>3</v>
      </c>
      <c r="P15" s="107"/>
      <c r="Q15" s="110" t="s">
        <v>3</v>
      </c>
      <c r="R15" s="107"/>
      <c r="S15" s="110" t="s">
        <v>3</v>
      </c>
      <c r="T15" s="107"/>
      <c r="U15" s="110" t="s">
        <v>3</v>
      </c>
      <c r="V15" s="107"/>
      <c r="W15" s="110" t="s">
        <v>3</v>
      </c>
      <c r="X15" s="107"/>
      <c r="Y15" s="110" t="s">
        <v>3</v>
      </c>
      <c r="Z15" s="107"/>
      <c r="AA15" s="110" t="s">
        <v>3</v>
      </c>
      <c r="AB15" s="107"/>
      <c r="AC15" s="110" t="s">
        <v>3</v>
      </c>
      <c r="AD15" s="107"/>
      <c r="AE15" s="110" t="s">
        <v>3</v>
      </c>
    </row>
    <row r="16" spans="1:31" s="24" customFormat="1" ht="16.350000000000001" customHeight="1">
      <c r="E16" s="111"/>
      <c r="F16" s="112"/>
      <c r="G16" s="16"/>
      <c r="H16" s="16"/>
      <c r="I16" s="16"/>
      <c r="J16" s="16"/>
      <c r="K16" s="103"/>
      <c r="L16" s="16"/>
      <c r="M16" s="16"/>
      <c r="N16" s="16"/>
      <c r="O16" s="16"/>
      <c r="P16" s="16"/>
      <c r="Q16" s="16"/>
      <c r="R16" s="16"/>
      <c r="S16" s="113"/>
      <c r="T16" s="16"/>
      <c r="U16" s="113"/>
      <c r="V16" s="16"/>
      <c r="W16" s="113"/>
      <c r="X16" s="16"/>
      <c r="Y16" s="113"/>
      <c r="Z16" s="16"/>
      <c r="AA16" s="113"/>
      <c r="AB16" s="16"/>
      <c r="AC16" s="113"/>
      <c r="AD16" s="16"/>
      <c r="AE16" s="16"/>
    </row>
    <row r="17" spans="1:31" s="24" customFormat="1" ht="16.350000000000001" customHeight="1">
      <c r="A17" s="25" t="s">
        <v>259</v>
      </c>
      <c r="B17" s="25"/>
      <c r="C17" s="25"/>
      <c r="D17" s="25"/>
      <c r="E17" s="111"/>
      <c r="F17" s="59"/>
      <c r="G17" s="113">
        <v>1494683468</v>
      </c>
      <c r="H17" s="16"/>
      <c r="I17" s="113">
        <v>15266493181</v>
      </c>
      <c r="J17" s="16"/>
      <c r="K17" s="113">
        <v>172861100</v>
      </c>
      <c r="L17" s="16"/>
      <c r="M17" s="113">
        <v>156777302</v>
      </c>
      <c r="N17" s="16"/>
      <c r="O17" s="113">
        <v>14032428623</v>
      </c>
      <c r="P17" s="16"/>
      <c r="Q17" s="113">
        <v>-173553573</v>
      </c>
      <c r="R17" s="16"/>
      <c r="S17" s="113">
        <v>47273978</v>
      </c>
      <c r="T17" s="16"/>
      <c r="U17" s="113">
        <v>-499133925</v>
      </c>
      <c r="V17" s="16"/>
      <c r="W17" s="113">
        <v>-165787959</v>
      </c>
      <c r="X17" s="16"/>
      <c r="Y17" s="113">
        <v>3155338158</v>
      </c>
      <c r="Z17" s="16"/>
      <c r="AA17" s="113">
        <f>SUM(Y17:Z17,W17,U17,S17,Q17,O17,M17,K17,I17,G17)</f>
        <v>33487380353</v>
      </c>
      <c r="AB17" s="16"/>
      <c r="AC17" s="113">
        <v>3835041777</v>
      </c>
      <c r="AD17" s="16"/>
      <c r="AE17" s="113">
        <f>SUM(AA17:AC17)</f>
        <v>37322422130</v>
      </c>
    </row>
    <row r="18" spans="1:31" s="24" customFormat="1" ht="16.350000000000001" customHeight="1">
      <c r="A18" s="24" t="s">
        <v>243</v>
      </c>
      <c r="E18" s="111"/>
      <c r="F18" s="59"/>
      <c r="G18" s="113"/>
      <c r="H18" s="16"/>
      <c r="I18" s="113"/>
      <c r="J18" s="16"/>
      <c r="K18" s="113"/>
      <c r="L18" s="16"/>
      <c r="M18" s="113"/>
      <c r="N18" s="16"/>
      <c r="O18" s="113"/>
      <c r="P18" s="16"/>
      <c r="Q18" s="113"/>
      <c r="R18" s="16"/>
      <c r="S18" s="113"/>
      <c r="T18" s="16"/>
      <c r="U18" s="113"/>
      <c r="V18" s="16"/>
      <c r="W18" s="113"/>
      <c r="X18" s="16"/>
      <c r="Y18" s="113"/>
      <c r="Z18" s="16"/>
      <c r="AA18" s="113"/>
      <c r="AB18" s="16"/>
      <c r="AC18" s="113"/>
      <c r="AD18" s="16"/>
      <c r="AE18" s="113"/>
    </row>
    <row r="19" spans="1:31" s="24" customFormat="1" ht="16.350000000000001" customHeight="1">
      <c r="A19" s="24" t="s">
        <v>127</v>
      </c>
      <c r="B19" s="24" t="s">
        <v>128</v>
      </c>
      <c r="E19" s="111"/>
      <c r="F19" s="59"/>
      <c r="G19" s="113">
        <v>0</v>
      </c>
      <c r="H19" s="20"/>
      <c r="I19" s="113">
        <v>0</v>
      </c>
      <c r="J19" s="20"/>
      <c r="K19" s="113">
        <v>0</v>
      </c>
      <c r="L19" s="20"/>
      <c r="M19" s="113">
        <v>0</v>
      </c>
      <c r="N19" s="16"/>
      <c r="O19" s="113">
        <v>0</v>
      </c>
      <c r="P19" s="16"/>
      <c r="Q19" s="113">
        <v>0</v>
      </c>
      <c r="R19" s="16"/>
      <c r="S19" s="113">
        <v>0</v>
      </c>
      <c r="T19" s="16"/>
      <c r="U19" s="113">
        <v>0</v>
      </c>
      <c r="V19" s="16"/>
      <c r="W19" s="113">
        <v>0</v>
      </c>
      <c r="X19" s="16"/>
      <c r="Y19" s="113">
        <v>0</v>
      </c>
      <c r="Z19" s="16"/>
      <c r="AA19" s="113">
        <f>SUM(G19:Y19)</f>
        <v>0</v>
      </c>
      <c r="AB19" s="16"/>
      <c r="AC19" s="113">
        <v>20</v>
      </c>
      <c r="AD19" s="16"/>
      <c r="AE19" s="113">
        <f>SUM(AA19:AC19)</f>
        <v>20</v>
      </c>
    </row>
    <row r="20" spans="1:31" s="24" customFormat="1" ht="16.350000000000001" customHeight="1">
      <c r="A20" s="24" t="s">
        <v>78</v>
      </c>
      <c r="C20" s="25"/>
      <c r="E20" s="111">
        <v>24</v>
      </c>
      <c r="F20" s="59"/>
      <c r="G20" s="113">
        <v>0</v>
      </c>
      <c r="H20" s="16"/>
      <c r="I20" s="113">
        <v>0</v>
      </c>
      <c r="J20" s="16"/>
      <c r="K20" s="113">
        <v>0</v>
      </c>
      <c r="L20" s="16"/>
      <c r="M20" s="113">
        <v>0</v>
      </c>
      <c r="N20" s="16"/>
      <c r="O20" s="113">
        <v>-2748584624</v>
      </c>
      <c r="P20" s="16"/>
      <c r="Q20" s="113">
        <v>0</v>
      </c>
      <c r="R20" s="16"/>
      <c r="S20" s="113">
        <v>0</v>
      </c>
      <c r="T20" s="16"/>
      <c r="U20" s="113">
        <v>0</v>
      </c>
      <c r="V20" s="16"/>
      <c r="W20" s="113">
        <v>0</v>
      </c>
      <c r="X20" s="16"/>
      <c r="Y20" s="113">
        <v>0</v>
      </c>
      <c r="Z20" s="16"/>
      <c r="AA20" s="113">
        <f>SUM(G20:Y20)</f>
        <v>-2748584624</v>
      </c>
      <c r="AB20" s="16"/>
      <c r="AC20" s="113">
        <v>0</v>
      </c>
      <c r="AD20" s="16"/>
      <c r="AE20" s="113">
        <f t="shared" ref="AE20" si="0">SUM(AA20:AC20)</f>
        <v>-2748584624</v>
      </c>
    </row>
    <row r="21" spans="1:31" s="24" customFormat="1" ht="16.350000000000001" customHeight="1">
      <c r="A21" s="24" t="s">
        <v>79</v>
      </c>
      <c r="E21" s="111"/>
      <c r="F21" s="59"/>
      <c r="G21" s="113"/>
      <c r="H21" s="16"/>
      <c r="I21" s="113"/>
      <c r="J21" s="16"/>
      <c r="K21" s="113"/>
      <c r="L21" s="16"/>
      <c r="M21" s="113"/>
      <c r="N21" s="16"/>
      <c r="O21" s="113"/>
      <c r="P21" s="16"/>
      <c r="Q21" s="113"/>
      <c r="R21" s="16"/>
      <c r="S21" s="113"/>
      <c r="T21" s="16"/>
      <c r="U21" s="113"/>
      <c r="V21" s="16"/>
      <c r="W21" s="113"/>
      <c r="X21" s="16"/>
      <c r="Y21" s="113"/>
      <c r="Z21" s="16"/>
      <c r="AA21" s="113"/>
      <c r="AB21" s="16"/>
      <c r="AC21" s="113"/>
      <c r="AD21" s="16"/>
      <c r="AE21" s="113"/>
    </row>
    <row r="22" spans="1:31" s="24" customFormat="1" ht="16.350000000000001" customHeight="1">
      <c r="B22" s="24" t="s">
        <v>80</v>
      </c>
      <c r="E22" s="59"/>
      <c r="F22" s="59"/>
      <c r="G22" s="113">
        <v>0</v>
      </c>
      <c r="H22" s="16"/>
      <c r="I22" s="113">
        <v>0</v>
      </c>
      <c r="J22" s="16"/>
      <c r="K22" s="113">
        <v>0</v>
      </c>
      <c r="L22" s="16"/>
      <c r="M22" s="113">
        <v>0</v>
      </c>
      <c r="N22" s="16"/>
      <c r="O22" s="113">
        <v>0</v>
      </c>
      <c r="P22" s="16"/>
      <c r="Q22" s="113">
        <v>0</v>
      </c>
      <c r="R22" s="16"/>
      <c r="S22" s="113">
        <v>0</v>
      </c>
      <c r="T22" s="16"/>
      <c r="U22" s="113">
        <v>0</v>
      </c>
      <c r="V22" s="16"/>
      <c r="W22" s="113">
        <v>0</v>
      </c>
      <c r="X22" s="16"/>
      <c r="Y22" s="113">
        <v>0</v>
      </c>
      <c r="Z22" s="16"/>
      <c r="AA22" s="113">
        <f>SUM(G22:Y22)</f>
        <v>0</v>
      </c>
      <c r="AB22" s="16"/>
      <c r="AC22" s="113">
        <v>-552801725</v>
      </c>
      <c r="AD22" s="16"/>
      <c r="AE22" s="113">
        <f>SUM(AA22:AC22)</f>
        <v>-552801725</v>
      </c>
    </row>
    <row r="23" spans="1:31" s="24" customFormat="1" ht="16.350000000000001" customHeight="1">
      <c r="A23" s="24" t="s">
        <v>81</v>
      </c>
      <c r="C23" s="25"/>
      <c r="D23" s="25"/>
      <c r="E23" s="111"/>
      <c r="F23" s="59"/>
      <c r="G23" s="113"/>
      <c r="H23" s="16"/>
      <c r="I23" s="113"/>
      <c r="J23" s="16"/>
      <c r="K23" s="113"/>
      <c r="L23" s="16"/>
      <c r="M23" s="113"/>
      <c r="N23" s="16"/>
      <c r="O23" s="113"/>
      <c r="P23" s="16"/>
      <c r="Q23" s="113"/>
      <c r="R23" s="16"/>
      <c r="S23" s="113"/>
      <c r="T23" s="16"/>
      <c r="U23" s="113"/>
      <c r="V23" s="16"/>
      <c r="W23" s="113"/>
      <c r="X23" s="16"/>
      <c r="Y23" s="113"/>
      <c r="Z23" s="16"/>
      <c r="AA23" s="113"/>
      <c r="AB23" s="16"/>
      <c r="AC23" s="113"/>
      <c r="AD23" s="16"/>
      <c r="AE23" s="113"/>
    </row>
    <row r="24" spans="1:31" s="24" customFormat="1" ht="16.350000000000001" customHeight="1">
      <c r="B24" s="24" t="s">
        <v>180</v>
      </c>
      <c r="E24" s="111"/>
      <c r="G24" s="114">
        <v>0</v>
      </c>
      <c r="H24" s="16"/>
      <c r="I24" s="114">
        <v>0</v>
      </c>
      <c r="J24" s="16"/>
      <c r="K24" s="114">
        <v>0</v>
      </c>
      <c r="L24" s="16"/>
      <c r="M24" s="114">
        <v>0</v>
      </c>
      <c r="N24" s="16"/>
      <c r="O24" s="114">
        <v>4359374641</v>
      </c>
      <c r="P24" s="16"/>
      <c r="Q24" s="114">
        <v>-134875342</v>
      </c>
      <c r="R24" s="16"/>
      <c r="S24" s="114">
        <v>0</v>
      </c>
      <c r="T24" s="16"/>
      <c r="U24" s="114">
        <v>-9915155</v>
      </c>
      <c r="V24" s="16"/>
      <c r="W24" s="114">
        <v>-121862379</v>
      </c>
      <c r="X24" s="16"/>
      <c r="Y24" s="114">
        <v>0</v>
      </c>
      <c r="Z24" s="16"/>
      <c r="AA24" s="115">
        <f>SUM(G24:Y24)</f>
        <v>4092721765</v>
      </c>
      <c r="AB24" s="16"/>
      <c r="AC24" s="114">
        <v>397038219</v>
      </c>
      <c r="AD24" s="16"/>
      <c r="AE24" s="115">
        <f>SUM(AA24:AC24)</f>
        <v>4489759984</v>
      </c>
    </row>
    <row r="25" spans="1:31" s="24" customFormat="1" ht="16.350000000000001" customHeight="1">
      <c r="E25" s="111"/>
      <c r="F25" s="112"/>
      <c r="G25" s="16"/>
      <c r="H25" s="16"/>
      <c r="I25" s="16"/>
      <c r="J25" s="16"/>
      <c r="K25" s="16"/>
      <c r="L25" s="16"/>
      <c r="M25" s="16"/>
      <c r="N25" s="16"/>
      <c r="O25" s="16"/>
      <c r="P25" s="103"/>
      <c r="Q25" s="16"/>
      <c r="R25" s="103"/>
      <c r="S25" s="16"/>
      <c r="T25" s="103"/>
      <c r="U25" s="16"/>
      <c r="V25" s="103"/>
      <c r="W25" s="16"/>
      <c r="X25" s="103"/>
      <c r="Y25" s="16"/>
      <c r="Z25" s="103"/>
      <c r="AA25" s="16"/>
      <c r="AB25" s="103"/>
      <c r="AC25" s="16"/>
      <c r="AD25" s="103"/>
      <c r="AE25" s="16"/>
    </row>
    <row r="26" spans="1:31" s="24" customFormat="1" ht="16.350000000000001" customHeight="1">
      <c r="A26" s="25" t="s">
        <v>216</v>
      </c>
      <c r="E26" s="111"/>
      <c r="F26" s="112"/>
      <c r="G26" s="113">
        <f>SUM(G17:G24)</f>
        <v>1494683468</v>
      </c>
      <c r="H26" s="113"/>
      <c r="I26" s="113">
        <f>SUM(I17:I24)</f>
        <v>15266493181</v>
      </c>
      <c r="J26" s="113"/>
      <c r="K26" s="113">
        <f>SUM(K17:K24)</f>
        <v>172861100</v>
      </c>
      <c r="L26" s="113"/>
      <c r="M26" s="113">
        <f>SUM(M17:M24)</f>
        <v>156777302</v>
      </c>
      <c r="N26" s="113"/>
      <c r="O26" s="113">
        <f>SUM(O17:O24)</f>
        <v>15643218640</v>
      </c>
      <c r="P26" s="103"/>
      <c r="Q26" s="113">
        <f>SUM(Q17:Q24)</f>
        <v>-308428915</v>
      </c>
      <c r="R26" s="103"/>
      <c r="S26" s="113">
        <f>SUM(S17:S24)</f>
        <v>47273978</v>
      </c>
      <c r="T26" s="103"/>
      <c r="U26" s="113">
        <f>SUM(U17:U24)</f>
        <v>-509049080</v>
      </c>
      <c r="V26" s="103"/>
      <c r="W26" s="113">
        <f>SUM(W17:W24)</f>
        <v>-287650338</v>
      </c>
      <c r="X26" s="103"/>
      <c r="Y26" s="113">
        <f>SUM(Y17:Y24)</f>
        <v>3155338158</v>
      </c>
      <c r="Z26" s="103"/>
      <c r="AA26" s="113">
        <f>SUM(AA17:AA24)</f>
        <v>34831517494</v>
      </c>
      <c r="AB26" s="103"/>
      <c r="AC26" s="113">
        <f>SUM(AC17:AC24)</f>
        <v>3679278291</v>
      </c>
      <c r="AD26" s="103"/>
      <c r="AE26" s="113">
        <f>SUM(AE17:AE24)</f>
        <v>38510795785</v>
      </c>
    </row>
    <row r="27" spans="1:31" s="24" customFormat="1" ht="16.350000000000001" customHeight="1">
      <c r="A27" s="24" t="s">
        <v>78</v>
      </c>
      <c r="C27" s="25"/>
      <c r="E27" s="111">
        <v>24</v>
      </c>
      <c r="F27" s="59"/>
      <c r="G27" s="113">
        <v>0</v>
      </c>
      <c r="H27" s="16"/>
      <c r="I27" s="113">
        <v>0</v>
      </c>
      <c r="J27" s="16"/>
      <c r="K27" s="113">
        <v>0</v>
      </c>
      <c r="L27" s="16"/>
      <c r="M27" s="113">
        <v>0</v>
      </c>
      <c r="N27" s="16"/>
      <c r="O27" s="113">
        <v>-2848793616</v>
      </c>
      <c r="P27" s="16"/>
      <c r="Q27" s="113">
        <v>0</v>
      </c>
      <c r="R27" s="16"/>
      <c r="S27" s="113">
        <v>0</v>
      </c>
      <c r="T27" s="16"/>
      <c r="U27" s="113">
        <v>0</v>
      </c>
      <c r="V27" s="16"/>
      <c r="W27" s="113">
        <v>0</v>
      </c>
      <c r="X27" s="16"/>
      <c r="Y27" s="113">
        <v>0</v>
      </c>
      <c r="Z27" s="16"/>
      <c r="AA27" s="113">
        <f>SUM(G27:Y27)</f>
        <v>-2848793616</v>
      </c>
      <c r="AB27" s="16"/>
      <c r="AC27" s="113">
        <v>0</v>
      </c>
      <c r="AD27" s="16"/>
      <c r="AE27" s="113">
        <f>SUM(AA27:AC27)</f>
        <v>-2848793616</v>
      </c>
    </row>
    <row r="28" spans="1:31" s="24" customFormat="1" ht="16.350000000000001" customHeight="1">
      <c r="A28" s="24" t="s">
        <v>79</v>
      </c>
      <c r="E28" s="111"/>
      <c r="F28" s="59"/>
      <c r="G28" s="113"/>
      <c r="H28" s="16"/>
      <c r="I28" s="113"/>
      <c r="J28" s="16"/>
      <c r="K28" s="113"/>
      <c r="L28" s="16"/>
      <c r="M28" s="113"/>
      <c r="N28" s="16"/>
      <c r="O28" s="113"/>
      <c r="P28" s="16"/>
      <c r="Q28" s="113"/>
      <c r="R28" s="16"/>
      <c r="S28" s="113"/>
      <c r="T28" s="16"/>
      <c r="U28" s="113"/>
      <c r="V28" s="16"/>
      <c r="W28" s="113"/>
      <c r="X28" s="16"/>
      <c r="Y28" s="113"/>
      <c r="Z28" s="16"/>
      <c r="AA28" s="113"/>
      <c r="AB28" s="16"/>
      <c r="AC28" s="113"/>
      <c r="AD28" s="16"/>
      <c r="AE28" s="113"/>
    </row>
    <row r="29" spans="1:31" s="24" customFormat="1" ht="16.350000000000001" customHeight="1">
      <c r="B29" s="24" t="s">
        <v>80</v>
      </c>
      <c r="E29" s="59"/>
      <c r="F29" s="59"/>
      <c r="G29" s="113">
        <v>0</v>
      </c>
      <c r="H29" s="16"/>
      <c r="I29" s="113">
        <v>0</v>
      </c>
      <c r="J29" s="16"/>
      <c r="K29" s="113">
        <v>0</v>
      </c>
      <c r="L29" s="16"/>
      <c r="M29" s="113">
        <v>0</v>
      </c>
      <c r="N29" s="16"/>
      <c r="O29" s="113">
        <v>0</v>
      </c>
      <c r="P29" s="16"/>
      <c r="Q29" s="113">
        <v>0</v>
      </c>
      <c r="R29" s="16"/>
      <c r="S29" s="113">
        <v>0</v>
      </c>
      <c r="T29" s="16"/>
      <c r="U29" s="113">
        <v>0</v>
      </c>
      <c r="V29" s="16"/>
      <c r="W29" s="113">
        <v>0</v>
      </c>
      <c r="X29" s="16"/>
      <c r="Y29" s="113">
        <v>0</v>
      </c>
      <c r="Z29" s="16"/>
      <c r="AA29" s="113">
        <f>SUM(G29:Y29)</f>
        <v>0</v>
      </c>
      <c r="AB29" s="16"/>
      <c r="AC29" s="113">
        <v>-362790477</v>
      </c>
      <c r="AD29" s="16"/>
      <c r="AE29" s="113">
        <f>SUM(AA29:AC29)</f>
        <v>-362790477</v>
      </c>
    </row>
    <row r="30" spans="1:31" s="24" customFormat="1" ht="16.350000000000001" customHeight="1">
      <c r="A30" s="24" t="s">
        <v>81</v>
      </c>
      <c r="C30" s="25"/>
      <c r="D30" s="25"/>
      <c r="E30" s="111"/>
      <c r="F30" s="59"/>
      <c r="G30" s="113"/>
      <c r="H30" s="16"/>
      <c r="I30" s="113"/>
      <c r="J30" s="16"/>
      <c r="K30" s="113"/>
      <c r="L30" s="16"/>
      <c r="M30" s="113"/>
      <c r="N30" s="16"/>
      <c r="O30" s="113"/>
      <c r="P30" s="16"/>
      <c r="Q30" s="113"/>
      <c r="R30" s="16"/>
      <c r="S30" s="113"/>
      <c r="T30" s="16"/>
      <c r="U30" s="113"/>
      <c r="V30" s="16"/>
      <c r="W30" s="113"/>
      <c r="X30" s="16"/>
      <c r="Y30" s="113"/>
      <c r="Z30" s="16"/>
      <c r="AA30" s="113"/>
      <c r="AB30" s="16"/>
      <c r="AC30" s="113"/>
      <c r="AD30" s="16"/>
      <c r="AE30" s="113"/>
    </row>
    <row r="31" spans="1:31" s="24" customFormat="1" ht="16.350000000000001" customHeight="1">
      <c r="B31" s="24" t="s">
        <v>180</v>
      </c>
      <c r="E31" s="111"/>
      <c r="G31" s="114">
        <v>0</v>
      </c>
      <c r="H31" s="16"/>
      <c r="I31" s="114">
        <v>0</v>
      </c>
      <c r="J31" s="16"/>
      <c r="K31" s="114">
        <v>0</v>
      </c>
      <c r="L31" s="16"/>
      <c r="M31" s="114">
        <v>0</v>
      </c>
      <c r="N31" s="16"/>
      <c r="O31" s="114">
        <v>5135025929</v>
      </c>
      <c r="P31" s="16"/>
      <c r="Q31" s="114">
        <v>-69711670</v>
      </c>
      <c r="R31" s="16"/>
      <c r="S31" s="114">
        <v>-69179618</v>
      </c>
      <c r="T31" s="16"/>
      <c r="U31" s="114">
        <v>146373961</v>
      </c>
      <c r="V31" s="16"/>
      <c r="W31" s="114">
        <v>-214641304</v>
      </c>
      <c r="X31" s="16"/>
      <c r="Y31" s="114">
        <v>0</v>
      </c>
      <c r="Z31" s="16"/>
      <c r="AA31" s="115">
        <f>SUM(G31:Y31)</f>
        <v>4927867298</v>
      </c>
      <c r="AB31" s="16"/>
      <c r="AC31" s="115">
        <v>372356540</v>
      </c>
      <c r="AD31" s="16"/>
      <c r="AE31" s="115">
        <f>SUM(AA31:AC31)</f>
        <v>5300223838</v>
      </c>
    </row>
    <row r="32" spans="1:31" s="24" customFormat="1" ht="16.350000000000001" customHeight="1">
      <c r="B32" s="24" t="s">
        <v>200</v>
      </c>
      <c r="E32" s="111"/>
      <c r="F32" s="112"/>
      <c r="G32" s="16"/>
      <c r="H32" s="16"/>
      <c r="I32" s="16"/>
      <c r="J32" s="16"/>
      <c r="K32" s="103"/>
      <c r="L32" s="16"/>
      <c r="M32" s="16"/>
      <c r="N32" s="16"/>
      <c r="O32" s="16"/>
      <c r="P32" s="16"/>
      <c r="Q32" s="16"/>
      <c r="R32" s="16"/>
      <c r="S32" s="113"/>
      <c r="T32" s="16"/>
      <c r="U32" s="113"/>
      <c r="V32" s="16"/>
      <c r="W32" s="113"/>
      <c r="X32" s="16"/>
      <c r="Y32" s="113"/>
      <c r="Z32" s="16"/>
      <c r="AA32" s="113"/>
      <c r="AB32" s="16"/>
      <c r="AC32" s="113"/>
      <c r="AD32" s="16"/>
      <c r="AE32" s="16"/>
    </row>
    <row r="33" spans="1:31" s="24" customFormat="1" ht="16.350000000000001" customHeight="1" thickBot="1">
      <c r="A33" s="25" t="s">
        <v>258</v>
      </c>
      <c r="B33" s="25"/>
      <c r="C33" s="25"/>
      <c r="D33" s="25"/>
      <c r="E33" s="111"/>
      <c r="F33" s="59"/>
      <c r="G33" s="116">
        <f>SUM(G26:G31)</f>
        <v>1494683468</v>
      </c>
      <c r="H33" s="16"/>
      <c r="I33" s="116">
        <f>SUM(I26:I31)</f>
        <v>15266493181</v>
      </c>
      <c r="J33" s="16"/>
      <c r="K33" s="116">
        <f>SUM(K26:K31)</f>
        <v>172861100</v>
      </c>
      <c r="L33" s="16"/>
      <c r="M33" s="116">
        <f>SUM(M26:M31)</f>
        <v>156777302</v>
      </c>
      <c r="N33" s="16"/>
      <c r="O33" s="116">
        <f>SUM(O26:O31)</f>
        <v>17929450953</v>
      </c>
      <c r="P33" s="16"/>
      <c r="Q33" s="116">
        <f>SUM(Q26:Q31)</f>
        <v>-378140585</v>
      </c>
      <c r="R33" s="16"/>
      <c r="S33" s="116">
        <f>SUM(S26:S31)</f>
        <v>-21905640</v>
      </c>
      <c r="T33" s="16"/>
      <c r="U33" s="116">
        <f>SUM(U26:U31)</f>
        <v>-362675119</v>
      </c>
      <c r="V33" s="16"/>
      <c r="W33" s="116">
        <f>SUM(W26:W31)</f>
        <v>-502291642</v>
      </c>
      <c r="X33" s="16"/>
      <c r="Y33" s="116">
        <f>SUM(Y26:Y31)</f>
        <v>3155338158</v>
      </c>
      <c r="Z33" s="16"/>
      <c r="AA33" s="116">
        <f>SUM(AA26:AA31)</f>
        <v>36910591176</v>
      </c>
      <c r="AB33" s="16"/>
      <c r="AC33" s="116">
        <f>SUM(AC26:AC31)</f>
        <v>3688844354</v>
      </c>
      <c r="AD33" s="16"/>
      <c r="AE33" s="116">
        <f>SUM(AE26:AE31)</f>
        <v>40599435530</v>
      </c>
    </row>
    <row r="34" spans="1:31" s="24" customFormat="1" ht="16.350000000000001" customHeight="1" thickTop="1">
      <c r="A34" s="25"/>
      <c r="B34" s="25"/>
      <c r="C34" s="25"/>
      <c r="D34" s="25"/>
      <c r="E34" s="111"/>
      <c r="F34" s="59"/>
      <c r="G34" s="113"/>
      <c r="H34" s="16"/>
      <c r="I34" s="113"/>
      <c r="J34" s="16"/>
      <c r="K34" s="113"/>
      <c r="L34" s="16"/>
      <c r="M34" s="113"/>
      <c r="N34" s="16"/>
      <c r="O34" s="113"/>
      <c r="P34" s="16"/>
      <c r="Q34" s="113"/>
      <c r="R34" s="16"/>
      <c r="S34" s="113"/>
      <c r="T34" s="16"/>
      <c r="U34" s="113"/>
      <c r="V34" s="16"/>
      <c r="W34" s="113"/>
      <c r="X34" s="16"/>
      <c r="Y34" s="113"/>
      <c r="Z34" s="16"/>
      <c r="AA34" s="113"/>
      <c r="AB34" s="16"/>
      <c r="AC34" s="113"/>
      <c r="AD34" s="16"/>
      <c r="AE34" s="113"/>
    </row>
    <row r="35" spans="1:31" s="22" customFormat="1" ht="16.350000000000001" customHeight="1">
      <c r="A35" s="25"/>
      <c r="B35" s="25"/>
      <c r="C35" s="25"/>
      <c r="D35" s="25"/>
      <c r="E35" s="111"/>
      <c r="F35" s="59"/>
      <c r="G35" s="113"/>
      <c r="H35" s="16"/>
      <c r="I35" s="113"/>
      <c r="J35" s="16"/>
      <c r="K35" s="113"/>
      <c r="L35" s="16"/>
      <c r="M35" s="113"/>
      <c r="N35" s="16"/>
      <c r="O35" s="113"/>
      <c r="P35" s="16"/>
      <c r="Q35" s="113"/>
      <c r="R35" s="16"/>
      <c r="S35" s="113"/>
      <c r="T35" s="16"/>
      <c r="U35" s="113"/>
      <c r="V35" s="16"/>
      <c r="W35" s="113"/>
      <c r="X35" s="16"/>
      <c r="Y35" s="113"/>
      <c r="Z35" s="16"/>
      <c r="AA35" s="113"/>
      <c r="AB35" s="16"/>
      <c r="AC35" s="113"/>
      <c r="AD35" s="16"/>
      <c r="AE35" s="113"/>
    </row>
    <row r="36" spans="1:31" s="22" customFormat="1" ht="16.350000000000001" customHeight="1">
      <c r="A36" s="25"/>
      <c r="B36" s="25"/>
      <c r="C36" s="25"/>
      <c r="D36" s="25"/>
      <c r="E36" s="111"/>
      <c r="F36" s="59"/>
      <c r="G36" s="113"/>
      <c r="H36" s="16"/>
      <c r="I36" s="113"/>
      <c r="J36" s="16"/>
      <c r="K36" s="113"/>
      <c r="L36" s="16"/>
      <c r="M36" s="113"/>
      <c r="N36" s="16"/>
      <c r="O36" s="113"/>
      <c r="P36" s="16"/>
      <c r="Q36" s="113"/>
      <c r="R36" s="16"/>
      <c r="S36" s="113"/>
      <c r="T36" s="16"/>
      <c r="U36" s="113"/>
      <c r="V36" s="16"/>
      <c r="W36" s="113"/>
      <c r="X36" s="16"/>
      <c r="Y36" s="113"/>
      <c r="Z36" s="16"/>
      <c r="AA36" s="113"/>
      <c r="AB36" s="16"/>
      <c r="AC36" s="113"/>
      <c r="AD36" s="16"/>
      <c r="AE36" s="113"/>
    </row>
    <row r="37" spans="1:31" s="22" customFormat="1" ht="16.350000000000001" customHeight="1">
      <c r="A37" s="25"/>
      <c r="B37" s="25"/>
      <c r="C37" s="25"/>
      <c r="D37" s="25"/>
      <c r="E37" s="111"/>
      <c r="F37" s="59"/>
      <c r="G37" s="113"/>
      <c r="H37" s="16"/>
      <c r="I37" s="113"/>
      <c r="J37" s="16"/>
      <c r="K37" s="113"/>
      <c r="L37" s="16"/>
      <c r="M37" s="113"/>
      <c r="N37" s="16"/>
      <c r="O37" s="113"/>
      <c r="P37" s="16"/>
      <c r="Q37" s="113"/>
      <c r="R37" s="16"/>
      <c r="S37" s="113"/>
      <c r="T37" s="16"/>
      <c r="U37" s="113"/>
      <c r="V37" s="16"/>
      <c r="W37" s="113"/>
      <c r="X37" s="16"/>
      <c r="Y37" s="113"/>
      <c r="Z37" s="16"/>
      <c r="AA37" s="113"/>
      <c r="AB37" s="16"/>
      <c r="AC37" s="113"/>
      <c r="AD37" s="16"/>
      <c r="AE37" s="113"/>
    </row>
    <row r="38" spans="1:31" s="22" customFormat="1" ht="16.350000000000001" customHeight="1">
      <c r="A38" s="25"/>
      <c r="B38" s="25"/>
      <c r="C38" s="25"/>
      <c r="D38" s="25"/>
      <c r="E38" s="111"/>
      <c r="F38" s="59"/>
      <c r="G38" s="113"/>
      <c r="H38" s="16"/>
      <c r="I38" s="113"/>
      <c r="J38" s="16"/>
      <c r="K38" s="113"/>
      <c r="L38" s="16"/>
      <c r="M38" s="113"/>
      <c r="N38" s="16"/>
      <c r="O38" s="113"/>
      <c r="P38" s="16"/>
      <c r="Q38" s="113"/>
      <c r="R38" s="16"/>
      <c r="S38" s="113"/>
      <c r="T38" s="16"/>
      <c r="U38" s="113"/>
      <c r="V38" s="16"/>
      <c r="W38" s="113"/>
      <c r="X38" s="16"/>
      <c r="Y38" s="113"/>
      <c r="Z38" s="16"/>
      <c r="AA38" s="113"/>
      <c r="AB38" s="16"/>
      <c r="AC38" s="113"/>
      <c r="AD38" s="16"/>
      <c r="AE38" s="113"/>
    </row>
    <row r="39" spans="1:31" s="22" customFormat="1" ht="16.350000000000001" customHeight="1">
      <c r="A39" s="25"/>
      <c r="B39" s="25"/>
      <c r="C39" s="25"/>
      <c r="D39" s="25"/>
      <c r="E39" s="111"/>
      <c r="F39" s="59"/>
      <c r="G39" s="113"/>
      <c r="H39" s="16"/>
      <c r="I39" s="113"/>
      <c r="J39" s="16"/>
      <c r="K39" s="113"/>
      <c r="L39" s="16"/>
      <c r="M39" s="113"/>
      <c r="N39" s="16"/>
      <c r="O39" s="113"/>
      <c r="P39" s="16"/>
      <c r="Q39" s="113"/>
      <c r="R39" s="16"/>
      <c r="S39" s="113"/>
      <c r="T39" s="16"/>
      <c r="U39" s="113"/>
      <c r="V39" s="16"/>
      <c r="W39" s="113"/>
      <c r="X39" s="16"/>
      <c r="Y39" s="113"/>
      <c r="Z39" s="16"/>
      <c r="AA39" s="113"/>
      <c r="AB39" s="16"/>
      <c r="AC39" s="113"/>
      <c r="AD39" s="16"/>
      <c r="AE39" s="113"/>
    </row>
    <row r="40" spans="1:31" s="22" customFormat="1" ht="16.350000000000001" customHeight="1">
      <c r="A40" s="25"/>
      <c r="B40" s="25"/>
      <c r="C40" s="25"/>
      <c r="D40" s="25"/>
      <c r="E40" s="111"/>
      <c r="F40" s="59"/>
      <c r="G40" s="113"/>
      <c r="H40" s="16"/>
      <c r="I40" s="113"/>
      <c r="J40" s="16"/>
      <c r="K40" s="113"/>
      <c r="L40" s="16"/>
      <c r="M40" s="113"/>
      <c r="N40" s="16"/>
      <c r="O40" s="113"/>
      <c r="P40" s="16"/>
      <c r="Q40" s="113"/>
      <c r="R40" s="16"/>
      <c r="S40" s="113"/>
      <c r="T40" s="16"/>
      <c r="U40" s="113"/>
      <c r="V40" s="16"/>
      <c r="W40" s="113"/>
      <c r="X40" s="16"/>
      <c r="Y40" s="113"/>
      <c r="Z40" s="16"/>
      <c r="AA40" s="113"/>
      <c r="AB40" s="16"/>
      <c r="AC40" s="113"/>
      <c r="AD40" s="16"/>
      <c r="AE40" s="113"/>
    </row>
    <row r="41" spans="1:31" s="22" customFormat="1" ht="16.350000000000001" customHeight="1">
      <c r="A41" s="25"/>
      <c r="B41" s="25"/>
      <c r="C41" s="25"/>
      <c r="D41" s="25"/>
      <c r="E41" s="111"/>
      <c r="F41" s="59"/>
      <c r="G41" s="113"/>
      <c r="H41" s="16"/>
      <c r="I41" s="113"/>
      <c r="J41" s="16"/>
      <c r="K41" s="113"/>
      <c r="L41" s="16"/>
      <c r="M41" s="113"/>
      <c r="N41" s="16"/>
      <c r="O41" s="113"/>
      <c r="P41" s="16"/>
      <c r="Q41" s="113"/>
      <c r="R41" s="16"/>
      <c r="S41" s="113"/>
      <c r="T41" s="16"/>
      <c r="U41" s="113"/>
      <c r="V41" s="16"/>
      <c r="W41" s="113"/>
      <c r="X41" s="16"/>
      <c r="Y41" s="113"/>
      <c r="Z41" s="16"/>
      <c r="AA41" s="113"/>
      <c r="AB41" s="16"/>
      <c r="AC41" s="113"/>
      <c r="AD41" s="16"/>
      <c r="AE41" s="113"/>
    </row>
    <row r="42" spans="1:31" s="22" customFormat="1" ht="13.5" customHeight="1">
      <c r="A42" s="25"/>
      <c r="B42" s="25"/>
      <c r="C42" s="25"/>
      <c r="D42" s="25"/>
      <c r="E42" s="111"/>
      <c r="F42" s="59"/>
      <c r="G42" s="113"/>
      <c r="H42" s="16"/>
      <c r="I42" s="113"/>
      <c r="J42" s="16"/>
      <c r="K42" s="113"/>
      <c r="L42" s="16"/>
      <c r="M42" s="113"/>
      <c r="N42" s="16"/>
      <c r="O42" s="113"/>
      <c r="P42" s="16"/>
      <c r="Q42" s="113"/>
      <c r="R42" s="16"/>
      <c r="S42" s="113"/>
      <c r="T42" s="16"/>
      <c r="U42" s="113"/>
      <c r="V42" s="16"/>
      <c r="W42" s="113"/>
      <c r="X42" s="16"/>
      <c r="Y42" s="113"/>
      <c r="Z42" s="16"/>
      <c r="AA42" s="113"/>
      <c r="AB42" s="16"/>
      <c r="AC42" s="113"/>
      <c r="AD42" s="16"/>
      <c r="AE42" s="113"/>
    </row>
    <row r="43" spans="1:31" s="22" customFormat="1" ht="16.350000000000001" customHeight="1">
      <c r="A43" s="25"/>
      <c r="B43" s="25"/>
      <c r="C43" s="25"/>
      <c r="D43" s="25"/>
      <c r="E43" s="111"/>
      <c r="F43" s="59"/>
      <c r="G43" s="113"/>
      <c r="H43" s="16"/>
      <c r="I43" s="113"/>
      <c r="J43" s="16"/>
      <c r="K43" s="113"/>
      <c r="L43" s="16"/>
      <c r="M43" s="113"/>
      <c r="N43" s="16"/>
      <c r="O43" s="113"/>
      <c r="P43" s="16"/>
      <c r="Q43" s="113"/>
      <c r="R43" s="16"/>
      <c r="S43" s="113"/>
      <c r="T43" s="16"/>
      <c r="U43" s="113"/>
      <c r="V43" s="16"/>
      <c r="W43" s="113"/>
      <c r="X43" s="16"/>
      <c r="Y43" s="113"/>
      <c r="Z43" s="16"/>
      <c r="AA43" s="113"/>
      <c r="AB43" s="16"/>
      <c r="AC43" s="113"/>
      <c r="AD43" s="16"/>
      <c r="AE43" s="113"/>
    </row>
    <row r="44" spans="1:31" s="22" customFormat="1" ht="15" customHeight="1">
      <c r="A44" s="25"/>
      <c r="B44" s="25"/>
      <c r="C44" s="25"/>
      <c r="D44" s="25"/>
      <c r="E44" s="111"/>
      <c r="F44" s="59"/>
      <c r="G44" s="113"/>
      <c r="H44" s="16"/>
      <c r="I44" s="113"/>
      <c r="J44" s="16"/>
      <c r="K44" s="113"/>
      <c r="L44" s="16"/>
      <c r="M44" s="113"/>
      <c r="N44" s="16"/>
      <c r="O44" s="113"/>
      <c r="P44" s="16"/>
      <c r="Q44" s="113"/>
      <c r="R44" s="16"/>
      <c r="S44" s="113"/>
      <c r="T44" s="16"/>
      <c r="U44" s="113"/>
      <c r="V44" s="16"/>
      <c r="W44" s="113"/>
      <c r="X44" s="16"/>
      <c r="Y44" s="113"/>
      <c r="Z44" s="16"/>
      <c r="AA44" s="113"/>
      <c r="AB44" s="16"/>
      <c r="AC44" s="113"/>
      <c r="AD44" s="16"/>
      <c r="AE44" s="113"/>
    </row>
    <row r="45" spans="1:31" s="22" customFormat="1" ht="16.350000000000001" customHeight="1">
      <c r="A45" s="25"/>
      <c r="B45" s="25"/>
      <c r="C45" s="25"/>
      <c r="D45" s="25"/>
      <c r="E45" s="111"/>
      <c r="F45" s="59"/>
      <c r="G45" s="113"/>
      <c r="H45" s="16"/>
      <c r="I45" s="113"/>
      <c r="J45" s="16"/>
      <c r="K45" s="113"/>
      <c r="L45" s="16"/>
      <c r="M45" s="113"/>
      <c r="N45" s="16"/>
      <c r="O45" s="113"/>
      <c r="P45" s="16"/>
      <c r="Q45" s="113"/>
      <c r="R45" s="16"/>
      <c r="S45" s="113"/>
      <c r="T45" s="16"/>
      <c r="U45" s="113"/>
      <c r="V45" s="16"/>
      <c r="W45" s="113"/>
      <c r="X45" s="16"/>
      <c r="Y45" s="113"/>
      <c r="Z45" s="16"/>
      <c r="AA45" s="113"/>
      <c r="AB45" s="16"/>
      <c r="AC45" s="113"/>
      <c r="AD45" s="16"/>
      <c r="AE45" s="113"/>
    </row>
    <row r="46" spans="1:31" ht="21.95" customHeight="1">
      <c r="A46" s="158" t="s">
        <v>167</v>
      </c>
      <c r="B46" s="158"/>
      <c r="C46" s="158"/>
      <c r="D46" s="158"/>
      <c r="E46" s="152"/>
      <c r="F46" s="152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</row>
    <row r="139" spans="11:11" ht="16.350000000000001" customHeight="1">
      <c r="K139" s="151" t="s">
        <v>273</v>
      </c>
    </row>
  </sheetData>
  <mergeCells count="5">
    <mergeCell ref="G6:AE6"/>
    <mergeCell ref="G7:AA7"/>
    <mergeCell ref="M12:O12"/>
    <mergeCell ref="Q9:W9"/>
    <mergeCell ref="Q8:Y8"/>
  </mergeCells>
  <phoneticPr fontId="8" type="noConversion"/>
  <pageMargins left="0.3" right="0.3" top="0.5" bottom="0.6" header="0.49" footer="0.4"/>
  <pageSetup paperSize="9" scale="70" firstPageNumber="10" orientation="landscape" useFirstPageNumber="1" horizontalDpi="1200" verticalDpi="120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5DE0B-E725-4610-AF2F-0C1A77F00755}">
  <sheetPr>
    <tabColor theme="9" tint="0.79998168889431442"/>
  </sheetPr>
  <dimension ref="A1:U33"/>
  <sheetViews>
    <sheetView topLeftCell="A6" zoomScaleNormal="100" zoomScaleSheetLayoutView="100" workbookViewId="0">
      <selection activeCell="O31" sqref="O31"/>
    </sheetView>
  </sheetViews>
  <sheetFormatPr defaultColWidth="9.140625" defaultRowHeight="15.6" customHeight="1"/>
  <cols>
    <col min="1" max="3" width="1.42578125" style="1" customWidth="1"/>
    <col min="4" max="4" width="19.5703125" style="1" customWidth="1"/>
    <col min="5" max="5" width="5.5703125" style="1" bestFit="1" customWidth="1"/>
    <col min="6" max="6" width="0.5703125" style="1" customWidth="1"/>
    <col min="7" max="7" width="12.42578125" style="66" customWidth="1"/>
    <col min="8" max="8" width="0.5703125" style="66" customWidth="1"/>
    <col min="9" max="9" width="13.42578125" style="66" bestFit="1" customWidth="1"/>
    <col min="10" max="10" width="0.5703125" style="66" customWidth="1"/>
    <col min="11" max="11" width="11.42578125" style="66" customWidth="1"/>
    <col min="12" max="12" width="0.5703125" style="66" customWidth="1"/>
    <col min="13" max="13" width="12" style="66" customWidth="1"/>
    <col min="14" max="14" width="0.5703125" style="66" customWidth="1"/>
    <col min="15" max="15" width="13.85546875" style="66" customWidth="1"/>
    <col min="16" max="16" width="0.5703125" style="66" customWidth="1"/>
    <col min="17" max="17" width="16.42578125" style="66" customWidth="1"/>
    <col min="18" max="18" width="0.5703125" style="66" customWidth="1"/>
    <col min="19" max="19" width="18" style="66" customWidth="1"/>
    <col min="20" max="20" width="0.5703125" style="66" customWidth="1"/>
    <col min="21" max="21" width="13.42578125" style="1" customWidth="1"/>
    <col min="22" max="16384" width="9.140625" style="1"/>
  </cols>
  <sheetData>
    <row r="1" spans="1:21" ht="16.5" customHeight="1">
      <c r="A1" s="7" t="s">
        <v>0</v>
      </c>
      <c r="B1" s="2"/>
      <c r="C1" s="2"/>
      <c r="D1" s="2"/>
      <c r="E1" s="2"/>
      <c r="F1" s="2"/>
    </row>
    <row r="2" spans="1:21" ht="16.5" customHeight="1">
      <c r="A2" s="7" t="s">
        <v>139</v>
      </c>
      <c r="B2" s="2"/>
      <c r="C2" s="2"/>
      <c r="D2" s="2"/>
      <c r="E2" s="2"/>
      <c r="F2" s="2"/>
    </row>
    <row r="3" spans="1:21" ht="16.5" customHeight="1">
      <c r="A3" s="8" t="s">
        <v>257</v>
      </c>
      <c r="B3" s="32"/>
      <c r="C3" s="32"/>
      <c r="D3" s="32"/>
      <c r="E3" s="32"/>
      <c r="F3" s="32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117"/>
    </row>
    <row r="4" spans="1:21" s="22" customFormat="1" ht="16.5" customHeight="1">
      <c r="A4" s="60"/>
      <c r="B4" s="60"/>
      <c r="C4" s="60"/>
      <c r="D4" s="60"/>
      <c r="E4" s="60"/>
      <c r="F4" s="66"/>
      <c r="G4" s="85"/>
      <c r="H4" s="85"/>
      <c r="I4" s="85"/>
      <c r="J4" s="66"/>
      <c r="K4" s="85"/>
      <c r="L4" s="66"/>
      <c r="P4" s="85"/>
      <c r="Q4" s="85"/>
      <c r="R4" s="66"/>
      <c r="S4" s="85"/>
      <c r="T4" s="66"/>
      <c r="U4" s="85"/>
    </row>
    <row r="5" spans="1:21" s="22" customFormat="1" ht="16.5" customHeight="1">
      <c r="A5" s="60"/>
      <c r="B5" s="60"/>
      <c r="C5" s="60"/>
      <c r="D5" s="60"/>
      <c r="E5" s="60"/>
      <c r="F5" s="66"/>
      <c r="G5" s="85"/>
      <c r="H5" s="85"/>
      <c r="I5" s="85"/>
      <c r="J5" s="66"/>
      <c r="K5" s="85"/>
      <c r="L5" s="66"/>
      <c r="P5" s="85"/>
      <c r="Q5" s="85"/>
      <c r="R5" s="66"/>
      <c r="S5" s="85"/>
      <c r="T5" s="66"/>
      <c r="U5" s="85"/>
    </row>
    <row r="6" spans="1:21" s="22" customFormat="1" ht="16.5" customHeight="1">
      <c r="A6" s="60"/>
      <c r="B6" s="60"/>
      <c r="C6" s="60"/>
      <c r="D6" s="60"/>
      <c r="G6" s="187" t="s">
        <v>141</v>
      </c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</row>
    <row r="7" spans="1:21" s="22" customFormat="1" ht="16.5" customHeight="1">
      <c r="A7" s="60"/>
      <c r="B7" s="60"/>
      <c r="C7" s="60"/>
      <c r="D7" s="60"/>
      <c r="E7" s="141"/>
      <c r="F7" s="68"/>
      <c r="J7" s="68"/>
      <c r="K7" s="66"/>
      <c r="L7" s="68"/>
      <c r="M7" s="68"/>
      <c r="N7" s="68"/>
      <c r="O7" s="66"/>
      <c r="P7" s="142"/>
      <c r="Q7" s="192" t="s">
        <v>41</v>
      </c>
      <c r="R7" s="192"/>
      <c r="S7" s="192"/>
      <c r="T7" s="68"/>
      <c r="U7" s="68"/>
    </row>
    <row r="8" spans="1:21" s="22" customFormat="1" ht="16.5" customHeight="1">
      <c r="A8" s="60"/>
      <c r="B8" s="60"/>
      <c r="C8" s="60"/>
      <c r="D8" s="60"/>
      <c r="E8" s="141"/>
      <c r="F8" s="68"/>
      <c r="L8" s="68"/>
      <c r="P8" s="142"/>
      <c r="Q8" s="191" t="s">
        <v>240</v>
      </c>
      <c r="R8" s="191"/>
      <c r="S8" s="191"/>
      <c r="T8" s="68"/>
      <c r="U8" s="68"/>
    </row>
    <row r="9" spans="1:21" s="22" customFormat="1" ht="16.5" customHeight="1">
      <c r="A9" s="60"/>
      <c r="B9" s="60"/>
      <c r="C9" s="60"/>
      <c r="D9" s="60"/>
      <c r="E9" s="141"/>
      <c r="F9" s="68"/>
      <c r="L9" s="68"/>
      <c r="P9" s="142"/>
      <c r="Q9" s="139"/>
      <c r="R9" s="139"/>
      <c r="S9" s="68" t="s">
        <v>181</v>
      </c>
      <c r="T9" s="68"/>
      <c r="U9" s="68"/>
    </row>
    <row r="10" spans="1:21" s="22" customFormat="1" ht="16.5" customHeight="1">
      <c r="A10" s="60"/>
      <c r="B10" s="60"/>
      <c r="C10" s="60"/>
      <c r="D10" s="60"/>
      <c r="E10" s="141"/>
      <c r="F10" s="68"/>
      <c r="G10" s="68"/>
      <c r="H10" s="68"/>
      <c r="I10" s="68" t="s">
        <v>61</v>
      </c>
      <c r="J10" s="66"/>
      <c r="L10" s="68"/>
      <c r="P10" s="68"/>
      <c r="Q10" s="143"/>
      <c r="R10" s="68"/>
      <c r="S10" s="143" t="s">
        <v>177</v>
      </c>
      <c r="T10" s="68"/>
      <c r="U10" s="68"/>
    </row>
    <row r="11" spans="1:21" s="22" customFormat="1" ht="16.5" customHeight="1">
      <c r="A11" s="60"/>
      <c r="B11" s="60"/>
      <c r="C11" s="60"/>
      <c r="D11" s="60"/>
      <c r="E11" s="141"/>
      <c r="F11" s="68"/>
      <c r="G11" s="68" t="s">
        <v>63</v>
      </c>
      <c r="H11" s="68"/>
      <c r="I11" s="68" t="s">
        <v>97</v>
      </c>
      <c r="J11" s="66"/>
      <c r="K11" s="68" t="s">
        <v>62</v>
      </c>
      <c r="L11" s="68"/>
      <c r="M11" s="187" t="s">
        <v>38</v>
      </c>
      <c r="N11" s="187"/>
      <c r="O11" s="187"/>
      <c r="P11" s="68"/>
      <c r="Q11" s="143" t="s">
        <v>282</v>
      </c>
      <c r="R11" s="68"/>
      <c r="S11" s="143" t="s">
        <v>130</v>
      </c>
      <c r="T11" s="68"/>
      <c r="U11" s="68"/>
    </row>
    <row r="12" spans="1:21" s="22" customFormat="1" ht="16.5" customHeight="1">
      <c r="A12" s="60"/>
      <c r="B12" s="60"/>
      <c r="C12" s="60"/>
      <c r="D12" s="60"/>
      <c r="E12" s="141"/>
      <c r="F12" s="68"/>
      <c r="G12" s="68" t="s">
        <v>67</v>
      </c>
      <c r="H12" s="68"/>
      <c r="I12" s="68" t="s">
        <v>98</v>
      </c>
      <c r="J12" s="68"/>
      <c r="K12" s="68" t="s">
        <v>132</v>
      </c>
      <c r="L12" s="68"/>
      <c r="M12" s="68" t="s">
        <v>68</v>
      </c>
      <c r="N12" s="68"/>
      <c r="O12" s="68"/>
      <c r="P12" s="68"/>
      <c r="Q12" s="143" t="s">
        <v>129</v>
      </c>
      <c r="R12" s="68"/>
      <c r="S12" s="143" t="s">
        <v>131</v>
      </c>
      <c r="T12" s="68"/>
    </row>
    <row r="13" spans="1:21" s="22" customFormat="1" ht="16.5" customHeight="1">
      <c r="A13" s="60"/>
      <c r="B13" s="60"/>
      <c r="C13" s="60"/>
      <c r="D13" s="60"/>
      <c r="E13" s="141"/>
      <c r="F13" s="68"/>
      <c r="G13" s="68" t="s">
        <v>72</v>
      </c>
      <c r="H13" s="68"/>
      <c r="I13" s="68" t="s">
        <v>73</v>
      </c>
      <c r="J13" s="68"/>
      <c r="K13" s="68" t="s">
        <v>74</v>
      </c>
      <c r="L13" s="68"/>
      <c r="M13" s="68" t="s">
        <v>75</v>
      </c>
      <c r="N13" s="68"/>
      <c r="O13" s="68" t="s">
        <v>40</v>
      </c>
      <c r="P13" s="68"/>
      <c r="Q13" s="143" t="s">
        <v>108</v>
      </c>
      <c r="R13" s="68"/>
      <c r="S13" s="143" t="s">
        <v>126</v>
      </c>
      <c r="T13" s="68"/>
      <c r="U13" s="68" t="s">
        <v>44</v>
      </c>
    </row>
    <row r="14" spans="1:21" s="22" customFormat="1" ht="16.5" customHeight="1">
      <c r="A14" s="60"/>
      <c r="B14" s="60"/>
      <c r="C14" s="60"/>
      <c r="D14" s="60"/>
      <c r="E14" s="138" t="s">
        <v>166</v>
      </c>
      <c r="F14" s="68"/>
      <c r="G14" s="71" t="s">
        <v>3</v>
      </c>
      <c r="H14" s="68"/>
      <c r="I14" s="71" t="s">
        <v>3</v>
      </c>
      <c r="J14" s="68"/>
      <c r="K14" s="71" t="s">
        <v>3</v>
      </c>
      <c r="L14" s="68"/>
      <c r="M14" s="71" t="s">
        <v>3</v>
      </c>
      <c r="N14" s="68"/>
      <c r="O14" s="71" t="s">
        <v>3</v>
      </c>
      <c r="P14" s="68"/>
      <c r="Q14" s="71" t="s">
        <v>3</v>
      </c>
      <c r="R14" s="68"/>
      <c r="S14" s="71" t="s">
        <v>3</v>
      </c>
      <c r="T14" s="68"/>
      <c r="U14" s="71" t="s">
        <v>3</v>
      </c>
    </row>
    <row r="15" spans="1:21" s="22" customFormat="1" ht="16.5" customHeight="1">
      <c r="A15" s="60"/>
      <c r="B15" s="60"/>
      <c r="C15" s="60"/>
      <c r="D15" s="60"/>
      <c r="E15" s="60"/>
      <c r="F15" s="66"/>
      <c r="G15" s="85"/>
      <c r="H15" s="85"/>
      <c r="I15" s="85"/>
      <c r="J15" s="66"/>
      <c r="K15" s="85"/>
      <c r="L15" s="66"/>
      <c r="P15" s="85"/>
      <c r="Q15" s="85"/>
      <c r="R15" s="66"/>
      <c r="S15" s="85"/>
      <c r="T15" s="66"/>
      <c r="U15" s="85"/>
    </row>
    <row r="16" spans="1:21" s="22" customFormat="1" ht="16.5" customHeight="1">
      <c r="A16" s="142" t="s">
        <v>259</v>
      </c>
      <c r="B16" s="142"/>
      <c r="C16" s="142"/>
      <c r="D16" s="142"/>
      <c r="E16" s="60"/>
      <c r="F16" s="66"/>
      <c r="G16" s="85">
        <v>1494683468</v>
      </c>
      <c r="H16" s="144"/>
      <c r="I16" s="85">
        <v>15266493181</v>
      </c>
      <c r="J16" s="144"/>
      <c r="K16" s="85">
        <v>202175962</v>
      </c>
      <c r="L16" s="144"/>
      <c r="M16" s="85">
        <v>156777302</v>
      </c>
      <c r="N16" s="144"/>
      <c r="O16" s="85">
        <v>3225955739</v>
      </c>
      <c r="P16" s="144"/>
      <c r="Q16" s="85">
        <v>15237055</v>
      </c>
      <c r="R16" s="144"/>
      <c r="S16" s="85">
        <v>-166583089</v>
      </c>
      <c r="T16" s="144"/>
      <c r="U16" s="85">
        <f>SUM(G16:S16)</f>
        <v>20194739618</v>
      </c>
    </row>
    <row r="17" spans="1:21" s="22" customFormat="1" ht="16.5" customHeight="1">
      <c r="A17" s="22" t="s">
        <v>78</v>
      </c>
      <c r="E17" s="145">
        <v>24</v>
      </c>
      <c r="F17" s="66"/>
      <c r="G17" s="85">
        <v>0</v>
      </c>
      <c r="H17" s="144"/>
      <c r="I17" s="85">
        <v>0</v>
      </c>
      <c r="J17" s="144"/>
      <c r="K17" s="85">
        <v>0</v>
      </c>
      <c r="L17" s="144"/>
      <c r="M17" s="85">
        <v>0</v>
      </c>
      <c r="N17" s="144"/>
      <c r="O17" s="85">
        <v>-2748584624</v>
      </c>
      <c r="P17" s="144"/>
      <c r="Q17" s="85">
        <v>0</v>
      </c>
      <c r="R17" s="144"/>
      <c r="S17" s="85">
        <v>0</v>
      </c>
      <c r="T17" s="144"/>
      <c r="U17" s="85">
        <f>SUM(G17:S17)</f>
        <v>-2748584624</v>
      </c>
    </row>
    <row r="18" spans="1:21" s="22" customFormat="1" ht="16.5" customHeight="1">
      <c r="A18" s="22" t="s">
        <v>182</v>
      </c>
      <c r="E18" s="145"/>
      <c r="F18" s="66"/>
      <c r="G18" s="85"/>
      <c r="H18" s="144"/>
      <c r="I18" s="85"/>
      <c r="J18" s="144"/>
      <c r="K18" s="85"/>
      <c r="L18" s="144"/>
      <c r="M18" s="85"/>
      <c r="N18" s="144"/>
      <c r="O18" s="85"/>
      <c r="P18" s="144"/>
      <c r="Q18" s="85"/>
      <c r="R18" s="144"/>
      <c r="S18" s="85"/>
      <c r="T18" s="144"/>
      <c r="U18" s="85"/>
    </row>
    <row r="19" spans="1:21" s="22" customFormat="1" ht="16.5" customHeight="1">
      <c r="B19" s="22" t="s">
        <v>180</v>
      </c>
      <c r="E19" s="146"/>
      <c r="F19" s="66"/>
      <c r="G19" s="147">
        <v>0</v>
      </c>
      <c r="H19" s="144"/>
      <c r="I19" s="147">
        <v>0</v>
      </c>
      <c r="J19" s="144"/>
      <c r="K19" s="147">
        <v>0</v>
      </c>
      <c r="L19" s="144"/>
      <c r="M19" s="147">
        <v>0</v>
      </c>
      <c r="N19" s="144"/>
      <c r="O19" s="147">
        <v>3965168791</v>
      </c>
      <c r="P19" s="144"/>
      <c r="Q19" s="147">
        <v>0</v>
      </c>
      <c r="R19" s="144"/>
      <c r="S19" s="147">
        <v>-68292151</v>
      </c>
      <c r="T19" s="144"/>
      <c r="U19" s="147">
        <f>SUM(G19:S19)</f>
        <v>3896876640</v>
      </c>
    </row>
    <row r="20" spans="1:21" s="22" customFormat="1" ht="16.5" customHeight="1">
      <c r="E20" s="146"/>
      <c r="F20" s="66"/>
      <c r="G20" s="144"/>
      <c r="H20" s="144"/>
      <c r="I20" s="144"/>
      <c r="J20" s="66"/>
      <c r="K20" s="144"/>
      <c r="L20" s="66"/>
      <c r="M20" s="144"/>
      <c r="N20" s="66"/>
      <c r="O20" s="144"/>
      <c r="P20" s="144"/>
      <c r="Q20" s="144"/>
      <c r="R20" s="66"/>
      <c r="S20" s="144"/>
      <c r="T20" s="66"/>
      <c r="U20" s="144"/>
    </row>
    <row r="21" spans="1:21" s="22" customFormat="1" ht="16.5" customHeight="1">
      <c r="A21" s="142" t="s">
        <v>216</v>
      </c>
      <c r="E21" s="146"/>
      <c r="F21" s="66"/>
      <c r="G21" s="85">
        <f>SUM(G16:G19)</f>
        <v>1494683468</v>
      </c>
      <c r="H21" s="85"/>
      <c r="I21" s="85">
        <f>SUM(I16:I19)</f>
        <v>15266493181</v>
      </c>
      <c r="J21" s="66"/>
      <c r="K21" s="85">
        <f>SUM(K16:K19)</f>
        <v>202175962</v>
      </c>
      <c r="L21" s="66"/>
      <c r="M21" s="85">
        <f>SUM(M16:M19)</f>
        <v>156777302</v>
      </c>
      <c r="N21" s="66"/>
      <c r="O21" s="85">
        <f>SUM(O16:O19)</f>
        <v>4442539906</v>
      </c>
      <c r="P21" s="85"/>
      <c r="Q21" s="85">
        <f>SUM(Q16:Q19)</f>
        <v>15237055</v>
      </c>
      <c r="R21" s="66"/>
      <c r="S21" s="85">
        <f>SUM(S16:S19)</f>
        <v>-234875240</v>
      </c>
      <c r="T21" s="66"/>
      <c r="U21" s="85">
        <f>SUM(G21:S21)</f>
        <v>21343031634</v>
      </c>
    </row>
    <row r="22" spans="1:21" s="22" customFormat="1" ht="16.5" customHeight="1">
      <c r="A22" s="22" t="s">
        <v>78</v>
      </c>
      <c r="E22" s="145">
        <v>24</v>
      </c>
      <c r="F22" s="66"/>
      <c r="G22" s="85">
        <v>0</v>
      </c>
      <c r="H22" s="144"/>
      <c r="I22" s="85">
        <v>0</v>
      </c>
      <c r="J22" s="144"/>
      <c r="K22" s="85">
        <v>0</v>
      </c>
      <c r="L22" s="144"/>
      <c r="M22" s="85">
        <v>0</v>
      </c>
      <c r="N22" s="144"/>
      <c r="O22" s="85">
        <v>-2848793616</v>
      </c>
      <c r="P22" s="144"/>
      <c r="Q22" s="85">
        <v>0</v>
      </c>
      <c r="R22" s="144"/>
      <c r="S22" s="85">
        <v>0</v>
      </c>
      <c r="T22" s="144"/>
      <c r="U22" s="85">
        <f>SUM(G22:S22)</f>
        <v>-2848793616</v>
      </c>
    </row>
    <row r="23" spans="1:21" s="22" customFormat="1" ht="16.5" customHeight="1">
      <c r="A23" s="22" t="s">
        <v>182</v>
      </c>
      <c r="E23" s="145"/>
      <c r="F23" s="66"/>
      <c r="G23" s="85"/>
      <c r="H23" s="144"/>
      <c r="I23" s="85"/>
      <c r="J23" s="144"/>
      <c r="K23" s="85"/>
      <c r="L23" s="144"/>
      <c r="M23" s="85"/>
      <c r="N23" s="144"/>
      <c r="O23" s="85"/>
      <c r="P23" s="144"/>
      <c r="Q23" s="85"/>
      <c r="R23" s="144"/>
      <c r="S23" s="85"/>
      <c r="T23" s="144"/>
      <c r="U23" s="85"/>
    </row>
    <row r="24" spans="1:21" s="22" customFormat="1" ht="16.5" customHeight="1">
      <c r="B24" s="22" t="s">
        <v>180</v>
      </c>
      <c r="E24" s="146"/>
      <c r="F24" s="66"/>
      <c r="G24" s="147">
        <v>0</v>
      </c>
      <c r="H24" s="144"/>
      <c r="I24" s="147">
        <v>0</v>
      </c>
      <c r="J24" s="144"/>
      <c r="K24" s="147">
        <v>0</v>
      </c>
      <c r="L24" s="144"/>
      <c r="M24" s="147">
        <v>0</v>
      </c>
      <c r="N24" s="144"/>
      <c r="O24" s="147">
        <v>3037581404</v>
      </c>
      <c r="P24" s="144"/>
      <c r="Q24" s="147">
        <v>-5780378</v>
      </c>
      <c r="R24" s="144"/>
      <c r="S24" s="147">
        <v>208131696</v>
      </c>
      <c r="T24" s="144"/>
      <c r="U24" s="147">
        <f>SUM(G24:S24)</f>
        <v>3239932722</v>
      </c>
    </row>
    <row r="25" spans="1:21" s="22" customFormat="1" ht="16.5" customHeight="1">
      <c r="E25" s="146"/>
      <c r="F25" s="66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</row>
    <row r="26" spans="1:21" s="22" customFormat="1" ht="16.5" customHeight="1" thickBot="1">
      <c r="A26" s="142" t="s">
        <v>258</v>
      </c>
      <c r="B26" s="142"/>
      <c r="C26" s="148"/>
      <c r="D26" s="148"/>
      <c r="E26" s="60"/>
      <c r="F26" s="66"/>
      <c r="G26" s="149">
        <f>SUM(G21:G24)</f>
        <v>1494683468</v>
      </c>
      <c r="H26" s="144"/>
      <c r="I26" s="149">
        <f>SUM(I21:I24)</f>
        <v>15266493181</v>
      </c>
      <c r="J26" s="144"/>
      <c r="K26" s="149">
        <f>SUM(K21:K24)</f>
        <v>202175962</v>
      </c>
      <c r="L26" s="144"/>
      <c r="M26" s="149">
        <f>SUM(M21:M24)</f>
        <v>156777302</v>
      </c>
      <c r="N26" s="144"/>
      <c r="O26" s="149">
        <f>SUM(O21:O24)</f>
        <v>4631327694</v>
      </c>
      <c r="P26" s="144"/>
      <c r="Q26" s="149">
        <f>SUM(Q21:Q24)</f>
        <v>9456677</v>
      </c>
      <c r="R26" s="144"/>
      <c r="S26" s="149">
        <f>SUM(S21:S24)</f>
        <v>-26743544</v>
      </c>
      <c r="T26" s="144"/>
      <c r="U26" s="149">
        <f>SUM(U21:U24)</f>
        <v>21734170740</v>
      </c>
    </row>
    <row r="27" spans="1:21" s="22" customFormat="1" ht="16.5" customHeight="1" thickTop="1">
      <c r="A27" s="25"/>
      <c r="B27" s="25"/>
      <c r="C27" s="58"/>
      <c r="D27" s="58"/>
      <c r="E27" s="59"/>
      <c r="F27" s="10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</row>
    <row r="28" spans="1:21" s="22" customFormat="1" ht="16.5" customHeight="1">
      <c r="A28" s="25"/>
      <c r="B28" s="25"/>
      <c r="C28" s="58"/>
      <c r="D28" s="58"/>
      <c r="E28" s="59"/>
      <c r="F28" s="10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</row>
    <row r="29" spans="1:21" s="22" customFormat="1" ht="15.75" customHeight="1">
      <c r="A29" s="25"/>
      <c r="B29" s="25"/>
      <c r="C29" s="58"/>
      <c r="D29" s="58"/>
      <c r="E29" s="59"/>
      <c r="F29" s="10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</row>
    <row r="30" spans="1:21" s="22" customFormat="1" ht="16.5" customHeight="1">
      <c r="A30" s="25"/>
      <c r="B30" s="25"/>
      <c r="C30" s="58"/>
      <c r="D30" s="58"/>
      <c r="E30" s="59"/>
      <c r="F30" s="10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</row>
    <row r="31" spans="1:21" s="22" customFormat="1" ht="18.75" customHeight="1">
      <c r="A31" s="25"/>
      <c r="B31" s="25"/>
      <c r="C31" s="58"/>
      <c r="D31" s="58"/>
      <c r="E31" s="59"/>
      <c r="F31" s="10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</row>
    <row r="32" spans="1:21" s="22" customFormat="1" ht="15.75" customHeight="1">
      <c r="A32" s="25"/>
      <c r="B32" s="25"/>
      <c r="C32" s="58"/>
      <c r="D32" s="58"/>
      <c r="E32" s="59"/>
      <c r="F32" s="10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</row>
    <row r="33" spans="1:21" ht="21.95" customHeight="1">
      <c r="A33" s="158" t="s">
        <v>167</v>
      </c>
      <c r="B33" s="61"/>
      <c r="C33" s="61"/>
      <c r="D33" s="61"/>
      <c r="E33" s="117"/>
      <c r="F33" s="11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117"/>
    </row>
  </sheetData>
  <mergeCells count="4">
    <mergeCell ref="G6:U6"/>
    <mergeCell ref="M11:O11"/>
    <mergeCell ref="Q8:S8"/>
    <mergeCell ref="Q7:S7"/>
  </mergeCells>
  <phoneticPr fontId="8" type="noConversion"/>
  <pageMargins left="0.5" right="0.5" top="0.5" bottom="0.6" header="0.49" footer="0.4"/>
  <pageSetup paperSize="9" scale="95" firstPageNumber="11" orientation="landscape" useFirstPageNumber="1" horizontalDpi="1200" verticalDpi="120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0C9A1-89B9-46AB-8F6B-D047984034F1}">
  <sheetPr>
    <tabColor theme="9" tint="0.79998168889431442"/>
  </sheetPr>
  <dimension ref="A1:M164"/>
  <sheetViews>
    <sheetView topLeftCell="A34" zoomScaleNormal="100" zoomScaleSheetLayoutView="85" workbookViewId="0">
      <selection activeCell="Q136" sqref="Q136"/>
    </sheetView>
  </sheetViews>
  <sheetFormatPr defaultColWidth="9.140625" defaultRowHeight="16.5" customHeight="1"/>
  <cols>
    <col min="1" max="3" width="1.42578125" style="27" customWidth="1"/>
    <col min="4" max="4" width="37.28515625" style="27" customWidth="1"/>
    <col min="5" max="5" width="5.5703125" style="51" bestFit="1" customWidth="1"/>
    <col min="6" max="6" width="0.5703125" style="27" customWidth="1"/>
    <col min="7" max="7" width="12.85546875" style="118" customWidth="1"/>
    <col min="8" max="8" width="0.5703125" style="27" customWidth="1"/>
    <col min="9" max="9" width="12.85546875" style="118" customWidth="1"/>
    <col min="10" max="10" width="0.5703125" style="118" customWidth="1"/>
    <col min="11" max="11" width="12.42578125" style="118" bestFit="1" customWidth="1"/>
    <col min="12" max="12" width="0.5703125" style="118" customWidth="1"/>
    <col min="13" max="13" width="12" style="118" bestFit="1" customWidth="1"/>
    <col min="14" max="16384" width="9.140625" style="27"/>
  </cols>
  <sheetData>
    <row r="1" spans="1:13" s="171" customFormat="1" ht="16.5" customHeight="1">
      <c r="A1" s="7" t="s">
        <v>0</v>
      </c>
      <c r="C1" s="42"/>
      <c r="E1" s="172"/>
      <c r="G1" s="173"/>
      <c r="I1" s="173"/>
      <c r="J1" s="173"/>
      <c r="K1" s="173"/>
      <c r="L1" s="173"/>
      <c r="M1" s="173"/>
    </row>
    <row r="2" spans="1:13" s="171" customFormat="1" ht="16.5" customHeight="1">
      <c r="A2" s="7" t="s">
        <v>142</v>
      </c>
      <c r="C2" s="42"/>
      <c r="E2" s="172"/>
      <c r="G2" s="173"/>
      <c r="I2" s="173"/>
      <c r="J2" s="173"/>
      <c r="K2" s="173"/>
      <c r="L2" s="173"/>
      <c r="M2" s="173"/>
    </row>
    <row r="3" spans="1:13" s="171" customFormat="1" ht="16.5" customHeight="1">
      <c r="A3" s="8" t="s">
        <v>257</v>
      </c>
      <c r="B3" s="174"/>
      <c r="C3" s="43"/>
      <c r="D3" s="174"/>
      <c r="E3" s="175"/>
      <c r="F3" s="174"/>
      <c r="G3" s="176"/>
      <c r="H3" s="174"/>
      <c r="I3" s="176"/>
      <c r="J3" s="176"/>
      <c r="K3" s="176"/>
      <c r="L3" s="176"/>
      <c r="M3" s="176"/>
    </row>
    <row r="4" spans="1:13" ht="15.6" customHeight="1">
      <c r="A4" s="44"/>
      <c r="C4" s="45"/>
    </row>
    <row r="5" spans="1:13" ht="15.6" customHeight="1">
      <c r="A5" s="44"/>
      <c r="C5" s="45"/>
    </row>
    <row r="6" spans="1:13" s="26" customFormat="1" ht="15.6" customHeight="1">
      <c r="E6" s="119"/>
      <c r="G6" s="193" t="s">
        <v>46</v>
      </c>
      <c r="H6" s="193"/>
      <c r="I6" s="193"/>
      <c r="J6" s="107"/>
      <c r="K6" s="193" t="s">
        <v>47</v>
      </c>
      <c r="L6" s="193"/>
      <c r="M6" s="193"/>
    </row>
    <row r="7" spans="1:13" s="26" customFormat="1" ht="15.6" customHeight="1">
      <c r="E7" s="119"/>
      <c r="G7" s="189" t="s">
        <v>137</v>
      </c>
      <c r="H7" s="189"/>
      <c r="I7" s="189"/>
      <c r="J7" s="107"/>
      <c r="K7" s="189" t="s">
        <v>137</v>
      </c>
      <c r="L7" s="189"/>
      <c r="M7" s="189"/>
    </row>
    <row r="8" spans="1:13" s="26" customFormat="1" ht="15.6" customHeight="1">
      <c r="E8" s="119"/>
      <c r="G8" s="120" t="s">
        <v>256</v>
      </c>
      <c r="I8" s="120" t="s">
        <v>215</v>
      </c>
      <c r="J8" s="107"/>
      <c r="K8" s="120" t="s">
        <v>256</v>
      </c>
      <c r="M8" s="120" t="s">
        <v>215</v>
      </c>
    </row>
    <row r="9" spans="1:13" ht="15.6" customHeight="1">
      <c r="A9" s="45"/>
      <c r="C9" s="28"/>
      <c r="D9" s="46"/>
      <c r="E9" s="121" t="s">
        <v>2</v>
      </c>
      <c r="F9" s="30"/>
      <c r="G9" s="110" t="s">
        <v>3</v>
      </c>
      <c r="H9" s="30"/>
      <c r="I9" s="110" t="s">
        <v>3</v>
      </c>
      <c r="J9" s="107"/>
      <c r="K9" s="110" t="s">
        <v>3</v>
      </c>
      <c r="L9" s="107"/>
      <c r="M9" s="110" t="s">
        <v>3</v>
      </c>
    </row>
    <row r="10" spans="1:13" ht="8.1" customHeight="1">
      <c r="A10" s="45"/>
      <c r="C10" s="28"/>
      <c r="D10" s="46"/>
      <c r="E10" s="46"/>
      <c r="F10" s="30"/>
      <c r="G10" s="107"/>
      <c r="H10" s="30"/>
      <c r="I10" s="107"/>
      <c r="J10" s="107"/>
      <c r="K10" s="107"/>
      <c r="L10" s="107"/>
      <c r="M10" s="107"/>
    </row>
    <row r="11" spans="1:13" s="28" customFormat="1" ht="15.6" customHeight="1">
      <c r="A11" s="47" t="s">
        <v>82</v>
      </c>
      <c r="B11" s="27"/>
      <c r="C11" s="31"/>
      <c r="D11" s="29"/>
      <c r="E11" s="29"/>
    </row>
    <row r="12" spans="1:13" s="28" customFormat="1" ht="15.6" customHeight="1">
      <c r="A12" s="48" t="s">
        <v>120</v>
      </c>
      <c r="B12" s="27"/>
      <c r="C12" s="27"/>
      <c r="D12" s="29"/>
      <c r="E12" s="29"/>
      <c r="G12" s="17">
        <v>6089140947</v>
      </c>
      <c r="I12" s="17">
        <v>5779103144</v>
      </c>
      <c r="J12" s="17"/>
      <c r="K12" s="17">
        <v>3027503777</v>
      </c>
      <c r="L12" s="17"/>
      <c r="M12" s="17">
        <v>3979438242</v>
      </c>
    </row>
    <row r="13" spans="1:13" s="28" customFormat="1" ht="15.6" customHeight="1">
      <c r="A13" s="48" t="s">
        <v>83</v>
      </c>
      <c r="B13" s="27"/>
      <c r="C13" s="27"/>
      <c r="D13" s="29"/>
      <c r="E13" s="29"/>
      <c r="F13" s="17"/>
      <c r="G13" s="17"/>
      <c r="H13" s="17"/>
      <c r="I13" s="17"/>
      <c r="J13" s="17"/>
      <c r="K13" s="17"/>
      <c r="L13" s="17"/>
      <c r="M13" s="17"/>
    </row>
    <row r="14" spans="1:13" ht="15.6" customHeight="1">
      <c r="B14" s="27" t="s">
        <v>267</v>
      </c>
      <c r="D14" s="49"/>
      <c r="E14" s="51">
        <v>10</v>
      </c>
      <c r="F14" s="17"/>
      <c r="G14" s="17">
        <v>146886633</v>
      </c>
      <c r="H14" s="17"/>
      <c r="I14" s="17">
        <v>11504660</v>
      </c>
      <c r="J14" s="17"/>
      <c r="K14" s="17">
        <v>3225001</v>
      </c>
      <c r="L14" s="17"/>
      <c r="M14" s="17">
        <v>7013384</v>
      </c>
    </row>
    <row r="15" spans="1:13" s="28" customFormat="1" ht="15.6" customHeight="1">
      <c r="A15" s="27"/>
      <c r="B15" s="48" t="s">
        <v>84</v>
      </c>
      <c r="C15" s="27"/>
      <c r="D15" s="29"/>
      <c r="E15" s="29">
        <v>29</v>
      </c>
      <c r="F15" s="17"/>
      <c r="G15" s="17">
        <v>1015414387</v>
      </c>
      <c r="H15" s="17"/>
      <c r="I15" s="17">
        <v>903223929</v>
      </c>
      <c r="J15" s="17"/>
      <c r="K15" s="17">
        <v>77666046</v>
      </c>
      <c r="L15" s="17"/>
      <c r="M15" s="17">
        <v>75203612</v>
      </c>
    </row>
    <row r="16" spans="1:13" s="28" customFormat="1" ht="15.6" customHeight="1">
      <c r="A16" s="27"/>
      <c r="B16" s="48" t="s">
        <v>85</v>
      </c>
      <c r="C16" s="27"/>
      <c r="D16" s="30"/>
      <c r="E16" s="111">
        <v>29</v>
      </c>
      <c r="F16" s="17"/>
      <c r="G16" s="17">
        <v>13701106</v>
      </c>
      <c r="H16" s="17"/>
      <c r="I16" s="17">
        <v>11480127</v>
      </c>
      <c r="J16" s="17"/>
      <c r="K16" s="17">
        <v>1804112</v>
      </c>
      <c r="L16" s="17"/>
      <c r="M16" s="17">
        <v>1366136</v>
      </c>
    </row>
    <row r="17" spans="1:13" s="28" customFormat="1" ht="15.6" customHeight="1">
      <c r="A17" s="27"/>
      <c r="B17" s="48" t="s">
        <v>159</v>
      </c>
      <c r="C17" s="27"/>
      <c r="D17" s="30"/>
      <c r="E17" s="111"/>
      <c r="F17" s="17"/>
      <c r="G17" s="17"/>
      <c r="H17" s="17"/>
      <c r="I17" s="17"/>
      <c r="J17" s="17"/>
      <c r="K17" s="17"/>
      <c r="L17" s="17"/>
      <c r="M17" s="17"/>
    </row>
    <row r="18" spans="1:13" s="28" customFormat="1" ht="15.6" customHeight="1">
      <c r="A18" s="27"/>
      <c r="B18" s="48"/>
      <c r="C18" s="27" t="s">
        <v>160</v>
      </c>
      <c r="D18" s="30"/>
      <c r="E18" s="111" t="s">
        <v>280</v>
      </c>
      <c r="F18" s="17"/>
      <c r="G18" s="17">
        <v>195620451</v>
      </c>
      <c r="H18" s="17"/>
      <c r="I18" s="17">
        <v>81140895</v>
      </c>
      <c r="J18" s="17"/>
      <c r="K18" s="17">
        <v>0</v>
      </c>
      <c r="L18" s="17"/>
      <c r="M18" s="17">
        <v>0</v>
      </c>
    </row>
    <row r="19" spans="1:13" s="28" customFormat="1" ht="15.6" customHeight="1">
      <c r="A19" s="27"/>
      <c r="B19" s="27" t="s">
        <v>269</v>
      </c>
      <c r="C19" s="27"/>
      <c r="D19" s="29"/>
      <c r="E19" s="29">
        <v>27</v>
      </c>
      <c r="F19" s="17"/>
      <c r="G19" s="17">
        <v>0</v>
      </c>
      <c r="H19" s="17"/>
      <c r="I19" s="17">
        <v>-34231427</v>
      </c>
      <c r="J19" s="17"/>
      <c r="K19" s="17">
        <v>0</v>
      </c>
      <c r="L19" s="17"/>
      <c r="M19" s="17">
        <v>0</v>
      </c>
    </row>
    <row r="20" spans="1:13" s="28" customFormat="1" ht="15.6" customHeight="1">
      <c r="A20" s="27"/>
      <c r="B20" s="27" t="s">
        <v>262</v>
      </c>
      <c r="C20" s="27"/>
      <c r="D20" s="29"/>
      <c r="E20" s="29"/>
      <c r="F20" s="17"/>
      <c r="G20" s="17"/>
      <c r="H20" s="17"/>
      <c r="I20" s="17"/>
      <c r="J20" s="17"/>
      <c r="K20" s="17"/>
      <c r="L20" s="17"/>
      <c r="M20" s="17"/>
    </row>
    <row r="21" spans="1:13" s="28" customFormat="1" ht="15.6" customHeight="1">
      <c r="A21" s="27"/>
      <c r="B21" s="27"/>
      <c r="C21" s="27" t="s">
        <v>160</v>
      </c>
      <c r="D21" s="29"/>
      <c r="E21" s="29">
        <v>27</v>
      </c>
      <c r="F21" s="17"/>
      <c r="G21" s="17">
        <v>1841017</v>
      </c>
      <c r="H21" s="17"/>
      <c r="I21" s="17">
        <v>0</v>
      </c>
      <c r="J21" s="17"/>
      <c r="K21" s="17">
        <v>0</v>
      </c>
      <c r="L21" s="17"/>
      <c r="M21" s="17">
        <v>0</v>
      </c>
    </row>
    <row r="22" spans="1:13" s="28" customFormat="1" ht="15.6" customHeight="1">
      <c r="A22" s="27"/>
      <c r="B22" s="27" t="s">
        <v>279</v>
      </c>
      <c r="C22" s="27"/>
      <c r="D22" s="29"/>
      <c r="E22" s="29">
        <v>27</v>
      </c>
      <c r="F22" s="17"/>
      <c r="G22" s="17">
        <v>0</v>
      </c>
      <c r="H22" s="17"/>
      <c r="I22" s="17">
        <v>3</v>
      </c>
      <c r="J22" s="17"/>
      <c r="K22" s="17">
        <v>0</v>
      </c>
      <c r="L22" s="17"/>
      <c r="M22" s="17">
        <v>0</v>
      </c>
    </row>
    <row r="23" spans="1:13" s="31" customFormat="1" ht="15.6" customHeight="1">
      <c r="B23" s="27" t="s">
        <v>229</v>
      </c>
      <c r="C23" s="27"/>
      <c r="D23" s="29"/>
      <c r="E23" s="29">
        <v>27</v>
      </c>
      <c r="G23" s="17">
        <v>1158208</v>
      </c>
      <c r="I23" s="17">
        <v>294633</v>
      </c>
      <c r="J23" s="17"/>
      <c r="K23" s="17">
        <v>0</v>
      </c>
      <c r="L23" s="17"/>
      <c r="M23" s="17">
        <v>0</v>
      </c>
    </row>
    <row r="24" spans="1:13" s="31" customFormat="1" ht="15.6" customHeight="1">
      <c r="B24" s="27" t="s">
        <v>286</v>
      </c>
      <c r="C24" s="27"/>
      <c r="D24" s="29"/>
      <c r="E24" s="29">
        <v>27</v>
      </c>
      <c r="G24" s="17">
        <v>-16931358</v>
      </c>
      <c r="I24" s="17">
        <v>1897</v>
      </c>
      <c r="J24" s="17"/>
      <c r="K24" s="17">
        <v>3933</v>
      </c>
      <c r="L24" s="17"/>
      <c r="M24" s="17">
        <v>1897</v>
      </c>
    </row>
    <row r="25" spans="1:13" s="31" customFormat="1" ht="15.6" customHeight="1">
      <c r="B25" s="27" t="s">
        <v>198</v>
      </c>
      <c r="C25" s="27"/>
      <c r="D25" s="50"/>
      <c r="E25" s="29"/>
      <c r="G25" s="17">
        <v>249435211</v>
      </c>
      <c r="I25" s="17">
        <v>-65448712</v>
      </c>
      <c r="J25" s="17"/>
      <c r="K25" s="17">
        <v>0</v>
      </c>
      <c r="L25" s="17"/>
      <c r="M25" s="17">
        <v>0</v>
      </c>
    </row>
    <row r="26" spans="1:13" s="28" customFormat="1" ht="15.6" customHeight="1">
      <c r="A26" s="27"/>
      <c r="B26" s="27" t="s">
        <v>27</v>
      </c>
      <c r="C26" s="27"/>
      <c r="D26" s="29"/>
      <c r="E26" s="29">
        <v>23</v>
      </c>
      <c r="F26" s="17"/>
      <c r="G26" s="17">
        <v>42460519</v>
      </c>
      <c r="H26" s="17"/>
      <c r="I26" s="17">
        <v>23786678</v>
      </c>
      <c r="J26" s="17"/>
      <c r="K26" s="17">
        <v>17652723</v>
      </c>
      <c r="L26" s="17"/>
      <c r="M26" s="17">
        <v>9671271</v>
      </c>
    </row>
    <row r="27" spans="1:13" s="28" customFormat="1" ht="15.6" customHeight="1">
      <c r="A27" s="27"/>
      <c r="B27" s="27" t="s">
        <v>86</v>
      </c>
      <c r="C27" s="27"/>
      <c r="D27" s="29"/>
      <c r="E27" s="29">
        <v>26</v>
      </c>
      <c r="F27" s="17"/>
      <c r="G27" s="17">
        <v>-117328743</v>
      </c>
      <c r="H27" s="17"/>
      <c r="I27" s="17">
        <v>-139958620</v>
      </c>
      <c r="J27" s="17"/>
      <c r="K27" s="17">
        <v>-149092817</v>
      </c>
      <c r="L27" s="17"/>
      <c r="M27" s="17">
        <v>-295609124</v>
      </c>
    </row>
    <row r="28" spans="1:13" s="28" customFormat="1" ht="15.6" customHeight="1">
      <c r="A28" s="27"/>
      <c r="B28" s="27" t="s">
        <v>87</v>
      </c>
      <c r="C28" s="27"/>
      <c r="D28" s="29"/>
      <c r="E28" s="29">
        <v>26</v>
      </c>
      <c r="F28" s="17"/>
      <c r="G28" s="17">
        <v>-528584399</v>
      </c>
      <c r="H28" s="17"/>
      <c r="I28" s="17">
        <v>-550689932</v>
      </c>
      <c r="J28" s="17"/>
      <c r="K28" s="17">
        <v>-4018518126</v>
      </c>
      <c r="L28" s="17"/>
      <c r="M28" s="17">
        <v>-4785152297</v>
      </c>
    </row>
    <row r="29" spans="1:13" s="28" customFormat="1" ht="15.6" customHeight="1">
      <c r="A29" s="27"/>
      <c r="B29" s="27" t="s">
        <v>55</v>
      </c>
      <c r="C29" s="27"/>
      <c r="D29" s="29"/>
      <c r="E29" s="29">
        <v>28</v>
      </c>
      <c r="F29" s="17"/>
      <c r="G29" s="17">
        <v>1337287432</v>
      </c>
      <c r="H29" s="17"/>
      <c r="I29" s="17">
        <v>1378037345</v>
      </c>
      <c r="J29" s="17"/>
      <c r="K29" s="17">
        <v>834335744</v>
      </c>
      <c r="L29" s="17"/>
      <c r="M29" s="17">
        <v>863655445</v>
      </c>
    </row>
    <row r="30" spans="1:13" s="28" customFormat="1" ht="15.6" customHeight="1">
      <c r="A30" s="27"/>
      <c r="B30" s="27" t="s">
        <v>199</v>
      </c>
      <c r="C30" s="27"/>
      <c r="D30" s="51"/>
      <c r="E30" s="29">
        <v>13</v>
      </c>
      <c r="F30" s="17"/>
      <c r="G30" s="17">
        <v>-1799722918</v>
      </c>
      <c r="H30" s="17"/>
      <c r="I30" s="17">
        <v>-1736100735</v>
      </c>
      <c r="J30" s="17"/>
      <c r="K30" s="17">
        <v>0</v>
      </c>
      <c r="L30" s="17"/>
      <c r="M30" s="17">
        <v>0</v>
      </c>
    </row>
    <row r="31" spans="1:13" s="28" customFormat="1" ht="15.6" customHeight="1">
      <c r="A31" s="48" t="s">
        <v>201</v>
      </c>
      <c r="B31" s="27"/>
      <c r="C31" s="27"/>
      <c r="D31" s="51"/>
      <c r="E31" s="29"/>
      <c r="F31" s="17"/>
      <c r="G31" s="17"/>
      <c r="H31" s="17"/>
      <c r="I31" s="17"/>
      <c r="J31" s="17"/>
      <c r="K31" s="17"/>
      <c r="L31" s="17"/>
      <c r="M31" s="17"/>
    </row>
    <row r="32" spans="1:13" s="28" customFormat="1" ht="15.6" customHeight="1">
      <c r="A32" s="48"/>
      <c r="B32" s="27" t="s">
        <v>195</v>
      </c>
      <c r="C32" s="27"/>
      <c r="D32" s="51"/>
      <c r="E32" s="29"/>
      <c r="F32" s="17"/>
      <c r="G32" s="17">
        <v>0</v>
      </c>
      <c r="H32" s="17"/>
      <c r="I32" s="17">
        <v>69903510</v>
      </c>
      <c r="J32" s="17"/>
      <c r="K32" s="17">
        <v>0</v>
      </c>
      <c r="L32" s="17"/>
      <c r="M32" s="17">
        <v>0</v>
      </c>
    </row>
    <row r="33" spans="1:13" s="28" customFormat="1" ht="15.6" customHeight="1">
      <c r="A33" s="27"/>
      <c r="B33" s="26" t="s">
        <v>217</v>
      </c>
      <c r="C33" s="26"/>
      <c r="D33" s="29"/>
      <c r="E33" s="29"/>
      <c r="F33" s="17"/>
      <c r="G33" s="17">
        <v>-255370918</v>
      </c>
      <c r="H33" s="17"/>
      <c r="I33" s="17">
        <v>-142122151</v>
      </c>
      <c r="J33" s="17"/>
      <c r="K33" s="17">
        <v>32249127</v>
      </c>
      <c r="L33" s="17"/>
      <c r="M33" s="17">
        <v>-77123926</v>
      </c>
    </row>
    <row r="34" spans="1:13" s="28" customFormat="1" ht="15.6" customHeight="1">
      <c r="A34" s="27"/>
      <c r="B34" s="26" t="s">
        <v>8</v>
      </c>
      <c r="C34" s="26"/>
      <c r="D34" s="29"/>
      <c r="E34" s="29"/>
      <c r="F34" s="17"/>
      <c r="G34" s="17">
        <v>-3412756837</v>
      </c>
      <c r="H34" s="17"/>
      <c r="I34" s="17">
        <v>-5159824455</v>
      </c>
      <c r="J34" s="17"/>
      <c r="K34" s="17">
        <v>0</v>
      </c>
      <c r="L34" s="17"/>
      <c r="M34" s="17">
        <v>0</v>
      </c>
    </row>
    <row r="35" spans="1:13" s="28" customFormat="1" ht="15.6" customHeight="1">
      <c r="A35" s="27"/>
      <c r="B35" s="26" t="s">
        <v>254</v>
      </c>
      <c r="C35" s="26"/>
      <c r="D35" s="29"/>
      <c r="E35" s="29"/>
      <c r="F35" s="17"/>
      <c r="G35" s="17">
        <v>916693882</v>
      </c>
      <c r="H35" s="17"/>
      <c r="I35" s="17">
        <v>330942282</v>
      </c>
      <c r="J35" s="17"/>
      <c r="K35" s="17">
        <v>0</v>
      </c>
      <c r="L35" s="17"/>
      <c r="M35" s="17">
        <v>0</v>
      </c>
    </row>
    <row r="36" spans="1:13" s="28" customFormat="1" ht="15.6" customHeight="1">
      <c r="A36" s="27"/>
      <c r="B36" s="26" t="s">
        <v>9</v>
      </c>
      <c r="C36" s="27"/>
      <c r="D36" s="29"/>
      <c r="E36" s="29"/>
      <c r="F36" s="17"/>
      <c r="G36" s="17">
        <v>-19852865</v>
      </c>
      <c r="H36" s="17"/>
      <c r="I36" s="17">
        <v>-80527324</v>
      </c>
      <c r="J36" s="17"/>
      <c r="K36" s="17">
        <v>-376280</v>
      </c>
      <c r="L36" s="17"/>
      <c r="M36" s="17">
        <v>18481</v>
      </c>
    </row>
    <row r="37" spans="1:13" s="28" customFormat="1" ht="15.6" customHeight="1">
      <c r="A37" s="27"/>
      <c r="B37" s="27" t="s">
        <v>15</v>
      </c>
      <c r="C37" s="27"/>
      <c r="D37" s="29"/>
      <c r="E37" s="29"/>
      <c r="F37" s="17"/>
      <c r="G37" s="17">
        <v>-69081967</v>
      </c>
      <c r="H37" s="17"/>
      <c r="I37" s="17">
        <v>-251476396</v>
      </c>
      <c r="J37" s="17"/>
      <c r="K37" s="17">
        <v>-1664428</v>
      </c>
      <c r="L37" s="17"/>
      <c r="M37" s="17">
        <v>-7326451</v>
      </c>
    </row>
    <row r="38" spans="1:13" s="28" customFormat="1" ht="15.6" customHeight="1">
      <c r="A38" s="27"/>
      <c r="B38" s="52" t="s">
        <v>223</v>
      </c>
      <c r="C38" s="52"/>
      <c r="D38" s="29"/>
      <c r="E38" s="29"/>
      <c r="F38" s="17"/>
      <c r="G38" s="17">
        <v>-2324756217</v>
      </c>
      <c r="H38" s="17"/>
      <c r="I38" s="17">
        <v>2169396665</v>
      </c>
      <c r="J38" s="17"/>
      <c r="K38" s="17">
        <v>81757884</v>
      </c>
      <c r="L38" s="17"/>
      <c r="M38" s="17">
        <v>-12032045</v>
      </c>
    </row>
    <row r="39" spans="1:13" s="28" customFormat="1" ht="15.6" customHeight="1">
      <c r="A39" s="27"/>
      <c r="B39" s="27" t="s">
        <v>25</v>
      </c>
      <c r="C39" s="52"/>
      <c r="D39" s="50"/>
      <c r="E39" s="29"/>
      <c r="F39" s="17"/>
      <c r="G39" s="17">
        <v>-179812207</v>
      </c>
      <c r="H39" s="17"/>
      <c r="I39" s="17">
        <v>-166628617</v>
      </c>
      <c r="J39" s="17"/>
      <c r="K39" s="17">
        <v>-27179081</v>
      </c>
      <c r="L39" s="17"/>
      <c r="M39" s="17">
        <v>-181968732</v>
      </c>
    </row>
    <row r="40" spans="1:13" s="28" customFormat="1" ht="15.6" customHeight="1">
      <c r="A40" s="27"/>
      <c r="B40" s="27" t="s">
        <v>22</v>
      </c>
      <c r="C40" s="27"/>
      <c r="D40" s="29"/>
      <c r="E40" s="29"/>
      <c r="F40" s="17"/>
      <c r="G40" s="17">
        <v>9503841</v>
      </c>
      <c r="H40" s="17"/>
      <c r="I40" s="17">
        <v>30893613</v>
      </c>
      <c r="J40" s="17"/>
      <c r="K40" s="17">
        <v>26848121</v>
      </c>
      <c r="L40" s="17"/>
      <c r="M40" s="17">
        <v>8647115</v>
      </c>
    </row>
    <row r="41" spans="1:13" s="28" customFormat="1" ht="15.6" customHeight="1">
      <c r="A41" s="27"/>
      <c r="B41" s="27" t="s">
        <v>26</v>
      </c>
      <c r="C41" s="27"/>
      <c r="D41" s="29"/>
      <c r="E41" s="29"/>
      <c r="F41" s="17"/>
      <c r="G41" s="17">
        <v>90377916</v>
      </c>
      <c r="H41" s="17"/>
      <c r="I41" s="17">
        <v>89134618</v>
      </c>
      <c r="J41" s="17"/>
      <c r="K41" s="17">
        <v>13795719</v>
      </c>
      <c r="L41" s="17"/>
      <c r="M41" s="17">
        <v>2050730</v>
      </c>
    </row>
    <row r="42" spans="1:13" s="28" customFormat="1" ht="15.6" customHeight="1">
      <c r="A42" s="27"/>
      <c r="B42" s="27" t="s">
        <v>184</v>
      </c>
      <c r="C42" s="27"/>
      <c r="D42" s="29"/>
      <c r="E42" s="29">
        <v>23</v>
      </c>
      <c r="F42" s="17"/>
      <c r="G42" s="17">
        <v>-7224167</v>
      </c>
      <c r="H42" s="17"/>
      <c r="I42" s="17">
        <v>-6906942</v>
      </c>
      <c r="J42" s="17"/>
      <c r="K42" s="17">
        <v>0</v>
      </c>
      <c r="L42" s="17"/>
      <c r="M42" s="17">
        <v>0</v>
      </c>
    </row>
    <row r="43" spans="1:13" s="28" customFormat="1" ht="15.6" customHeight="1">
      <c r="A43" s="27"/>
      <c r="B43" s="27" t="s">
        <v>28</v>
      </c>
      <c r="C43" s="27"/>
      <c r="D43" s="29"/>
      <c r="E43" s="29"/>
      <c r="F43" s="122"/>
      <c r="G43" s="35">
        <v>25965351</v>
      </c>
      <c r="H43" s="122"/>
      <c r="I43" s="35">
        <v>51493869</v>
      </c>
      <c r="J43" s="122"/>
      <c r="K43" s="35">
        <v>0</v>
      </c>
      <c r="L43" s="123"/>
      <c r="M43" s="35">
        <v>0</v>
      </c>
    </row>
    <row r="44" spans="1:13" s="28" customFormat="1" ht="8.1" customHeight="1">
      <c r="A44" s="27"/>
      <c r="B44" s="27"/>
      <c r="C44" s="31"/>
      <c r="D44" s="29"/>
      <c r="E44" s="29"/>
      <c r="G44" s="17"/>
      <c r="I44" s="17"/>
      <c r="K44" s="17"/>
      <c r="L44" s="17"/>
      <c r="M44" s="17"/>
    </row>
    <row r="45" spans="1:13" s="28" customFormat="1" ht="15.6" customHeight="1">
      <c r="A45" s="48" t="s">
        <v>161</v>
      </c>
      <c r="B45" s="27"/>
      <c r="C45" s="31"/>
      <c r="D45" s="29"/>
      <c r="E45" s="29"/>
      <c r="F45" s="17"/>
      <c r="G45" s="17">
        <f>SUM(G12:G43)</f>
        <v>1404064305</v>
      </c>
      <c r="H45" s="17"/>
      <c r="I45" s="17">
        <f>SUM(I12:I43)</f>
        <v>2596422557</v>
      </c>
      <c r="J45" s="17"/>
      <c r="K45" s="17">
        <f>SUM(K12:K43)</f>
        <v>-79988545</v>
      </c>
      <c r="L45" s="17"/>
      <c r="M45" s="17">
        <f>SUM(M12:M43)</f>
        <v>-412146262</v>
      </c>
    </row>
    <row r="46" spans="1:13" s="28" customFormat="1" ht="15.6" customHeight="1">
      <c r="A46" s="27" t="s">
        <v>88</v>
      </c>
      <c r="B46" s="27"/>
      <c r="C46" s="27"/>
      <c r="D46" s="29"/>
      <c r="E46" s="124"/>
      <c r="F46" s="17"/>
      <c r="G46" s="17">
        <v>82418678</v>
      </c>
      <c r="H46" s="17"/>
      <c r="I46" s="17">
        <v>121319209</v>
      </c>
      <c r="J46" s="17"/>
      <c r="K46" s="17">
        <v>74879532</v>
      </c>
      <c r="L46" s="17"/>
      <c r="M46" s="17">
        <v>116467460</v>
      </c>
    </row>
    <row r="47" spans="1:13" s="28" customFormat="1" ht="15.6" customHeight="1">
      <c r="A47" s="48" t="s">
        <v>89</v>
      </c>
      <c r="B47" s="27"/>
      <c r="C47" s="27"/>
      <c r="D47" s="29"/>
      <c r="E47" s="29"/>
      <c r="F47" s="17"/>
      <c r="G47" s="17">
        <v>-1136758295</v>
      </c>
      <c r="H47" s="17"/>
      <c r="I47" s="17">
        <v>-1336670729</v>
      </c>
      <c r="J47" s="17"/>
      <c r="K47" s="17">
        <v>-699850721</v>
      </c>
      <c r="L47" s="17"/>
      <c r="M47" s="17">
        <v>-842982578</v>
      </c>
    </row>
    <row r="48" spans="1:13" s="28" customFormat="1" ht="15.6" customHeight="1">
      <c r="A48" s="48" t="s">
        <v>162</v>
      </c>
      <c r="B48" s="27"/>
      <c r="C48" s="27"/>
      <c r="D48" s="29"/>
      <c r="E48" s="29"/>
      <c r="F48" s="17"/>
      <c r="G48" s="17">
        <v>1785800178</v>
      </c>
      <c r="H48" s="17"/>
      <c r="I48" s="17">
        <v>2151550632</v>
      </c>
      <c r="J48" s="17"/>
      <c r="K48" s="17">
        <v>4018518126</v>
      </c>
      <c r="L48" s="17"/>
      <c r="M48" s="17">
        <v>4785152297</v>
      </c>
    </row>
    <row r="49" spans="1:13" s="28" customFormat="1" ht="15.6" customHeight="1">
      <c r="A49" s="27" t="s">
        <v>90</v>
      </c>
      <c r="B49" s="27"/>
      <c r="C49" s="27"/>
      <c r="D49" s="29"/>
      <c r="E49" s="29"/>
      <c r="F49" s="17"/>
      <c r="G49" s="17">
        <v>149634094</v>
      </c>
      <c r="H49" s="17"/>
      <c r="I49" s="17">
        <v>102858654</v>
      </c>
      <c r="J49" s="19"/>
      <c r="K49" s="17">
        <v>14222656</v>
      </c>
      <c r="L49" s="17"/>
      <c r="M49" s="17">
        <v>50560358</v>
      </c>
    </row>
    <row r="50" spans="1:13" s="28" customFormat="1" ht="15.6" customHeight="1">
      <c r="A50" s="27" t="s">
        <v>91</v>
      </c>
      <c r="B50" s="27"/>
      <c r="C50" s="27"/>
      <c r="D50" s="29"/>
      <c r="E50" s="29"/>
      <c r="F50" s="122"/>
      <c r="G50" s="35">
        <v>-962187981</v>
      </c>
      <c r="H50" s="122"/>
      <c r="I50" s="35">
        <v>-709498192</v>
      </c>
      <c r="J50" s="122"/>
      <c r="K50" s="35">
        <v>-19548935</v>
      </c>
      <c r="L50" s="123"/>
      <c r="M50" s="35">
        <v>-14222655</v>
      </c>
    </row>
    <row r="51" spans="1:13" s="28" customFormat="1" ht="8.1" customHeight="1">
      <c r="A51" s="27"/>
      <c r="B51" s="27"/>
      <c r="C51" s="31"/>
      <c r="D51" s="29"/>
      <c r="E51" s="29"/>
      <c r="G51" s="17"/>
      <c r="I51" s="17"/>
      <c r="K51" s="17"/>
      <c r="L51" s="19"/>
      <c r="M51" s="17"/>
    </row>
    <row r="52" spans="1:13" s="28" customFormat="1" ht="15.6" customHeight="1">
      <c r="A52" s="27" t="s">
        <v>233</v>
      </c>
      <c r="B52" s="27"/>
      <c r="C52" s="45"/>
      <c r="D52" s="29"/>
      <c r="E52" s="29"/>
      <c r="G52" s="125">
        <f>SUM(G45:G50)</f>
        <v>1322970979</v>
      </c>
      <c r="I52" s="125">
        <f>SUM(I45:I50)</f>
        <v>2925982131</v>
      </c>
      <c r="J52" s="126"/>
      <c r="K52" s="125">
        <f>SUM(K45:K50)</f>
        <v>3308232113</v>
      </c>
      <c r="L52" s="126"/>
      <c r="M52" s="125">
        <f>SUM(M45:M50)</f>
        <v>3682828620</v>
      </c>
    </row>
    <row r="53" spans="1:13" s="28" customFormat="1" ht="15.6" customHeight="1">
      <c r="A53" s="27"/>
      <c r="B53" s="27"/>
      <c r="C53" s="45"/>
      <c r="D53" s="29"/>
      <c r="E53" s="29"/>
      <c r="G53" s="126"/>
      <c r="I53" s="126"/>
      <c r="J53" s="126"/>
      <c r="K53" s="126"/>
      <c r="L53" s="126"/>
      <c r="M53" s="126"/>
    </row>
    <row r="54" spans="1:13" s="28" customFormat="1" ht="17.25" customHeight="1">
      <c r="A54" s="27"/>
      <c r="B54" s="27"/>
      <c r="C54" s="45"/>
      <c r="D54" s="29"/>
      <c r="E54" s="29"/>
      <c r="G54" s="126"/>
      <c r="I54" s="126"/>
      <c r="J54" s="126"/>
      <c r="K54" s="126"/>
      <c r="L54" s="126"/>
      <c r="M54" s="126"/>
    </row>
    <row r="55" spans="1:13" s="28" customFormat="1" ht="15.6" customHeight="1">
      <c r="A55" s="27"/>
      <c r="B55" s="27"/>
      <c r="C55" s="45"/>
      <c r="D55" s="29"/>
      <c r="E55" s="29"/>
      <c r="G55" s="126"/>
      <c r="I55" s="126"/>
      <c r="J55" s="126"/>
      <c r="K55" s="126"/>
      <c r="L55" s="126"/>
      <c r="M55" s="126"/>
    </row>
    <row r="56" spans="1:13" s="36" customFormat="1" ht="21.95" customHeight="1">
      <c r="A56" s="158" t="s">
        <v>167</v>
      </c>
      <c r="B56" s="174"/>
      <c r="C56" s="177"/>
      <c r="D56" s="178"/>
      <c r="E56" s="178"/>
      <c r="F56" s="127"/>
      <c r="G56" s="179"/>
      <c r="H56" s="127"/>
      <c r="I56" s="179"/>
      <c r="J56" s="179"/>
      <c r="K56" s="179"/>
      <c r="L56" s="179"/>
      <c r="M56" s="179"/>
    </row>
    <row r="57" spans="1:13" ht="16.5" customHeight="1">
      <c r="A57" s="7" t="s">
        <v>0</v>
      </c>
      <c r="B57" s="171"/>
      <c r="C57" s="45"/>
    </row>
    <row r="58" spans="1:13" ht="16.5" customHeight="1">
      <c r="A58" s="7" t="str">
        <f>A2</f>
        <v>Statements of Cash Flows</v>
      </c>
      <c r="B58" s="171"/>
      <c r="C58" s="45"/>
    </row>
    <row r="59" spans="1:13" ht="16.5" customHeight="1">
      <c r="A59" s="8" t="str">
        <f>A3</f>
        <v>For the year ended 31 December 2025</v>
      </c>
      <c r="B59" s="174"/>
      <c r="C59" s="53"/>
      <c r="D59" s="33"/>
      <c r="E59" s="128"/>
      <c r="F59" s="33"/>
      <c r="G59" s="129"/>
      <c r="H59" s="33"/>
      <c r="I59" s="129"/>
      <c r="J59" s="129"/>
      <c r="K59" s="129"/>
      <c r="L59" s="129"/>
      <c r="M59" s="129"/>
    </row>
    <row r="60" spans="1:13" ht="16.5" customHeight="1">
      <c r="A60" s="44"/>
      <c r="C60" s="45"/>
    </row>
    <row r="61" spans="1:13" ht="16.5" customHeight="1">
      <c r="A61" s="44"/>
      <c r="C61" s="45"/>
    </row>
    <row r="62" spans="1:13" s="26" customFormat="1" ht="16.5" customHeight="1">
      <c r="E62" s="119"/>
      <c r="G62" s="193" t="s">
        <v>46</v>
      </c>
      <c r="H62" s="193"/>
      <c r="I62" s="193"/>
      <c r="J62" s="107"/>
      <c r="K62" s="193" t="s">
        <v>47</v>
      </c>
      <c r="L62" s="193"/>
      <c r="M62" s="193"/>
    </row>
    <row r="63" spans="1:13" s="26" customFormat="1" ht="16.5" customHeight="1">
      <c r="E63" s="119"/>
      <c r="G63" s="189" t="str">
        <f>G7</f>
        <v xml:space="preserve"> financial statements</v>
      </c>
      <c r="H63" s="189"/>
      <c r="I63" s="189"/>
      <c r="J63" s="107"/>
      <c r="K63" s="189" t="str">
        <f>K7</f>
        <v xml:space="preserve"> financial statements</v>
      </c>
      <c r="L63" s="189"/>
      <c r="M63" s="189"/>
    </row>
    <row r="64" spans="1:13" s="26" customFormat="1" ht="16.5" customHeight="1">
      <c r="E64" s="119"/>
      <c r="G64" s="120" t="s">
        <v>256</v>
      </c>
      <c r="I64" s="120" t="s">
        <v>215</v>
      </c>
      <c r="J64" s="107"/>
      <c r="K64" s="120" t="s">
        <v>256</v>
      </c>
      <c r="M64" s="120" t="s">
        <v>215</v>
      </c>
    </row>
    <row r="65" spans="1:13" ht="16.5" customHeight="1">
      <c r="A65" s="45"/>
      <c r="C65" s="28"/>
      <c r="D65" s="26"/>
      <c r="E65" s="121" t="s">
        <v>2</v>
      </c>
      <c r="F65" s="29"/>
      <c r="G65" s="130" t="s">
        <v>3</v>
      </c>
      <c r="H65" s="29"/>
      <c r="I65" s="130" t="s">
        <v>3</v>
      </c>
      <c r="J65" s="109"/>
      <c r="K65" s="130" t="s">
        <v>3</v>
      </c>
      <c r="L65" s="109"/>
      <c r="M65" s="130" t="s">
        <v>3</v>
      </c>
    </row>
    <row r="66" spans="1:13" s="28" customFormat="1" ht="16.5" customHeight="1">
      <c r="A66" s="45" t="s">
        <v>92</v>
      </c>
      <c r="B66" s="27"/>
      <c r="C66" s="31"/>
      <c r="D66" s="29"/>
      <c r="E66" s="29"/>
      <c r="G66" s="17"/>
      <c r="I66" s="17"/>
      <c r="J66" s="17"/>
      <c r="K66" s="17"/>
      <c r="L66" s="17"/>
      <c r="M66" s="17"/>
    </row>
    <row r="67" spans="1:13" s="28" customFormat="1" ht="16.5" customHeight="1">
      <c r="A67" s="27" t="s">
        <v>185</v>
      </c>
      <c r="B67" s="27"/>
      <c r="C67" s="31"/>
      <c r="D67" s="29"/>
      <c r="E67" s="29"/>
      <c r="G67" s="17"/>
      <c r="I67" s="17"/>
      <c r="J67" s="17"/>
      <c r="K67" s="17"/>
      <c r="L67" s="17"/>
      <c r="M67" s="17"/>
    </row>
    <row r="68" spans="1:13" s="28" customFormat="1" ht="16.5" customHeight="1">
      <c r="A68" s="27"/>
      <c r="B68" s="27" t="s">
        <v>186</v>
      </c>
      <c r="C68" s="31"/>
      <c r="D68" s="29"/>
      <c r="E68" s="29"/>
      <c r="G68" s="17">
        <v>-38190</v>
      </c>
      <c r="I68" s="17">
        <v>-11049419</v>
      </c>
      <c r="J68" s="122"/>
      <c r="K68" s="17">
        <v>0</v>
      </c>
      <c r="L68" s="123"/>
      <c r="M68" s="17">
        <v>0</v>
      </c>
    </row>
    <row r="69" spans="1:13" s="28" customFormat="1" ht="16.5" customHeight="1">
      <c r="A69" s="27" t="s">
        <v>263</v>
      </c>
      <c r="B69" s="27"/>
      <c r="C69" s="31"/>
      <c r="D69" s="29"/>
      <c r="E69" s="29"/>
      <c r="G69" s="17"/>
      <c r="I69" s="17"/>
      <c r="J69" s="122"/>
      <c r="K69" s="17"/>
      <c r="L69" s="123"/>
      <c r="M69" s="17"/>
    </row>
    <row r="70" spans="1:13" s="28" customFormat="1" ht="16.5" customHeight="1">
      <c r="A70" s="27"/>
      <c r="B70" s="27" t="s">
        <v>264</v>
      </c>
      <c r="C70" s="31"/>
      <c r="D70" s="29"/>
      <c r="E70" s="29"/>
      <c r="G70" s="17">
        <v>30158983</v>
      </c>
      <c r="I70" s="17">
        <v>0</v>
      </c>
      <c r="J70" s="122"/>
      <c r="K70" s="17">
        <v>0</v>
      </c>
      <c r="L70" s="123"/>
      <c r="M70" s="17">
        <v>0</v>
      </c>
    </row>
    <row r="71" spans="1:13" s="28" customFormat="1" ht="16.5" customHeight="1">
      <c r="A71" s="27" t="s">
        <v>230</v>
      </c>
      <c r="B71" s="27"/>
      <c r="C71" s="31"/>
      <c r="D71" s="29"/>
      <c r="E71" s="29"/>
      <c r="G71" s="17"/>
      <c r="I71" s="17"/>
      <c r="J71" s="122"/>
      <c r="K71" s="17"/>
      <c r="L71" s="123"/>
      <c r="M71" s="17"/>
    </row>
    <row r="72" spans="1:13" s="28" customFormat="1" ht="16.5" customHeight="1">
      <c r="A72" s="27"/>
      <c r="B72" s="27" t="s">
        <v>231</v>
      </c>
      <c r="C72" s="31"/>
      <c r="D72" s="29"/>
      <c r="E72" s="29"/>
      <c r="G72" s="17">
        <v>0</v>
      </c>
      <c r="I72" s="17">
        <v>25000000</v>
      </c>
      <c r="J72" s="122"/>
      <c r="K72" s="17">
        <v>0</v>
      </c>
      <c r="L72" s="123"/>
      <c r="M72" s="17">
        <v>0</v>
      </c>
    </row>
    <row r="73" spans="1:13" s="28" customFormat="1" ht="16.5" customHeight="1">
      <c r="A73" s="27" t="s">
        <v>208</v>
      </c>
      <c r="B73" s="27"/>
      <c r="C73" s="27"/>
      <c r="D73" s="30"/>
      <c r="E73" s="30">
        <v>32</v>
      </c>
      <c r="F73" s="122"/>
      <c r="G73" s="17">
        <v>-266794837</v>
      </c>
      <c r="H73" s="122"/>
      <c r="I73" s="17">
        <v>-521579262</v>
      </c>
      <c r="J73" s="122"/>
      <c r="K73" s="17">
        <v>-2293960000</v>
      </c>
      <c r="L73" s="123"/>
      <c r="M73" s="17">
        <v>-3064070000</v>
      </c>
    </row>
    <row r="74" spans="1:13" s="28" customFormat="1" ht="16.5" customHeight="1">
      <c r="A74" s="27" t="s">
        <v>103</v>
      </c>
      <c r="B74" s="27"/>
      <c r="C74" s="27"/>
      <c r="D74" s="30"/>
      <c r="E74" s="30">
        <v>32</v>
      </c>
      <c r="F74" s="122"/>
      <c r="G74" s="17">
        <v>216954784</v>
      </c>
      <c r="H74" s="122"/>
      <c r="I74" s="17">
        <v>128937455</v>
      </c>
      <c r="J74" s="122"/>
      <c r="K74" s="17">
        <v>825750000</v>
      </c>
      <c r="L74" s="123"/>
      <c r="M74" s="17">
        <v>2099000000</v>
      </c>
    </row>
    <row r="75" spans="1:13" s="28" customFormat="1" ht="16.5" customHeight="1">
      <c r="A75" s="27" t="s">
        <v>209</v>
      </c>
      <c r="B75" s="27"/>
      <c r="C75" s="27"/>
      <c r="D75" s="30"/>
      <c r="E75" s="30">
        <v>32</v>
      </c>
      <c r="F75" s="122"/>
      <c r="G75" s="17">
        <v>-26027000</v>
      </c>
      <c r="H75" s="122"/>
      <c r="I75" s="17">
        <v>-86129820</v>
      </c>
      <c r="J75" s="122"/>
      <c r="K75" s="17">
        <v>0</v>
      </c>
      <c r="L75" s="123"/>
      <c r="M75" s="17">
        <v>0</v>
      </c>
    </row>
    <row r="76" spans="1:13" s="28" customFormat="1" ht="16.5" customHeight="1">
      <c r="A76" s="27" t="s">
        <v>153</v>
      </c>
      <c r="B76" s="27"/>
      <c r="C76" s="27"/>
      <c r="D76" s="30"/>
      <c r="E76" s="30">
        <v>32</v>
      </c>
      <c r="F76" s="122"/>
      <c r="G76" s="17">
        <v>37539441</v>
      </c>
      <c r="H76" s="122"/>
      <c r="I76" s="17">
        <v>59380642</v>
      </c>
      <c r="J76" s="122"/>
      <c r="K76" s="17">
        <v>0</v>
      </c>
      <c r="L76" s="123"/>
      <c r="M76" s="17">
        <v>0</v>
      </c>
    </row>
    <row r="77" spans="1:13" s="28" customFormat="1" ht="16.5" customHeight="1">
      <c r="A77" s="27" t="s">
        <v>270</v>
      </c>
      <c r="B77" s="27"/>
      <c r="C77" s="27"/>
      <c r="D77" s="30"/>
      <c r="E77" s="30"/>
      <c r="F77" s="122"/>
      <c r="G77" s="17"/>
      <c r="H77" s="122"/>
      <c r="I77" s="17"/>
      <c r="J77" s="122"/>
      <c r="K77" s="17"/>
      <c r="L77" s="123"/>
      <c r="M77" s="17"/>
    </row>
    <row r="78" spans="1:13" s="28" customFormat="1" ht="16.5" customHeight="1">
      <c r="A78" s="27"/>
      <c r="B78" s="27" t="s">
        <v>271</v>
      </c>
      <c r="C78" s="27"/>
      <c r="D78" s="30"/>
      <c r="E78" s="30"/>
      <c r="F78" s="122"/>
      <c r="G78" s="17"/>
      <c r="H78" s="122"/>
      <c r="I78" s="17"/>
      <c r="J78" s="122"/>
      <c r="K78" s="17"/>
      <c r="L78" s="123"/>
      <c r="M78" s="17"/>
    </row>
    <row r="79" spans="1:13" s="28" customFormat="1" ht="16.5" customHeight="1">
      <c r="A79" s="27"/>
      <c r="B79" s="27" t="s">
        <v>272</v>
      </c>
      <c r="C79" s="27"/>
      <c r="D79" s="30"/>
      <c r="E79" s="30">
        <v>10</v>
      </c>
      <c r="F79" s="122"/>
      <c r="G79" s="17">
        <v>42408678</v>
      </c>
      <c r="H79" s="122"/>
      <c r="I79" s="17">
        <v>0</v>
      </c>
      <c r="J79" s="122"/>
      <c r="K79" s="17">
        <v>42408678</v>
      </c>
      <c r="L79" s="123"/>
      <c r="M79" s="17">
        <v>0</v>
      </c>
    </row>
    <row r="80" spans="1:13" s="28" customFormat="1" ht="16.5" customHeight="1">
      <c r="A80" s="27" t="s">
        <v>156</v>
      </c>
      <c r="B80" s="27"/>
      <c r="C80" s="27"/>
      <c r="D80" s="30"/>
      <c r="E80" s="30"/>
      <c r="F80" s="122"/>
      <c r="G80" s="17"/>
      <c r="H80" s="122"/>
      <c r="I80" s="17"/>
      <c r="J80" s="122"/>
      <c r="K80" s="17"/>
      <c r="L80" s="123"/>
      <c r="M80" s="17"/>
    </row>
    <row r="81" spans="1:13" s="28" customFormat="1" ht="16.5" customHeight="1">
      <c r="A81" s="27"/>
      <c r="B81" s="27" t="s">
        <v>155</v>
      </c>
      <c r="C81" s="27"/>
      <c r="D81" s="30"/>
      <c r="E81" s="30"/>
      <c r="F81" s="122"/>
      <c r="G81" s="17">
        <v>0</v>
      </c>
      <c r="H81" s="122"/>
      <c r="I81" s="17">
        <v>-246617237</v>
      </c>
      <c r="J81" s="122"/>
      <c r="K81" s="17">
        <v>0</v>
      </c>
      <c r="L81" s="123"/>
      <c r="M81" s="17">
        <v>0</v>
      </c>
    </row>
    <row r="82" spans="1:13" s="28" customFormat="1" ht="16.5" customHeight="1">
      <c r="A82" s="27" t="s">
        <v>210</v>
      </c>
      <c r="B82" s="27"/>
      <c r="C82" s="27"/>
      <c r="D82" s="54"/>
      <c r="E82" s="30"/>
      <c r="F82" s="122"/>
      <c r="G82" s="20">
        <v>-132661684</v>
      </c>
      <c r="H82" s="122"/>
      <c r="I82" s="20">
        <v>-269146538</v>
      </c>
      <c r="K82" s="20">
        <v>0</v>
      </c>
      <c r="L82" s="19"/>
      <c r="M82" s="20">
        <v>0</v>
      </c>
    </row>
    <row r="83" spans="1:13" s="28" customFormat="1" ht="16.5" customHeight="1">
      <c r="A83" s="27" t="s">
        <v>277</v>
      </c>
      <c r="B83" s="27"/>
      <c r="C83" s="27"/>
      <c r="D83" s="54"/>
      <c r="E83" s="30">
        <v>14</v>
      </c>
      <c r="F83" s="122"/>
      <c r="G83" s="20">
        <v>0</v>
      </c>
      <c r="H83" s="122"/>
      <c r="I83" s="20">
        <v>0</v>
      </c>
      <c r="K83" s="20">
        <v>-65000000</v>
      </c>
      <c r="L83" s="19"/>
      <c r="M83" s="20">
        <v>0</v>
      </c>
    </row>
    <row r="84" spans="1:13" s="28" customFormat="1" ht="16.5" customHeight="1">
      <c r="A84" s="27" t="s">
        <v>275</v>
      </c>
      <c r="B84" s="27"/>
      <c r="C84" s="27"/>
      <c r="D84" s="54"/>
      <c r="E84" s="30"/>
      <c r="F84" s="122"/>
      <c r="G84" s="20"/>
      <c r="H84" s="122"/>
      <c r="I84" s="20"/>
      <c r="K84" s="20"/>
      <c r="L84" s="19"/>
      <c r="M84" s="20"/>
    </row>
    <row r="85" spans="1:13" s="28" customFormat="1" ht="16.5" customHeight="1">
      <c r="A85" s="27"/>
      <c r="B85" s="27" t="s">
        <v>276</v>
      </c>
      <c r="C85" s="27"/>
      <c r="D85" s="54"/>
      <c r="E85" s="30"/>
      <c r="F85" s="122"/>
      <c r="G85" s="20">
        <v>25032166</v>
      </c>
      <c r="H85" s="122"/>
      <c r="I85" s="20">
        <v>0</v>
      </c>
      <c r="K85" s="20">
        <v>0</v>
      </c>
      <c r="L85" s="19"/>
      <c r="M85" s="20">
        <v>0</v>
      </c>
    </row>
    <row r="86" spans="1:13" s="28" customFormat="1" ht="16.5" customHeight="1">
      <c r="A86" s="27" t="s">
        <v>187</v>
      </c>
      <c r="B86" s="27"/>
      <c r="C86" s="27"/>
      <c r="D86" s="54"/>
      <c r="E86" s="30"/>
      <c r="F86" s="122"/>
      <c r="G86" s="17"/>
      <c r="H86" s="122"/>
      <c r="I86" s="17"/>
      <c r="J86" s="122"/>
      <c r="K86" s="17"/>
      <c r="L86" s="123"/>
      <c r="M86" s="17"/>
    </row>
    <row r="87" spans="1:13" s="28" customFormat="1" ht="16.5" customHeight="1">
      <c r="A87" s="27"/>
      <c r="B87" s="27" t="s">
        <v>188</v>
      </c>
      <c r="C87" s="27"/>
      <c r="D87" s="54"/>
      <c r="E87" s="30"/>
      <c r="F87" s="122"/>
      <c r="G87" s="17">
        <v>0</v>
      </c>
      <c r="H87" s="122"/>
      <c r="I87" s="17">
        <v>90552000</v>
      </c>
      <c r="J87" s="122"/>
      <c r="K87" s="17">
        <v>0</v>
      </c>
      <c r="L87" s="123"/>
      <c r="M87" s="17">
        <v>0</v>
      </c>
    </row>
    <row r="88" spans="1:13" s="28" customFormat="1" ht="16.5" customHeight="1">
      <c r="A88" s="27" t="s">
        <v>238</v>
      </c>
      <c r="B88" s="27"/>
      <c r="C88" s="27"/>
      <c r="D88" s="54"/>
      <c r="E88" s="30"/>
      <c r="F88" s="122"/>
      <c r="G88" s="17"/>
      <c r="H88" s="122"/>
      <c r="I88" s="17"/>
      <c r="J88" s="122"/>
      <c r="K88" s="17"/>
      <c r="L88" s="123"/>
      <c r="M88" s="17"/>
    </row>
    <row r="89" spans="1:13" s="28" customFormat="1" ht="16.5" customHeight="1">
      <c r="A89" s="27" t="s">
        <v>127</v>
      </c>
      <c r="B89" s="27" t="s">
        <v>168</v>
      </c>
      <c r="C89" s="27"/>
      <c r="D89" s="54"/>
      <c r="E89" s="30"/>
      <c r="F89" s="122"/>
      <c r="G89" s="17">
        <v>0</v>
      </c>
      <c r="H89" s="122"/>
      <c r="I89" s="17">
        <v>99978555</v>
      </c>
      <c r="J89" s="122"/>
      <c r="K89" s="17">
        <v>0</v>
      </c>
      <c r="L89" s="123"/>
      <c r="M89" s="17">
        <v>0</v>
      </c>
    </row>
    <row r="90" spans="1:13" s="28" customFormat="1" ht="16.5" customHeight="1">
      <c r="A90" s="27" t="s">
        <v>189</v>
      </c>
      <c r="B90" s="27"/>
      <c r="C90" s="27"/>
      <c r="D90" s="54"/>
      <c r="E90" s="30"/>
      <c r="F90" s="122"/>
      <c r="G90" s="17"/>
      <c r="H90" s="122"/>
      <c r="I90" s="17"/>
      <c r="J90" s="122"/>
      <c r="K90" s="17"/>
      <c r="L90" s="123"/>
      <c r="M90" s="17"/>
    </row>
    <row r="91" spans="1:13" s="28" customFormat="1" ht="16.5" customHeight="1">
      <c r="A91" s="48"/>
      <c r="B91" s="27" t="s">
        <v>170</v>
      </c>
      <c r="C91" s="27"/>
      <c r="D91" s="30"/>
      <c r="E91" s="30"/>
      <c r="F91" s="122"/>
      <c r="G91" s="17">
        <v>-1290724396</v>
      </c>
      <c r="H91" s="122"/>
      <c r="I91" s="17">
        <v>-2184885078</v>
      </c>
      <c r="J91" s="122"/>
      <c r="K91" s="17">
        <v>-169922532</v>
      </c>
      <c r="L91" s="123"/>
      <c r="M91" s="17">
        <v>-157807001</v>
      </c>
    </row>
    <row r="92" spans="1:13" s="28" customFormat="1" ht="16.5" customHeight="1">
      <c r="A92" s="48" t="s">
        <v>211</v>
      </c>
      <c r="B92" s="27"/>
      <c r="C92" s="27"/>
      <c r="D92" s="30"/>
      <c r="E92" s="30"/>
      <c r="F92" s="122"/>
      <c r="G92" s="17"/>
      <c r="H92" s="122"/>
      <c r="I92" s="17"/>
      <c r="J92" s="122"/>
      <c r="K92" s="17"/>
      <c r="L92" s="123"/>
      <c r="M92" s="17"/>
    </row>
    <row r="93" spans="1:13" s="28" customFormat="1" ht="16.5" customHeight="1">
      <c r="A93" s="48"/>
      <c r="B93" s="27" t="s">
        <v>170</v>
      </c>
      <c r="C93" s="27"/>
      <c r="D93" s="30"/>
      <c r="E93" s="30"/>
      <c r="F93" s="122"/>
      <c r="G93" s="17">
        <v>-181279</v>
      </c>
      <c r="H93" s="122"/>
      <c r="I93" s="17">
        <v>-2471683</v>
      </c>
      <c r="J93" s="122"/>
      <c r="K93" s="17">
        <v>0</v>
      </c>
      <c r="L93" s="123"/>
      <c r="M93" s="17">
        <v>0</v>
      </c>
    </row>
    <row r="94" spans="1:13" s="28" customFormat="1" ht="16.5" customHeight="1">
      <c r="A94" s="48" t="s">
        <v>190</v>
      </c>
      <c r="B94" s="27"/>
      <c r="C94" s="27"/>
      <c r="D94" s="30"/>
      <c r="E94" s="30"/>
      <c r="F94" s="122"/>
      <c r="G94" s="17"/>
      <c r="H94" s="122"/>
      <c r="I94" s="17"/>
      <c r="J94" s="122"/>
      <c r="K94" s="17"/>
      <c r="L94" s="123"/>
      <c r="M94" s="17"/>
    </row>
    <row r="95" spans="1:13" s="28" customFormat="1" ht="16.5" customHeight="1">
      <c r="A95" s="48"/>
      <c r="B95" s="27" t="s">
        <v>183</v>
      </c>
      <c r="C95" s="27"/>
      <c r="D95" s="30"/>
      <c r="E95" s="30"/>
      <c r="F95" s="122"/>
      <c r="G95" s="17">
        <v>-2091077936</v>
      </c>
      <c r="H95" s="122"/>
      <c r="I95" s="17">
        <v>-2131989296</v>
      </c>
      <c r="J95" s="122"/>
      <c r="K95" s="17">
        <v>-28905742</v>
      </c>
      <c r="L95" s="123"/>
      <c r="M95" s="17">
        <v>-4533590</v>
      </c>
    </row>
    <row r="96" spans="1:13" s="28" customFormat="1" ht="16.5" customHeight="1">
      <c r="A96" s="48" t="s">
        <v>191</v>
      </c>
      <c r="B96" s="27"/>
      <c r="C96" s="27"/>
      <c r="D96" s="30"/>
      <c r="E96" s="30"/>
      <c r="F96" s="122"/>
      <c r="G96" s="17"/>
      <c r="H96" s="122"/>
      <c r="I96" s="17"/>
      <c r="J96" s="122"/>
      <c r="K96" s="17"/>
      <c r="L96" s="123"/>
      <c r="M96" s="17"/>
    </row>
    <row r="97" spans="1:13" s="28" customFormat="1" ht="16.5" customHeight="1">
      <c r="A97" s="27"/>
      <c r="B97" s="27" t="s">
        <v>183</v>
      </c>
      <c r="C97" s="27"/>
      <c r="D97" s="30"/>
      <c r="E97" s="30"/>
      <c r="F97" s="17"/>
      <c r="G97" s="35">
        <v>24833161</v>
      </c>
      <c r="H97" s="17"/>
      <c r="I97" s="35">
        <v>88444</v>
      </c>
      <c r="J97" s="17"/>
      <c r="K97" s="35">
        <v>14384</v>
      </c>
      <c r="L97" s="17"/>
      <c r="M97" s="35">
        <v>88444</v>
      </c>
    </row>
    <row r="98" spans="1:13" s="28" customFormat="1" ht="16.5" customHeight="1">
      <c r="B98" s="27"/>
      <c r="C98" s="27"/>
      <c r="D98" s="30"/>
      <c r="E98" s="30"/>
      <c r="G98" s="19"/>
      <c r="I98" s="19"/>
      <c r="K98" s="19"/>
      <c r="L98" s="19"/>
      <c r="M98" s="19"/>
    </row>
    <row r="99" spans="1:13" s="28" customFormat="1" ht="16.5" customHeight="1">
      <c r="A99" s="27" t="s">
        <v>234</v>
      </c>
      <c r="B99" s="48"/>
      <c r="C99" s="31"/>
      <c r="D99" s="30"/>
      <c r="E99" s="29"/>
      <c r="G99" s="18">
        <f>SUM(G67:G97)</f>
        <v>-3430578109</v>
      </c>
      <c r="I99" s="18">
        <f>SUM(I67:I97)</f>
        <v>-5049931237</v>
      </c>
      <c r="K99" s="18">
        <f>SUM(K67:K97)</f>
        <v>-1689615212</v>
      </c>
      <c r="L99" s="19"/>
      <c r="M99" s="18">
        <f>SUM(M67:M97)</f>
        <v>-1127322147</v>
      </c>
    </row>
    <row r="100" spans="1:13" s="28" customFormat="1" ht="16.5" customHeight="1">
      <c r="B100" s="27"/>
      <c r="C100" s="27"/>
      <c r="D100" s="54"/>
      <c r="E100" s="30"/>
      <c r="F100" s="122"/>
      <c r="G100" s="17"/>
      <c r="H100" s="122"/>
      <c r="I100" s="17"/>
      <c r="J100" s="122"/>
      <c r="K100" s="17"/>
      <c r="L100" s="123"/>
      <c r="M100" s="17"/>
    </row>
    <row r="101" spans="1:13" s="28" customFormat="1" ht="16.5" customHeight="1">
      <c r="B101" s="27"/>
      <c r="C101" s="27"/>
      <c r="D101" s="54"/>
      <c r="E101" s="30"/>
      <c r="F101" s="122"/>
      <c r="G101" s="17"/>
      <c r="H101" s="122"/>
      <c r="I101" s="17"/>
      <c r="J101" s="122"/>
      <c r="K101" s="17"/>
      <c r="L101" s="123"/>
      <c r="M101" s="17"/>
    </row>
    <row r="102" spans="1:13" s="28" customFormat="1" ht="16.5" customHeight="1">
      <c r="B102" s="27"/>
      <c r="C102" s="27"/>
      <c r="D102" s="54"/>
      <c r="E102" s="30"/>
      <c r="F102" s="122"/>
      <c r="G102" s="17"/>
      <c r="H102" s="122"/>
      <c r="I102" s="17"/>
      <c r="J102" s="122"/>
      <c r="K102" s="17"/>
      <c r="L102" s="123"/>
      <c r="M102" s="17"/>
    </row>
    <row r="103" spans="1:13" s="28" customFormat="1" ht="16.5" customHeight="1">
      <c r="B103" s="27"/>
      <c r="C103" s="27"/>
      <c r="D103" s="54"/>
      <c r="E103" s="30"/>
      <c r="F103" s="122"/>
      <c r="G103" s="17"/>
      <c r="H103" s="122"/>
      <c r="I103" s="17"/>
      <c r="J103" s="122"/>
      <c r="K103" s="17"/>
      <c r="L103" s="123"/>
      <c r="M103" s="17"/>
    </row>
    <row r="104" spans="1:13" s="28" customFormat="1" ht="16.5" customHeight="1">
      <c r="B104" s="27"/>
      <c r="C104" s="27"/>
      <c r="D104" s="54"/>
      <c r="E104" s="30"/>
      <c r="F104" s="122"/>
      <c r="G104" s="17"/>
      <c r="H104" s="122"/>
      <c r="I104" s="17"/>
      <c r="J104" s="122"/>
      <c r="K104" s="17"/>
      <c r="L104" s="123"/>
      <c r="M104" s="17"/>
    </row>
    <row r="105" spans="1:13" s="28" customFormat="1" ht="12.75" customHeight="1">
      <c r="B105" s="27"/>
      <c r="C105" s="27"/>
      <c r="D105" s="54"/>
      <c r="E105" s="30"/>
      <c r="F105" s="122"/>
      <c r="G105" s="17"/>
      <c r="H105" s="122"/>
      <c r="I105" s="17"/>
      <c r="J105" s="122"/>
      <c r="K105" s="17"/>
      <c r="L105" s="123"/>
      <c r="M105" s="17"/>
    </row>
    <row r="106" spans="1:13" s="28" customFormat="1" ht="16.5" customHeight="1">
      <c r="B106" s="27"/>
      <c r="C106" s="27"/>
      <c r="D106" s="54"/>
      <c r="E106" s="30"/>
      <c r="F106" s="122"/>
      <c r="G106" s="17"/>
      <c r="H106" s="122"/>
      <c r="I106" s="17"/>
      <c r="J106" s="122"/>
      <c r="K106" s="17"/>
      <c r="L106" s="123"/>
      <c r="M106" s="17"/>
    </row>
    <row r="107" spans="1:13" s="28" customFormat="1" ht="16.5" customHeight="1">
      <c r="B107" s="27"/>
      <c r="C107" s="27"/>
      <c r="D107" s="54"/>
      <c r="E107" s="30"/>
      <c r="F107" s="122"/>
      <c r="G107" s="17"/>
      <c r="H107" s="122"/>
      <c r="I107" s="17"/>
      <c r="J107" s="122"/>
      <c r="K107" s="17"/>
      <c r="L107" s="123"/>
      <c r="M107" s="17"/>
    </row>
    <row r="108" spans="1:13" s="28" customFormat="1" ht="3" customHeight="1">
      <c r="B108" s="27"/>
      <c r="C108" s="27"/>
      <c r="D108" s="54"/>
      <c r="E108" s="30"/>
      <c r="F108" s="122"/>
      <c r="G108" s="17"/>
      <c r="H108" s="122"/>
      <c r="I108" s="17"/>
      <c r="J108" s="122"/>
      <c r="K108" s="17"/>
      <c r="L108" s="123"/>
      <c r="M108" s="17"/>
    </row>
    <row r="109" spans="1:13" s="28" customFormat="1" ht="21.95" customHeight="1">
      <c r="A109" s="180" t="s">
        <v>167</v>
      </c>
      <c r="B109" s="55"/>
      <c r="C109" s="55"/>
      <c r="D109" s="56"/>
      <c r="E109" s="131"/>
      <c r="F109" s="132"/>
      <c r="G109" s="35"/>
      <c r="H109" s="132"/>
      <c r="I109" s="35"/>
      <c r="J109" s="132"/>
      <c r="K109" s="35"/>
      <c r="L109" s="133"/>
      <c r="M109" s="35"/>
    </row>
    <row r="110" spans="1:13" s="28" customFormat="1" ht="16.5" customHeight="1">
      <c r="A110" s="7" t="s">
        <v>0</v>
      </c>
      <c r="B110" s="171"/>
      <c r="C110" s="45"/>
      <c r="D110" s="27"/>
      <c r="E110" s="51"/>
      <c r="F110" s="27"/>
      <c r="G110" s="118"/>
      <c r="H110" s="27"/>
      <c r="I110" s="118"/>
      <c r="J110" s="118"/>
      <c r="K110" s="118"/>
      <c r="L110" s="118"/>
      <c r="M110" s="118"/>
    </row>
    <row r="111" spans="1:13" s="28" customFormat="1" ht="16.5" customHeight="1">
      <c r="A111" s="7" t="str">
        <f>A2</f>
        <v>Statements of Cash Flows</v>
      </c>
      <c r="B111" s="171"/>
      <c r="C111" s="45"/>
      <c r="D111" s="27"/>
      <c r="E111" s="51"/>
      <c r="F111" s="27"/>
      <c r="G111" s="118"/>
      <c r="H111" s="27"/>
      <c r="I111" s="118"/>
      <c r="J111" s="118"/>
      <c r="K111" s="118"/>
      <c r="L111" s="118"/>
      <c r="M111" s="118"/>
    </row>
    <row r="112" spans="1:13" s="28" customFormat="1" ht="16.5" customHeight="1">
      <c r="A112" s="8" t="str">
        <f>A3</f>
        <v>For the year ended 31 December 2025</v>
      </c>
      <c r="B112" s="174"/>
      <c r="C112" s="53"/>
      <c r="D112" s="33"/>
      <c r="E112" s="128"/>
      <c r="F112" s="33"/>
      <c r="G112" s="129"/>
      <c r="H112" s="33"/>
      <c r="I112" s="129"/>
      <c r="J112" s="129"/>
      <c r="K112" s="129"/>
      <c r="L112" s="129"/>
      <c r="M112" s="129"/>
    </row>
    <row r="113" spans="1:13" s="28" customFormat="1" ht="15.6" customHeight="1">
      <c r="A113" s="44"/>
      <c r="B113" s="27"/>
      <c r="C113" s="45"/>
      <c r="D113" s="27"/>
      <c r="E113" s="51"/>
      <c r="F113" s="27"/>
      <c r="G113" s="118"/>
      <c r="H113" s="27"/>
      <c r="I113" s="118"/>
      <c r="J113" s="118"/>
      <c r="K113" s="118"/>
      <c r="L113" s="118"/>
      <c r="M113" s="118"/>
    </row>
    <row r="114" spans="1:13" s="28" customFormat="1" ht="15.6" customHeight="1">
      <c r="A114" s="44"/>
      <c r="B114" s="27"/>
      <c r="C114" s="45"/>
      <c r="D114" s="27"/>
      <c r="E114" s="51"/>
      <c r="F114" s="27"/>
      <c r="G114" s="118"/>
      <c r="H114" s="27"/>
      <c r="I114" s="118"/>
      <c r="J114" s="118"/>
      <c r="K114" s="118"/>
      <c r="L114" s="118"/>
      <c r="M114" s="118"/>
    </row>
    <row r="115" spans="1:13" s="26" customFormat="1" ht="15.6" customHeight="1">
      <c r="E115" s="119"/>
      <c r="G115" s="193" t="s">
        <v>46</v>
      </c>
      <c r="H115" s="193"/>
      <c r="I115" s="193"/>
      <c r="J115" s="107"/>
      <c r="K115" s="193" t="s">
        <v>47</v>
      </c>
      <c r="L115" s="193"/>
      <c r="M115" s="193"/>
    </row>
    <row r="116" spans="1:13" s="26" customFormat="1" ht="15.6" customHeight="1">
      <c r="E116" s="119"/>
      <c r="G116" s="189" t="str">
        <f>G63</f>
        <v xml:space="preserve"> financial statements</v>
      </c>
      <c r="H116" s="189"/>
      <c r="I116" s="189"/>
      <c r="J116" s="107"/>
      <c r="K116" s="189" t="str">
        <f>K63</f>
        <v xml:space="preserve"> financial statements</v>
      </c>
      <c r="L116" s="189"/>
      <c r="M116" s="189"/>
    </row>
    <row r="117" spans="1:13" ht="15.6" customHeight="1">
      <c r="A117" s="26"/>
      <c r="B117" s="26"/>
      <c r="C117" s="26"/>
      <c r="D117" s="26"/>
      <c r="E117" s="119"/>
      <c r="F117" s="26"/>
      <c r="G117" s="120" t="s">
        <v>256</v>
      </c>
      <c r="H117" s="26"/>
      <c r="I117" s="120" t="s">
        <v>215</v>
      </c>
      <c r="J117" s="107"/>
      <c r="K117" s="120" t="s">
        <v>256</v>
      </c>
      <c r="L117" s="26"/>
      <c r="M117" s="120" t="s">
        <v>215</v>
      </c>
    </row>
    <row r="118" spans="1:13" ht="15.6" customHeight="1">
      <c r="A118" s="45"/>
      <c r="C118" s="28"/>
      <c r="D118" s="28"/>
      <c r="E118" s="121" t="s">
        <v>2</v>
      </c>
      <c r="F118" s="29"/>
      <c r="G118" s="130" t="s">
        <v>3</v>
      </c>
      <c r="H118" s="29"/>
      <c r="I118" s="130" t="s">
        <v>3</v>
      </c>
      <c r="J118" s="109"/>
      <c r="K118" s="130" t="s">
        <v>3</v>
      </c>
      <c r="L118" s="109"/>
      <c r="M118" s="130" t="s">
        <v>3</v>
      </c>
    </row>
    <row r="119" spans="1:13" ht="15.6" customHeight="1">
      <c r="A119" s="45"/>
      <c r="C119" s="28"/>
      <c r="D119" s="28"/>
      <c r="E119" s="46"/>
      <c r="F119" s="29"/>
      <c r="G119" s="109"/>
      <c r="H119" s="29"/>
      <c r="I119" s="109"/>
      <c r="J119" s="109"/>
      <c r="K119" s="109"/>
      <c r="L119" s="109"/>
      <c r="M119" s="109"/>
    </row>
    <row r="120" spans="1:13" s="26" customFormat="1" ht="15.6" customHeight="1">
      <c r="A120" s="47" t="s">
        <v>93</v>
      </c>
      <c r="B120" s="27"/>
      <c r="C120" s="31"/>
      <c r="D120" s="30"/>
      <c r="E120" s="29"/>
      <c r="F120" s="28"/>
      <c r="G120" s="28"/>
      <c r="H120" s="28"/>
      <c r="I120" s="28"/>
      <c r="J120" s="28"/>
      <c r="K120" s="28"/>
      <c r="L120" s="28"/>
      <c r="M120" s="28"/>
    </row>
    <row r="121" spans="1:13" s="26" customFormat="1" ht="15.6" customHeight="1">
      <c r="A121" s="27" t="s">
        <v>94</v>
      </c>
      <c r="B121" s="27"/>
      <c r="C121" s="27"/>
      <c r="D121" s="30"/>
      <c r="E121" s="29">
        <v>19</v>
      </c>
      <c r="F121" s="17"/>
      <c r="G121" s="17">
        <v>5350000000</v>
      </c>
      <c r="H121" s="17"/>
      <c r="I121" s="17">
        <v>7760000000</v>
      </c>
      <c r="J121" s="17"/>
      <c r="K121" s="17">
        <v>1400000000</v>
      </c>
      <c r="L121" s="17"/>
      <c r="M121" s="17">
        <v>3660000000</v>
      </c>
    </row>
    <row r="122" spans="1:13" ht="15.6" customHeight="1">
      <c r="A122" s="27" t="s">
        <v>95</v>
      </c>
      <c r="D122" s="30"/>
      <c r="E122" s="29">
        <v>19</v>
      </c>
      <c r="F122" s="17"/>
      <c r="G122" s="17">
        <v>-5100000000</v>
      </c>
      <c r="H122" s="17"/>
      <c r="I122" s="17">
        <v>-10310000000</v>
      </c>
      <c r="J122" s="17"/>
      <c r="K122" s="17">
        <v>-500000000</v>
      </c>
      <c r="L122" s="17"/>
      <c r="M122" s="17">
        <v>-5360000000</v>
      </c>
    </row>
    <row r="123" spans="1:13" ht="15.6" customHeight="1">
      <c r="A123" s="27" t="s">
        <v>232</v>
      </c>
      <c r="D123" s="30"/>
      <c r="E123" s="29"/>
      <c r="F123" s="17"/>
      <c r="G123" s="17">
        <v>0</v>
      </c>
      <c r="H123" s="17"/>
      <c r="I123" s="17">
        <v>-19903865</v>
      </c>
      <c r="J123" s="17"/>
      <c r="K123" s="17">
        <v>0</v>
      </c>
      <c r="L123" s="17"/>
      <c r="M123" s="17">
        <v>-19903865</v>
      </c>
    </row>
    <row r="124" spans="1:13" s="28" customFormat="1" ht="15.6" customHeight="1">
      <c r="A124" s="27" t="s">
        <v>163</v>
      </c>
      <c r="B124" s="27"/>
      <c r="C124" s="27"/>
      <c r="D124" s="30"/>
      <c r="E124" s="29">
        <v>32</v>
      </c>
      <c r="F124" s="17"/>
      <c r="G124" s="17">
        <v>0</v>
      </c>
      <c r="H124" s="17"/>
      <c r="I124" s="17">
        <v>0</v>
      </c>
      <c r="J124" s="17"/>
      <c r="K124" s="17">
        <v>-10500000</v>
      </c>
      <c r="L124" s="17"/>
      <c r="M124" s="17">
        <v>-108000000</v>
      </c>
    </row>
    <row r="125" spans="1:13" s="26" customFormat="1" ht="15.6" customHeight="1">
      <c r="A125" s="27" t="s">
        <v>101</v>
      </c>
      <c r="B125" s="27"/>
      <c r="C125" s="27"/>
      <c r="D125" s="30"/>
      <c r="E125" s="29">
        <v>19</v>
      </c>
      <c r="F125" s="17"/>
      <c r="G125" s="17">
        <v>3468897000</v>
      </c>
      <c r="H125" s="17"/>
      <c r="I125" s="17">
        <v>7813641944</v>
      </c>
      <c r="J125" s="17"/>
      <c r="K125" s="17">
        <v>868897000</v>
      </c>
      <c r="L125" s="17"/>
      <c r="M125" s="17">
        <v>500000000</v>
      </c>
    </row>
    <row r="126" spans="1:13" s="26" customFormat="1" ht="15.6" customHeight="1">
      <c r="A126" s="27" t="s">
        <v>164</v>
      </c>
      <c r="B126" s="27"/>
      <c r="C126" s="27"/>
      <c r="D126" s="30"/>
      <c r="E126" s="29">
        <v>19</v>
      </c>
      <c r="F126" s="17"/>
      <c r="G126" s="17">
        <v>-1410000000</v>
      </c>
      <c r="H126" s="17"/>
      <c r="I126" s="17">
        <v>-770000000</v>
      </c>
      <c r="J126" s="17"/>
      <c r="K126" s="17">
        <v>-170000000</v>
      </c>
      <c r="L126" s="17"/>
      <c r="M126" s="17">
        <v>-170000000</v>
      </c>
    </row>
    <row r="127" spans="1:13" s="26" customFormat="1" ht="15.6" customHeight="1">
      <c r="A127" s="27" t="s">
        <v>287</v>
      </c>
      <c r="B127" s="27"/>
      <c r="C127" s="27"/>
      <c r="D127" s="30"/>
      <c r="E127" s="29">
        <v>19</v>
      </c>
      <c r="F127" s="17"/>
      <c r="G127" s="17">
        <v>-23100000</v>
      </c>
      <c r="H127" s="17"/>
      <c r="I127" s="17">
        <v>-8913642</v>
      </c>
      <c r="J127" s="17"/>
      <c r="K127" s="17">
        <v>-15700000</v>
      </c>
      <c r="L127" s="17"/>
      <c r="M127" s="17">
        <v>-500000</v>
      </c>
    </row>
    <row r="128" spans="1:13" s="26" customFormat="1" ht="15.6" customHeight="1">
      <c r="A128" s="27" t="s">
        <v>165</v>
      </c>
      <c r="B128" s="27"/>
      <c r="C128" s="27"/>
      <c r="D128" s="30"/>
      <c r="E128" s="29">
        <v>21</v>
      </c>
      <c r="F128" s="17"/>
      <c r="G128" s="17">
        <v>7000998404</v>
      </c>
      <c r="H128" s="17"/>
      <c r="I128" s="17">
        <v>9196746529</v>
      </c>
      <c r="J128" s="17"/>
      <c r="K128" s="17">
        <v>3691461480</v>
      </c>
      <c r="L128" s="17"/>
      <c r="M128" s="17">
        <v>6808713150</v>
      </c>
    </row>
    <row r="129" spans="1:13" s="26" customFormat="1" ht="15.6" customHeight="1">
      <c r="A129" s="27" t="s">
        <v>118</v>
      </c>
      <c r="B129" s="27"/>
      <c r="C129" s="27"/>
      <c r="D129" s="30"/>
      <c r="E129" s="29">
        <v>21</v>
      </c>
      <c r="F129" s="17"/>
      <c r="G129" s="17">
        <v>-8500000000</v>
      </c>
      <c r="H129" s="17"/>
      <c r="I129" s="17">
        <v>-6500000000</v>
      </c>
      <c r="J129" s="17"/>
      <c r="K129" s="17">
        <v>-5380000000</v>
      </c>
      <c r="L129" s="17"/>
      <c r="M129" s="17">
        <v>-4450000000</v>
      </c>
    </row>
    <row r="130" spans="1:13" s="26" customFormat="1" ht="15.6" customHeight="1">
      <c r="A130" s="27" t="s">
        <v>192</v>
      </c>
      <c r="B130" s="27"/>
      <c r="C130" s="27"/>
      <c r="D130" s="30"/>
      <c r="E130" s="29">
        <v>21</v>
      </c>
      <c r="F130" s="17"/>
      <c r="G130" s="17">
        <v>-8086256</v>
      </c>
      <c r="H130" s="17"/>
      <c r="I130" s="17">
        <v>-10318509</v>
      </c>
      <c r="J130" s="17"/>
      <c r="K130" s="17">
        <v>-4025256</v>
      </c>
      <c r="L130" s="17"/>
      <c r="M130" s="17">
        <v>-7369509</v>
      </c>
    </row>
    <row r="131" spans="1:13" ht="15.6" customHeight="1">
      <c r="A131" s="27" t="s">
        <v>193</v>
      </c>
      <c r="D131" s="54"/>
      <c r="E131" s="119"/>
      <c r="F131" s="103"/>
      <c r="G131" s="17">
        <v>-19927958</v>
      </c>
      <c r="H131" s="103"/>
      <c r="I131" s="17">
        <v>-17115657</v>
      </c>
      <c r="J131" s="103"/>
      <c r="K131" s="17">
        <v>-1224966</v>
      </c>
      <c r="L131" s="103"/>
      <c r="M131" s="17">
        <v>-2236471</v>
      </c>
    </row>
    <row r="132" spans="1:13" s="28" customFormat="1" ht="15.6" customHeight="1">
      <c r="A132" s="27" t="s">
        <v>78</v>
      </c>
      <c r="B132" s="27"/>
      <c r="C132" s="27"/>
      <c r="D132" s="30"/>
      <c r="E132" s="29">
        <v>24</v>
      </c>
      <c r="F132" s="17"/>
      <c r="G132" s="17">
        <v>-2848793616</v>
      </c>
      <c r="H132" s="17"/>
      <c r="I132" s="17">
        <v>-2748584624</v>
      </c>
      <c r="J132" s="17"/>
      <c r="K132" s="17">
        <v>-2848793616</v>
      </c>
      <c r="L132" s="17"/>
      <c r="M132" s="17">
        <v>-2748584624</v>
      </c>
    </row>
    <row r="133" spans="1:13" s="28" customFormat="1" ht="15.6" customHeight="1">
      <c r="A133" s="27" t="s">
        <v>214</v>
      </c>
      <c r="B133" s="27"/>
      <c r="C133" s="27"/>
      <c r="D133" s="30"/>
      <c r="E133" s="29"/>
      <c r="F133" s="17"/>
      <c r="G133" s="17">
        <v>-400445300</v>
      </c>
      <c r="H133" s="17"/>
      <c r="I133" s="17">
        <v>-531715238</v>
      </c>
      <c r="J133" s="17"/>
      <c r="K133" s="17">
        <v>0</v>
      </c>
      <c r="L133" s="17"/>
      <c r="M133" s="17">
        <v>0</v>
      </c>
    </row>
    <row r="134" spans="1:13" s="28" customFormat="1" ht="15.6" customHeight="1">
      <c r="A134" s="27" t="s">
        <v>197</v>
      </c>
      <c r="B134" s="27"/>
      <c r="C134" s="27"/>
      <c r="D134" s="30"/>
      <c r="E134" s="30"/>
      <c r="F134" s="122"/>
      <c r="G134" s="35">
        <v>0</v>
      </c>
      <c r="H134" s="122"/>
      <c r="I134" s="35">
        <v>20</v>
      </c>
      <c r="J134" s="122"/>
      <c r="K134" s="35">
        <v>0</v>
      </c>
      <c r="L134" s="123"/>
      <c r="M134" s="35">
        <v>0</v>
      </c>
    </row>
    <row r="135" spans="1:13" s="28" customFormat="1" ht="15.6" customHeight="1">
      <c r="A135" s="27"/>
      <c r="B135" s="27"/>
      <c r="C135" s="27"/>
      <c r="D135" s="30"/>
      <c r="E135" s="29"/>
      <c r="G135" s="19"/>
      <c r="I135" s="19"/>
      <c r="K135" s="19"/>
      <c r="L135" s="19"/>
      <c r="M135" s="19"/>
    </row>
    <row r="136" spans="1:13" s="28" customFormat="1" ht="15.6" customHeight="1">
      <c r="A136" s="27" t="s">
        <v>250</v>
      </c>
      <c r="B136" s="48"/>
      <c r="C136" s="27"/>
      <c r="D136" s="30"/>
      <c r="E136" s="29"/>
      <c r="G136" s="35">
        <f>SUM(G121:G134)</f>
        <v>-2490457726</v>
      </c>
      <c r="I136" s="35">
        <f>SUM(I121:I134)</f>
        <v>3853836958</v>
      </c>
      <c r="K136" s="35">
        <f>SUM(K121:K134)</f>
        <v>-2969885358</v>
      </c>
      <c r="L136" s="19"/>
      <c r="M136" s="35">
        <f>SUM(M121:M134)</f>
        <v>-1897881319</v>
      </c>
    </row>
    <row r="137" spans="1:13" s="28" customFormat="1" ht="15.6" customHeight="1">
      <c r="A137" s="27"/>
      <c r="B137" s="48"/>
      <c r="C137" s="27"/>
      <c r="D137" s="30"/>
      <c r="E137" s="29"/>
      <c r="G137" s="19"/>
      <c r="I137" s="19"/>
      <c r="K137" s="19"/>
      <c r="L137" s="19"/>
      <c r="M137" s="19"/>
    </row>
    <row r="138" spans="1:13" s="28" customFormat="1" ht="15.6" customHeight="1">
      <c r="A138" s="57" t="s">
        <v>213</v>
      </c>
      <c r="B138" s="57"/>
      <c r="C138" s="45"/>
      <c r="E138" s="29"/>
      <c r="G138" s="19">
        <f>SUM(G52,G99,G136)</f>
        <v>-4598064856</v>
      </c>
      <c r="I138" s="19">
        <f>SUM(I52,I99,I136)</f>
        <v>1729887852</v>
      </c>
      <c r="J138" s="19"/>
      <c r="K138" s="19">
        <f>SUM(K52,K99,K136)</f>
        <v>-1351268457</v>
      </c>
      <c r="L138" s="19"/>
      <c r="M138" s="19">
        <f>SUM(M52,M99,M136)</f>
        <v>657625154</v>
      </c>
    </row>
    <row r="139" spans="1:13" s="28" customFormat="1" ht="15.6" customHeight="1">
      <c r="A139" s="48" t="s">
        <v>212</v>
      </c>
      <c r="B139" s="48"/>
      <c r="E139" s="29"/>
      <c r="F139" s="26"/>
      <c r="G139" s="103">
        <v>8176117770</v>
      </c>
      <c r="H139" s="26"/>
      <c r="I139" s="103">
        <v>6449893366</v>
      </c>
      <c r="J139" s="26"/>
      <c r="K139" s="103">
        <v>1668904102</v>
      </c>
      <c r="L139" s="103"/>
      <c r="M139" s="103">
        <v>1011278948</v>
      </c>
    </row>
    <row r="140" spans="1:13" s="28" customFormat="1" ht="15.6" customHeight="1">
      <c r="A140" s="48" t="s">
        <v>154</v>
      </c>
      <c r="B140" s="48"/>
      <c r="D140" s="30"/>
      <c r="E140" s="29"/>
      <c r="F140" s="26"/>
      <c r="G140" s="62">
        <v>-17507331</v>
      </c>
      <c r="H140" s="26"/>
      <c r="I140" s="62">
        <v>-3663448</v>
      </c>
      <c r="J140" s="26"/>
      <c r="K140" s="63">
        <v>0</v>
      </c>
      <c r="L140" s="103"/>
      <c r="M140" s="63">
        <v>0</v>
      </c>
    </row>
    <row r="141" spans="1:13" s="28" customFormat="1" ht="15.6" customHeight="1">
      <c r="A141" s="27"/>
      <c r="B141" s="27"/>
      <c r="C141" s="27"/>
      <c r="E141" s="29"/>
    </row>
    <row r="142" spans="1:13" s="28" customFormat="1" ht="15.6" customHeight="1" thickBot="1">
      <c r="A142" s="47" t="s">
        <v>207</v>
      </c>
      <c r="B142" s="47"/>
      <c r="C142" s="45"/>
      <c r="E142" s="29"/>
      <c r="G142" s="21">
        <f>SUM(G138:G140)</f>
        <v>3560545583</v>
      </c>
      <c r="I142" s="21">
        <f>SUM(I138:I140)</f>
        <v>8176117770</v>
      </c>
      <c r="K142" s="21">
        <f>SUM(K138:K140)</f>
        <v>317635645</v>
      </c>
      <c r="L142" s="19"/>
      <c r="M142" s="21">
        <f>SUM(M138:M140)</f>
        <v>1668904102</v>
      </c>
    </row>
    <row r="143" spans="1:13" s="28" customFormat="1" ht="15.6" customHeight="1" thickTop="1">
      <c r="A143" s="48"/>
      <c r="B143" s="47"/>
      <c r="C143" s="45"/>
      <c r="E143" s="29"/>
      <c r="G143" s="19"/>
      <c r="I143" s="19"/>
      <c r="K143" s="19"/>
      <c r="L143" s="19"/>
      <c r="M143" s="19"/>
    </row>
    <row r="144" spans="1:13" s="28" customFormat="1" ht="15.6" customHeight="1">
      <c r="A144" s="47" t="s">
        <v>96</v>
      </c>
      <c r="B144" s="27"/>
      <c r="C144" s="45"/>
      <c r="E144" s="29"/>
      <c r="G144" s="19"/>
      <c r="I144" s="19"/>
      <c r="K144" s="19"/>
      <c r="L144" s="19"/>
      <c r="M144" s="19"/>
    </row>
    <row r="145" spans="1:13" s="28" customFormat="1" ht="15.6" customHeight="1">
      <c r="A145" s="48" t="s">
        <v>251</v>
      </c>
      <c r="B145" s="27"/>
      <c r="C145" s="45"/>
      <c r="E145" s="29"/>
      <c r="G145" s="19">
        <v>587606429</v>
      </c>
      <c r="I145" s="19">
        <v>488388864</v>
      </c>
      <c r="K145" s="19">
        <v>6821285</v>
      </c>
      <c r="L145" s="64"/>
      <c r="M145" s="19">
        <v>14055370</v>
      </c>
    </row>
    <row r="146" spans="1:13" s="28" customFormat="1" ht="15.6" customHeight="1">
      <c r="A146" s="48" t="s">
        <v>252</v>
      </c>
      <c r="B146" s="27"/>
      <c r="C146" s="45"/>
      <c r="E146" s="29"/>
      <c r="G146" s="19">
        <v>222908648</v>
      </c>
      <c r="I146" s="19">
        <v>623673110</v>
      </c>
      <c r="K146" s="19">
        <v>0</v>
      </c>
      <c r="L146" s="64"/>
      <c r="M146" s="19">
        <v>0</v>
      </c>
    </row>
    <row r="147" spans="1:13" s="28" customFormat="1" ht="15.6" customHeight="1">
      <c r="A147" s="48" t="s">
        <v>253</v>
      </c>
      <c r="B147" s="48"/>
      <c r="C147" s="27"/>
      <c r="D147" s="27"/>
      <c r="E147" s="51"/>
      <c r="F147" s="103"/>
      <c r="G147" s="103">
        <v>7940235.2959342459</v>
      </c>
      <c r="H147" s="103"/>
      <c r="I147" s="103">
        <v>354654847</v>
      </c>
      <c r="J147" s="103"/>
      <c r="K147" s="103">
        <v>7940235.2959342459</v>
      </c>
      <c r="L147" s="134"/>
      <c r="M147" s="103">
        <v>0</v>
      </c>
    </row>
    <row r="148" spans="1:13" s="28" customFormat="1" ht="15.6" customHeight="1">
      <c r="A148" s="48" t="s">
        <v>265</v>
      </c>
      <c r="B148" s="48"/>
      <c r="C148" s="27"/>
      <c r="D148" s="27"/>
      <c r="E148" s="51"/>
      <c r="F148" s="103"/>
      <c r="G148" s="103"/>
      <c r="H148" s="103"/>
      <c r="I148" s="103"/>
      <c r="J148" s="103"/>
      <c r="K148" s="103"/>
      <c r="L148" s="134"/>
      <c r="M148" s="103"/>
    </row>
    <row r="149" spans="1:13" s="28" customFormat="1" ht="15.6" customHeight="1">
      <c r="A149" s="48"/>
      <c r="B149" s="48" t="s">
        <v>266</v>
      </c>
      <c r="C149" s="27"/>
      <c r="D149" s="27"/>
      <c r="E149" s="51">
        <v>15</v>
      </c>
      <c r="F149" s="103"/>
      <c r="G149" s="103">
        <v>94485529</v>
      </c>
      <c r="H149" s="103"/>
      <c r="I149" s="103">
        <v>0</v>
      </c>
      <c r="J149" s="103"/>
      <c r="K149" s="103">
        <v>21874465.002144873</v>
      </c>
      <c r="L149" s="134"/>
      <c r="M149" s="103">
        <v>0</v>
      </c>
    </row>
    <row r="150" spans="1:13" s="28" customFormat="1" ht="15.6" customHeight="1">
      <c r="A150" s="48" t="s">
        <v>169</v>
      </c>
      <c r="B150" s="48"/>
      <c r="C150" s="27"/>
      <c r="D150" s="27"/>
      <c r="E150" s="51"/>
      <c r="F150" s="103"/>
      <c r="G150" s="103"/>
      <c r="H150" s="103"/>
      <c r="I150" s="103"/>
      <c r="J150" s="103"/>
      <c r="K150" s="19"/>
      <c r="L150" s="134"/>
      <c r="M150" s="19"/>
    </row>
    <row r="151" spans="1:13" s="28" customFormat="1" ht="15.6" customHeight="1">
      <c r="B151" s="48" t="s">
        <v>170</v>
      </c>
      <c r="C151" s="27"/>
      <c r="D151" s="27"/>
      <c r="E151" s="51">
        <v>11</v>
      </c>
      <c r="F151" s="103"/>
      <c r="G151" s="103">
        <v>10643321</v>
      </c>
      <c r="H151" s="103"/>
      <c r="I151" s="103">
        <v>105027529</v>
      </c>
      <c r="J151" s="103"/>
      <c r="K151" s="19">
        <v>0</v>
      </c>
      <c r="L151" s="135"/>
      <c r="M151" s="19">
        <v>0</v>
      </c>
    </row>
    <row r="152" spans="1:13" s="28" customFormat="1" ht="15.6" customHeight="1">
      <c r="A152" s="48" t="s">
        <v>235</v>
      </c>
      <c r="B152" s="48"/>
      <c r="C152" s="27"/>
      <c r="D152" s="27"/>
      <c r="E152" s="51"/>
      <c r="F152" s="103"/>
      <c r="G152" s="103">
        <v>43963512</v>
      </c>
      <c r="H152" s="103"/>
      <c r="I152" s="103">
        <v>3570371</v>
      </c>
      <c r="J152" s="103"/>
      <c r="K152" s="19">
        <v>0</v>
      </c>
      <c r="L152" s="134"/>
      <c r="M152" s="19">
        <v>0</v>
      </c>
    </row>
    <row r="153" spans="1:13" s="28" customFormat="1" ht="15.6" customHeight="1">
      <c r="A153" s="27" t="s">
        <v>102</v>
      </c>
      <c r="B153" s="27"/>
      <c r="C153" s="27"/>
      <c r="D153" s="30"/>
      <c r="E153" s="119">
        <v>20</v>
      </c>
      <c r="F153" s="103"/>
      <c r="G153" s="103">
        <v>31383077</v>
      </c>
      <c r="H153" s="103"/>
      <c r="I153" s="103">
        <v>69037900</v>
      </c>
      <c r="J153" s="103"/>
      <c r="K153" s="65">
        <v>0</v>
      </c>
      <c r="L153" s="135"/>
      <c r="M153" s="65">
        <v>0</v>
      </c>
    </row>
    <row r="154" spans="1:13" s="28" customFormat="1" ht="15.6" customHeight="1">
      <c r="A154" s="27" t="s">
        <v>236</v>
      </c>
      <c r="B154" s="27"/>
      <c r="C154" s="27"/>
      <c r="D154" s="30"/>
      <c r="E154" s="119"/>
      <c r="F154" s="103"/>
      <c r="G154" s="20"/>
      <c r="H154" s="103"/>
      <c r="I154" s="20"/>
      <c r="J154" s="103"/>
      <c r="K154" s="20"/>
      <c r="L154" s="103"/>
      <c r="M154" s="20"/>
    </row>
    <row r="155" spans="1:13" ht="15.6" customHeight="1">
      <c r="B155" s="27" t="s">
        <v>237</v>
      </c>
      <c r="D155" s="30"/>
      <c r="E155" s="119"/>
      <c r="F155" s="103"/>
      <c r="G155" s="20">
        <v>0</v>
      </c>
      <c r="H155" s="103"/>
      <c r="I155" s="20">
        <v>0</v>
      </c>
      <c r="J155" s="103"/>
      <c r="K155" s="20">
        <v>0</v>
      </c>
      <c r="L155" s="103"/>
      <c r="M155" s="20">
        <v>7824806367</v>
      </c>
    </row>
    <row r="156" spans="1:13" ht="15.6" customHeight="1">
      <c r="D156" s="30"/>
      <c r="E156" s="119"/>
      <c r="F156" s="103"/>
      <c r="G156" s="20"/>
      <c r="H156" s="103"/>
      <c r="I156" s="20"/>
      <c r="J156" s="103"/>
      <c r="K156" s="20"/>
      <c r="L156" s="103"/>
      <c r="M156" s="20"/>
    </row>
    <row r="157" spans="1:13" ht="15.6" customHeight="1">
      <c r="D157" s="30"/>
      <c r="E157" s="119"/>
      <c r="F157" s="103"/>
      <c r="G157" s="20"/>
      <c r="H157" s="103"/>
      <c r="I157" s="20"/>
      <c r="J157" s="103"/>
      <c r="K157" s="20"/>
      <c r="L157" s="103"/>
      <c r="M157" s="20"/>
    </row>
    <row r="158" spans="1:13" ht="15.6" customHeight="1">
      <c r="D158" s="30"/>
      <c r="E158" s="119"/>
      <c r="F158" s="103"/>
      <c r="G158" s="20"/>
      <c r="H158" s="103"/>
      <c r="I158" s="20"/>
      <c r="J158" s="103"/>
      <c r="K158" s="20"/>
      <c r="L158" s="103"/>
      <c r="M158" s="20"/>
    </row>
    <row r="159" spans="1:13" ht="15.6" customHeight="1">
      <c r="D159" s="30"/>
      <c r="E159" s="119"/>
      <c r="F159" s="103"/>
      <c r="G159" s="20"/>
      <c r="H159" s="103"/>
      <c r="I159" s="20"/>
      <c r="J159" s="103"/>
      <c r="K159" s="20"/>
      <c r="L159" s="103"/>
      <c r="M159" s="20"/>
    </row>
    <row r="160" spans="1:13" ht="15.6" customHeight="1">
      <c r="D160" s="30"/>
      <c r="E160" s="119"/>
      <c r="F160" s="103"/>
      <c r="G160" s="20"/>
      <c r="H160" s="103"/>
      <c r="I160" s="20"/>
      <c r="J160" s="103"/>
      <c r="K160" s="20"/>
      <c r="L160" s="103"/>
      <c r="M160" s="20"/>
    </row>
    <row r="161" spans="1:13" ht="15.6" customHeight="1">
      <c r="D161" s="30"/>
      <c r="E161" s="119"/>
      <c r="F161" s="103"/>
      <c r="G161" s="20"/>
      <c r="H161" s="103"/>
      <c r="I161" s="20"/>
      <c r="J161" s="103"/>
      <c r="K161" s="20"/>
      <c r="L161" s="103"/>
      <c r="M161" s="20"/>
    </row>
    <row r="162" spans="1:13" ht="10.5" customHeight="1">
      <c r="D162" s="30"/>
      <c r="E162" s="119"/>
      <c r="F162" s="103"/>
      <c r="G162" s="20"/>
      <c r="H162" s="103"/>
      <c r="I162" s="20"/>
      <c r="J162" s="103"/>
      <c r="K162" s="20"/>
      <c r="L162" s="103"/>
      <c r="M162" s="20"/>
    </row>
    <row r="163" spans="1:13" ht="15.75" customHeight="1">
      <c r="D163" s="30"/>
      <c r="E163" s="119"/>
      <c r="F163" s="103"/>
      <c r="G163" s="20"/>
      <c r="H163" s="103"/>
      <c r="I163" s="20"/>
      <c r="J163" s="103"/>
      <c r="K163" s="20"/>
      <c r="L163" s="103"/>
      <c r="M163" s="20"/>
    </row>
    <row r="164" spans="1:13" ht="21.95" customHeight="1">
      <c r="A164" s="181" t="s">
        <v>167</v>
      </c>
      <c r="B164" s="33"/>
      <c r="C164" s="53"/>
      <c r="D164" s="34"/>
      <c r="E164" s="136"/>
      <c r="F164" s="34"/>
      <c r="G164" s="18"/>
      <c r="H164" s="34"/>
      <c r="I164" s="18"/>
      <c r="J164" s="18"/>
      <c r="K164" s="18"/>
      <c r="L164" s="18"/>
      <c r="M164" s="18"/>
    </row>
  </sheetData>
  <mergeCells count="12">
    <mergeCell ref="G6:I6"/>
    <mergeCell ref="K6:M6"/>
    <mergeCell ref="G7:I7"/>
    <mergeCell ref="K7:M7"/>
    <mergeCell ref="G62:I62"/>
    <mergeCell ref="K62:M62"/>
    <mergeCell ref="G63:I63"/>
    <mergeCell ref="K63:M63"/>
    <mergeCell ref="G115:I115"/>
    <mergeCell ref="K115:M115"/>
    <mergeCell ref="G116:I116"/>
    <mergeCell ref="K116:M116"/>
  </mergeCells>
  <pageMargins left="0.8" right="0.5" top="0.5" bottom="0.6" header="0.49" footer="0.4"/>
  <pageSetup paperSize="9" scale="90" firstPageNumber="12" orientation="portrait" useFirstPageNumber="1" horizontalDpi="1200" verticalDpi="1200" r:id="rId1"/>
  <headerFooter>
    <oddFooter>&amp;R&amp;P</oddFooter>
  </headerFooter>
  <rowBreaks count="2" manualBreakCount="2">
    <brk id="56" max="16383" man="1"/>
    <brk id="109" max="16383" man="1"/>
  </rowBreaks>
  <ignoredErrors>
    <ignoredError sqref="E18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5FE4F298F79C48BCCE07A3BD6209A5" ma:contentTypeVersion="12" ma:contentTypeDescription="Create a new document." ma:contentTypeScope="" ma:versionID="26dbd42957500de8f1f9f0aff4aea05f">
  <xsd:schema xmlns:xsd="http://www.w3.org/2001/XMLSchema" xmlns:xs="http://www.w3.org/2001/XMLSchema" xmlns:p="http://schemas.microsoft.com/office/2006/metadata/properties" xmlns:ns2="4a4b83a7-a888-429b-9425-84872e78e811" xmlns:ns3="942c356a-33a1-4c27-910d-a9cd10ffb101" targetNamespace="http://schemas.microsoft.com/office/2006/metadata/properties" ma:root="true" ma:fieldsID="72ad2ecb8c5fa48d48297251b0f24b1b" ns2:_="" ns3:_="">
    <xsd:import namespace="4a4b83a7-a888-429b-9425-84872e78e811"/>
    <xsd:import namespace="942c356a-33a1-4c27-910d-a9cd10ffb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b83a7-a888-429b-9425-84872e78e8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c356a-33a1-4c27-910d-a9cd10ffb1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88cd69-8927-4ba7-a38e-76d35dcd1fb1}" ma:internalName="TaxCatchAll" ma:showField="CatchAllData" ma:web="942c356a-33a1-4c27-910d-a9cd10ffb1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4b83a7-a888-429b-9425-84872e78e811">
      <Terms xmlns="http://schemas.microsoft.com/office/infopath/2007/PartnerControls"/>
    </lcf76f155ced4ddcb4097134ff3c332f>
    <TaxCatchAll xmlns="942c356a-33a1-4c27-910d-a9cd10ffb101" xsi:nil="true"/>
  </documentManagement>
</p:properties>
</file>

<file path=customXml/itemProps1.xml><?xml version="1.0" encoding="utf-8"?>
<ds:datastoreItem xmlns:ds="http://schemas.openxmlformats.org/officeDocument/2006/customXml" ds:itemID="{66A028AD-FB10-440D-81F7-470F01DB01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b83a7-a888-429b-9425-84872e78e811"/>
    <ds:schemaRef ds:uri="942c356a-33a1-4c27-910d-a9cd10ffb1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1E146A-9FF1-48BB-9E47-553F85FAC0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ED655E-BEB6-4FC4-90B2-2ED97E95DA35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4a4b83a7-a888-429b-9425-84872e78e811"/>
    <ds:schemaRef ds:uri="http://www.w3.org/XML/1998/namespace"/>
    <ds:schemaRef ds:uri="http://schemas.openxmlformats.org/package/2006/metadata/core-properties"/>
    <ds:schemaRef ds:uri="942c356a-33a1-4c27-910d-a9cd10ffb1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5-7</vt:lpstr>
      <vt:lpstr>8-9</vt:lpstr>
      <vt:lpstr>10</vt:lpstr>
      <vt:lpstr>11</vt:lpstr>
      <vt:lpstr>12-14</vt:lpstr>
      <vt:lpstr>'10'!Print_Area</vt:lpstr>
      <vt:lpstr>'11'!Print_Area</vt:lpstr>
      <vt:lpstr>'8-9'!Print_Area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 User</dc:creator>
  <cp:lastModifiedBy>Aree Tansutthiwong</cp:lastModifiedBy>
  <cp:lastPrinted>2026-02-25T12:33:29Z</cp:lastPrinted>
  <dcterms:created xsi:type="dcterms:W3CDTF">2003-01-27T06:39:56Z</dcterms:created>
  <dcterms:modified xsi:type="dcterms:W3CDTF">2026-02-25T12:33:36Z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0x010100015FE4F298F79C48BCCE07A3BD6209A5</vt:lpwstr>
  </property>
  <property fmtid="{D5CDD505-2E9C-101B-9397-08002B2CF9AE}" pid="3" name="MediaServiceImageTags">
    <vt:lpwstr/>
  </property>
</Properties>
</file>