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ACD\WHA Corporation Co.,Ltd\WHA Corporation 2025\Q3 2025\FS Draft Q3 2025\File Elcid\"/>
    </mc:Choice>
  </mc:AlternateContent>
  <xr:revisionPtr revIDLastSave="0" documentId="13_ncr:1_{B3BE9E8A-9640-4A26-90D6-8887077154B1}" xr6:coauthVersionLast="47" xr6:coauthVersionMax="47" xr10:uidLastSave="{00000000-0000-0000-0000-000000000000}"/>
  <bookViews>
    <workbookView xWindow="-120" yWindow="-120" windowWidth="29040" windowHeight="15840" tabRatio="666" xr2:uid="{B3473B2B-1487-4ED3-9336-52A776CCCC28}"/>
  </bookViews>
  <sheets>
    <sheet name="2-4" sheetId="10" r:id="rId1"/>
    <sheet name="5-6 (3M)" sheetId="12" r:id="rId2"/>
    <sheet name="7-8 (9M)" sheetId="16" r:id="rId3"/>
    <sheet name="9" sheetId="13" r:id="rId4"/>
    <sheet name="10" sheetId="14" r:id="rId5"/>
    <sheet name="11-13" sheetId="15" r:id="rId6"/>
  </sheets>
  <definedNames>
    <definedName name="_xlnm.Print_Area" localSheetId="4">'10'!$A$1:$U$36</definedName>
    <definedName name="_xlnm.Print_Area" localSheetId="5">'11-13'!$A$1:$M$179</definedName>
    <definedName name="_xlnm.Print_Area" localSheetId="0">'2-4'!$A$1:$M$161</definedName>
    <definedName name="_xlnm.Print_Area" localSheetId="1">'5-6 (3M)'!$A$1:$M$117</definedName>
    <definedName name="_xlnm.Print_Area" localSheetId="2">'7-8 (9M)'!$A$1:$M$117</definedName>
    <definedName name="_xlnm.Print_Area" localSheetId="3">'9'!$A$1:$AE$45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0" i="13" l="1"/>
  <c r="Q29" i="14" l="1"/>
  <c r="O29" i="14"/>
  <c r="AA30" i="13" l="1"/>
  <c r="U25" i="14" l="1"/>
  <c r="AA28" i="13" l="1"/>
  <c r="AE28" i="13" s="1"/>
  <c r="AA32" i="13" l="1"/>
  <c r="U17" i="14" l="1"/>
  <c r="AA22" i="13"/>
  <c r="AE22" i="13" s="1"/>
  <c r="AE20" i="13"/>
  <c r="AA18" i="13"/>
  <c r="AE18" i="13" s="1"/>
  <c r="A3" i="15"/>
  <c r="A3" i="14"/>
  <c r="A3" i="13"/>
  <c r="I83" i="16"/>
  <c r="I76" i="16"/>
  <c r="M83" i="16"/>
  <c r="M76" i="16"/>
  <c r="I54" i="16"/>
  <c r="I43" i="16"/>
  <c r="I18" i="16"/>
  <c r="I26" i="16" s="1"/>
  <c r="M54" i="16"/>
  <c r="M43" i="16"/>
  <c r="M18" i="16"/>
  <c r="M26" i="16" s="1"/>
  <c r="K83" i="16"/>
  <c r="G83" i="16"/>
  <c r="K76" i="16"/>
  <c r="G76" i="16"/>
  <c r="A64" i="16"/>
  <c r="K54" i="16"/>
  <c r="G54" i="16"/>
  <c r="K43" i="16"/>
  <c r="G43" i="16"/>
  <c r="K18" i="16"/>
  <c r="K26" i="16" s="1"/>
  <c r="G18" i="16"/>
  <c r="G26" i="16" s="1"/>
  <c r="G29" i="16" l="1"/>
  <c r="I29" i="16"/>
  <c r="K29" i="16"/>
  <c r="M29" i="16"/>
  <c r="M57" i="16"/>
  <c r="G57" i="16"/>
  <c r="I57" i="16"/>
  <c r="K57" i="16"/>
  <c r="G59" i="16" l="1"/>
  <c r="M59" i="16"/>
  <c r="I59" i="16"/>
  <c r="K59" i="16"/>
  <c r="G146" i="15"/>
  <c r="U24" i="14"/>
  <c r="AA27" i="13"/>
  <c r="AE27" i="13" s="1"/>
  <c r="M83" i="12"/>
  <c r="M76" i="12"/>
  <c r="M52" i="12"/>
  <c r="M41" i="12"/>
  <c r="M18" i="12"/>
  <c r="I83" i="12"/>
  <c r="I76" i="12"/>
  <c r="I52" i="12"/>
  <c r="I41" i="12"/>
  <c r="I18" i="12"/>
  <c r="AC34" i="13"/>
  <c r="Y34" i="13"/>
  <c r="W34" i="13"/>
  <c r="U34" i="13"/>
  <c r="S34" i="13"/>
  <c r="Q34" i="13"/>
  <c r="O34" i="13"/>
  <c r="M34" i="13"/>
  <c r="K34" i="13"/>
  <c r="I34" i="13"/>
  <c r="G34" i="13"/>
  <c r="AE32" i="13"/>
  <c r="AE30" i="13"/>
  <c r="AA17" i="13"/>
  <c r="AE17" i="13" s="1"/>
  <c r="AC24" i="13"/>
  <c r="Y24" i="13"/>
  <c r="W24" i="13"/>
  <c r="U24" i="13"/>
  <c r="S24" i="13"/>
  <c r="Q24" i="13"/>
  <c r="O24" i="13"/>
  <c r="M24" i="13"/>
  <c r="K24" i="13"/>
  <c r="I24" i="13"/>
  <c r="G24" i="13"/>
  <c r="M146" i="15"/>
  <c r="M104" i="15"/>
  <c r="M45" i="15"/>
  <c r="M52" i="15" s="1"/>
  <c r="I146" i="15"/>
  <c r="I104" i="15"/>
  <c r="I45" i="15"/>
  <c r="I52" i="15" s="1"/>
  <c r="S21" i="14"/>
  <c r="Q21" i="14"/>
  <c r="O21" i="14"/>
  <c r="M21" i="14"/>
  <c r="K21" i="14"/>
  <c r="I21" i="14"/>
  <c r="G21" i="14"/>
  <c r="U19" i="14"/>
  <c r="U16" i="14"/>
  <c r="K146" i="15"/>
  <c r="A120" i="15"/>
  <c r="K104" i="15"/>
  <c r="G104" i="15"/>
  <c r="A62" i="15"/>
  <c r="K45" i="15"/>
  <c r="G45" i="15"/>
  <c r="S29" i="14"/>
  <c r="M29" i="14"/>
  <c r="K29" i="14"/>
  <c r="I29" i="14"/>
  <c r="G29" i="14"/>
  <c r="U27" i="14"/>
  <c r="G83" i="12"/>
  <c r="G76" i="12"/>
  <c r="A64" i="12"/>
  <c r="K52" i="12"/>
  <c r="G52" i="12"/>
  <c r="K41" i="12"/>
  <c r="G41" i="12"/>
  <c r="K18" i="12"/>
  <c r="G18" i="12"/>
  <c r="M144" i="10"/>
  <c r="M147" i="10" s="1"/>
  <c r="I144" i="10"/>
  <c r="I147" i="10" s="1"/>
  <c r="M100" i="10"/>
  <c r="I100" i="10"/>
  <c r="M85" i="10"/>
  <c r="I85" i="10"/>
  <c r="A60" i="10"/>
  <c r="A112" i="10" s="1"/>
  <c r="M46" i="10"/>
  <c r="I46" i="10"/>
  <c r="M27" i="10"/>
  <c r="I27" i="10"/>
  <c r="K27" i="10"/>
  <c r="K85" i="10"/>
  <c r="K46" i="10"/>
  <c r="K144" i="10"/>
  <c r="K147" i="10" s="1"/>
  <c r="K100" i="10"/>
  <c r="G100" i="10"/>
  <c r="G85" i="10"/>
  <c r="G27" i="10"/>
  <c r="G144" i="10"/>
  <c r="G147" i="10" s="1"/>
  <c r="G46" i="10"/>
  <c r="I48" i="10" l="1"/>
  <c r="K52" i="15"/>
  <c r="K149" i="15" s="1"/>
  <c r="K156" i="15" s="1"/>
  <c r="G52" i="15"/>
  <c r="G149" i="15" s="1"/>
  <c r="G156" i="15" s="1"/>
  <c r="M48" i="10"/>
  <c r="I102" i="10"/>
  <c r="I149" i="10" s="1"/>
  <c r="M102" i="10"/>
  <c r="M149" i="10" s="1"/>
  <c r="I26" i="12"/>
  <c r="M26" i="12"/>
  <c r="K55" i="12"/>
  <c r="K26" i="12"/>
  <c r="G26" i="12"/>
  <c r="M55" i="12"/>
  <c r="I55" i="12"/>
  <c r="G55" i="12"/>
  <c r="K48" i="10"/>
  <c r="K102" i="10"/>
  <c r="G48" i="10"/>
  <c r="M149" i="15"/>
  <c r="M156" i="15" s="1"/>
  <c r="I149" i="15"/>
  <c r="I156" i="15" s="1"/>
  <c r="U29" i="14"/>
  <c r="U21" i="14"/>
  <c r="AA24" i="13"/>
  <c r="AE24" i="13"/>
  <c r="AE34" i="13"/>
  <c r="AA34" i="13"/>
  <c r="G102" i="10"/>
  <c r="M29" i="12" l="1"/>
  <c r="I29" i="12"/>
  <c r="G149" i="10"/>
  <c r="K149" i="10"/>
  <c r="G29" i="12"/>
  <c r="K29" i="12"/>
  <c r="K76" i="12" s="1"/>
  <c r="I57" i="12" l="1"/>
  <c r="M57" i="12"/>
  <c r="K57" i="12"/>
  <c r="G57" i="12"/>
  <c r="K83" i="12" l="1"/>
</calcChain>
</file>

<file path=xl/sharedStrings.xml><?xml version="1.0" encoding="utf-8"?>
<sst xmlns="http://schemas.openxmlformats.org/spreadsheetml/2006/main" count="601" uniqueCount="302">
  <si>
    <t>WHA Corporation Public Company Limited</t>
  </si>
  <si>
    <t>Statements of Financial Position</t>
  </si>
  <si>
    <t>Consolidated</t>
  </si>
  <si>
    <t>Separate</t>
  </si>
  <si>
    <t>financial information</t>
  </si>
  <si>
    <t>Unaudited</t>
  </si>
  <si>
    <t>Audited</t>
  </si>
  <si>
    <t>31 December</t>
  </si>
  <si>
    <t>2024</t>
  </si>
  <si>
    <t>Notes</t>
  </si>
  <si>
    <t>Baht</t>
  </si>
  <si>
    <t>Assets</t>
  </si>
  <si>
    <t>Current assets</t>
  </si>
  <si>
    <t>Cash and cash equivalents</t>
  </si>
  <si>
    <t>Trade and other current receivables, net</t>
  </si>
  <si>
    <t>Short-term loans to related parties</t>
  </si>
  <si>
    <t>Derivative assets</t>
  </si>
  <si>
    <t xml:space="preserve">Financial assets measured at </t>
  </si>
  <si>
    <t>amortised cost</t>
  </si>
  <si>
    <t>Real estate development costs</t>
  </si>
  <si>
    <t>Other current assets</t>
  </si>
  <si>
    <t>Total current assets</t>
  </si>
  <si>
    <t>Non-current assets</t>
  </si>
  <si>
    <t>fair value through profit or loss</t>
  </si>
  <si>
    <t>Long-term loans to related parties</t>
  </si>
  <si>
    <t>Financial assets measured at fair value</t>
  </si>
  <si>
    <t>through other comprehensive income</t>
  </si>
  <si>
    <t>Investments in subsidiaries</t>
  </si>
  <si>
    <t>Interests in joint ventures, net</t>
  </si>
  <si>
    <t>Investment properties, net</t>
  </si>
  <si>
    <t>Property, plant and equipment, net</t>
  </si>
  <si>
    <t>Intangible assets</t>
  </si>
  <si>
    <t>Goodwill</t>
  </si>
  <si>
    <t>Deferred tax assets, net</t>
  </si>
  <si>
    <t>Other non-current assets</t>
  </si>
  <si>
    <t>Total non-current assets</t>
  </si>
  <si>
    <t>Total assets</t>
  </si>
  <si>
    <t>Director  _____________________________           Director  _____________________________</t>
  </si>
  <si>
    <t>Liabilities and equity</t>
  </si>
  <si>
    <t>Current liabilities</t>
  </si>
  <si>
    <t>Derivative liabilities</t>
  </si>
  <si>
    <t>Short-term loans from related parties</t>
  </si>
  <si>
    <t>Trade and other current payables</t>
  </si>
  <si>
    <t>Current portion of long-term loans, net</t>
  </si>
  <si>
    <t>Current portion of debentures, net</t>
  </si>
  <si>
    <t>Current portion of deferred revenue</t>
  </si>
  <si>
    <t>Corporate income tax payable</t>
  </si>
  <si>
    <t>Current portion of lease liabilities</t>
  </si>
  <si>
    <t>Other current liabilities</t>
  </si>
  <si>
    <t>Total current liabilities</t>
  </si>
  <si>
    <t>Non-current liabilities</t>
  </si>
  <si>
    <t>Long-term loans, net</t>
  </si>
  <si>
    <t>Debentures, net</t>
  </si>
  <si>
    <t>Deferred revenue</t>
  </si>
  <si>
    <t>Lease liabilities</t>
  </si>
  <si>
    <t>Deferred tax liabilities, net</t>
  </si>
  <si>
    <t xml:space="preserve">Deposits from long-term </t>
  </si>
  <si>
    <t xml:space="preserve">   lease agreement</t>
  </si>
  <si>
    <t>Employee benefit obligations</t>
  </si>
  <si>
    <t>Contingent consideration</t>
  </si>
  <si>
    <t>Other non-current liabilities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</si>
  <si>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</si>
  <si>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</si>
  <si>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(Cont'd)</t>
    </r>
  </si>
  <si>
    <t>Equity</t>
  </si>
  <si>
    <t>Share capital</t>
  </si>
  <si>
    <t>Authorised share capital</t>
  </si>
  <si>
    <t xml:space="preserve">Ordinary shares, </t>
  </si>
  <si>
    <t>15,677,730,186 shares at</t>
  </si>
  <si>
    <t xml:space="preserve">par of Baht 0.10 each </t>
  </si>
  <si>
    <t>Issued and paid-up share capital</t>
  </si>
  <si>
    <t>14,946,834,679 shares at</t>
  </si>
  <si>
    <t xml:space="preserve">paid-up of Baht 0.10 each </t>
  </si>
  <si>
    <t>Share premium on ordinary shares</t>
  </si>
  <si>
    <t>Capital surplus from share swap</t>
  </si>
  <si>
    <t>Retained earnings</t>
  </si>
  <si>
    <t>Appropriated - legal reserve</t>
  </si>
  <si>
    <t>Unappropriated</t>
  </si>
  <si>
    <t>Other components of equity</t>
  </si>
  <si>
    <t xml:space="preserve">Equity attributable to the owners of </t>
  </si>
  <si>
    <t>the parent</t>
  </si>
  <si>
    <t>Non-controlling interests</t>
  </si>
  <si>
    <t>Total equity</t>
  </si>
  <si>
    <t>Total liabilities and equity</t>
  </si>
  <si>
    <t xml:space="preserve">Separate </t>
  </si>
  <si>
    <t xml:space="preserve"> financial information</t>
  </si>
  <si>
    <t>Revenues from leases and services</t>
  </si>
  <si>
    <t>Revenues from sales of real estate</t>
  </si>
  <si>
    <t>Revenues from sales of goods</t>
  </si>
  <si>
    <t>Costs of leases and services</t>
  </si>
  <si>
    <t>Costs of sales of real estate</t>
  </si>
  <si>
    <t>Costs of sales of goods</t>
  </si>
  <si>
    <t>Gross profit</t>
  </si>
  <si>
    <t>Selling expenses</t>
  </si>
  <si>
    <t>Administrative expenses</t>
  </si>
  <si>
    <t>Finance costs</t>
  </si>
  <si>
    <t>Share of profit from associates and joint ventures</t>
  </si>
  <si>
    <t>Other comprehensive income (expense)</t>
  </si>
  <si>
    <t xml:space="preserve">Items that will not be reclassified </t>
  </si>
  <si>
    <t>subsequently to profit or loss</t>
  </si>
  <si>
    <t>Changes in fair value of financial</t>
  </si>
  <si>
    <t xml:space="preserve">assets measured at fair value through </t>
  </si>
  <si>
    <t>other comprehensive income</t>
  </si>
  <si>
    <t>Income tax relating to items that will not be</t>
  </si>
  <si>
    <t>reclassified subsequently to profit or loss</t>
  </si>
  <si>
    <t xml:space="preserve">Total items that will not be reclassified </t>
  </si>
  <si>
    <t>Items that will be reclassified subsequently</t>
  </si>
  <si>
    <t>to profit or loss</t>
  </si>
  <si>
    <t xml:space="preserve">of associates and joint ventures </t>
  </si>
  <si>
    <t>accounted for using the equity method</t>
  </si>
  <si>
    <t xml:space="preserve">Total items that will be reclassified </t>
  </si>
  <si>
    <t>for the period, net of tax</t>
  </si>
  <si>
    <t>Owners of the parent</t>
  </si>
  <si>
    <t>Currency translation differences</t>
  </si>
  <si>
    <t>Statements of Changes in Equity (Unaudited)</t>
  </si>
  <si>
    <t>Consolidated financial information</t>
  </si>
  <si>
    <t>Attributable to the owners of the parent</t>
  </si>
  <si>
    <t>Share of other</t>
  </si>
  <si>
    <t>Change in</t>
  </si>
  <si>
    <t>Share</t>
  </si>
  <si>
    <t>Currency</t>
  </si>
  <si>
    <t>of financial assets</t>
  </si>
  <si>
    <t xml:space="preserve"> comprehensive</t>
  </si>
  <si>
    <t xml:space="preserve"> parent's</t>
  </si>
  <si>
    <t>Issued</t>
  </si>
  <si>
    <t>premium</t>
  </si>
  <si>
    <t>translation</t>
  </si>
  <si>
    <t>at fair value through</t>
  </si>
  <si>
    <t>ownership</t>
  </si>
  <si>
    <t>Total</t>
  </si>
  <si>
    <t>Non-</t>
  </si>
  <si>
    <t>and paid-up</t>
  </si>
  <si>
    <t xml:space="preserve"> on ordinary</t>
  </si>
  <si>
    <t>Appropriated</t>
  </si>
  <si>
    <t>other comprehensive</t>
  </si>
  <si>
    <t>interests in</t>
  </si>
  <si>
    <t>owners of</t>
  </si>
  <si>
    <t>controlling</t>
  </si>
  <si>
    <t>share capital</t>
  </si>
  <si>
    <t>shares</t>
  </si>
  <si>
    <t>share swap</t>
  </si>
  <si>
    <t>- legal reserve</t>
  </si>
  <si>
    <t>income</t>
  </si>
  <si>
    <t>joint ventures</t>
  </si>
  <si>
    <t xml:space="preserve"> subsidiaries</t>
  </si>
  <si>
    <t>interests</t>
  </si>
  <si>
    <t>Note</t>
  </si>
  <si>
    <t>Dividend paid from subsidiaries</t>
  </si>
  <si>
    <t>to non-controlling interests</t>
  </si>
  <si>
    <t xml:space="preserve">Total comprehensive income </t>
  </si>
  <si>
    <t>(expense) for the period</t>
  </si>
  <si>
    <t>Separate financial information</t>
  </si>
  <si>
    <t>Measurement</t>
  </si>
  <si>
    <t>Capital</t>
  </si>
  <si>
    <t>of employee benefit</t>
  </si>
  <si>
    <t xml:space="preserve"> obligations</t>
  </si>
  <si>
    <t>Statements of Cash Flows (Unaudited)</t>
  </si>
  <si>
    <t>Cash flows from operating activities</t>
  </si>
  <si>
    <t>Adjustments for :</t>
  </si>
  <si>
    <t>Depreciation</t>
  </si>
  <si>
    <t>Amortisation</t>
  </si>
  <si>
    <t xml:space="preserve">Changes in fair value of financial assets </t>
  </si>
  <si>
    <t>measured at fair value through profit or loss</t>
  </si>
  <si>
    <t>Interest income</t>
  </si>
  <si>
    <t>Dividend income</t>
  </si>
  <si>
    <t>Changes in operating assets and liabilities :</t>
  </si>
  <si>
    <t>Trade and other current receivables</t>
  </si>
  <si>
    <t>Deposits from long-term lease agreement</t>
  </si>
  <si>
    <t>Payments of employee benefit</t>
  </si>
  <si>
    <t>Cash generated from operations</t>
  </si>
  <si>
    <t>Interest received</t>
  </si>
  <si>
    <t>Interest paid</t>
  </si>
  <si>
    <t>Dividend received</t>
  </si>
  <si>
    <t>Income tax refund received</t>
  </si>
  <si>
    <t>Income tax paid</t>
  </si>
  <si>
    <t>Cash flows from investing activities</t>
  </si>
  <si>
    <t xml:space="preserve">Payments for the acquisition of financial assets </t>
  </si>
  <si>
    <t>measured at amortised cost</t>
  </si>
  <si>
    <t>Payments of short-term loans to related parties</t>
  </si>
  <si>
    <t>Proceeds from short-term loans to related parties</t>
  </si>
  <si>
    <t>Payments of long-term loans to related parties</t>
  </si>
  <si>
    <t xml:space="preserve">Proceeds from the disposal of </t>
  </si>
  <si>
    <t>in joint ventures</t>
  </si>
  <si>
    <t xml:space="preserve">Payments for the acquisition of </t>
  </si>
  <si>
    <t>investment properties</t>
  </si>
  <si>
    <t xml:space="preserve">Payments of capitalised interests for </t>
  </si>
  <si>
    <t>Payments for the acquisition of property, plant</t>
  </si>
  <si>
    <t>and equipment</t>
  </si>
  <si>
    <t>Proceeds from the disposal of property, plant</t>
  </si>
  <si>
    <t>Cash flows from financing activities</t>
  </si>
  <si>
    <t>Proceeds from short-term loans</t>
  </si>
  <si>
    <t>Repayments of short-term loans</t>
  </si>
  <si>
    <t>Proceeds from long-term loans</t>
  </si>
  <si>
    <t>Repayments of long-term loans</t>
  </si>
  <si>
    <t>Payments of long-term loans fee</t>
  </si>
  <si>
    <t>Proceeds from debentures</t>
  </si>
  <si>
    <t>Payments for issuance of debentures</t>
  </si>
  <si>
    <t>Repayments of debentures</t>
  </si>
  <si>
    <t>Payments of lease liabilities</t>
  </si>
  <si>
    <t xml:space="preserve">Cash and cash equivalents at </t>
  </si>
  <si>
    <t>the beginning of the period</t>
  </si>
  <si>
    <t>Non-cash transactions</t>
  </si>
  <si>
    <t>plant and equipment</t>
  </si>
  <si>
    <t>Dividend payable</t>
  </si>
  <si>
    <t>Investments in associates</t>
  </si>
  <si>
    <t>Short-term loans, net</t>
  </si>
  <si>
    <t>Statements of Comprehensive income (Unaudited)</t>
  </si>
  <si>
    <t>Total comprehensive income (expense)</t>
  </si>
  <si>
    <t xml:space="preserve">   attributable to:</t>
  </si>
  <si>
    <t xml:space="preserve"> Capital </t>
  </si>
  <si>
    <t>surplus from</t>
  </si>
  <si>
    <t>Opening balance 2024</t>
  </si>
  <si>
    <t>Closing balance 2024</t>
  </si>
  <si>
    <t>premium on</t>
  </si>
  <si>
    <t xml:space="preserve">   ordinary shares</t>
  </si>
  <si>
    <t xml:space="preserve">Proceeds of financial assets measured </t>
  </si>
  <si>
    <t xml:space="preserve">Payments of investment in interests </t>
  </si>
  <si>
    <t>interests in joint ventures</t>
  </si>
  <si>
    <t xml:space="preserve">Effect of exchange rate on cash </t>
  </si>
  <si>
    <t>and cash equivalents</t>
  </si>
  <si>
    <t xml:space="preserve">Cash and cash equivalents </t>
  </si>
  <si>
    <t>at the end of the period</t>
  </si>
  <si>
    <t>2025</t>
  </si>
  <si>
    <t>Opening balance 2025</t>
  </si>
  <si>
    <t>Closing balance 2025</t>
  </si>
  <si>
    <t>Investment properties for sales</t>
  </si>
  <si>
    <t>of associates and</t>
  </si>
  <si>
    <t>at fair value through profit or loss</t>
  </si>
  <si>
    <t>obligations</t>
  </si>
  <si>
    <t>Proceeds from capital reduction of financial</t>
  </si>
  <si>
    <t>other  comprehensive income</t>
  </si>
  <si>
    <t xml:space="preserve">Loss from disposal of financial asset </t>
  </si>
  <si>
    <t>Proceeds from long-term loans to related parties</t>
  </si>
  <si>
    <t xml:space="preserve">Transfer real estate development costs to </t>
  </si>
  <si>
    <t>Income tax incomes (expenses)</t>
  </si>
  <si>
    <t>Proceeds from adjustment of</t>
  </si>
  <si>
    <t>share of profit from joint ventures</t>
  </si>
  <si>
    <t>11, 12</t>
  </si>
  <si>
    <t>Remeasurement of employee benefit</t>
  </si>
  <si>
    <t>of financial statements</t>
  </si>
  <si>
    <t>Remeasurement</t>
  </si>
  <si>
    <t>Gain from disposal of investment in joint venture</t>
  </si>
  <si>
    <t>Statements of Comprehensive Income (Unaudited)</t>
  </si>
  <si>
    <t>Profit before income tax</t>
  </si>
  <si>
    <t>Profit for the period</t>
  </si>
  <si>
    <t>Other comprehensive expense</t>
  </si>
  <si>
    <t>Total comprehensive income for the period</t>
  </si>
  <si>
    <t>Profit attributable to:</t>
  </si>
  <si>
    <t>Total comprehensive income</t>
  </si>
  <si>
    <t>Earnings per share</t>
  </si>
  <si>
    <t>Basic earnings per share</t>
  </si>
  <si>
    <t>Dividend paid</t>
  </si>
  <si>
    <t xml:space="preserve">Proceeds from the acquisition of interests  </t>
  </si>
  <si>
    <t>Termination of right-of-use assets and lease liabilities</t>
  </si>
  <si>
    <t>property, plant and equipment</t>
  </si>
  <si>
    <t xml:space="preserve">   </t>
  </si>
  <si>
    <t>Expected credit loss</t>
  </si>
  <si>
    <t>(Gain) loss from disposal of assets</t>
  </si>
  <si>
    <t>Addition of right-of-use assets and lease liabilities</t>
  </si>
  <si>
    <t>Net increase (decrease) in cash</t>
  </si>
  <si>
    <t>for the period</t>
  </si>
  <si>
    <t>The condensed notes to the interim financial information are an integral part of this interim financial information.</t>
  </si>
  <si>
    <t>Other gains (losses), net</t>
  </si>
  <si>
    <t>Other income</t>
  </si>
  <si>
    <t>Net cash receipts from (payments in) operating activities</t>
  </si>
  <si>
    <t>Net cash payments in investing activities</t>
  </si>
  <si>
    <t>Net cash receipts from (payments in)</t>
  </si>
  <si>
    <t>financing activities</t>
  </si>
  <si>
    <t xml:space="preserve">Repayments of short-term loans </t>
  </si>
  <si>
    <t>from related parties</t>
  </si>
  <si>
    <t>assets measured at fair value through</t>
  </si>
  <si>
    <t>As at 30 September 2025</t>
  </si>
  <si>
    <t>30 September</t>
  </si>
  <si>
    <t>For the three-month period ended 30 September 2025</t>
  </si>
  <si>
    <t>For the nine-month period ended 30 September 2025</t>
  </si>
  <si>
    <t>Loss from the written-off of investment properties</t>
  </si>
  <si>
    <t>Restricted deposits</t>
  </si>
  <si>
    <t>Proceeds from financial assets measured</t>
  </si>
  <si>
    <t>at amortised cost held to maturity</t>
  </si>
  <si>
    <t>measured at at fair value through other</t>
  </si>
  <si>
    <t>comprehensive income</t>
  </si>
  <si>
    <t>Transfer investment properties</t>
  </si>
  <si>
    <t>Additional investment in subsidiary by settlement with</t>
  </si>
  <si>
    <t>Payables for purchases of financial assets measured</t>
  </si>
  <si>
    <t>at fair value through other comprehensive income</t>
  </si>
  <si>
    <t>short-term loan and accrued interest to related party</t>
  </si>
  <si>
    <t>Payments of short-term loans fee</t>
  </si>
  <si>
    <t>to investment properties for sales</t>
  </si>
  <si>
    <t>Other comprehensive income</t>
  </si>
  <si>
    <t>Earnings (Losses) per share</t>
  </si>
  <si>
    <t>Basic earnings (losses) per share</t>
  </si>
  <si>
    <t>Other losses, net</t>
  </si>
  <si>
    <t>Loss from the written-off of assets</t>
  </si>
  <si>
    <t>Loss from exchange rate</t>
  </si>
  <si>
    <t>Share of other comprehensive expense</t>
  </si>
  <si>
    <t>expense</t>
  </si>
  <si>
    <t>Profit (loss) attributable to:</t>
  </si>
  <si>
    <t>Profit (loss) before income tax</t>
  </si>
  <si>
    <t>Profit (loss) for the period</t>
  </si>
  <si>
    <t xml:space="preserve">Payables for acquisition of </t>
  </si>
  <si>
    <t xml:space="preserve">Payables for acquisition of property, </t>
  </si>
  <si>
    <t xml:space="preserve">Transfer investment properties 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</si>
</sst>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_-;\-* #,##0.00_-;_-* &quot;-&quot;??_-;_-@_-"/>
    <numFmt numFmtId="165" formatCode="#,##0;\(#,##0\);&quot;-&quot;"/>
    <numFmt numFmtId="166" formatCode="_(* #,##0_);_(* \(#,##0\);_(* &quot;-&quot;??_);_(@_)"/>
    <numFmt numFmtId="167" formatCode="#,##0;\(#,##0\)"/>
    <numFmt numFmtId="168" formatCode="_(* #,##0_);_(* \(#,##0\);_(* &quot;-&quot;_)\ \ \ \ \ ;_(@_)"/>
    <numFmt numFmtId="169" formatCode="#,##0;\(#,##0\);\-"/>
    <numFmt numFmtId="170" formatCode="#,##0.000;\(#,##0.000\);&quot;-&quot;"/>
    <numFmt numFmtId="171" formatCode="#,##0.000"/>
    <numFmt numFmtId="172" formatCode="_-* #,##0.000000_-;\-* #,##0.000000_-;_-* &quot;-&quot;??????_-;_-@"/>
    <numFmt numFmtId="173" formatCode="#,##0;\(#,##0\);&quot;-&quot;;@"/>
    <numFmt numFmtId="174" formatCode="#,##0.0000;\(#,##0.0000\);&quot;-&quot;"/>
    <numFmt numFmtId="175" formatCode="#,##0.00;\(#,##0.00\);&quot;-&quot;"/>
  </numFmts>
  <fonts count="1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173" fontId="1" fillId="0" borderId="0" xfId="3" applyNumberFormat="1" applyFont="1" applyFill="1" applyAlignment="1">
      <alignment horizontal="right" vertical="center"/>
    </xf>
    <xf numFmtId="166" fontId="1" fillId="0" borderId="0" xfId="3" applyNumberFormat="1" applyFont="1" applyFill="1" applyBorder="1" applyAlignment="1">
      <alignment horizontal="right" vertical="center"/>
    </xf>
    <xf numFmtId="173" fontId="1" fillId="0" borderId="0" xfId="3" applyNumberFormat="1" applyFont="1" applyFill="1" applyBorder="1" applyAlignment="1">
      <alignment horizontal="right" vertical="center"/>
    </xf>
    <xf numFmtId="166" fontId="1" fillId="0" borderId="0" xfId="3" applyNumberFormat="1" applyFont="1" applyFill="1" applyAlignment="1">
      <alignment horizontal="right" vertical="center"/>
    </xf>
    <xf numFmtId="0" fontId="4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165" fontId="1" fillId="0" borderId="0" xfId="2" applyNumberFormat="1" applyFont="1" applyAlignment="1">
      <alignment horizontal="right" vertical="center"/>
    </xf>
    <xf numFmtId="0" fontId="4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/>
    </xf>
    <xf numFmtId="165" fontId="1" fillId="0" borderId="1" xfId="2" applyNumberFormat="1" applyFont="1" applyBorder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165" fontId="4" fillId="0" borderId="0" xfId="0" quotePrefix="1" applyNumberFormat="1" applyFont="1" applyAlignment="1">
      <alignment horizontal="right" vertical="center"/>
    </xf>
    <xf numFmtId="165" fontId="4" fillId="0" borderId="0" xfId="2" applyNumberFormat="1" applyFont="1" applyAlignment="1">
      <alignment horizontal="center" vertical="center"/>
    </xf>
    <xf numFmtId="165" fontId="4" fillId="0" borderId="0" xfId="2" quotePrefix="1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1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 wrapText="1"/>
    </xf>
    <xf numFmtId="165" fontId="4" fillId="0" borderId="1" xfId="2" applyNumberFormat="1" applyFont="1" applyBorder="1" applyAlignment="1">
      <alignment horizontal="right" vertical="center"/>
    </xf>
    <xf numFmtId="0" fontId="4" fillId="0" borderId="0" xfId="2" applyFont="1" applyAlignment="1">
      <alignment horizontal="center" vertical="center"/>
    </xf>
    <xf numFmtId="38" fontId="4" fillId="0" borderId="0" xfId="1" applyNumberFormat="1" applyFont="1" applyAlignment="1">
      <alignment vertical="center"/>
    </xf>
    <xf numFmtId="38" fontId="1" fillId="0" borderId="0" xfId="1" applyNumberFormat="1" applyFont="1" applyAlignment="1">
      <alignment vertical="center"/>
    </xf>
    <xf numFmtId="38" fontId="1" fillId="0" borderId="0" xfId="1" applyNumberFormat="1" applyFont="1" applyAlignment="1">
      <alignment horizontal="center" vertical="center"/>
    </xf>
    <xf numFmtId="173" fontId="1" fillId="0" borderId="0" xfId="1" applyNumberFormat="1" applyFont="1" applyAlignment="1">
      <alignment horizontal="right"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38" fontId="1" fillId="0" borderId="0" xfId="4" applyNumberFormat="1" applyFont="1" applyAlignment="1">
      <alignment horizontal="center" vertical="center"/>
    </xf>
    <xf numFmtId="173" fontId="1" fillId="0" borderId="0" xfId="4" applyNumberFormat="1" applyFont="1" applyAlignment="1">
      <alignment horizontal="right" vertical="center"/>
    </xf>
    <xf numFmtId="173" fontId="1" fillId="0" borderId="5" xfId="4" applyNumberFormat="1" applyFont="1" applyBorder="1" applyAlignment="1">
      <alignment horizontal="right" vertical="center"/>
    </xf>
    <xf numFmtId="173" fontId="1" fillId="0" borderId="6" xfId="4" applyNumberFormat="1" applyFont="1" applyBorder="1" applyAlignment="1">
      <alignment horizontal="right" vertical="center"/>
    </xf>
    <xf numFmtId="173" fontId="1" fillId="0" borderId="6" xfId="1" applyNumberFormat="1" applyFont="1" applyBorder="1" applyAlignment="1">
      <alignment horizontal="right" vertical="center"/>
    </xf>
    <xf numFmtId="173" fontId="1" fillId="0" borderId="0" xfId="4" applyNumberFormat="1" applyFont="1" applyAlignment="1">
      <alignment vertical="center"/>
    </xf>
    <xf numFmtId="0" fontId="1" fillId="0" borderId="0" xfId="1" applyFont="1" applyAlignment="1">
      <alignment horizontal="center" vertical="center"/>
    </xf>
    <xf numFmtId="173" fontId="1" fillId="0" borderId="5" xfId="4" applyNumberFormat="1" applyFont="1" applyBorder="1" applyAlignment="1">
      <alignment vertical="center"/>
    </xf>
    <xf numFmtId="173" fontId="1" fillId="0" borderId="7" xfId="1" applyNumberFormat="1" applyFont="1" applyBorder="1" applyAlignment="1">
      <alignment horizontal="right" vertical="center"/>
    </xf>
    <xf numFmtId="38" fontId="4" fillId="0" borderId="0" xfId="2" applyNumberFormat="1" applyFont="1" applyAlignment="1">
      <alignment vertical="center"/>
    </xf>
    <xf numFmtId="38" fontId="1" fillId="0" borderId="0" xfId="2" applyNumberFormat="1" applyFont="1" applyAlignment="1">
      <alignment vertical="center"/>
    </xf>
    <xf numFmtId="38" fontId="1" fillId="0" borderId="0" xfId="2" applyNumberFormat="1" applyFont="1" applyAlignment="1">
      <alignment horizontal="center" vertical="center"/>
    </xf>
    <xf numFmtId="167" fontId="1" fillId="0" borderId="0" xfId="2" applyNumberFormat="1" applyFont="1" applyAlignment="1">
      <alignment horizontal="center" vertical="center"/>
    </xf>
    <xf numFmtId="38" fontId="1" fillId="0" borderId="1" xfId="2" applyNumberFormat="1" applyFont="1" applyBorder="1" applyAlignment="1">
      <alignment vertical="center"/>
    </xf>
    <xf numFmtId="38" fontId="1" fillId="0" borderId="1" xfId="2" applyNumberFormat="1" applyFont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173" fontId="4" fillId="0" borderId="0" xfId="1" applyNumberFormat="1" applyFont="1" applyAlignment="1">
      <alignment horizontal="right" vertical="center" wrapText="1"/>
    </xf>
    <xf numFmtId="0" fontId="1" fillId="0" borderId="0" xfId="4" applyFont="1" applyAlignment="1">
      <alignment vertical="center"/>
    </xf>
    <xf numFmtId="165" fontId="4" fillId="0" borderId="0" xfId="2" applyNumberFormat="1" applyFont="1" applyAlignment="1">
      <alignment horizontal="right"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4" applyFont="1" applyAlignment="1">
      <alignment vertical="center"/>
    </xf>
    <xf numFmtId="173" fontId="1" fillId="0" borderId="7" xfId="4" applyNumberFormat="1" applyFont="1" applyBorder="1" applyAlignment="1">
      <alignment horizontal="right" vertical="center"/>
    </xf>
    <xf numFmtId="38" fontId="1" fillId="0" borderId="0" xfId="4" applyNumberFormat="1" applyFont="1" applyAlignment="1">
      <alignment vertical="center"/>
    </xf>
    <xf numFmtId="38" fontId="1" fillId="0" borderId="0" xfId="1" applyNumberFormat="1" applyFont="1" applyAlignment="1">
      <alignment horizontal="right" vertical="center"/>
    </xf>
    <xf numFmtId="173" fontId="1" fillId="0" borderId="0" xfId="1" applyNumberFormat="1" applyFont="1" applyAlignment="1">
      <alignment horizontal="right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/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5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7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167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38" fontId="1" fillId="0" borderId="0" xfId="0" applyNumberFormat="1" applyFont="1" applyAlignment="1">
      <alignment vertical="center"/>
    </xf>
    <xf numFmtId="38" fontId="1" fillId="0" borderId="0" xfId="0" applyNumberFormat="1" applyFont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38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/>
    <xf numFmtId="165" fontId="1" fillId="0" borderId="5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horizontal="right"/>
    </xf>
    <xf numFmtId="0" fontId="4" fillId="0" borderId="5" xfId="0" applyFont="1" applyBorder="1" applyAlignment="1">
      <alignment vertical="center"/>
    </xf>
    <xf numFmtId="165" fontId="1" fillId="0" borderId="5" xfId="0" applyNumberFormat="1" applyFont="1" applyBorder="1" applyAlignment="1">
      <alignment vertical="center" wrapText="1"/>
    </xf>
    <xf numFmtId="167" fontId="4" fillId="0" borderId="0" xfId="0" applyNumberFormat="1" applyFont="1" applyAlignment="1">
      <alignment horizontal="left" vertical="center"/>
    </xf>
    <xf numFmtId="166" fontId="1" fillId="0" borderId="1" xfId="0" applyNumberFormat="1" applyFont="1" applyBorder="1" applyAlignment="1">
      <alignment horizontal="right" vertical="center" wrapText="1"/>
    </xf>
    <xf numFmtId="172" fontId="1" fillId="0" borderId="1" xfId="0" applyNumberFormat="1" applyFont="1" applyBorder="1" applyAlignment="1">
      <alignment horizontal="right" vertical="center" wrapText="1"/>
    </xf>
    <xf numFmtId="165" fontId="1" fillId="0" borderId="2" xfId="0" applyNumberFormat="1" applyFont="1" applyBorder="1" applyAlignment="1">
      <alignment vertical="center" wrapText="1"/>
    </xf>
    <xf numFmtId="165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165" fontId="1" fillId="0" borderId="1" xfId="0" applyNumberFormat="1" applyFont="1" applyBorder="1" applyAlignment="1">
      <alignment horizontal="right" vertical="center" wrapText="1"/>
    </xf>
    <xf numFmtId="165" fontId="1" fillId="0" borderId="2" xfId="0" applyNumberFormat="1" applyFont="1" applyBorder="1" applyAlignment="1">
      <alignment horizontal="right" vertical="center" wrapText="1"/>
    </xf>
    <xf numFmtId="165" fontId="6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vertical="center"/>
    </xf>
    <xf numFmtId="0" fontId="5" fillId="0" borderId="0" xfId="0" applyFont="1"/>
    <xf numFmtId="165" fontId="6" fillId="0" borderId="4" xfId="0" applyNumberFormat="1" applyFont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165" fontId="6" fillId="0" borderId="1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right" vertical="center" wrapText="1"/>
    </xf>
    <xf numFmtId="165" fontId="5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vertical="center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165" fontId="5" fillId="0" borderId="0" xfId="0" applyNumberFormat="1" applyFont="1" applyAlignment="1">
      <alignment vertical="center" wrapText="1"/>
    </xf>
    <xf numFmtId="165" fontId="5" fillId="0" borderId="2" xfId="0" applyNumberFormat="1" applyFont="1" applyBorder="1" applyAlignment="1">
      <alignment horizontal="right" vertical="center" wrapText="1"/>
    </xf>
    <xf numFmtId="168" fontId="1" fillId="0" borderId="0" xfId="0" applyNumberFormat="1" applyFont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38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9" fontId="1" fillId="0" borderId="0" xfId="0" applyNumberFormat="1" applyFont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9" fontId="1" fillId="0" borderId="1" xfId="0" applyNumberFormat="1" applyFont="1" applyBorder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74" fontId="1" fillId="0" borderId="2" xfId="0" applyNumberFormat="1" applyFont="1" applyBorder="1" applyAlignment="1">
      <alignment horizontal="right" vertical="center"/>
    </xf>
    <xf numFmtId="170" fontId="4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horizontal="right" vertical="center"/>
    </xf>
    <xf numFmtId="171" fontId="1" fillId="0" borderId="0" xfId="0" applyNumberFormat="1" applyFont="1" applyAlignment="1">
      <alignment horizontal="right" vertical="center"/>
    </xf>
    <xf numFmtId="170" fontId="1" fillId="0" borderId="0" xfId="0" applyNumberFormat="1" applyFont="1" applyAlignment="1">
      <alignment horizontal="right" vertical="center"/>
    </xf>
    <xf numFmtId="165" fontId="1" fillId="0" borderId="0" xfId="0" quotePrefix="1" applyNumberFormat="1" applyFont="1" applyAlignment="1">
      <alignment vertical="center"/>
    </xf>
    <xf numFmtId="165" fontId="5" fillId="0" borderId="0" xfId="0" quotePrefix="1" applyNumberFormat="1" applyFont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175" fontId="4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right" vertical="center"/>
    </xf>
    <xf numFmtId="38" fontId="9" fillId="0" borderId="0" xfId="1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4" fillId="0" borderId="1" xfId="2" applyNumberFormat="1" applyFont="1" applyBorder="1" applyAlignment="1">
      <alignment horizontal="center" vertical="center" wrapText="1"/>
    </xf>
    <xf numFmtId="0" fontId="1" fillId="0" borderId="1" xfId="2" applyFont="1" applyBorder="1" applyAlignment="1">
      <alignment vertical="center"/>
    </xf>
    <xf numFmtId="165" fontId="4" fillId="0" borderId="0" xfId="2" applyNumberFormat="1" applyFont="1" applyAlignment="1">
      <alignment horizontal="center" vertical="center" wrapText="1"/>
    </xf>
    <xf numFmtId="0" fontId="1" fillId="0" borderId="0" xfId="2" applyFont="1" applyAlignment="1">
      <alignment vertical="center"/>
    </xf>
    <xf numFmtId="167" fontId="1" fillId="0" borderId="0" xfId="2" applyNumberFormat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165" fontId="4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5" fontId="4" fillId="0" borderId="0" xfId="0" applyNumberFormat="1" applyFont="1" applyAlignment="1">
      <alignment horizontal="center" vertical="center"/>
    </xf>
    <xf numFmtId="0" fontId="1" fillId="0" borderId="0" xfId="0" applyFont="1"/>
    <xf numFmtId="165" fontId="6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5" fontId="6" fillId="0" borderId="3" xfId="0" applyNumberFormat="1" applyFont="1" applyBorder="1" applyAlignment="1">
      <alignment horizontal="center" vertical="center"/>
    </xf>
    <xf numFmtId="0" fontId="5" fillId="0" borderId="3" xfId="0" applyFont="1" applyBorder="1"/>
    <xf numFmtId="165" fontId="4" fillId="0" borderId="3" xfId="0" applyNumberFormat="1" applyFont="1" applyBorder="1" applyAlignment="1">
      <alignment horizontal="center" vertical="center"/>
    </xf>
    <xf numFmtId="0" fontId="1" fillId="0" borderId="3" xfId="0" applyFont="1" applyBorder="1"/>
  </cellXfs>
  <cellStyles count="5">
    <cellStyle name="Comma" xfId="3" builtinId="3"/>
    <cellStyle name="Normal" xfId="0" builtinId="0"/>
    <cellStyle name="Normal - Style1 2" xfId="4" xr:uid="{6AE449AF-4368-445B-AEA4-D3B0D7C81377}"/>
    <cellStyle name="Normal 2" xfId="1" xr:uid="{274BB97C-B20B-40CD-835B-414C1D071F9D}"/>
    <cellStyle name="Normal 3" xfId="2" xr:uid="{93E0BF3E-BAAD-417B-A7FB-AA31C9FFDA7F}"/>
  </cellStyles>
  <dxfs count="0"/>
  <tableStyles count="0" defaultTableStyle="TableStyleMedium2" defaultPivotStyle="PivotStyleLight16"/>
  <colors>
    <mruColors>
      <color rgb="FFFAFAFA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A5DA3-52FE-47FC-8499-97AD5AF3DB03}">
  <sheetPr codeName="Sheet1"/>
  <dimension ref="A1:M161"/>
  <sheetViews>
    <sheetView tabSelected="1" topLeftCell="A114" zoomScale="115" zoomScaleNormal="115" zoomScaleSheetLayoutView="104" workbookViewId="0">
      <selection activeCell="A154" sqref="A154:XFD154"/>
    </sheetView>
  </sheetViews>
  <sheetFormatPr defaultColWidth="14.42578125" defaultRowHeight="16.5" customHeight="1" x14ac:dyDescent="0.25"/>
  <cols>
    <col min="1" max="3" width="1.5703125" style="6" customWidth="1"/>
    <col min="4" max="4" width="29.42578125" style="6" customWidth="1"/>
    <col min="5" max="5" width="5.42578125" style="6" customWidth="1"/>
    <col min="6" max="6" width="0.5703125" style="6" customWidth="1"/>
    <col min="7" max="7" width="14" style="6" customWidth="1"/>
    <col min="8" max="8" width="0.5703125" style="6" customWidth="1"/>
    <col min="9" max="9" width="14" style="6" customWidth="1"/>
    <col min="10" max="10" width="0.5703125" style="6" customWidth="1"/>
    <col min="11" max="11" width="14" style="6" customWidth="1"/>
    <col min="12" max="12" width="0.5703125" style="6" customWidth="1"/>
    <col min="13" max="13" width="14" style="6" customWidth="1"/>
    <col min="14" max="14" width="14.42578125" style="6" customWidth="1"/>
    <col min="15" max="16384" width="14.42578125" style="6"/>
  </cols>
  <sheetData>
    <row r="1" spans="1:13" ht="16.5" customHeight="1" x14ac:dyDescent="0.25">
      <c r="A1" s="5" t="s">
        <v>0</v>
      </c>
      <c r="B1" s="5"/>
      <c r="C1" s="5"/>
      <c r="D1" s="5"/>
      <c r="G1" s="7"/>
      <c r="I1" s="7"/>
      <c r="J1" s="7"/>
      <c r="K1" s="7"/>
      <c r="L1" s="7"/>
      <c r="M1" s="7"/>
    </row>
    <row r="2" spans="1:13" ht="16.5" customHeight="1" x14ac:dyDescent="0.25">
      <c r="A2" s="5" t="s">
        <v>1</v>
      </c>
      <c r="B2" s="5"/>
      <c r="C2" s="5"/>
      <c r="D2" s="5"/>
      <c r="G2" s="7"/>
      <c r="I2" s="7"/>
      <c r="J2" s="7"/>
      <c r="K2" s="7"/>
      <c r="L2" s="7"/>
      <c r="M2" s="7"/>
    </row>
    <row r="3" spans="1:13" ht="16.5" customHeight="1" x14ac:dyDescent="0.25">
      <c r="A3" s="8" t="s">
        <v>271</v>
      </c>
      <c r="B3" s="8"/>
      <c r="C3" s="8"/>
      <c r="D3" s="8"/>
      <c r="E3" s="9"/>
      <c r="F3" s="9"/>
      <c r="G3" s="10"/>
      <c r="H3" s="9"/>
      <c r="I3" s="10"/>
      <c r="J3" s="10"/>
      <c r="K3" s="10"/>
      <c r="L3" s="10"/>
      <c r="M3" s="10"/>
    </row>
    <row r="4" spans="1:13" ht="15.6" customHeight="1" x14ac:dyDescent="0.25">
      <c r="G4" s="7"/>
      <c r="I4" s="7"/>
      <c r="J4" s="7"/>
      <c r="K4" s="7"/>
      <c r="L4" s="7"/>
      <c r="M4" s="7"/>
    </row>
    <row r="5" spans="1:13" ht="15.6" customHeight="1" x14ac:dyDescent="0.25">
      <c r="G5" s="7"/>
      <c r="I5" s="7"/>
      <c r="J5" s="7"/>
      <c r="K5" s="7"/>
      <c r="L5" s="7"/>
      <c r="M5" s="7"/>
    </row>
    <row r="6" spans="1:13" ht="15.6" customHeight="1" x14ac:dyDescent="0.25">
      <c r="G6" s="150" t="s">
        <v>2</v>
      </c>
      <c r="H6" s="151"/>
      <c r="I6" s="151"/>
      <c r="J6" s="7"/>
      <c r="K6" s="150" t="s">
        <v>3</v>
      </c>
      <c r="L6" s="151"/>
      <c r="M6" s="151"/>
    </row>
    <row r="7" spans="1:13" ht="15.6" customHeight="1" x14ac:dyDescent="0.25">
      <c r="G7" s="148" t="s">
        <v>4</v>
      </c>
      <c r="H7" s="149"/>
      <c r="I7" s="149"/>
      <c r="J7" s="7"/>
      <c r="K7" s="148" t="s">
        <v>4</v>
      </c>
      <c r="L7" s="149"/>
      <c r="M7" s="149"/>
    </row>
    <row r="8" spans="1:13" ht="15.6" customHeight="1" x14ac:dyDescent="0.25">
      <c r="G8" s="11" t="s">
        <v>5</v>
      </c>
      <c r="H8" s="11"/>
      <c r="I8" s="11" t="s">
        <v>6</v>
      </c>
      <c r="J8" s="11"/>
      <c r="K8" s="11" t="s">
        <v>5</v>
      </c>
      <c r="L8" s="11"/>
      <c r="M8" s="11" t="s">
        <v>6</v>
      </c>
    </row>
    <row r="9" spans="1:13" ht="15.6" customHeight="1" x14ac:dyDescent="0.25">
      <c r="G9" s="12" t="s">
        <v>272</v>
      </c>
      <c r="H9" s="13"/>
      <c r="I9" s="14" t="s">
        <v>7</v>
      </c>
      <c r="J9" s="15"/>
      <c r="K9" s="12" t="s">
        <v>272</v>
      </c>
      <c r="L9" s="13"/>
      <c r="M9" s="14" t="s">
        <v>7</v>
      </c>
    </row>
    <row r="10" spans="1:13" ht="15.6" customHeight="1" x14ac:dyDescent="0.25">
      <c r="G10" s="14" t="s">
        <v>222</v>
      </c>
      <c r="I10" s="14" t="s">
        <v>8</v>
      </c>
      <c r="J10" s="11"/>
      <c r="K10" s="14" t="s">
        <v>222</v>
      </c>
      <c r="M10" s="14" t="s">
        <v>8</v>
      </c>
    </row>
    <row r="11" spans="1:13" ht="15.6" customHeight="1" x14ac:dyDescent="0.25">
      <c r="A11" s="16"/>
      <c r="B11" s="16"/>
      <c r="C11" s="16"/>
      <c r="D11" s="16"/>
      <c r="E11" s="17" t="s">
        <v>9</v>
      </c>
      <c r="F11" s="18"/>
      <c r="G11" s="19" t="s">
        <v>10</v>
      </c>
      <c r="H11" s="18"/>
      <c r="I11" s="19" t="s">
        <v>10</v>
      </c>
      <c r="J11" s="11"/>
      <c r="K11" s="19" t="s">
        <v>10</v>
      </c>
      <c r="L11" s="18"/>
      <c r="M11" s="19" t="s">
        <v>10</v>
      </c>
    </row>
    <row r="12" spans="1:13" ht="13.35" customHeight="1" x14ac:dyDescent="0.25">
      <c r="A12" s="16"/>
      <c r="B12" s="16"/>
      <c r="C12" s="16"/>
      <c r="D12" s="16"/>
      <c r="E12" s="20"/>
      <c r="F12" s="18"/>
      <c r="G12" s="11"/>
      <c r="H12" s="18"/>
      <c r="I12" s="11"/>
      <c r="J12" s="11"/>
      <c r="K12" s="11"/>
      <c r="L12" s="18"/>
      <c r="M12" s="11"/>
    </row>
    <row r="13" spans="1:13" ht="15.6" customHeight="1" x14ac:dyDescent="0.25">
      <c r="A13" s="21" t="s">
        <v>11</v>
      </c>
      <c r="B13" s="21"/>
      <c r="C13" s="21"/>
      <c r="D13" s="21"/>
      <c r="E13" s="22"/>
      <c r="F13" s="23"/>
      <c r="G13" s="24"/>
      <c r="H13" s="23"/>
      <c r="I13" s="24"/>
      <c r="J13" s="24"/>
      <c r="K13" s="24"/>
      <c r="L13" s="24"/>
      <c r="M13" s="24"/>
    </row>
    <row r="14" spans="1:13" ht="13.35" customHeight="1" x14ac:dyDescent="0.25">
      <c r="A14" s="25"/>
      <c r="B14" s="25"/>
      <c r="C14" s="25"/>
      <c r="D14" s="21"/>
      <c r="E14" s="22"/>
      <c r="F14" s="23"/>
      <c r="G14" s="1"/>
      <c r="H14" s="23"/>
      <c r="I14" s="1"/>
      <c r="J14" s="24"/>
      <c r="K14" s="1"/>
      <c r="L14" s="24"/>
      <c r="M14" s="1"/>
    </row>
    <row r="15" spans="1:13" ht="15.6" customHeight="1" x14ac:dyDescent="0.25">
      <c r="A15" s="26" t="s">
        <v>12</v>
      </c>
      <c r="B15" s="25"/>
      <c r="C15" s="25"/>
      <c r="D15" s="22"/>
      <c r="E15" s="23"/>
      <c r="F15" s="23"/>
      <c r="G15" s="24"/>
      <c r="H15" s="23"/>
      <c r="I15" s="24"/>
      <c r="J15" s="24"/>
      <c r="K15" s="24"/>
      <c r="L15" s="24"/>
      <c r="M15" s="24"/>
    </row>
    <row r="16" spans="1:13" ht="13.35" customHeight="1" x14ac:dyDescent="0.25">
      <c r="A16" s="25"/>
      <c r="B16" s="25"/>
      <c r="C16" s="25"/>
      <c r="D16" s="21"/>
      <c r="E16" s="22"/>
      <c r="F16" s="23"/>
      <c r="G16" s="1"/>
      <c r="H16" s="23"/>
      <c r="I16" s="1"/>
      <c r="J16" s="24"/>
      <c r="K16" s="1"/>
      <c r="L16" s="24"/>
      <c r="M16" s="1"/>
    </row>
    <row r="17" spans="1:13" ht="15.6" customHeight="1" x14ac:dyDescent="0.25">
      <c r="A17" s="25" t="s">
        <v>13</v>
      </c>
      <c r="B17" s="25"/>
      <c r="C17" s="25"/>
      <c r="D17" s="22"/>
      <c r="E17" s="27"/>
      <c r="F17" s="27"/>
      <c r="G17" s="28">
        <v>4682839082</v>
      </c>
      <c r="H17" s="28"/>
      <c r="I17" s="28">
        <v>8176117770</v>
      </c>
      <c r="J17" s="28"/>
      <c r="K17" s="28">
        <v>1838181058</v>
      </c>
      <c r="L17" s="28"/>
      <c r="M17" s="28">
        <v>1668904102</v>
      </c>
    </row>
    <row r="18" spans="1:13" ht="15.6" customHeight="1" x14ac:dyDescent="0.25">
      <c r="A18" s="25" t="s">
        <v>14</v>
      </c>
      <c r="B18" s="25"/>
      <c r="C18" s="25"/>
      <c r="D18" s="22"/>
      <c r="E18" s="27"/>
      <c r="F18" s="27"/>
      <c r="G18" s="28">
        <v>1008038500</v>
      </c>
      <c r="H18" s="28"/>
      <c r="I18" s="28">
        <v>826809196</v>
      </c>
      <c r="J18" s="28"/>
      <c r="K18" s="28">
        <v>226238401</v>
      </c>
      <c r="L18" s="28"/>
      <c r="M18" s="28">
        <v>147589996</v>
      </c>
    </row>
    <row r="19" spans="1:13" ht="15.6" customHeight="1" x14ac:dyDescent="0.25">
      <c r="A19" s="25" t="s">
        <v>15</v>
      </c>
      <c r="B19" s="25"/>
      <c r="C19" s="25"/>
      <c r="D19" s="22"/>
      <c r="E19" s="27">
        <v>17</v>
      </c>
      <c r="F19" s="27"/>
      <c r="G19" s="28">
        <v>661657120</v>
      </c>
      <c r="H19" s="28"/>
      <c r="I19" s="28">
        <v>616627753</v>
      </c>
      <c r="J19" s="28"/>
      <c r="K19" s="28">
        <v>3783620000</v>
      </c>
      <c r="L19" s="28"/>
      <c r="M19" s="28">
        <v>3164990000</v>
      </c>
    </row>
    <row r="20" spans="1:13" ht="15.6" customHeight="1" x14ac:dyDescent="0.25">
      <c r="A20" s="25" t="s">
        <v>16</v>
      </c>
      <c r="B20" s="25"/>
      <c r="C20" s="25"/>
      <c r="D20" s="22"/>
      <c r="E20" s="27">
        <v>5</v>
      </c>
      <c r="F20" s="27"/>
      <c r="G20" s="28">
        <v>0</v>
      </c>
      <c r="H20" s="28"/>
      <c r="I20" s="28">
        <v>129516</v>
      </c>
      <c r="J20" s="28"/>
      <c r="K20" s="28">
        <v>0</v>
      </c>
      <c r="L20" s="28"/>
      <c r="M20" s="28">
        <v>0</v>
      </c>
    </row>
    <row r="21" spans="1:13" ht="15.6" customHeight="1" x14ac:dyDescent="0.25">
      <c r="A21" s="25" t="s">
        <v>17</v>
      </c>
      <c r="B21" s="25"/>
      <c r="C21" s="25"/>
      <c r="D21" s="22"/>
      <c r="E21" s="27"/>
      <c r="F21" s="27"/>
      <c r="G21" s="28"/>
      <c r="H21" s="28"/>
      <c r="I21" s="28"/>
      <c r="J21" s="28"/>
      <c r="K21" s="28"/>
      <c r="L21" s="28"/>
      <c r="M21" s="28"/>
    </row>
    <row r="22" spans="1:13" ht="15.6" customHeight="1" x14ac:dyDescent="0.25">
      <c r="A22" s="25"/>
      <c r="B22" s="25" t="s">
        <v>18</v>
      </c>
      <c r="C22" s="25"/>
      <c r="D22" s="22"/>
      <c r="E22" s="27"/>
      <c r="F22" s="27"/>
      <c r="G22" s="28">
        <v>42062462</v>
      </c>
      <c r="H22" s="28"/>
      <c r="I22" s="28">
        <v>42134997</v>
      </c>
      <c r="J22" s="28"/>
      <c r="K22" s="28">
        <v>0</v>
      </c>
      <c r="L22" s="28"/>
      <c r="M22" s="28">
        <v>0</v>
      </c>
    </row>
    <row r="23" spans="1:13" ht="15.6" customHeight="1" x14ac:dyDescent="0.25">
      <c r="A23" s="25" t="s">
        <v>19</v>
      </c>
      <c r="B23" s="25"/>
      <c r="C23" s="25"/>
      <c r="D23" s="22"/>
      <c r="E23" s="27">
        <v>7</v>
      </c>
      <c r="F23" s="27"/>
      <c r="G23" s="28">
        <v>18162147188</v>
      </c>
      <c r="H23" s="28"/>
      <c r="I23" s="28">
        <v>16346009638</v>
      </c>
      <c r="J23" s="28"/>
      <c r="K23" s="28">
        <v>0</v>
      </c>
      <c r="L23" s="28"/>
      <c r="M23" s="28">
        <v>0</v>
      </c>
    </row>
    <row r="24" spans="1:13" ht="15.6" customHeight="1" x14ac:dyDescent="0.25">
      <c r="A24" s="25" t="s">
        <v>225</v>
      </c>
      <c r="B24" s="25"/>
      <c r="C24" s="25"/>
      <c r="D24" s="22"/>
      <c r="E24" s="27">
        <v>8</v>
      </c>
      <c r="F24" s="27"/>
      <c r="G24" s="28">
        <v>28673583</v>
      </c>
      <c r="H24" s="28"/>
      <c r="I24" s="28">
        <v>0</v>
      </c>
      <c r="K24" s="28">
        <v>0</v>
      </c>
      <c r="M24" s="28">
        <v>0</v>
      </c>
    </row>
    <row r="25" spans="1:13" ht="15.6" customHeight="1" x14ac:dyDescent="0.25">
      <c r="A25" s="25" t="s">
        <v>20</v>
      </c>
      <c r="B25" s="25"/>
      <c r="C25" s="25"/>
      <c r="D25" s="22"/>
      <c r="E25" s="27"/>
      <c r="F25" s="27"/>
      <c r="G25" s="29">
        <v>542694433</v>
      </c>
      <c r="H25" s="28"/>
      <c r="I25" s="30">
        <v>535208813</v>
      </c>
      <c r="J25" s="28"/>
      <c r="K25" s="30">
        <v>27419085</v>
      </c>
      <c r="L25" s="28"/>
      <c r="M25" s="29">
        <v>14540190</v>
      </c>
    </row>
    <row r="26" spans="1:13" ht="13.35" customHeight="1" x14ac:dyDescent="0.25">
      <c r="A26" s="25"/>
      <c r="B26" s="25"/>
      <c r="C26" s="25"/>
      <c r="D26" s="21"/>
      <c r="E26" s="22"/>
      <c r="F26" s="23"/>
      <c r="G26" s="1"/>
      <c r="H26" s="23"/>
      <c r="I26" s="1"/>
      <c r="J26" s="24"/>
      <c r="K26" s="1"/>
      <c r="L26" s="24"/>
      <c r="M26" s="1"/>
    </row>
    <row r="27" spans="1:13" ht="15.6" customHeight="1" x14ac:dyDescent="0.25">
      <c r="A27" s="21" t="s">
        <v>21</v>
      </c>
      <c r="B27" s="25"/>
      <c r="C27" s="25"/>
      <c r="D27" s="22"/>
      <c r="E27" s="27"/>
      <c r="F27" s="23"/>
      <c r="G27" s="31">
        <f>SUM(G17:G25)</f>
        <v>25128112368</v>
      </c>
      <c r="H27" s="23"/>
      <c r="I27" s="31">
        <f>SUM(I17:I25)</f>
        <v>26543037683</v>
      </c>
      <c r="J27" s="23"/>
      <c r="K27" s="31">
        <f>SUM(K17:K26)</f>
        <v>5875458544</v>
      </c>
      <c r="L27" s="24"/>
      <c r="M27" s="31">
        <f>SUM(M17:M26)</f>
        <v>4996024288</v>
      </c>
    </row>
    <row r="28" spans="1:13" ht="13.35" customHeight="1" x14ac:dyDescent="0.25">
      <c r="A28" s="22"/>
      <c r="B28" s="22"/>
      <c r="C28" s="22"/>
      <c r="D28" s="22"/>
      <c r="E28" s="27"/>
      <c r="F28" s="23"/>
      <c r="G28" s="3"/>
      <c r="H28" s="2"/>
      <c r="I28" s="3"/>
      <c r="J28" s="2"/>
      <c r="K28" s="3"/>
      <c r="L28" s="2"/>
      <c r="M28" s="3"/>
    </row>
    <row r="29" spans="1:13" ht="15.6" customHeight="1" x14ac:dyDescent="0.25">
      <c r="A29" s="21" t="s">
        <v>22</v>
      </c>
      <c r="B29" s="21"/>
      <c r="C29" s="21"/>
      <c r="D29" s="22"/>
      <c r="E29" s="27"/>
      <c r="F29" s="23"/>
      <c r="G29" s="24"/>
      <c r="H29" s="23"/>
      <c r="I29" s="24"/>
      <c r="J29" s="23"/>
      <c r="K29" s="24"/>
      <c r="L29" s="24"/>
      <c r="M29" s="24"/>
    </row>
    <row r="30" spans="1:13" ht="13.35" customHeight="1" x14ac:dyDescent="0.25">
      <c r="A30" s="25"/>
      <c r="B30" s="25"/>
      <c r="C30" s="25"/>
      <c r="D30" s="21"/>
      <c r="E30" s="22"/>
      <c r="F30" s="23"/>
      <c r="G30" s="1"/>
      <c r="H30" s="23"/>
      <c r="I30" s="1"/>
      <c r="J30" s="24"/>
      <c r="K30" s="1"/>
      <c r="L30" s="24"/>
      <c r="M30" s="1"/>
    </row>
    <row r="31" spans="1:13" ht="15.6" customHeight="1" x14ac:dyDescent="0.25">
      <c r="A31" s="25" t="s">
        <v>17</v>
      </c>
      <c r="B31" s="25"/>
      <c r="C31" s="25"/>
      <c r="D31" s="22"/>
      <c r="E31" s="27"/>
      <c r="F31" s="27"/>
      <c r="G31" s="32"/>
      <c r="H31" s="32"/>
      <c r="I31" s="32"/>
      <c r="J31" s="32"/>
      <c r="K31" s="32"/>
      <c r="L31" s="32"/>
      <c r="M31" s="32"/>
    </row>
    <row r="32" spans="1:13" ht="15.6" customHeight="1" x14ac:dyDescent="0.25">
      <c r="A32" s="25"/>
      <c r="B32" s="25" t="s">
        <v>23</v>
      </c>
      <c r="C32" s="25"/>
      <c r="D32" s="22"/>
      <c r="E32" s="27">
        <v>5</v>
      </c>
      <c r="F32" s="27"/>
      <c r="G32" s="32">
        <v>235775701</v>
      </c>
      <c r="H32" s="32"/>
      <c r="I32" s="32">
        <v>452324836</v>
      </c>
      <c r="J32" s="32"/>
      <c r="K32" s="32">
        <v>0</v>
      </c>
      <c r="L32" s="32"/>
      <c r="M32" s="32">
        <v>0</v>
      </c>
    </row>
    <row r="33" spans="1:13" ht="15.6" customHeight="1" x14ac:dyDescent="0.25">
      <c r="A33" s="25" t="s">
        <v>24</v>
      </c>
      <c r="B33" s="25"/>
      <c r="C33" s="25"/>
      <c r="D33" s="22"/>
      <c r="E33" s="27">
        <v>17</v>
      </c>
      <c r="F33" s="27"/>
      <c r="G33" s="32">
        <v>254889342</v>
      </c>
      <c r="H33" s="32"/>
      <c r="I33" s="32">
        <v>265604564</v>
      </c>
      <c r="J33" s="32"/>
      <c r="K33" s="32">
        <v>0</v>
      </c>
      <c r="L33" s="32"/>
      <c r="M33" s="32">
        <v>0</v>
      </c>
    </row>
    <row r="34" spans="1:13" ht="15.6" customHeight="1" x14ac:dyDescent="0.25">
      <c r="A34" s="25" t="s">
        <v>25</v>
      </c>
      <c r="B34" s="25"/>
      <c r="C34" s="25"/>
      <c r="D34" s="22"/>
      <c r="E34" s="27"/>
      <c r="F34" s="27"/>
      <c r="G34" s="32"/>
      <c r="H34" s="32"/>
      <c r="I34" s="32"/>
      <c r="J34" s="32"/>
      <c r="K34" s="32"/>
      <c r="L34" s="32"/>
      <c r="M34" s="32"/>
    </row>
    <row r="35" spans="1:13" ht="15.6" customHeight="1" x14ac:dyDescent="0.25">
      <c r="A35" s="25"/>
      <c r="B35" s="25" t="s">
        <v>26</v>
      </c>
      <c r="C35" s="25"/>
      <c r="D35" s="22"/>
      <c r="E35" s="33">
        <v>5</v>
      </c>
      <c r="F35" s="27"/>
      <c r="G35" s="32">
        <v>6478039225</v>
      </c>
      <c r="H35" s="32"/>
      <c r="I35" s="32">
        <v>6789193708</v>
      </c>
      <c r="J35" s="32"/>
      <c r="K35" s="32">
        <v>5279733472</v>
      </c>
      <c r="L35" s="32"/>
      <c r="M35" s="32">
        <v>5475229038</v>
      </c>
    </row>
    <row r="36" spans="1:13" ht="15.6" customHeight="1" x14ac:dyDescent="0.25">
      <c r="A36" s="22" t="s">
        <v>204</v>
      </c>
      <c r="B36" s="22"/>
      <c r="C36" s="22"/>
      <c r="D36" s="22"/>
      <c r="E36" s="27"/>
      <c r="F36" s="27"/>
      <c r="G36" s="28">
        <v>14309159728</v>
      </c>
      <c r="H36" s="32"/>
      <c r="I36" s="28">
        <v>14424717084</v>
      </c>
      <c r="J36" s="32"/>
      <c r="K36" s="32">
        <v>0</v>
      </c>
      <c r="L36" s="32"/>
      <c r="M36" s="32">
        <v>0</v>
      </c>
    </row>
    <row r="37" spans="1:13" ht="15.6" customHeight="1" x14ac:dyDescent="0.25">
      <c r="A37" s="22" t="s">
        <v>27</v>
      </c>
      <c r="B37" s="22"/>
      <c r="C37" s="22"/>
      <c r="D37" s="22"/>
      <c r="E37" s="27">
        <v>9</v>
      </c>
      <c r="F37" s="27"/>
      <c r="G37" s="28">
        <v>0</v>
      </c>
      <c r="H37" s="32"/>
      <c r="I37" s="28">
        <v>0</v>
      </c>
      <c r="J37" s="32"/>
      <c r="K37" s="32">
        <v>33756697154</v>
      </c>
      <c r="L37" s="32"/>
      <c r="M37" s="32">
        <v>33756697154</v>
      </c>
    </row>
    <row r="38" spans="1:13" ht="15.6" customHeight="1" x14ac:dyDescent="0.25">
      <c r="A38" s="22" t="s">
        <v>28</v>
      </c>
      <c r="B38" s="22"/>
      <c r="C38" s="22"/>
      <c r="D38" s="22"/>
      <c r="E38" s="27">
        <v>10</v>
      </c>
      <c r="F38" s="27"/>
      <c r="G38" s="28">
        <v>5755114333</v>
      </c>
      <c r="H38" s="32"/>
      <c r="I38" s="28">
        <v>5289788758</v>
      </c>
      <c r="J38" s="32"/>
      <c r="K38" s="32">
        <v>609758300</v>
      </c>
      <c r="L38" s="32"/>
      <c r="M38" s="32">
        <v>609758300</v>
      </c>
    </row>
    <row r="39" spans="1:13" ht="15.6" customHeight="1" x14ac:dyDescent="0.25">
      <c r="A39" s="25" t="s">
        <v>29</v>
      </c>
      <c r="B39" s="22"/>
      <c r="C39" s="22"/>
      <c r="D39" s="22"/>
      <c r="E39" s="27">
        <v>11</v>
      </c>
      <c r="F39" s="27"/>
      <c r="G39" s="28">
        <v>14211425946</v>
      </c>
      <c r="H39" s="28"/>
      <c r="I39" s="28">
        <v>14262105837</v>
      </c>
      <c r="J39" s="28"/>
      <c r="K39" s="32">
        <v>3253273254</v>
      </c>
      <c r="L39" s="28"/>
      <c r="M39" s="32">
        <v>3283399580</v>
      </c>
    </row>
    <row r="40" spans="1:13" ht="15.6" customHeight="1" x14ac:dyDescent="0.25">
      <c r="A40" s="153" t="s">
        <v>30</v>
      </c>
      <c r="B40" s="153"/>
      <c r="C40" s="153"/>
      <c r="D40" s="153"/>
      <c r="E40" s="27">
        <v>12</v>
      </c>
      <c r="F40" s="27"/>
      <c r="G40" s="28">
        <v>11473470886</v>
      </c>
      <c r="H40" s="28"/>
      <c r="I40" s="28">
        <v>10653573828</v>
      </c>
      <c r="J40" s="28"/>
      <c r="K40" s="32">
        <v>207835647</v>
      </c>
      <c r="L40" s="28"/>
      <c r="M40" s="32">
        <v>175975882</v>
      </c>
    </row>
    <row r="41" spans="1:13" ht="15.6" customHeight="1" x14ac:dyDescent="0.25">
      <c r="A41" s="25" t="s">
        <v>31</v>
      </c>
      <c r="B41" s="22"/>
      <c r="C41" s="22"/>
      <c r="D41" s="22"/>
      <c r="E41" s="27"/>
      <c r="F41" s="27"/>
      <c r="G41" s="28">
        <v>4118659963</v>
      </c>
      <c r="H41" s="28"/>
      <c r="I41" s="28">
        <v>4118659963</v>
      </c>
      <c r="J41" s="28"/>
      <c r="K41" s="32">
        <v>0</v>
      </c>
      <c r="L41" s="28"/>
      <c r="M41" s="32">
        <v>0</v>
      </c>
    </row>
    <row r="42" spans="1:13" ht="15.6" customHeight="1" x14ac:dyDescent="0.25">
      <c r="A42" s="25" t="s">
        <v>32</v>
      </c>
      <c r="B42" s="22"/>
      <c r="C42" s="22"/>
      <c r="D42" s="22"/>
      <c r="E42" s="27"/>
      <c r="F42" s="27"/>
      <c r="G42" s="28">
        <v>17575045652</v>
      </c>
      <c r="H42" s="28"/>
      <c r="I42" s="28">
        <v>17575045652</v>
      </c>
      <c r="J42" s="28"/>
      <c r="K42" s="32">
        <v>0</v>
      </c>
      <c r="L42" s="28"/>
      <c r="M42" s="32">
        <v>0</v>
      </c>
    </row>
    <row r="43" spans="1:13" ht="15.6" customHeight="1" x14ac:dyDescent="0.25">
      <c r="A43" s="22" t="s">
        <v>33</v>
      </c>
      <c r="B43" s="22"/>
      <c r="C43" s="22"/>
      <c r="D43" s="22"/>
      <c r="E43" s="27"/>
      <c r="F43" s="27"/>
      <c r="G43" s="28">
        <v>235194434</v>
      </c>
      <c r="H43" s="28"/>
      <c r="I43" s="28">
        <v>212831399</v>
      </c>
      <c r="J43" s="28"/>
      <c r="K43" s="32">
        <v>0</v>
      </c>
      <c r="L43" s="28"/>
      <c r="M43" s="32">
        <v>0</v>
      </c>
    </row>
    <row r="44" spans="1:13" ht="15.6" customHeight="1" x14ac:dyDescent="0.25">
      <c r="A44" s="22" t="s">
        <v>34</v>
      </c>
      <c r="B44" s="22"/>
      <c r="C44" s="22"/>
      <c r="D44" s="22"/>
      <c r="E44" s="27"/>
      <c r="F44" s="27"/>
      <c r="G44" s="30">
        <v>984274926</v>
      </c>
      <c r="H44" s="28"/>
      <c r="I44" s="30">
        <v>954253727</v>
      </c>
      <c r="J44" s="28"/>
      <c r="K44" s="34">
        <v>91281666</v>
      </c>
      <c r="L44" s="28"/>
      <c r="M44" s="34">
        <v>61725378</v>
      </c>
    </row>
    <row r="45" spans="1:13" ht="13.35" customHeight="1" x14ac:dyDescent="0.25">
      <c r="A45" s="25"/>
      <c r="B45" s="25"/>
      <c r="C45" s="25"/>
      <c r="D45" s="21"/>
      <c r="E45" s="22"/>
      <c r="F45" s="23"/>
      <c r="G45" s="1"/>
      <c r="H45" s="23"/>
      <c r="I45" s="1"/>
      <c r="J45" s="24"/>
      <c r="K45" s="1"/>
      <c r="L45" s="24"/>
      <c r="M45" s="1"/>
    </row>
    <row r="46" spans="1:13" ht="15.6" customHeight="1" x14ac:dyDescent="0.25">
      <c r="A46" s="21" t="s">
        <v>35</v>
      </c>
      <c r="B46" s="21"/>
      <c r="C46" s="21"/>
      <c r="D46" s="22"/>
      <c r="E46" s="27"/>
      <c r="F46" s="23"/>
      <c r="G46" s="31">
        <f>SUM(G31:G45)</f>
        <v>75631050136</v>
      </c>
      <c r="H46" s="23"/>
      <c r="I46" s="31">
        <f>SUM(I31:I45)</f>
        <v>74998099356</v>
      </c>
      <c r="J46" s="23"/>
      <c r="K46" s="31">
        <f>SUM(K31:K45)</f>
        <v>43198579493</v>
      </c>
      <c r="L46" s="24"/>
      <c r="M46" s="31">
        <f>SUM(M31:M45)</f>
        <v>43362785332</v>
      </c>
    </row>
    <row r="47" spans="1:13" ht="13.35" customHeight="1" x14ac:dyDescent="0.25">
      <c r="A47" s="25"/>
      <c r="B47" s="25"/>
      <c r="C47" s="25"/>
      <c r="D47" s="21"/>
      <c r="E47" s="22"/>
      <c r="F47" s="23"/>
      <c r="G47" s="1"/>
      <c r="H47" s="23"/>
      <c r="I47" s="1"/>
      <c r="J47" s="24"/>
      <c r="K47" s="1"/>
      <c r="L47" s="24"/>
      <c r="M47" s="1"/>
    </row>
    <row r="48" spans="1:13" ht="15.6" customHeight="1" thickBot="1" x14ac:dyDescent="0.3">
      <c r="A48" s="21" t="s">
        <v>36</v>
      </c>
      <c r="B48" s="21"/>
      <c r="C48" s="21"/>
      <c r="D48" s="22"/>
      <c r="E48" s="27"/>
      <c r="F48" s="23"/>
      <c r="G48" s="35">
        <f>SUM(G27,G46)</f>
        <v>100759162504</v>
      </c>
      <c r="H48" s="23"/>
      <c r="I48" s="35">
        <f>SUM(I27,I46)</f>
        <v>101541137039</v>
      </c>
      <c r="J48" s="23"/>
      <c r="K48" s="35">
        <f>SUM(K27,K46)</f>
        <v>49074038037</v>
      </c>
      <c r="L48" s="24"/>
      <c r="M48" s="35">
        <f>SUM(M27,M46)</f>
        <v>48358809620</v>
      </c>
    </row>
    <row r="49" spans="1:13" ht="15.6" customHeight="1" thickTop="1" x14ac:dyDescent="0.25">
      <c r="D49" s="36"/>
      <c r="E49" s="37"/>
      <c r="F49" s="38"/>
      <c r="G49" s="7"/>
      <c r="H49" s="38"/>
      <c r="I49" s="7"/>
      <c r="J49" s="7"/>
      <c r="K49" s="7"/>
      <c r="L49" s="7"/>
      <c r="M49" s="7"/>
    </row>
    <row r="50" spans="1:13" ht="15.6" customHeight="1" x14ac:dyDescent="0.25">
      <c r="D50" s="36"/>
      <c r="E50" s="37"/>
      <c r="F50" s="38"/>
      <c r="G50" s="7"/>
      <c r="H50" s="38"/>
      <c r="I50" s="7"/>
      <c r="J50" s="7"/>
      <c r="K50" s="7"/>
      <c r="L50" s="7"/>
      <c r="M50" s="7"/>
    </row>
    <row r="51" spans="1:13" ht="15.6" customHeight="1" x14ac:dyDescent="0.25">
      <c r="A51" s="36"/>
      <c r="B51" s="36"/>
      <c r="C51" s="36"/>
      <c r="D51" s="37"/>
      <c r="E51" s="38"/>
      <c r="F51" s="38"/>
      <c r="G51" s="7"/>
      <c r="H51" s="38"/>
      <c r="I51" s="7"/>
      <c r="J51" s="38"/>
      <c r="K51" s="7"/>
      <c r="L51" s="7"/>
      <c r="M51" s="7"/>
    </row>
    <row r="52" spans="1:13" ht="15.6" customHeight="1" x14ac:dyDescent="0.25">
      <c r="A52" s="36"/>
      <c r="B52" s="36"/>
      <c r="C52" s="36"/>
      <c r="D52" s="37"/>
      <c r="E52" s="38"/>
      <c r="F52" s="38"/>
      <c r="G52" s="7"/>
      <c r="H52" s="38"/>
      <c r="I52" s="7"/>
      <c r="J52" s="38"/>
      <c r="K52" s="7"/>
      <c r="L52" s="7"/>
      <c r="M52" s="7"/>
    </row>
    <row r="53" spans="1:13" ht="15.6" customHeight="1" x14ac:dyDescent="0.25">
      <c r="A53" s="36"/>
      <c r="B53" s="36"/>
      <c r="C53" s="36"/>
      <c r="D53" s="37"/>
      <c r="E53" s="38"/>
      <c r="F53" s="38"/>
      <c r="G53" s="7"/>
      <c r="H53" s="38"/>
      <c r="I53" s="7"/>
      <c r="J53" s="7"/>
      <c r="K53" s="7"/>
      <c r="L53" s="7"/>
      <c r="M53" s="7"/>
    </row>
    <row r="54" spans="1:13" ht="15.6" customHeight="1" x14ac:dyDescent="0.25">
      <c r="A54" s="152" t="s">
        <v>37</v>
      </c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</row>
    <row r="55" spans="1:13" ht="15.6" customHeight="1" x14ac:dyDescent="0.25">
      <c r="A55" s="39"/>
    </row>
    <row r="56" spans="1:13" ht="6.75" customHeight="1" x14ac:dyDescent="0.25">
      <c r="A56" s="39"/>
    </row>
    <row r="57" spans="1:13" ht="22.35" customHeight="1" x14ac:dyDescent="0.25">
      <c r="A57" s="40" t="s">
        <v>261</v>
      </c>
      <c r="B57" s="40"/>
      <c r="C57" s="40"/>
      <c r="D57" s="40"/>
      <c r="E57" s="40"/>
      <c r="F57" s="41"/>
      <c r="G57" s="10"/>
      <c r="H57" s="41"/>
      <c r="I57" s="10"/>
      <c r="J57" s="10"/>
      <c r="K57" s="10"/>
      <c r="L57" s="10"/>
      <c r="M57" s="10"/>
    </row>
    <row r="58" spans="1:13" ht="16.5" customHeight="1" x14ac:dyDescent="0.25">
      <c r="A58" s="5" t="s">
        <v>0</v>
      </c>
      <c r="B58" s="5"/>
      <c r="C58" s="5"/>
      <c r="D58" s="5"/>
      <c r="G58" s="7"/>
      <c r="I58" s="7"/>
      <c r="J58" s="7"/>
      <c r="K58" s="7"/>
      <c r="L58" s="7"/>
      <c r="M58" s="7"/>
    </row>
    <row r="59" spans="1:13" ht="16.5" customHeight="1" x14ac:dyDescent="0.25">
      <c r="A59" s="5" t="s">
        <v>1</v>
      </c>
      <c r="B59" s="5"/>
      <c r="C59" s="5"/>
      <c r="D59" s="5"/>
      <c r="G59" s="7"/>
      <c r="I59" s="7"/>
      <c r="J59" s="7"/>
      <c r="K59" s="7"/>
      <c r="L59" s="7"/>
      <c r="M59" s="7"/>
    </row>
    <row r="60" spans="1:13" ht="16.5" customHeight="1" x14ac:dyDescent="0.25">
      <c r="A60" s="8" t="str">
        <f>A3</f>
        <v>As at 30 September 2025</v>
      </c>
      <c r="B60" s="8"/>
      <c r="C60" s="8"/>
      <c r="D60" s="8"/>
      <c r="E60" s="9"/>
      <c r="F60" s="9"/>
      <c r="G60" s="10"/>
      <c r="H60" s="9"/>
      <c r="I60" s="10"/>
      <c r="J60" s="10"/>
      <c r="K60" s="10"/>
      <c r="L60" s="10"/>
      <c r="M60" s="10"/>
    </row>
    <row r="61" spans="1:13" ht="16.5" customHeight="1" x14ac:dyDescent="0.25">
      <c r="G61" s="7"/>
      <c r="I61" s="7"/>
      <c r="J61" s="7"/>
      <c r="K61" s="7"/>
      <c r="L61" s="7"/>
      <c r="M61" s="7"/>
    </row>
    <row r="62" spans="1:13" ht="16.5" customHeight="1" x14ac:dyDescent="0.25">
      <c r="B62" s="37"/>
      <c r="C62" s="37"/>
      <c r="D62" s="37"/>
      <c r="E62" s="38"/>
      <c r="F62" s="38"/>
      <c r="G62" s="7"/>
      <c r="H62" s="7"/>
      <c r="I62" s="7"/>
      <c r="J62" s="7"/>
      <c r="K62" s="7"/>
      <c r="L62" s="7"/>
      <c r="M62" s="7"/>
    </row>
    <row r="63" spans="1:13" ht="16.5" customHeight="1" x14ac:dyDescent="0.25">
      <c r="G63" s="150" t="s">
        <v>2</v>
      </c>
      <c r="H63" s="151"/>
      <c r="I63" s="151"/>
      <c r="J63" s="7"/>
      <c r="K63" s="150" t="s">
        <v>3</v>
      </c>
      <c r="L63" s="151"/>
      <c r="M63" s="151"/>
    </row>
    <row r="64" spans="1:13" ht="16.5" customHeight="1" x14ac:dyDescent="0.25">
      <c r="G64" s="148" t="s">
        <v>4</v>
      </c>
      <c r="H64" s="149"/>
      <c r="I64" s="149"/>
      <c r="J64" s="7"/>
      <c r="K64" s="148" t="s">
        <v>4</v>
      </c>
      <c r="L64" s="149"/>
      <c r="M64" s="149"/>
    </row>
    <row r="65" spans="1:13" ht="16.5" customHeight="1" x14ac:dyDescent="0.25">
      <c r="G65" s="11" t="s">
        <v>5</v>
      </c>
      <c r="H65" s="11"/>
      <c r="I65" s="11" t="s">
        <v>6</v>
      </c>
      <c r="J65" s="11"/>
      <c r="K65" s="11" t="s">
        <v>5</v>
      </c>
      <c r="L65" s="11"/>
      <c r="M65" s="11" t="s">
        <v>6</v>
      </c>
    </row>
    <row r="66" spans="1:13" ht="16.5" customHeight="1" x14ac:dyDescent="0.25">
      <c r="G66" s="12" t="s">
        <v>272</v>
      </c>
      <c r="H66" s="13"/>
      <c r="I66" s="14" t="s">
        <v>7</v>
      </c>
      <c r="J66" s="15"/>
      <c r="K66" s="12" t="s">
        <v>272</v>
      </c>
      <c r="L66" s="13"/>
      <c r="M66" s="14" t="s">
        <v>7</v>
      </c>
    </row>
    <row r="67" spans="1:13" ht="16.5" customHeight="1" x14ac:dyDescent="0.25">
      <c r="A67" s="16"/>
      <c r="B67" s="16"/>
      <c r="C67" s="16"/>
      <c r="D67" s="16"/>
      <c r="F67" s="18"/>
      <c r="G67" s="14" t="s">
        <v>222</v>
      </c>
      <c r="I67" s="14" t="s">
        <v>8</v>
      </c>
      <c r="J67" s="11"/>
      <c r="K67" s="14" t="s">
        <v>222</v>
      </c>
      <c r="M67" s="14" t="s">
        <v>8</v>
      </c>
    </row>
    <row r="68" spans="1:13" ht="16.5" customHeight="1" x14ac:dyDescent="0.25">
      <c r="A68" s="16"/>
      <c r="B68" s="16"/>
      <c r="C68" s="16"/>
      <c r="D68" s="16"/>
      <c r="E68" s="17" t="s">
        <v>9</v>
      </c>
      <c r="F68" s="18"/>
      <c r="G68" s="19" t="s">
        <v>10</v>
      </c>
      <c r="H68" s="18"/>
      <c r="I68" s="19" t="s">
        <v>10</v>
      </c>
      <c r="J68" s="11"/>
      <c r="K68" s="19" t="s">
        <v>10</v>
      </c>
      <c r="L68" s="18"/>
      <c r="M68" s="19" t="s">
        <v>10</v>
      </c>
    </row>
    <row r="69" spans="1:13" ht="16.5" customHeight="1" x14ac:dyDescent="0.25">
      <c r="A69" s="36"/>
      <c r="B69" s="36"/>
      <c r="C69" s="36"/>
      <c r="D69" s="37"/>
      <c r="E69" s="38"/>
      <c r="F69" s="38"/>
      <c r="G69" s="7"/>
      <c r="H69" s="38"/>
      <c r="I69" s="7"/>
      <c r="J69" s="38"/>
      <c r="K69" s="7"/>
      <c r="L69" s="7"/>
      <c r="M69" s="7"/>
    </row>
    <row r="70" spans="1:13" ht="16.5" customHeight="1" x14ac:dyDescent="0.25">
      <c r="A70" s="21" t="s">
        <v>38</v>
      </c>
      <c r="B70" s="21"/>
      <c r="C70" s="21"/>
      <c r="D70" s="21"/>
      <c r="E70" s="42"/>
      <c r="F70" s="42"/>
      <c r="G70" s="43"/>
      <c r="H70" s="42"/>
      <c r="I70" s="43"/>
      <c r="J70" s="43"/>
      <c r="K70" s="43"/>
      <c r="L70" s="43"/>
      <c r="M70" s="43"/>
    </row>
    <row r="71" spans="1:13" ht="16.5" customHeight="1" x14ac:dyDescent="0.25">
      <c r="A71" s="25"/>
      <c r="B71" s="25"/>
      <c r="C71" s="25"/>
      <c r="D71" s="21"/>
      <c r="E71" s="22"/>
      <c r="F71" s="23"/>
      <c r="G71" s="1"/>
      <c r="H71" s="23"/>
      <c r="I71" s="1"/>
      <c r="J71" s="24"/>
      <c r="K71" s="1"/>
      <c r="L71" s="24"/>
      <c r="M71" s="1"/>
    </row>
    <row r="72" spans="1:13" ht="16.5" customHeight="1" x14ac:dyDescent="0.25">
      <c r="A72" s="21" t="s">
        <v>39</v>
      </c>
      <c r="B72" s="21"/>
      <c r="C72" s="21"/>
      <c r="D72" s="21"/>
      <c r="E72" s="42"/>
      <c r="F72" s="42"/>
      <c r="G72" s="43"/>
      <c r="H72" s="42"/>
      <c r="I72" s="43"/>
      <c r="J72" s="43"/>
      <c r="K72" s="43"/>
      <c r="L72" s="43"/>
      <c r="M72" s="43"/>
    </row>
    <row r="73" spans="1:13" ht="16.5" customHeight="1" x14ac:dyDescent="0.25">
      <c r="A73" s="25"/>
      <c r="B73" s="25"/>
      <c r="C73" s="25"/>
      <c r="D73" s="21"/>
      <c r="E73" s="22"/>
      <c r="F73" s="23"/>
      <c r="G73" s="1"/>
      <c r="H73" s="23"/>
      <c r="I73" s="1"/>
      <c r="J73" s="24"/>
      <c r="K73" s="1"/>
      <c r="L73" s="24"/>
      <c r="M73" s="1"/>
    </row>
    <row r="74" spans="1:13" ht="16.5" customHeight="1" x14ac:dyDescent="0.25">
      <c r="A74" s="25" t="s">
        <v>205</v>
      </c>
      <c r="B74" s="22"/>
      <c r="C74" s="22"/>
      <c r="D74" s="22"/>
      <c r="E74" s="27">
        <v>13</v>
      </c>
      <c r="F74" s="27"/>
      <c r="G74" s="28">
        <v>0</v>
      </c>
      <c r="H74" s="28"/>
      <c r="I74" s="28">
        <v>899605207</v>
      </c>
      <c r="J74" s="28"/>
      <c r="K74" s="28">
        <v>0</v>
      </c>
      <c r="L74" s="28"/>
      <c r="M74" s="28">
        <v>99605207</v>
      </c>
    </row>
    <row r="75" spans="1:13" ht="16.5" customHeight="1" x14ac:dyDescent="0.25">
      <c r="A75" s="44" t="s">
        <v>41</v>
      </c>
      <c r="B75" s="22"/>
      <c r="C75" s="22"/>
      <c r="D75" s="22"/>
      <c r="E75" s="27">
        <v>17</v>
      </c>
      <c r="F75" s="27"/>
      <c r="G75" s="28">
        <v>0</v>
      </c>
      <c r="H75" s="28"/>
      <c r="I75" s="28">
        <v>0</v>
      </c>
      <c r="J75" s="28"/>
      <c r="K75" s="28">
        <v>759500000</v>
      </c>
      <c r="L75" s="28"/>
      <c r="M75" s="28">
        <v>770000000</v>
      </c>
    </row>
    <row r="76" spans="1:13" ht="16.5" customHeight="1" x14ac:dyDescent="0.25">
      <c r="A76" s="22" t="s">
        <v>42</v>
      </c>
      <c r="B76" s="146"/>
      <c r="C76" s="22"/>
      <c r="D76" s="22"/>
      <c r="E76" s="27"/>
      <c r="F76" s="27"/>
      <c r="G76" s="28">
        <v>4428618754</v>
      </c>
      <c r="H76" s="28"/>
      <c r="I76" s="28">
        <v>5870643986</v>
      </c>
      <c r="J76" s="28"/>
      <c r="K76" s="28">
        <v>161563781</v>
      </c>
      <c r="L76" s="28"/>
      <c r="M76" s="28">
        <v>211356748</v>
      </c>
    </row>
    <row r="77" spans="1:13" ht="16.5" customHeight="1" x14ac:dyDescent="0.25">
      <c r="A77" s="44" t="s">
        <v>43</v>
      </c>
      <c r="B77" s="22"/>
      <c r="C77" s="22"/>
      <c r="D77" s="22"/>
      <c r="E77" s="27">
        <v>13</v>
      </c>
      <c r="F77" s="27"/>
      <c r="G77" s="28">
        <v>913039260</v>
      </c>
      <c r="H77" s="28"/>
      <c r="I77" s="28">
        <v>1409664146</v>
      </c>
      <c r="J77" s="28"/>
      <c r="K77" s="28">
        <v>170000000</v>
      </c>
      <c r="L77" s="28"/>
      <c r="M77" s="28">
        <v>170000000</v>
      </c>
    </row>
    <row r="78" spans="1:13" ht="16.5" customHeight="1" x14ac:dyDescent="0.25">
      <c r="A78" s="25" t="s">
        <v>40</v>
      </c>
      <c r="B78" s="22"/>
      <c r="C78" s="22"/>
      <c r="D78" s="22"/>
      <c r="E78" s="27">
        <v>5</v>
      </c>
      <c r="F78" s="27"/>
      <c r="G78" s="28">
        <v>7402974</v>
      </c>
      <c r="H78" s="28"/>
      <c r="I78" s="28">
        <v>4777824</v>
      </c>
      <c r="J78" s="28"/>
      <c r="K78" s="28">
        <v>0</v>
      </c>
      <c r="L78" s="28"/>
      <c r="M78" s="28">
        <v>0</v>
      </c>
    </row>
    <row r="79" spans="1:13" ht="16.5" customHeight="1" x14ac:dyDescent="0.25">
      <c r="A79" s="44" t="s">
        <v>44</v>
      </c>
      <c r="B79" s="22"/>
      <c r="C79" s="22"/>
      <c r="D79" s="22"/>
      <c r="E79" s="27">
        <v>13</v>
      </c>
      <c r="F79" s="23"/>
      <c r="G79" s="24">
        <v>11278064807</v>
      </c>
      <c r="H79" s="24"/>
      <c r="I79" s="24">
        <v>8498625996</v>
      </c>
      <c r="J79" s="24"/>
      <c r="K79" s="28">
        <v>7579082431</v>
      </c>
      <c r="L79" s="24"/>
      <c r="M79" s="28">
        <v>5379161007</v>
      </c>
    </row>
    <row r="80" spans="1:13" ht="16.5" customHeight="1" x14ac:dyDescent="0.25">
      <c r="A80" s="44" t="s">
        <v>45</v>
      </c>
      <c r="B80" s="25"/>
      <c r="C80" s="25"/>
      <c r="D80" s="22"/>
      <c r="E80" s="27">
        <v>14</v>
      </c>
      <c r="F80" s="27"/>
      <c r="G80" s="24">
        <v>147403654</v>
      </c>
      <c r="H80" s="28"/>
      <c r="I80" s="24">
        <v>178835032</v>
      </c>
      <c r="J80" s="28"/>
      <c r="K80" s="28">
        <v>18009576</v>
      </c>
      <c r="L80" s="28"/>
      <c r="M80" s="28">
        <v>22745421</v>
      </c>
    </row>
    <row r="81" spans="1:13" ht="16.5" customHeight="1" x14ac:dyDescent="0.25">
      <c r="A81" s="22" t="s">
        <v>46</v>
      </c>
      <c r="B81" s="22"/>
      <c r="C81" s="22"/>
      <c r="D81" s="22"/>
      <c r="E81" s="27"/>
      <c r="F81" s="27"/>
      <c r="G81" s="28">
        <v>154464401</v>
      </c>
      <c r="H81" s="28"/>
      <c r="I81" s="28">
        <v>551816572</v>
      </c>
      <c r="J81" s="28"/>
      <c r="K81" s="28">
        <v>0</v>
      </c>
      <c r="L81" s="28"/>
      <c r="M81" s="28">
        <v>0</v>
      </c>
    </row>
    <row r="82" spans="1:13" ht="16.5" customHeight="1" x14ac:dyDescent="0.25">
      <c r="A82" s="22" t="s">
        <v>47</v>
      </c>
      <c r="B82" s="22"/>
      <c r="C82" s="22"/>
      <c r="D82" s="22"/>
      <c r="E82" s="27"/>
      <c r="F82" s="27"/>
      <c r="G82" s="28">
        <v>10963913</v>
      </c>
      <c r="H82" s="28"/>
      <c r="I82" s="28">
        <v>13506278</v>
      </c>
      <c r="J82" s="28"/>
      <c r="K82" s="28">
        <v>1217395</v>
      </c>
      <c r="L82" s="28"/>
      <c r="M82" s="28">
        <v>662009</v>
      </c>
    </row>
    <row r="83" spans="1:13" ht="16.5" customHeight="1" x14ac:dyDescent="0.25">
      <c r="A83" s="22" t="s">
        <v>48</v>
      </c>
      <c r="B83" s="22"/>
      <c r="C83" s="22"/>
      <c r="D83" s="22"/>
      <c r="E83" s="27"/>
      <c r="F83" s="27"/>
      <c r="G83" s="29">
        <v>86662718</v>
      </c>
      <c r="H83" s="28"/>
      <c r="I83" s="29">
        <v>241571498</v>
      </c>
      <c r="J83" s="28"/>
      <c r="K83" s="29">
        <v>12211933</v>
      </c>
      <c r="L83" s="28"/>
      <c r="M83" s="29">
        <v>104779132</v>
      </c>
    </row>
    <row r="84" spans="1:13" ht="16.5" customHeight="1" x14ac:dyDescent="0.25">
      <c r="A84" s="25"/>
      <c r="B84" s="25"/>
      <c r="C84" s="25"/>
      <c r="D84" s="21"/>
      <c r="E84" s="22"/>
      <c r="F84" s="23"/>
      <c r="G84" s="1"/>
      <c r="H84" s="23"/>
      <c r="I84" s="1"/>
      <c r="J84" s="24"/>
      <c r="K84" s="1"/>
      <c r="L84" s="24"/>
      <c r="M84" s="1"/>
    </row>
    <row r="85" spans="1:13" ht="16.5" customHeight="1" x14ac:dyDescent="0.25">
      <c r="A85" s="21" t="s">
        <v>49</v>
      </c>
      <c r="B85" s="22"/>
      <c r="C85" s="22"/>
      <c r="D85" s="22"/>
      <c r="E85" s="27"/>
      <c r="F85" s="23"/>
      <c r="G85" s="31">
        <f>SUM(G74:G83)</f>
        <v>17026620481</v>
      </c>
      <c r="H85" s="23"/>
      <c r="I85" s="31">
        <f>SUM(I74:I83)</f>
        <v>17669046539</v>
      </c>
      <c r="J85" s="23"/>
      <c r="K85" s="31">
        <f>SUM(K74:K83)</f>
        <v>8701585116</v>
      </c>
      <c r="L85" s="24"/>
      <c r="M85" s="31">
        <f>SUM(M74:M83)</f>
        <v>6758309524</v>
      </c>
    </row>
    <row r="86" spans="1:13" ht="16.5" customHeight="1" x14ac:dyDescent="0.25">
      <c r="A86" s="22"/>
      <c r="B86" s="22"/>
      <c r="C86" s="22"/>
      <c r="D86" s="22"/>
      <c r="E86" s="27"/>
      <c r="F86" s="23"/>
      <c r="G86" s="24"/>
      <c r="H86" s="23"/>
      <c r="I86" s="24"/>
      <c r="J86" s="23"/>
      <c r="K86" s="24"/>
      <c r="L86" s="24"/>
      <c r="M86" s="24"/>
    </row>
    <row r="87" spans="1:13" ht="16.5" customHeight="1" x14ac:dyDescent="0.25">
      <c r="A87" s="21" t="s">
        <v>50</v>
      </c>
      <c r="B87" s="21"/>
      <c r="C87" s="21"/>
      <c r="D87" s="22"/>
      <c r="E87" s="27"/>
      <c r="F87" s="23"/>
      <c r="G87" s="24"/>
      <c r="H87" s="23"/>
      <c r="I87" s="24"/>
      <c r="J87" s="23"/>
      <c r="K87" s="24"/>
      <c r="L87" s="24"/>
      <c r="M87" s="24"/>
    </row>
    <row r="88" spans="1:13" ht="16.5" customHeight="1" x14ac:dyDescent="0.25">
      <c r="A88" s="25"/>
      <c r="B88" s="25"/>
      <c r="C88" s="25"/>
      <c r="D88" s="21"/>
      <c r="E88" s="22"/>
      <c r="F88" s="23"/>
      <c r="G88" s="1"/>
      <c r="H88" s="23"/>
      <c r="I88" s="1"/>
      <c r="J88" s="24"/>
      <c r="K88" s="1"/>
      <c r="L88" s="24"/>
      <c r="M88" s="1"/>
    </row>
    <row r="89" spans="1:13" ht="16.5" customHeight="1" x14ac:dyDescent="0.25">
      <c r="A89" s="44" t="s">
        <v>51</v>
      </c>
      <c r="B89" s="25"/>
      <c r="C89" s="25"/>
      <c r="D89" s="22"/>
      <c r="E89" s="27">
        <v>13</v>
      </c>
      <c r="F89" s="27"/>
      <c r="G89" s="28">
        <v>9813996337</v>
      </c>
      <c r="H89" s="28"/>
      <c r="I89" s="28">
        <v>9474252799</v>
      </c>
      <c r="J89" s="28"/>
      <c r="K89" s="28">
        <v>1273473748</v>
      </c>
      <c r="L89" s="28"/>
      <c r="M89" s="28">
        <v>1289507544</v>
      </c>
    </row>
    <row r="90" spans="1:13" ht="16.5" customHeight="1" x14ac:dyDescent="0.25">
      <c r="A90" s="44" t="s">
        <v>52</v>
      </c>
      <c r="B90" s="22"/>
      <c r="C90" s="22"/>
      <c r="D90" s="22"/>
      <c r="E90" s="27">
        <v>13</v>
      </c>
      <c r="F90" s="23"/>
      <c r="G90" s="28">
        <v>26358413010</v>
      </c>
      <c r="H90" s="23"/>
      <c r="I90" s="28">
        <v>28099245125</v>
      </c>
      <c r="J90" s="23"/>
      <c r="K90" s="28">
        <v>16847163555</v>
      </c>
      <c r="L90" s="24"/>
      <c r="M90" s="28">
        <v>18250606085</v>
      </c>
    </row>
    <row r="91" spans="1:13" ht="16.5" customHeight="1" x14ac:dyDescent="0.25">
      <c r="A91" s="22" t="s">
        <v>53</v>
      </c>
      <c r="B91" s="22"/>
      <c r="C91" s="21"/>
      <c r="D91" s="22"/>
      <c r="E91" s="27">
        <v>14</v>
      </c>
      <c r="F91" s="23"/>
      <c r="G91" s="24">
        <v>3190035934</v>
      </c>
      <c r="H91" s="23"/>
      <c r="I91" s="24">
        <v>3292432018</v>
      </c>
      <c r="J91" s="23"/>
      <c r="K91" s="28">
        <v>545528825</v>
      </c>
      <c r="L91" s="24"/>
      <c r="M91" s="28">
        <v>563412256</v>
      </c>
    </row>
    <row r="92" spans="1:13" ht="16.5" customHeight="1" x14ac:dyDescent="0.25">
      <c r="A92" s="22" t="s">
        <v>54</v>
      </c>
      <c r="B92" s="22"/>
      <c r="C92" s="21"/>
      <c r="D92" s="22"/>
      <c r="E92" s="27"/>
      <c r="F92" s="23"/>
      <c r="G92" s="24">
        <v>424161271</v>
      </c>
      <c r="H92" s="23"/>
      <c r="I92" s="24">
        <v>481895485</v>
      </c>
      <c r="J92" s="23"/>
      <c r="K92" s="28">
        <v>11661890</v>
      </c>
      <c r="L92" s="24"/>
      <c r="M92" s="28">
        <v>5745123</v>
      </c>
    </row>
    <row r="93" spans="1:13" ht="16.5" customHeight="1" x14ac:dyDescent="0.25">
      <c r="A93" s="25" t="s">
        <v>55</v>
      </c>
      <c r="B93" s="21"/>
      <c r="C93" s="25"/>
      <c r="D93" s="22"/>
      <c r="E93" s="27"/>
      <c r="F93" s="27"/>
      <c r="G93" s="28">
        <v>3146488490</v>
      </c>
      <c r="H93" s="28"/>
      <c r="I93" s="28">
        <v>3210530527</v>
      </c>
      <c r="J93" s="28"/>
      <c r="K93" s="28">
        <v>11775354</v>
      </c>
      <c r="L93" s="28"/>
      <c r="M93" s="28">
        <v>50036044</v>
      </c>
    </row>
    <row r="94" spans="1:13" ht="16.5" customHeight="1" x14ac:dyDescent="0.25">
      <c r="A94" s="22" t="s">
        <v>56</v>
      </c>
      <c r="B94" s="21"/>
      <c r="C94" s="25"/>
      <c r="D94" s="22"/>
      <c r="E94" s="27"/>
      <c r="F94" s="27"/>
      <c r="G94" s="28"/>
      <c r="H94" s="28"/>
      <c r="I94" s="28"/>
      <c r="J94" s="28"/>
      <c r="K94" s="28"/>
      <c r="L94" s="28"/>
      <c r="M94" s="28"/>
    </row>
    <row r="95" spans="1:13" ht="16.5" customHeight="1" x14ac:dyDescent="0.25">
      <c r="A95" s="25" t="s">
        <v>57</v>
      </c>
      <c r="B95" s="21"/>
      <c r="C95" s="21"/>
      <c r="D95" s="22"/>
      <c r="E95" s="27"/>
      <c r="F95" s="23"/>
      <c r="G95" s="24">
        <v>377019311</v>
      </c>
      <c r="H95" s="23"/>
      <c r="I95" s="24">
        <v>301472203</v>
      </c>
      <c r="J95" s="23"/>
      <c r="K95" s="28">
        <v>33954580</v>
      </c>
      <c r="L95" s="24"/>
      <c r="M95" s="28">
        <v>23592760</v>
      </c>
    </row>
    <row r="96" spans="1:13" ht="16.5" customHeight="1" x14ac:dyDescent="0.25">
      <c r="A96" s="22" t="s">
        <v>58</v>
      </c>
      <c r="B96" s="25"/>
      <c r="C96" s="25"/>
      <c r="D96" s="22"/>
      <c r="E96" s="27"/>
      <c r="F96" s="27"/>
      <c r="G96" s="28">
        <v>317097155</v>
      </c>
      <c r="H96" s="28"/>
      <c r="I96" s="28">
        <v>219833849</v>
      </c>
      <c r="J96" s="28"/>
      <c r="K96" s="28">
        <v>121708491</v>
      </c>
      <c r="L96" s="24"/>
      <c r="M96" s="28">
        <v>74568650</v>
      </c>
    </row>
    <row r="97" spans="1:13" ht="16.5" customHeight="1" x14ac:dyDescent="0.25">
      <c r="A97" s="22" t="s">
        <v>59</v>
      </c>
      <c r="B97" s="25"/>
      <c r="C97" s="25"/>
      <c r="D97" s="22"/>
      <c r="E97" s="27"/>
      <c r="F97" s="27"/>
      <c r="G97" s="28">
        <v>140000000</v>
      </c>
      <c r="H97" s="28"/>
      <c r="I97" s="28">
        <v>140000000</v>
      </c>
      <c r="J97" s="28"/>
      <c r="K97" s="28">
        <v>0</v>
      </c>
      <c r="L97" s="24"/>
      <c r="M97" s="28">
        <v>0</v>
      </c>
    </row>
    <row r="98" spans="1:13" ht="16.5" customHeight="1" x14ac:dyDescent="0.25">
      <c r="A98" s="22" t="s">
        <v>60</v>
      </c>
      <c r="B98" s="21"/>
      <c r="C98" s="21"/>
      <c r="D98" s="22"/>
      <c r="E98" s="27"/>
      <c r="F98" s="27"/>
      <c r="G98" s="30">
        <v>169626676</v>
      </c>
      <c r="H98" s="23"/>
      <c r="I98" s="30">
        <v>141632709</v>
      </c>
      <c r="J98" s="23"/>
      <c r="K98" s="29">
        <v>1074929</v>
      </c>
      <c r="L98" s="24"/>
      <c r="M98" s="29">
        <v>0</v>
      </c>
    </row>
    <row r="99" spans="1:13" ht="16.5" customHeight="1" x14ac:dyDescent="0.25">
      <c r="A99" s="25"/>
      <c r="B99" s="25"/>
      <c r="C99" s="25"/>
      <c r="D99" s="21"/>
      <c r="E99" s="22"/>
      <c r="F99" s="23"/>
      <c r="G99" s="1"/>
      <c r="H99" s="23"/>
      <c r="I99" s="1"/>
      <c r="J99" s="24"/>
      <c r="K99" s="1"/>
      <c r="L99" s="24"/>
      <c r="M99" s="1"/>
    </row>
    <row r="100" spans="1:13" ht="16.5" customHeight="1" x14ac:dyDescent="0.25">
      <c r="A100" s="21" t="s">
        <v>61</v>
      </c>
      <c r="B100" s="21"/>
      <c r="C100" s="21"/>
      <c r="D100" s="22"/>
      <c r="E100" s="27"/>
      <c r="F100" s="23"/>
      <c r="G100" s="31">
        <f>SUM(G89:G99)</f>
        <v>43936838184</v>
      </c>
      <c r="H100" s="23"/>
      <c r="I100" s="31">
        <f>SUM(I89:I99)</f>
        <v>45361294715</v>
      </c>
      <c r="J100" s="23"/>
      <c r="K100" s="31">
        <f>SUM(K89:K99)</f>
        <v>18846341372</v>
      </c>
      <c r="L100" s="24"/>
      <c r="M100" s="31">
        <f>SUM(M89:M99)</f>
        <v>20257468462</v>
      </c>
    </row>
    <row r="101" spans="1:13" ht="16.5" customHeight="1" x14ac:dyDescent="0.25">
      <c r="A101" s="25"/>
      <c r="B101" s="25"/>
      <c r="C101" s="25"/>
      <c r="D101" s="21"/>
      <c r="E101" s="22"/>
      <c r="F101" s="23"/>
      <c r="G101" s="1"/>
      <c r="H101" s="23"/>
      <c r="I101" s="1"/>
      <c r="J101" s="24"/>
      <c r="K101" s="1"/>
      <c r="L101" s="24"/>
      <c r="M101" s="1"/>
    </row>
    <row r="102" spans="1:13" ht="16.5" customHeight="1" x14ac:dyDescent="0.25">
      <c r="A102" s="21" t="s">
        <v>62</v>
      </c>
      <c r="B102" s="21"/>
      <c r="C102" s="21"/>
      <c r="D102" s="22"/>
      <c r="E102" s="23"/>
      <c r="F102" s="23"/>
      <c r="G102" s="31">
        <f>+G85+G100</f>
        <v>60963458665</v>
      </c>
      <c r="H102" s="23"/>
      <c r="I102" s="31">
        <f>+I85+I100</f>
        <v>63030341254</v>
      </c>
      <c r="J102" s="23"/>
      <c r="K102" s="31">
        <f>+K85+K100</f>
        <v>27547926488</v>
      </c>
      <c r="L102" s="24"/>
      <c r="M102" s="31">
        <f>+M85+M100</f>
        <v>27015777986</v>
      </c>
    </row>
    <row r="103" spans="1:13" ht="16.5" customHeight="1" x14ac:dyDescent="0.25">
      <c r="A103" s="21"/>
      <c r="B103" s="21"/>
      <c r="C103" s="21"/>
      <c r="D103" s="22"/>
      <c r="E103" s="23"/>
      <c r="F103" s="23"/>
      <c r="G103" s="24"/>
      <c r="H103" s="23"/>
      <c r="I103" s="24"/>
      <c r="J103" s="23"/>
      <c r="K103" s="24"/>
      <c r="L103" s="24"/>
      <c r="M103" s="24"/>
    </row>
    <row r="104" spans="1:13" ht="16.5" customHeight="1" x14ac:dyDescent="0.25">
      <c r="A104" s="21"/>
      <c r="B104" s="21"/>
      <c r="C104" s="21"/>
      <c r="D104" s="22"/>
      <c r="E104" s="23"/>
      <c r="F104" s="23"/>
      <c r="G104" s="24"/>
      <c r="H104" s="23"/>
      <c r="I104" s="24"/>
      <c r="J104" s="23"/>
      <c r="K104" s="24"/>
      <c r="L104" s="24"/>
      <c r="M104" s="24"/>
    </row>
    <row r="105" spans="1:13" ht="16.5" customHeight="1" x14ac:dyDescent="0.25">
      <c r="A105" s="21"/>
      <c r="B105" s="21"/>
      <c r="C105" s="21"/>
      <c r="D105" s="22"/>
      <c r="E105" s="23"/>
      <c r="F105" s="23"/>
      <c r="G105" s="24"/>
      <c r="H105" s="23"/>
      <c r="I105" s="24"/>
      <c r="J105" s="23"/>
      <c r="K105" s="24"/>
      <c r="L105" s="24"/>
      <c r="M105" s="24"/>
    </row>
    <row r="106" spans="1:13" ht="16.5" customHeight="1" x14ac:dyDescent="0.25">
      <c r="A106" s="21"/>
      <c r="B106" s="21"/>
      <c r="C106" s="21"/>
      <c r="D106" s="22"/>
      <c r="E106" s="23"/>
      <c r="F106" s="23"/>
      <c r="G106" s="24"/>
      <c r="H106" s="23"/>
      <c r="I106" s="24"/>
      <c r="J106" s="23"/>
      <c r="K106" s="24"/>
      <c r="L106" s="24"/>
      <c r="M106" s="24"/>
    </row>
    <row r="107" spans="1:13" ht="20.25" customHeight="1" x14ac:dyDescent="0.25">
      <c r="A107" s="21"/>
      <c r="B107" s="21"/>
      <c r="C107" s="21"/>
      <c r="D107" s="22"/>
      <c r="E107" s="23"/>
      <c r="F107" s="23"/>
      <c r="G107" s="24"/>
      <c r="H107" s="23"/>
      <c r="I107" s="24"/>
      <c r="J107" s="23"/>
      <c r="K107" s="24"/>
      <c r="L107" s="24"/>
      <c r="M107" s="24"/>
    </row>
    <row r="108" spans="1:13" ht="11.25" customHeight="1" x14ac:dyDescent="0.25">
      <c r="A108" s="21"/>
      <c r="B108" s="21"/>
      <c r="C108" s="21"/>
      <c r="D108" s="22"/>
      <c r="E108" s="23"/>
      <c r="F108" s="23"/>
      <c r="G108" s="24"/>
      <c r="H108" s="23"/>
      <c r="I108" s="24"/>
      <c r="J108" s="23"/>
      <c r="K108" s="24"/>
      <c r="L108" s="24"/>
      <c r="M108" s="24"/>
    </row>
    <row r="109" spans="1:13" ht="22.35" customHeight="1" x14ac:dyDescent="0.25">
      <c r="A109" s="40" t="s">
        <v>261</v>
      </c>
      <c r="B109" s="40"/>
      <c r="C109" s="40"/>
      <c r="D109" s="40"/>
      <c r="E109" s="9"/>
      <c r="F109" s="41"/>
      <c r="G109" s="10"/>
      <c r="H109" s="41"/>
      <c r="I109" s="10"/>
      <c r="J109" s="10"/>
      <c r="K109" s="10"/>
      <c r="L109" s="10"/>
      <c r="M109" s="10"/>
    </row>
    <row r="110" spans="1:13" ht="16.5" customHeight="1" x14ac:dyDescent="0.25">
      <c r="A110" s="5" t="s">
        <v>0</v>
      </c>
      <c r="B110" s="5"/>
      <c r="C110" s="5"/>
      <c r="D110" s="5"/>
      <c r="G110" s="7"/>
      <c r="I110" s="7"/>
      <c r="J110" s="7"/>
      <c r="K110" s="7"/>
      <c r="L110" s="7"/>
      <c r="M110" s="7"/>
    </row>
    <row r="111" spans="1:13" ht="16.5" customHeight="1" x14ac:dyDescent="0.25">
      <c r="A111" s="5" t="s">
        <v>1</v>
      </c>
      <c r="B111" s="5"/>
      <c r="C111" s="5"/>
      <c r="D111" s="5"/>
      <c r="G111" s="7"/>
      <c r="I111" s="7"/>
      <c r="J111" s="7"/>
      <c r="K111" s="7"/>
      <c r="L111" s="7"/>
      <c r="M111" s="7"/>
    </row>
    <row r="112" spans="1:13" ht="16.5" customHeight="1" x14ac:dyDescent="0.25">
      <c r="A112" s="8" t="str">
        <f>A60</f>
        <v>As at 30 September 2025</v>
      </c>
      <c r="B112" s="8"/>
      <c r="C112" s="8"/>
      <c r="D112" s="8"/>
      <c r="E112" s="9"/>
      <c r="F112" s="9"/>
      <c r="G112" s="10"/>
      <c r="H112" s="9"/>
      <c r="I112" s="10"/>
      <c r="J112" s="10"/>
      <c r="K112" s="10"/>
      <c r="L112" s="10"/>
      <c r="M112" s="10"/>
    </row>
    <row r="113" spans="1:13" ht="16.5" customHeight="1" x14ac:dyDescent="0.25">
      <c r="G113" s="7"/>
      <c r="I113" s="7"/>
      <c r="J113" s="7"/>
      <c r="K113" s="7"/>
      <c r="L113" s="7"/>
      <c r="M113" s="7"/>
    </row>
    <row r="114" spans="1:13" ht="16.5" customHeight="1" x14ac:dyDescent="0.25">
      <c r="G114" s="7"/>
      <c r="I114" s="7"/>
      <c r="J114" s="7"/>
      <c r="K114" s="7"/>
      <c r="L114" s="7"/>
      <c r="M114" s="7"/>
    </row>
    <row r="115" spans="1:13" ht="16.5" customHeight="1" x14ac:dyDescent="0.25">
      <c r="G115" s="150" t="s">
        <v>2</v>
      </c>
      <c r="H115" s="151"/>
      <c r="I115" s="151"/>
      <c r="J115" s="7"/>
      <c r="K115" s="150" t="s">
        <v>3</v>
      </c>
      <c r="L115" s="151"/>
      <c r="M115" s="151"/>
    </row>
    <row r="116" spans="1:13" ht="16.5" customHeight="1" x14ac:dyDescent="0.25">
      <c r="G116" s="148" t="s">
        <v>4</v>
      </c>
      <c r="H116" s="149"/>
      <c r="I116" s="149"/>
      <c r="J116" s="7"/>
      <c r="K116" s="148" t="s">
        <v>4</v>
      </c>
      <c r="L116" s="149"/>
      <c r="M116" s="149"/>
    </row>
    <row r="117" spans="1:13" ht="16.5" customHeight="1" x14ac:dyDescent="0.25">
      <c r="G117" s="11" t="s">
        <v>5</v>
      </c>
      <c r="H117" s="11"/>
      <c r="I117" s="11" t="s">
        <v>6</v>
      </c>
      <c r="J117" s="11"/>
      <c r="K117" s="11" t="s">
        <v>5</v>
      </c>
      <c r="L117" s="11"/>
      <c r="M117" s="11" t="s">
        <v>6</v>
      </c>
    </row>
    <row r="118" spans="1:13" ht="16.5" customHeight="1" x14ac:dyDescent="0.25">
      <c r="G118" s="12" t="s">
        <v>272</v>
      </c>
      <c r="H118" s="13"/>
      <c r="I118" s="14" t="s">
        <v>7</v>
      </c>
      <c r="J118" s="15"/>
      <c r="K118" s="12" t="s">
        <v>272</v>
      </c>
      <c r="L118" s="13"/>
      <c r="M118" s="14" t="s">
        <v>7</v>
      </c>
    </row>
    <row r="119" spans="1:13" ht="16.5" customHeight="1" x14ac:dyDescent="0.25">
      <c r="A119" s="16"/>
      <c r="B119" s="16"/>
      <c r="C119" s="16"/>
      <c r="D119" s="16"/>
      <c r="F119" s="18"/>
      <c r="G119" s="14" t="s">
        <v>222</v>
      </c>
      <c r="I119" s="14" t="s">
        <v>8</v>
      </c>
      <c r="J119" s="11"/>
      <c r="K119" s="14" t="s">
        <v>222</v>
      </c>
      <c r="M119" s="14" t="s">
        <v>8</v>
      </c>
    </row>
    <row r="120" spans="1:13" ht="16.5" customHeight="1" x14ac:dyDescent="0.25">
      <c r="A120" s="16"/>
      <c r="B120" s="16"/>
      <c r="C120" s="16"/>
      <c r="D120" s="16"/>
      <c r="F120" s="18"/>
      <c r="G120" s="19" t="s">
        <v>10</v>
      </c>
      <c r="H120" s="18"/>
      <c r="I120" s="19" t="s">
        <v>10</v>
      </c>
      <c r="J120" s="11"/>
      <c r="K120" s="19" t="s">
        <v>10</v>
      </c>
      <c r="L120" s="18"/>
      <c r="M120" s="19" t="s">
        <v>10</v>
      </c>
    </row>
    <row r="121" spans="1:13" ht="16.5" customHeight="1" x14ac:dyDescent="0.25">
      <c r="A121" s="16"/>
      <c r="B121" s="16"/>
      <c r="C121" s="16"/>
      <c r="D121" s="16"/>
      <c r="F121" s="18"/>
      <c r="G121" s="45"/>
      <c r="H121" s="18"/>
      <c r="I121" s="45"/>
      <c r="J121" s="45"/>
      <c r="K121" s="45"/>
      <c r="L121" s="45"/>
      <c r="M121" s="45"/>
    </row>
    <row r="122" spans="1:13" ht="16.5" customHeight="1" x14ac:dyDescent="0.25">
      <c r="A122" s="21" t="s">
        <v>63</v>
      </c>
      <c r="B122" s="46"/>
      <c r="C122" s="46"/>
      <c r="D122" s="46"/>
      <c r="E122" s="47"/>
      <c r="F122" s="42"/>
      <c r="G122" s="43"/>
      <c r="H122" s="42"/>
      <c r="I122" s="43"/>
      <c r="J122" s="43"/>
      <c r="K122" s="43"/>
      <c r="L122" s="43"/>
      <c r="M122" s="43"/>
    </row>
    <row r="123" spans="1:13" ht="16.5" customHeight="1" x14ac:dyDescent="0.25">
      <c r="A123" s="25"/>
      <c r="B123" s="25"/>
      <c r="C123" s="25"/>
      <c r="D123" s="21"/>
      <c r="E123" s="22"/>
      <c r="F123" s="23"/>
      <c r="G123" s="1"/>
      <c r="H123" s="23"/>
      <c r="I123" s="1"/>
      <c r="J123" s="24"/>
      <c r="K123" s="1"/>
      <c r="L123" s="24"/>
      <c r="M123" s="1"/>
    </row>
    <row r="124" spans="1:13" ht="16.5" customHeight="1" x14ac:dyDescent="0.25">
      <c r="A124" s="48" t="s">
        <v>64</v>
      </c>
      <c r="B124" s="21"/>
      <c r="C124" s="21"/>
      <c r="D124" s="22"/>
      <c r="E124" s="27"/>
      <c r="F124" s="23"/>
      <c r="G124" s="24"/>
      <c r="H124" s="23"/>
      <c r="I124" s="24"/>
      <c r="J124" s="24"/>
      <c r="K124" s="24"/>
      <c r="L124" s="24"/>
      <c r="M124" s="24"/>
    </row>
    <row r="125" spans="1:13" ht="16.5" customHeight="1" x14ac:dyDescent="0.25">
      <c r="A125" s="25"/>
      <c r="B125" s="25"/>
      <c r="C125" s="25"/>
      <c r="D125" s="21"/>
      <c r="E125" s="22"/>
      <c r="F125" s="23"/>
      <c r="G125" s="1"/>
      <c r="H125" s="23"/>
      <c r="I125" s="1"/>
      <c r="J125" s="24"/>
      <c r="K125" s="1"/>
      <c r="L125" s="24"/>
      <c r="M125" s="1"/>
    </row>
    <row r="126" spans="1:13" ht="16.5" customHeight="1" x14ac:dyDescent="0.25">
      <c r="A126" s="22" t="s">
        <v>65</v>
      </c>
      <c r="B126" s="22"/>
      <c r="C126" s="22"/>
      <c r="D126" s="22"/>
      <c r="E126" s="27"/>
      <c r="F126" s="23"/>
      <c r="G126" s="24"/>
      <c r="H126" s="23"/>
      <c r="I126" s="24"/>
      <c r="J126" s="24"/>
      <c r="K126" s="24"/>
      <c r="L126" s="24"/>
      <c r="M126" s="24"/>
    </row>
    <row r="127" spans="1:13" ht="16.5" customHeight="1" x14ac:dyDescent="0.25">
      <c r="A127" s="22"/>
      <c r="B127" s="22" t="s">
        <v>66</v>
      </c>
      <c r="C127" s="22"/>
      <c r="D127" s="22"/>
      <c r="E127" s="27"/>
      <c r="F127" s="23"/>
      <c r="G127" s="24"/>
      <c r="H127" s="23"/>
      <c r="I127" s="24"/>
      <c r="J127" s="24"/>
      <c r="K127" s="24"/>
      <c r="L127" s="24"/>
      <c r="M127" s="24"/>
    </row>
    <row r="128" spans="1:13" ht="16.5" customHeight="1" x14ac:dyDescent="0.25">
      <c r="A128" s="22"/>
      <c r="B128" s="22"/>
      <c r="C128" s="22" t="s">
        <v>67</v>
      </c>
      <c r="D128" s="22"/>
      <c r="E128" s="27"/>
      <c r="F128" s="23"/>
      <c r="G128" s="24"/>
      <c r="H128" s="23"/>
      <c r="I128" s="24"/>
      <c r="J128" s="23"/>
      <c r="K128" s="24"/>
      <c r="L128" s="24"/>
      <c r="M128" s="24"/>
    </row>
    <row r="129" spans="1:13" ht="16.5" customHeight="1" x14ac:dyDescent="0.25">
      <c r="A129" s="22"/>
      <c r="B129" s="22"/>
      <c r="C129" s="22"/>
      <c r="D129" s="22" t="s">
        <v>68</v>
      </c>
      <c r="E129" s="27"/>
      <c r="F129" s="23"/>
      <c r="G129" s="24"/>
      <c r="H129" s="23"/>
      <c r="I129" s="24"/>
      <c r="J129" s="23"/>
      <c r="K129" s="24"/>
      <c r="L129" s="24"/>
      <c r="M129" s="24"/>
    </row>
    <row r="130" spans="1:13" ht="16.5" customHeight="1" thickBot="1" x14ac:dyDescent="0.3">
      <c r="A130" s="22"/>
      <c r="B130" s="22"/>
      <c r="C130" s="22"/>
      <c r="D130" s="22" t="s">
        <v>69</v>
      </c>
      <c r="E130" s="27"/>
      <c r="F130" s="23"/>
      <c r="G130" s="49">
        <v>1567773019</v>
      </c>
      <c r="H130" s="28"/>
      <c r="I130" s="49">
        <v>1567773019</v>
      </c>
      <c r="J130" s="28"/>
      <c r="K130" s="49">
        <v>1567773019</v>
      </c>
      <c r="L130" s="28"/>
      <c r="M130" s="49">
        <v>1567773019</v>
      </c>
    </row>
    <row r="131" spans="1:13" ht="16.5" customHeight="1" thickTop="1" x14ac:dyDescent="0.25">
      <c r="A131" s="22"/>
      <c r="B131" s="22"/>
      <c r="C131" s="22"/>
      <c r="D131" s="22"/>
      <c r="E131" s="27"/>
      <c r="F131" s="23"/>
      <c r="G131" s="28"/>
      <c r="H131" s="28"/>
      <c r="I131" s="28"/>
      <c r="J131" s="28"/>
      <c r="K131" s="28"/>
      <c r="L131" s="28"/>
      <c r="M131" s="28"/>
    </row>
    <row r="132" spans="1:13" ht="16.5" customHeight="1" x14ac:dyDescent="0.25">
      <c r="A132" s="25"/>
      <c r="B132" s="22" t="s">
        <v>70</v>
      </c>
      <c r="C132" s="22"/>
      <c r="D132" s="22"/>
      <c r="E132" s="27"/>
      <c r="F132" s="23"/>
      <c r="G132" s="24"/>
      <c r="H132" s="23"/>
      <c r="I132" s="24"/>
      <c r="J132" s="23"/>
      <c r="K132" s="24"/>
      <c r="L132" s="24"/>
      <c r="M132" s="24"/>
    </row>
    <row r="133" spans="1:13" ht="16.5" customHeight="1" x14ac:dyDescent="0.25">
      <c r="A133" s="25"/>
      <c r="B133" s="22"/>
      <c r="C133" s="22" t="s">
        <v>67</v>
      </c>
      <c r="D133" s="22"/>
      <c r="E133" s="27"/>
      <c r="F133" s="23"/>
      <c r="G133" s="24"/>
      <c r="H133" s="23"/>
      <c r="I133" s="24"/>
      <c r="J133" s="23"/>
      <c r="K133" s="24"/>
      <c r="L133" s="24"/>
      <c r="M133" s="24"/>
    </row>
    <row r="134" spans="1:13" ht="16.5" customHeight="1" x14ac:dyDescent="0.25">
      <c r="A134" s="25"/>
      <c r="B134" s="22"/>
      <c r="C134" s="22"/>
      <c r="D134" s="22" t="s">
        <v>71</v>
      </c>
      <c r="E134" s="27"/>
      <c r="F134" s="23"/>
      <c r="G134" s="24"/>
      <c r="H134" s="23"/>
      <c r="I134" s="24"/>
      <c r="J134" s="23"/>
      <c r="K134" s="24"/>
      <c r="L134" s="24"/>
      <c r="M134" s="24"/>
    </row>
    <row r="135" spans="1:13" ht="16.5" customHeight="1" x14ac:dyDescent="0.25">
      <c r="A135" s="25"/>
      <c r="B135" s="22"/>
      <c r="C135" s="22"/>
      <c r="D135" s="22" t="s">
        <v>72</v>
      </c>
      <c r="E135" s="27"/>
      <c r="F135" s="23"/>
      <c r="G135" s="24">
        <v>1494683468</v>
      </c>
      <c r="H135" s="24"/>
      <c r="I135" s="24">
        <v>1494683468</v>
      </c>
      <c r="J135" s="2"/>
      <c r="K135" s="4">
        <v>1494683468</v>
      </c>
      <c r="L135" s="2"/>
      <c r="M135" s="4">
        <v>1494683468</v>
      </c>
    </row>
    <row r="136" spans="1:13" ht="16.5" customHeight="1" x14ac:dyDescent="0.25">
      <c r="A136" s="25" t="s">
        <v>73</v>
      </c>
      <c r="B136" s="25"/>
      <c r="C136" s="25"/>
      <c r="D136" s="50"/>
      <c r="E136" s="27"/>
      <c r="F136" s="27"/>
      <c r="G136" s="28">
        <v>15266493181</v>
      </c>
      <c r="H136" s="28"/>
      <c r="I136" s="28">
        <v>15266493181</v>
      </c>
      <c r="J136" s="28"/>
      <c r="K136" s="28">
        <v>15266493181</v>
      </c>
      <c r="L136" s="28"/>
      <c r="M136" s="28">
        <v>15266493181</v>
      </c>
    </row>
    <row r="137" spans="1:13" ht="16.5" customHeight="1" x14ac:dyDescent="0.25">
      <c r="A137" s="25" t="s">
        <v>74</v>
      </c>
      <c r="B137" s="25"/>
      <c r="C137" s="25"/>
      <c r="D137" s="50"/>
      <c r="E137" s="27"/>
      <c r="F137" s="27"/>
      <c r="G137" s="28">
        <v>172861100</v>
      </c>
      <c r="H137" s="28"/>
      <c r="I137" s="28">
        <v>172861100</v>
      </c>
      <c r="J137" s="28"/>
      <c r="K137" s="28">
        <v>202175962</v>
      </c>
      <c r="L137" s="28"/>
      <c r="M137" s="28">
        <v>202175962</v>
      </c>
    </row>
    <row r="138" spans="1:13" ht="16.5" customHeight="1" x14ac:dyDescent="0.25">
      <c r="A138" s="25" t="s">
        <v>75</v>
      </c>
      <c r="B138" s="25"/>
      <c r="C138" s="25"/>
      <c r="D138" s="50"/>
      <c r="E138" s="27"/>
      <c r="F138" s="27"/>
      <c r="G138" s="28"/>
      <c r="H138" s="27"/>
      <c r="I138" s="28"/>
      <c r="J138" s="27"/>
      <c r="K138" s="28"/>
      <c r="L138" s="28"/>
      <c r="M138" s="28"/>
    </row>
    <row r="139" spans="1:13" ht="16.5" customHeight="1" x14ac:dyDescent="0.25">
      <c r="A139" s="25"/>
      <c r="B139" s="25" t="s">
        <v>76</v>
      </c>
      <c r="C139" s="25"/>
      <c r="D139" s="25"/>
      <c r="E139" s="27"/>
      <c r="F139" s="27"/>
      <c r="G139" s="28">
        <v>156777302</v>
      </c>
      <c r="H139" s="27"/>
      <c r="I139" s="28">
        <v>156777302</v>
      </c>
      <c r="J139" s="27"/>
      <c r="K139" s="28">
        <v>156777302</v>
      </c>
      <c r="L139" s="28"/>
      <c r="M139" s="28">
        <v>156777302</v>
      </c>
    </row>
    <row r="140" spans="1:13" ht="16.5" customHeight="1" x14ac:dyDescent="0.25">
      <c r="A140" s="25"/>
      <c r="B140" s="25" t="s">
        <v>77</v>
      </c>
      <c r="C140" s="25"/>
      <c r="D140" s="25"/>
      <c r="E140" s="27"/>
      <c r="F140" s="27"/>
      <c r="G140" s="28">
        <v>17484121705</v>
      </c>
      <c r="H140" s="23"/>
      <c r="I140" s="28">
        <v>15643218640</v>
      </c>
      <c r="J140" s="23"/>
      <c r="K140" s="28">
        <v>4753869708</v>
      </c>
      <c r="L140" s="24"/>
      <c r="M140" s="28">
        <v>4442539906</v>
      </c>
    </row>
    <row r="141" spans="1:13" ht="16.5" customHeight="1" x14ac:dyDescent="0.25">
      <c r="A141" s="25" t="s">
        <v>78</v>
      </c>
      <c r="B141" s="21"/>
      <c r="C141" s="21"/>
      <c r="D141" s="22"/>
      <c r="E141" s="27"/>
      <c r="F141" s="27"/>
      <c r="G141" s="30">
        <v>1537830572</v>
      </c>
      <c r="H141" s="23"/>
      <c r="I141" s="30">
        <v>2097483803</v>
      </c>
      <c r="J141" s="23"/>
      <c r="K141" s="29">
        <v>-347888072</v>
      </c>
      <c r="L141" s="24"/>
      <c r="M141" s="29">
        <v>-219638185</v>
      </c>
    </row>
    <row r="142" spans="1:13" ht="16.5" customHeight="1" x14ac:dyDescent="0.25">
      <c r="A142" s="25"/>
      <c r="B142" s="21"/>
      <c r="C142" s="21"/>
      <c r="D142" s="22"/>
      <c r="E142" s="27"/>
      <c r="F142" s="27"/>
      <c r="G142" s="24"/>
      <c r="H142" s="23"/>
      <c r="I142" s="24"/>
      <c r="J142" s="23"/>
      <c r="K142" s="24"/>
      <c r="L142" s="24"/>
      <c r="M142" s="24"/>
    </row>
    <row r="143" spans="1:13" ht="16.5" customHeight="1" x14ac:dyDescent="0.25">
      <c r="A143" s="26" t="s">
        <v>79</v>
      </c>
      <c r="B143" s="22"/>
      <c r="C143" s="22"/>
      <c r="D143" s="22"/>
      <c r="E143" s="27"/>
      <c r="F143" s="23"/>
      <c r="G143" s="24"/>
      <c r="H143" s="23"/>
      <c r="I143" s="24"/>
      <c r="J143" s="23"/>
      <c r="K143" s="24"/>
      <c r="L143" s="24"/>
      <c r="M143" s="24"/>
    </row>
    <row r="144" spans="1:13" ht="16.5" customHeight="1" x14ac:dyDescent="0.25">
      <c r="A144" s="25"/>
      <c r="B144" s="26" t="s">
        <v>80</v>
      </c>
      <c r="C144" s="26"/>
      <c r="D144" s="25"/>
      <c r="E144" s="27"/>
      <c r="F144" s="23"/>
      <c r="G144" s="24">
        <f>SUM(G135:G141)</f>
        <v>36112767328</v>
      </c>
      <c r="H144" s="23"/>
      <c r="I144" s="24">
        <f>SUM(I135:I141)</f>
        <v>34831517494</v>
      </c>
      <c r="J144" s="23"/>
      <c r="K144" s="24">
        <f>SUM(K135:K141)</f>
        <v>21526111549</v>
      </c>
      <c r="L144" s="24"/>
      <c r="M144" s="24">
        <f>SUM(M135:M141)</f>
        <v>21343031634</v>
      </c>
    </row>
    <row r="145" spans="1:13" ht="16.5" customHeight="1" x14ac:dyDescent="0.25">
      <c r="A145" s="25" t="s">
        <v>81</v>
      </c>
      <c r="B145" s="25"/>
      <c r="C145" s="25"/>
      <c r="D145" s="25"/>
      <c r="E145" s="27"/>
      <c r="F145" s="23"/>
      <c r="G145" s="30">
        <v>3682936511</v>
      </c>
      <c r="H145" s="51"/>
      <c r="I145" s="30">
        <v>3679278291</v>
      </c>
      <c r="J145" s="51"/>
      <c r="K145" s="30">
        <v>0</v>
      </c>
      <c r="L145" s="24"/>
      <c r="M145" s="30">
        <v>0</v>
      </c>
    </row>
    <row r="146" spans="1:13" ht="16.5" customHeight="1" x14ac:dyDescent="0.25">
      <c r="A146" s="25"/>
      <c r="B146" s="25"/>
      <c r="C146" s="25"/>
      <c r="D146" s="21"/>
      <c r="E146" s="22"/>
      <c r="F146" s="23"/>
      <c r="G146" s="1"/>
      <c r="H146" s="23"/>
      <c r="I146" s="1"/>
      <c r="J146" s="24"/>
      <c r="K146" s="1"/>
      <c r="L146" s="24"/>
      <c r="M146" s="1"/>
    </row>
    <row r="147" spans="1:13" ht="16.5" customHeight="1" x14ac:dyDescent="0.25">
      <c r="A147" s="26" t="s">
        <v>82</v>
      </c>
      <c r="B147" s="25"/>
      <c r="C147" s="25"/>
      <c r="D147" s="25"/>
      <c r="E147" s="23"/>
      <c r="F147" s="23"/>
      <c r="G147" s="31">
        <f>SUM(G144:G145)</f>
        <v>39795703839</v>
      </c>
      <c r="H147" s="23"/>
      <c r="I147" s="31">
        <f>SUM(I144:I145)</f>
        <v>38510795785</v>
      </c>
      <c r="J147" s="23"/>
      <c r="K147" s="31">
        <f>SUM(K144:K145)</f>
        <v>21526111549</v>
      </c>
      <c r="L147" s="24"/>
      <c r="M147" s="31">
        <f>SUM(M144:M145)</f>
        <v>21343031634</v>
      </c>
    </row>
    <row r="148" spans="1:13" ht="16.5" customHeight="1" x14ac:dyDescent="0.25">
      <c r="A148" s="25"/>
      <c r="B148" s="25"/>
      <c r="C148" s="25"/>
      <c r="D148" s="21"/>
      <c r="E148" s="22"/>
      <c r="F148" s="23"/>
      <c r="G148" s="1"/>
      <c r="H148" s="23"/>
      <c r="I148" s="1"/>
      <c r="J148" s="24"/>
      <c r="K148" s="1"/>
      <c r="L148" s="24"/>
      <c r="M148" s="1"/>
    </row>
    <row r="149" spans="1:13" ht="16.5" customHeight="1" thickBot="1" x14ac:dyDescent="0.3">
      <c r="A149" s="26" t="s">
        <v>83</v>
      </c>
      <c r="B149" s="26"/>
      <c r="C149" s="26"/>
      <c r="D149" s="26"/>
      <c r="E149" s="42"/>
      <c r="F149" s="42"/>
      <c r="G149" s="35">
        <f>+G147+G102</f>
        <v>100759162504</v>
      </c>
      <c r="H149" s="42"/>
      <c r="I149" s="35">
        <f>+I147+I102</f>
        <v>101541137039</v>
      </c>
      <c r="J149" s="42"/>
      <c r="K149" s="35">
        <f>+K147+K102</f>
        <v>49074038037</v>
      </c>
      <c r="L149" s="52"/>
      <c r="M149" s="35">
        <f>+M147+M102</f>
        <v>48358809620</v>
      </c>
    </row>
    <row r="150" spans="1:13" ht="16.5" customHeight="1" thickTop="1" x14ac:dyDescent="0.25">
      <c r="A150" s="5"/>
      <c r="B150" s="5"/>
      <c r="C150" s="5"/>
      <c r="D150" s="5"/>
      <c r="E150" s="18"/>
      <c r="F150" s="18"/>
      <c r="G150" s="7"/>
      <c r="H150" s="7"/>
      <c r="I150" s="7"/>
      <c r="J150" s="7"/>
      <c r="K150" s="7"/>
      <c r="L150" s="7"/>
      <c r="M150" s="7"/>
    </row>
    <row r="151" spans="1:13" ht="16.5" customHeight="1" x14ac:dyDescent="0.25">
      <c r="A151" s="5"/>
      <c r="B151" s="5"/>
      <c r="C151" s="5"/>
      <c r="D151" s="5"/>
      <c r="E151" s="18"/>
      <c r="F151" s="18"/>
      <c r="G151" s="7"/>
      <c r="H151" s="18"/>
      <c r="I151" s="7"/>
      <c r="J151" s="7"/>
      <c r="K151" s="7"/>
      <c r="L151" s="7"/>
      <c r="M151" s="7"/>
    </row>
    <row r="152" spans="1:13" ht="16.5" customHeight="1" x14ac:dyDescent="0.25">
      <c r="A152" s="5"/>
      <c r="B152" s="5"/>
      <c r="C152" s="5"/>
      <c r="D152" s="5"/>
      <c r="E152" s="18"/>
      <c r="F152" s="18"/>
      <c r="G152" s="7"/>
      <c r="H152" s="18"/>
      <c r="I152" s="7"/>
      <c r="J152" s="7"/>
      <c r="K152" s="7"/>
      <c r="L152" s="7"/>
      <c r="M152" s="7"/>
    </row>
    <row r="153" spans="1:13" ht="16.5" customHeight="1" x14ac:dyDescent="0.25">
      <c r="A153" s="5"/>
      <c r="B153" s="5"/>
      <c r="C153" s="5"/>
      <c r="D153" s="5"/>
      <c r="E153" s="18"/>
      <c r="F153" s="18"/>
      <c r="G153" s="7"/>
      <c r="H153" s="18"/>
      <c r="I153" s="7"/>
      <c r="J153" s="7"/>
      <c r="K153" s="7"/>
      <c r="L153" s="7"/>
      <c r="M153" s="7"/>
    </row>
    <row r="154" spans="1:13" ht="16.5" customHeight="1" x14ac:dyDescent="0.25">
      <c r="A154" s="5"/>
      <c r="B154" s="5"/>
      <c r="C154" s="5"/>
      <c r="D154" s="5"/>
      <c r="E154" s="18"/>
      <c r="F154" s="18"/>
      <c r="G154" s="7"/>
      <c r="H154" s="18"/>
      <c r="I154" s="7"/>
      <c r="J154" s="7"/>
      <c r="K154" s="7"/>
      <c r="L154" s="7"/>
      <c r="M154" s="7"/>
    </row>
    <row r="155" spans="1:13" ht="16.5" customHeight="1" x14ac:dyDescent="0.25">
      <c r="A155" s="5"/>
      <c r="B155" s="5"/>
      <c r="C155" s="5"/>
      <c r="D155" s="5"/>
      <c r="E155" s="18"/>
      <c r="F155" s="18"/>
      <c r="G155" s="7"/>
      <c r="H155" s="18"/>
      <c r="I155" s="7"/>
      <c r="J155" s="7"/>
      <c r="K155" s="7"/>
      <c r="L155" s="7"/>
      <c r="M155" s="7"/>
    </row>
    <row r="156" spans="1:13" ht="16.5" customHeight="1" x14ac:dyDescent="0.25">
      <c r="A156" s="5"/>
      <c r="B156" s="5"/>
      <c r="C156" s="5"/>
      <c r="D156" s="5"/>
      <c r="E156" s="18"/>
      <c r="F156" s="18"/>
      <c r="G156" s="7"/>
      <c r="H156" s="18"/>
      <c r="I156" s="7"/>
      <c r="J156" s="7"/>
      <c r="K156" s="7"/>
      <c r="L156" s="7"/>
      <c r="M156" s="7"/>
    </row>
    <row r="157" spans="1:13" ht="19.5" customHeight="1" x14ac:dyDescent="0.25">
      <c r="B157" s="37"/>
      <c r="C157" s="37"/>
      <c r="D157" s="5"/>
      <c r="E157" s="38"/>
      <c r="F157" s="38"/>
      <c r="G157" s="7"/>
      <c r="H157" s="38"/>
      <c r="I157" s="7"/>
      <c r="J157" s="38"/>
      <c r="K157" s="7"/>
      <c r="L157" s="7"/>
      <c r="M157" s="7"/>
    </row>
    <row r="158" spans="1:13" ht="16.5" customHeight="1" x14ac:dyDescent="0.25">
      <c r="A158" s="5"/>
      <c r="B158" s="5"/>
      <c r="C158" s="5"/>
      <c r="D158" s="5"/>
      <c r="E158" s="18"/>
      <c r="F158" s="18"/>
      <c r="G158" s="7"/>
      <c r="H158" s="18"/>
      <c r="I158" s="7"/>
      <c r="J158" s="7"/>
      <c r="K158" s="7"/>
      <c r="L158" s="7"/>
      <c r="M158" s="7"/>
    </row>
    <row r="159" spans="1:13" ht="18" customHeight="1" x14ac:dyDescent="0.25"/>
    <row r="160" spans="1:13" ht="15.75" customHeight="1" x14ac:dyDescent="0.25"/>
    <row r="161" spans="1:13" ht="22.35" customHeight="1" x14ac:dyDescent="0.25">
      <c r="A161" s="40" t="s">
        <v>261</v>
      </c>
      <c r="B161" s="40"/>
      <c r="C161" s="40"/>
      <c r="D161" s="40"/>
      <c r="E161" s="40"/>
      <c r="F161" s="41"/>
      <c r="G161" s="10"/>
      <c r="H161" s="41"/>
      <c r="I161" s="10"/>
      <c r="J161" s="10"/>
      <c r="K161" s="10"/>
      <c r="L161" s="10"/>
      <c r="M161" s="10"/>
    </row>
  </sheetData>
  <mergeCells count="14">
    <mergeCell ref="A54:M54"/>
    <mergeCell ref="G6:I6"/>
    <mergeCell ref="K6:M6"/>
    <mergeCell ref="G7:I7"/>
    <mergeCell ref="K7:M7"/>
    <mergeCell ref="A40:D40"/>
    <mergeCell ref="G116:I116"/>
    <mergeCell ref="K116:M116"/>
    <mergeCell ref="G63:I63"/>
    <mergeCell ref="K63:M63"/>
    <mergeCell ref="G64:I64"/>
    <mergeCell ref="K64:M64"/>
    <mergeCell ref="G115:I115"/>
    <mergeCell ref="K115:M115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7" max="16383" man="1"/>
    <brk id="10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F87B1-DF42-45E0-8667-17C25657A09F}">
  <sheetPr codeName="Sheet2"/>
  <dimension ref="A1:M117"/>
  <sheetViews>
    <sheetView topLeftCell="A100" zoomScale="115" zoomScaleNormal="115" zoomScaleSheetLayoutView="99" workbookViewId="0">
      <selection activeCell="A103" sqref="A103:XFD103"/>
    </sheetView>
  </sheetViews>
  <sheetFormatPr defaultColWidth="9.42578125" defaultRowHeight="16.5" customHeight="1" x14ac:dyDescent="0.2"/>
  <cols>
    <col min="1" max="3" width="1.42578125" style="56" customWidth="1"/>
    <col min="4" max="4" width="38.140625" style="56" customWidth="1"/>
    <col min="5" max="5" width="5.5703125" style="56" customWidth="1"/>
    <col min="6" max="6" width="0.5703125" style="56" customWidth="1"/>
    <col min="7" max="7" width="13.42578125" style="56" customWidth="1"/>
    <col min="8" max="8" width="0.5703125" style="56" customWidth="1"/>
    <col min="9" max="9" width="13.42578125" style="56" customWidth="1"/>
    <col min="10" max="10" width="0.5703125" style="56" customWidth="1"/>
    <col min="11" max="11" width="13.42578125" style="56" customWidth="1"/>
    <col min="12" max="12" width="0.5703125" style="56" customWidth="1"/>
    <col min="13" max="13" width="13.42578125" style="56" customWidth="1"/>
    <col min="14" max="14" width="9.42578125" style="56" customWidth="1"/>
    <col min="15" max="16384" width="9.42578125" style="56"/>
  </cols>
  <sheetData>
    <row r="1" spans="1:13" ht="16.5" customHeight="1" x14ac:dyDescent="0.2">
      <c r="A1" s="53" t="s">
        <v>0</v>
      </c>
      <c r="B1" s="53"/>
      <c r="C1" s="53"/>
      <c r="D1" s="117"/>
      <c r="E1" s="55"/>
      <c r="F1" s="55"/>
      <c r="G1" s="117"/>
      <c r="H1" s="55"/>
      <c r="I1" s="117"/>
      <c r="J1" s="55"/>
      <c r="K1" s="55"/>
      <c r="L1" s="55"/>
      <c r="M1" s="55"/>
    </row>
    <row r="2" spans="1:13" ht="16.5" customHeight="1" x14ac:dyDescent="0.2">
      <c r="A2" s="53" t="s">
        <v>206</v>
      </c>
      <c r="B2" s="53"/>
      <c r="C2" s="53"/>
      <c r="D2" s="117"/>
      <c r="E2" s="55"/>
      <c r="F2" s="55"/>
      <c r="G2" s="117"/>
      <c r="H2" s="55"/>
      <c r="I2" s="117"/>
      <c r="J2" s="55"/>
      <c r="K2" s="55"/>
      <c r="L2" s="55"/>
      <c r="M2" s="55"/>
    </row>
    <row r="3" spans="1:13" ht="16.5" customHeight="1" x14ac:dyDescent="0.2">
      <c r="A3" s="57" t="s">
        <v>273</v>
      </c>
      <c r="B3" s="57"/>
      <c r="C3" s="57"/>
      <c r="D3" s="118"/>
      <c r="E3" s="59"/>
      <c r="F3" s="59"/>
      <c r="G3" s="118"/>
      <c r="H3" s="59"/>
      <c r="I3" s="118"/>
      <c r="J3" s="59"/>
      <c r="K3" s="59"/>
      <c r="L3" s="59"/>
      <c r="M3" s="59"/>
    </row>
    <row r="4" spans="1:13" ht="15.6" customHeight="1" x14ac:dyDescent="0.2">
      <c r="A4" s="54"/>
      <c r="B4" s="54"/>
      <c r="C4" s="54"/>
      <c r="D4" s="54"/>
      <c r="E4" s="117"/>
      <c r="F4" s="117"/>
      <c r="G4" s="55"/>
      <c r="H4" s="117"/>
      <c r="I4" s="55"/>
      <c r="J4" s="55"/>
      <c r="K4" s="55"/>
      <c r="L4" s="55"/>
      <c r="M4" s="55"/>
    </row>
    <row r="5" spans="1:13" ht="15.6" customHeight="1" x14ac:dyDescent="0.2">
      <c r="A5" s="54"/>
      <c r="B5" s="54"/>
      <c r="C5" s="54"/>
      <c r="D5" s="54"/>
      <c r="E5" s="117"/>
      <c r="F5" s="117"/>
      <c r="G5" s="55"/>
      <c r="H5" s="117"/>
      <c r="I5" s="55"/>
      <c r="J5" s="55"/>
      <c r="K5" s="55"/>
      <c r="L5" s="55"/>
      <c r="M5" s="55"/>
    </row>
    <row r="6" spans="1:13" ht="15.6" customHeight="1" x14ac:dyDescent="0.2">
      <c r="A6" s="54"/>
      <c r="B6" s="54"/>
      <c r="C6" s="54"/>
      <c r="D6" s="54"/>
      <c r="E6" s="54"/>
      <c r="F6" s="54"/>
      <c r="G6" s="156" t="s">
        <v>2</v>
      </c>
      <c r="H6" s="157"/>
      <c r="I6" s="157"/>
      <c r="J6" s="62"/>
      <c r="K6" s="156" t="s">
        <v>84</v>
      </c>
      <c r="L6" s="157"/>
      <c r="M6" s="157"/>
    </row>
    <row r="7" spans="1:13" ht="15.6" customHeight="1" x14ac:dyDescent="0.2">
      <c r="A7" s="54"/>
      <c r="B7" s="54"/>
      <c r="C7" s="54"/>
      <c r="D7" s="54"/>
      <c r="E7" s="54"/>
      <c r="F7" s="54"/>
      <c r="G7" s="154" t="s">
        <v>85</v>
      </c>
      <c r="H7" s="155"/>
      <c r="I7" s="155"/>
      <c r="J7" s="62"/>
      <c r="K7" s="154" t="s">
        <v>4</v>
      </c>
      <c r="L7" s="155"/>
      <c r="M7" s="155"/>
    </row>
    <row r="8" spans="1:13" ht="15.6" customHeight="1" x14ac:dyDescent="0.2">
      <c r="A8" s="54"/>
      <c r="B8" s="54"/>
      <c r="C8" s="54"/>
      <c r="D8" s="54"/>
      <c r="E8" s="54"/>
      <c r="F8" s="54"/>
      <c r="G8" s="12" t="s">
        <v>222</v>
      </c>
      <c r="H8" s="54"/>
      <c r="I8" s="12" t="s">
        <v>8</v>
      </c>
      <c r="J8" s="62"/>
      <c r="K8" s="12" t="s">
        <v>222</v>
      </c>
      <c r="L8" s="54"/>
      <c r="M8" s="12" t="s">
        <v>8</v>
      </c>
    </row>
    <row r="9" spans="1:13" ht="15.6" customHeight="1" x14ac:dyDescent="0.2">
      <c r="A9" s="54"/>
      <c r="B9" s="54"/>
      <c r="C9" s="54"/>
      <c r="D9" s="54"/>
      <c r="E9" s="117"/>
      <c r="F9" s="68"/>
      <c r="G9" s="67" t="s">
        <v>10</v>
      </c>
      <c r="H9" s="68"/>
      <c r="I9" s="67" t="s">
        <v>10</v>
      </c>
      <c r="J9" s="62"/>
      <c r="K9" s="67" t="s">
        <v>10</v>
      </c>
      <c r="L9" s="62"/>
      <c r="M9" s="67" t="s">
        <v>10</v>
      </c>
    </row>
    <row r="10" spans="1:13" ht="12" customHeight="1" x14ac:dyDescent="0.2">
      <c r="A10" s="54"/>
      <c r="B10" s="54"/>
      <c r="C10" s="54"/>
      <c r="D10" s="54"/>
      <c r="E10" s="117"/>
      <c r="F10" s="117"/>
      <c r="G10" s="55"/>
      <c r="H10" s="117"/>
      <c r="I10" s="55"/>
      <c r="J10" s="55"/>
      <c r="K10" s="55"/>
      <c r="L10" s="55"/>
      <c r="M10" s="55"/>
    </row>
    <row r="11" spans="1:13" ht="15.6" customHeight="1" x14ac:dyDescent="0.2">
      <c r="A11" s="54" t="s">
        <v>86</v>
      </c>
      <c r="B11" s="54"/>
      <c r="C11" s="54"/>
      <c r="D11" s="54"/>
      <c r="E11" s="117"/>
      <c r="F11" s="117"/>
      <c r="G11" s="55">
        <v>784425423</v>
      </c>
      <c r="H11" s="117"/>
      <c r="I11" s="55">
        <v>685270017</v>
      </c>
      <c r="J11" s="117"/>
      <c r="K11" s="55">
        <v>64932621</v>
      </c>
      <c r="L11" s="55"/>
      <c r="M11" s="55">
        <v>54778488</v>
      </c>
    </row>
    <row r="12" spans="1:13" ht="15.6" customHeight="1" x14ac:dyDescent="0.2">
      <c r="A12" s="54" t="s">
        <v>87</v>
      </c>
      <c r="B12" s="54"/>
      <c r="C12" s="54"/>
      <c r="D12" s="54"/>
      <c r="E12" s="117"/>
      <c r="F12" s="117"/>
      <c r="G12" s="55">
        <v>447894402</v>
      </c>
      <c r="H12" s="117"/>
      <c r="I12" s="55">
        <v>772686620</v>
      </c>
      <c r="J12" s="117"/>
      <c r="K12" s="55">
        <v>0</v>
      </c>
      <c r="L12" s="119"/>
      <c r="M12" s="55">
        <v>688558</v>
      </c>
    </row>
    <row r="13" spans="1:13" ht="15.6" customHeight="1" x14ac:dyDescent="0.2">
      <c r="A13" s="54" t="s">
        <v>88</v>
      </c>
      <c r="B13" s="54"/>
      <c r="C13" s="54"/>
      <c r="D13" s="54"/>
      <c r="E13" s="117"/>
      <c r="F13" s="117"/>
      <c r="G13" s="55">
        <v>700918792</v>
      </c>
      <c r="H13" s="117"/>
      <c r="I13" s="55">
        <v>591083461</v>
      </c>
      <c r="J13" s="117"/>
      <c r="K13" s="55">
        <v>0</v>
      </c>
      <c r="L13" s="119"/>
      <c r="M13" s="55">
        <v>0</v>
      </c>
    </row>
    <row r="14" spans="1:13" ht="15.6" customHeight="1" x14ac:dyDescent="0.2">
      <c r="A14" s="54" t="s">
        <v>89</v>
      </c>
      <c r="B14" s="54"/>
      <c r="C14" s="54"/>
      <c r="D14" s="54"/>
      <c r="E14" s="117"/>
      <c r="F14" s="117"/>
      <c r="G14" s="55">
        <v>-377334336</v>
      </c>
      <c r="H14" s="117"/>
      <c r="I14" s="55">
        <v>-352684354</v>
      </c>
      <c r="J14" s="117"/>
      <c r="K14" s="55">
        <v>-32678676</v>
      </c>
      <c r="L14" s="55"/>
      <c r="M14" s="55">
        <v>-36517370</v>
      </c>
    </row>
    <row r="15" spans="1:13" ht="15.6" customHeight="1" x14ac:dyDescent="0.2">
      <c r="A15" s="54" t="s">
        <v>90</v>
      </c>
      <c r="B15" s="54"/>
      <c r="C15" s="54"/>
      <c r="D15" s="54"/>
      <c r="E15" s="117"/>
      <c r="F15" s="117"/>
      <c r="G15" s="55">
        <v>-246977584</v>
      </c>
      <c r="H15" s="117"/>
      <c r="I15" s="55">
        <v>-384234232</v>
      </c>
      <c r="J15" s="117"/>
      <c r="K15" s="55">
        <v>0</v>
      </c>
      <c r="L15" s="55"/>
      <c r="M15" s="55">
        <v>-625962</v>
      </c>
    </row>
    <row r="16" spans="1:13" ht="15.6" customHeight="1" x14ac:dyDescent="0.2">
      <c r="A16" s="54" t="s">
        <v>91</v>
      </c>
      <c r="B16" s="54"/>
      <c r="C16" s="54"/>
      <c r="D16" s="54"/>
      <c r="E16" s="117"/>
      <c r="F16" s="117"/>
      <c r="G16" s="59">
        <v>-316420006</v>
      </c>
      <c r="H16" s="117"/>
      <c r="I16" s="59">
        <v>-317830929</v>
      </c>
      <c r="J16" s="117"/>
      <c r="K16" s="59">
        <v>0</v>
      </c>
      <c r="L16" s="119"/>
      <c r="M16" s="59">
        <v>0</v>
      </c>
    </row>
    <row r="17" spans="1:13" ht="12" customHeight="1" x14ac:dyDescent="0.2">
      <c r="A17" s="54"/>
      <c r="B17" s="54"/>
      <c r="C17" s="54"/>
      <c r="D17" s="54"/>
      <c r="E17" s="117"/>
      <c r="F17" s="117"/>
      <c r="G17" s="55"/>
      <c r="H17" s="117"/>
      <c r="I17" s="55"/>
      <c r="J17" s="117"/>
      <c r="K17" s="55"/>
      <c r="L17" s="55"/>
      <c r="M17" s="55"/>
    </row>
    <row r="18" spans="1:13" ht="15.6" customHeight="1" x14ac:dyDescent="0.2">
      <c r="A18" s="53" t="s">
        <v>92</v>
      </c>
      <c r="B18" s="53"/>
      <c r="C18" s="53"/>
      <c r="D18" s="53"/>
      <c r="E18" s="117"/>
      <c r="F18" s="117"/>
      <c r="G18" s="55">
        <f>SUM(G11:G17)</f>
        <v>992506691</v>
      </c>
      <c r="H18" s="117"/>
      <c r="I18" s="55">
        <f>SUM(I11:I17)</f>
        <v>994290583</v>
      </c>
      <c r="J18" s="117"/>
      <c r="K18" s="55">
        <f>SUM(K11:K17)</f>
        <v>32253945</v>
      </c>
      <c r="L18" s="55"/>
      <c r="M18" s="55">
        <f>SUM(M11:M17)</f>
        <v>18323714</v>
      </c>
    </row>
    <row r="19" spans="1:13" ht="15.6" customHeight="1" x14ac:dyDescent="0.2">
      <c r="A19" s="54" t="s">
        <v>263</v>
      </c>
      <c r="B19" s="54"/>
      <c r="C19" s="54"/>
      <c r="D19" s="54"/>
      <c r="E19" s="117"/>
      <c r="F19" s="117"/>
      <c r="G19" s="55">
        <v>275178351</v>
      </c>
      <c r="H19" s="117"/>
      <c r="I19" s="55">
        <v>365193144</v>
      </c>
      <c r="J19" s="117"/>
      <c r="K19" s="55">
        <v>210443939</v>
      </c>
      <c r="L19" s="55"/>
      <c r="M19" s="55">
        <v>354956530</v>
      </c>
    </row>
    <row r="20" spans="1:13" ht="15.6" customHeight="1" x14ac:dyDescent="0.2">
      <c r="A20" s="54" t="s">
        <v>93</v>
      </c>
      <c r="B20" s="54"/>
      <c r="C20" s="54"/>
      <c r="D20" s="54"/>
      <c r="E20" s="117"/>
      <c r="F20" s="117"/>
      <c r="G20" s="55">
        <v>-50635836</v>
      </c>
      <c r="H20" s="117"/>
      <c r="I20" s="55">
        <v>-60919640</v>
      </c>
      <c r="J20" s="117"/>
      <c r="K20" s="55">
        <v>0</v>
      </c>
      <c r="L20" s="119"/>
      <c r="M20" s="55">
        <v>0</v>
      </c>
    </row>
    <row r="21" spans="1:13" ht="15.6" customHeight="1" x14ac:dyDescent="0.2">
      <c r="A21" s="54" t="s">
        <v>94</v>
      </c>
      <c r="B21" s="54"/>
      <c r="C21" s="54"/>
      <c r="D21" s="54"/>
      <c r="E21" s="120"/>
      <c r="F21" s="120"/>
      <c r="G21" s="55">
        <v>-414687391</v>
      </c>
      <c r="H21" s="120"/>
      <c r="I21" s="55">
        <v>-363674557</v>
      </c>
      <c r="J21" s="120"/>
      <c r="K21" s="55">
        <v>-146578227</v>
      </c>
      <c r="L21" s="55"/>
      <c r="M21" s="55">
        <v>-107011313</v>
      </c>
    </row>
    <row r="22" spans="1:13" ht="15.6" customHeight="1" x14ac:dyDescent="0.2">
      <c r="A22" s="54" t="s">
        <v>262</v>
      </c>
      <c r="B22" s="54"/>
      <c r="C22" s="54"/>
      <c r="D22" s="54"/>
      <c r="E22" s="120"/>
      <c r="F22" s="120"/>
      <c r="G22" s="55">
        <v>-44410320</v>
      </c>
      <c r="H22" s="120"/>
      <c r="I22" s="145">
        <v>-504417582</v>
      </c>
      <c r="J22" s="120"/>
      <c r="K22" s="55">
        <v>162</v>
      </c>
      <c r="L22" s="55"/>
      <c r="M22" s="55">
        <v>-20347</v>
      </c>
    </row>
    <row r="23" spans="1:13" ht="15.6" customHeight="1" x14ac:dyDescent="0.2">
      <c r="A23" s="54" t="s">
        <v>95</v>
      </c>
      <c r="B23" s="54"/>
      <c r="C23" s="54"/>
      <c r="D23" s="54"/>
      <c r="E23" s="117"/>
      <c r="F23" s="117"/>
      <c r="G23" s="55">
        <v>-334781026</v>
      </c>
      <c r="H23" s="117"/>
      <c r="I23" s="55">
        <v>-387844736</v>
      </c>
      <c r="J23" s="117"/>
      <c r="K23" s="55">
        <v>-213182600</v>
      </c>
      <c r="L23" s="55"/>
      <c r="M23" s="55">
        <v>-257672065</v>
      </c>
    </row>
    <row r="24" spans="1:13" ht="15.6" customHeight="1" x14ac:dyDescent="0.2">
      <c r="A24" s="54" t="s">
        <v>96</v>
      </c>
      <c r="B24" s="54"/>
      <c r="E24" s="117"/>
      <c r="F24" s="117"/>
      <c r="G24" s="59">
        <v>472191416</v>
      </c>
      <c r="H24" s="117"/>
      <c r="I24" s="59">
        <v>770140893</v>
      </c>
      <c r="J24" s="117"/>
      <c r="K24" s="59">
        <v>0</v>
      </c>
      <c r="L24" s="119"/>
      <c r="M24" s="59">
        <v>0</v>
      </c>
    </row>
    <row r="25" spans="1:13" ht="12" customHeight="1" x14ac:dyDescent="0.2">
      <c r="A25" s="54"/>
      <c r="B25" s="54"/>
      <c r="C25" s="54"/>
      <c r="D25" s="54"/>
      <c r="E25" s="117"/>
      <c r="F25" s="117"/>
      <c r="G25" s="55"/>
      <c r="H25" s="117"/>
      <c r="I25" s="55"/>
      <c r="J25" s="117"/>
      <c r="K25" s="55"/>
      <c r="L25" s="55"/>
      <c r="M25" s="55"/>
    </row>
    <row r="26" spans="1:13" ht="15.6" customHeight="1" x14ac:dyDescent="0.2">
      <c r="A26" s="53" t="s">
        <v>297</v>
      </c>
      <c r="B26" s="53"/>
      <c r="C26" s="53"/>
      <c r="D26" s="53"/>
      <c r="E26" s="54"/>
      <c r="F26" s="54"/>
      <c r="G26" s="60">
        <f>SUM(G18:G24)</f>
        <v>895361885</v>
      </c>
      <c r="H26" s="54"/>
      <c r="I26" s="60">
        <f>SUM(I18:I24)</f>
        <v>812768105</v>
      </c>
      <c r="J26" s="54"/>
      <c r="K26" s="60">
        <f>SUM(K18:K24)</f>
        <v>-117062781</v>
      </c>
      <c r="L26" s="54"/>
      <c r="M26" s="60">
        <f>SUM(M18:M24)</f>
        <v>8576519</v>
      </c>
    </row>
    <row r="27" spans="1:13" ht="15.6" customHeight="1" x14ac:dyDescent="0.2">
      <c r="A27" s="54" t="s">
        <v>234</v>
      </c>
      <c r="B27" s="54"/>
      <c r="C27" s="54"/>
      <c r="D27" s="54"/>
      <c r="E27" s="73"/>
      <c r="F27" s="117"/>
      <c r="G27" s="59">
        <v>-101397321</v>
      </c>
      <c r="H27" s="117"/>
      <c r="I27" s="59">
        <v>-311674694</v>
      </c>
      <c r="J27" s="117"/>
      <c r="K27" s="59">
        <v>1076019</v>
      </c>
      <c r="L27" s="55"/>
      <c r="M27" s="59">
        <v>-14419975</v>
      </c>
    </row>
    <row r="28" spans="1:13" ht="12" customHeight="1" x14ac:dyDescent="0.2">
      <c r="A28" s="54"/>
      <c r="B28" s="54"/>
      <c r="C28" s="54"/>
      <c r="D28" s="54"/>
      <c r="E28" s="117"/>
      <c r="F28" s="117"/>
      <c r="G28" s="55"/>
      <c r="H28" s="117"/>
      <c r="I28" s="55"/>
      <c r="J28" s="117"/>
      <c r="K28" s="55"/>
      <c r="L28" s="55"/>
      <c r="M28" s="55"/>
    </row>
    <row r="29" spans="1:13" ht="15.6" customHeight="1" x14ac:dyDescent="0.2">
      <c r="A29" s="53" t="s">
        <v>298</v>
      </c>
      <c r="B29" s="53"/>
      <c r="C29" s="53"/>
      <c r="D29" s="53"/>
      <c r="E29" s="117"/>
      <c r="F29" s="117"/>
      <c r="G29" s="59">
        <f>SUM(G26:G27)</f>
        <v>793964564</v>
      </c>
      <c r="H29" s="117"/>
      <c r="I29" s="59">
        <f>SUM(I26:I27)</f>
        <v>501093411</v>
      </c>
      <c r="J29" s="117"/>
      <c r="K29" s="59">
        <f>SUM(K26:K27)</f>
        <v>-115986762</v>
      </c>
      <c r="L29" s="55"/>
      <c r="M29" s="59">
        <f>SUM(M26:M27)</f>
        <v>-5843456</v>
      </c>
    </row>
    <row r="30" spans="1:13" ht="12" customHeight="1" x14ac:dyDescent="0.2">
      <c r="A30" s="54"/>
      <c r="B30" s="54"/>
      <c r="C30" s="54"/>
      <c r="D30" s="54"/>
      <c r="E30" s="117"/>
      <c r="F30" s="117"/>
      <c r="G30" s="55"/>
      <c r="H30" s="117"/>
      <c r="I30" s="55"/>
      <c r="J30" s="117"/>
      <c r="K30" s="121"/>
      <c r="L30" s="55"/>
      <c r="M30" s="121"/>
    </row>
    <row r="31" spans="1:13" ht="15.6" customHeight="1" x14ac:dyDescent="0.2">
      <c r="A31" s="53" t="s">
        <v>97</v>
      </c>
      <c r="B31" s="53"/>
      <c r="C31" s="53"/>
      <c r="D31" s="53"/>
      <c r="E31" s="117"/>
      <c r="F31" s="117"/>
      <c r="G31" s="55"/>
      <c r="H31" s="117"/>
      <c r="I31" s="55"/>
      <c r="J31" s="117"/>
      <c r="K31" s="55"/>
      <c r="L31" s="55"/>
      <c r="M31" s="55"/>
    </row>
    <row r="32" spans="1:13" ht="15.6" customHeight="1" x14ac:dyDescent="0.2">
      <c r="A32" s="53"/>
      <c r="B32" s="54" t="s">
        <v>98</v>
      </c>
      <c r="C32" s="54"/>
      <c r="D32" s="54"/>
      <c r="E32" s="117"/>
      <c r="F32" s="117"/>
      <c r="G32" s="55"/>
      <c r="H32" s="117"/>
      <c r="I32" s="55"/>
      <c r="J32" s="117"/>
      <c r="K32" s="55"/>
      <c r="L32" s="55"/>
      <c r="M32" s="55"/>
    </row>
    <row r="33" spans="1:13" ht="15.6" customHeight="1" x14ac:dyDescent="0.2">
      <c r="A33" s="53"/>
      <c r="B33" s="54"/>
      <c r="C33" s="54" t="s">
        <v>99</v>
      </c>
      <c r="D33" s="54"/>
      <c r="E33" s="117"/>
      <c r="F33" s="117"/>
      <c r="G33" s="55"/>
      <c r="H33" s="117"/>
      <c r="I33" s="55"/>
      <c r="J33" s="117"/>
      <c r="K33" s="55"/>
      <c r="L33" s="55"/>
      <c r="M33" s="55"/>
    </row>
    <row r="34" spans="1:13" ht="15.6" customHeight="1" x14ac:dyDescent="0.2">
      <c r="A34" s="53"/>
      <c r="B34" s="54"/>
      <c r="C34" s="54" t="s">
        <v>100</v>
      </c>
      <c r="D34" s="54"/>
      <c r="E34" s="117"/>
      <c r="F34" s="117"/>
      <c r="G34" s="55"/>
      <c r="H34" s="117"/>
      <c r="I34" s="55"/>
      <c r="J34" s="117"/>
      <c r="K34" s="55"/>
      <c r="L34" s="55"/>
      <c r="M34" s="55"/>
    </row>
    <row r="35" spans="1:13" ht="15.6" customHeight="1" x14ac:dyDescent="0.2">
      <c r="A35" s="53"/>
      <c r="B35" s="54"/>
      <c r="C35" s="54"/>
      <c r="D35" s="54" t="s">
        <v>101</v>
      </c>
      <c r="E35" s="117"/>
      <c r="F35" s="117"/>
      <c r="G35" s="55"/>
      <c r="H35" s="117"/>
      <c r="I35" s="55"/>
      <c r="J35" s="117"/>
      <c r="K35" s="55"/>
      <c r="L35" s="55"/>
      <c r="M35" s="55"/>
    </row>
    <row r="36" spans="1:13" ht="15.6" customHeight="1" x14ac:dyDescent="0.2">
      <c r="A36" s="53"/>
      <c r="B36" s="54"/>
      <c r="C36" s="54"/>
      <c r="D36" s="54" t="s">
        <v>102</v>
      </c>
      <c r="E36" s="117"/>
      <c r="F36" s="117"/>
      <c r="G36" s="55">
        <v>606211057</v>
      </c>
      <c r="H36" s="117"/>
      <c r="I36" s="55">
        <v>1469726327</v>
      </c>
      <c r="J36" s="117"/>
      <c r="K36" s="55">
        <v>439747597</v>
      </c>
      <c r="L36" s="55"/>
      <c r="M36" s="55">
        <v>1363519902</v>
      </c>
    </row>
    <row r="37" spans="1:13" ht="15.6" customHeight="1" x14ac:dyDescent="0.2">
      <c r="A37" s="53"/>
      <c r="B37" s="54"/>
      <c r="C37" s="54" t="s">
        <v>103</v>
      </c>
      <c r="D37" s="54"/>
      <c r="E37" s="117"/>
      <c r="F37" s="117"/>
      <c r="G37" s="55"/>
      <c r="H37" s="117"/>
      <c r="I37" s="55"/>
      <c r="J37" s="117"/>
      <c r="K37" s="55"/>
      <c r="L37" s="55"/>
      <c r="M37" s="55"/>
    </row>
    <row r="38" spans="1:13" ht="15.6" customHeight="1" x14ac:dyDescent="0.2">
      <c r="B38" s="54"/>
      <c r="C38" s="54"/>
      <c r="D38" s="54" t="s">
        <v>104</v>
      </c>
      <c r="E38" s="117"/>
      <c r="F38" s="117"/>
      <c r="G38" s="59">
        <v>-121242212</v>
      </c>
      <c r="H38" s="117"/>
      <c r="I38" s="59">
        <v>-293945265</v>
      </c>
      <c r="J38" s="117"/>
      <c r="K38" s="59">
        <v>-87949519</v>
      </c>
      <c r="L38" s="55"/>
      <c r="M38" s="59">
        <v>-272703980</v>
      </c>
    </row>
    <row r="39" spans="1:13" ht="12" customHeight="1" x14ac:dyDescent="0.2">
      <c r="A39" s="53"/>
      <c r="B39" s="54"/>
      <c r="C39" s="54"/>
      <c r="D39" s="54"/>
      <c r="E39" s="117"/>
      <c r="F39" s="117"/>
      <c r="G39" s="55"/>
      <c r="H39" s="117"/>
      <c r="I39" s="55"/>
      <c r="J39" s="117"/>
      <c r="K39" s="55"/>
      <c r="L39" s="55"/>
      <c r="M39" s="55"/>
    </row>
    <row r="40" spans="1:13" ht="15.6" customHeight="1" x14ac:dyDescent="0.2">
      <c r="A40" s="53"/>
      <c r="B40" s="71" t="s">
        <v>105</v>
      </c>
      <c r="C40" s="71"/>
      <c r="D40" s="71"/>
      <c r="E40" s="117"/>
      <c r="F40" s="117"/>
      <c r="G40" s="55"/>
      <c r="H40" s="117"/>
      <c r="I40" s="55"/>
      <c r="J40" s="117"/>
      <c r="K40" s="55"/>
      <c r="L40" s="55"/>
      <c r="M40" s="55"/>
    </row>
    <row r="41" spans="1:13" ht="15.6" customHeight="1" x14ac:dyDescent="0.2">
      <c r="A41" s="53"/>
      <c r="B41" s="71"/>
      <c r="C41" s="71" t="s">
        <v>99</v>
      </c>
      <c r="D41" s="71"/>
      <c r="E41" s="117"/>
      <c r="F41" s="117"/>
      <c r="G41" s="59">
        <f>SUM(G32:G38)</f>
        <v>484968845</v>
      </c>
      <c r="H41" s="117"/>
      <c r="I41" s="59">
        <f>SUM(I32:I38)</f>
        <v>1175781062</v>
      </c>
      <c r="J41" s="117"/>
      <c r="K41" s="59">
        <f>SUM(K32:K38)</f>
        <v>351798078</v>
      </c>
      <c r="L41" s="55"/>
      <c r="M41" s="59">
        <f>SUM(M32:M38)</f>
        <v>1090815922</v>
      </c>
    </row>
    <row r="42" spans="1:13" ht="12" customHeight="1" x14ac:dyDescent="0.2">
      <c r="A42" s="53"/>
      <c r="B42" s="54"/>
      <c r="C42" s="54"/>
      <c r="D42" s="54"/>
      <c r="E42" s="117"/>
      <c r="F42" s="117"/>
      <c r="G42" s="55"/>
      <c r="H42" s="117"/>
      <c r="I42" s="55"/>
      <c r="J42" s="117"/>
      <c r="K42" s="55"/>
      <c r="L42" s="55"/>
      <c r="M42" s="55"/>
    </row>
    <row r="43" spans="1:13" ht="15.6" customHeight="1" x14ac:dyDescent="0.2">
      <c r="A43" s="71"/>
      <c r="B43" s="71" t="s">
        <v>106</v>
      </c>
      <c r="C43" s="71"/>
      <c r="D43" s="54"/>
      <c r="E43" s="117"/>
      <c r="F43" s="117"/>
      <c r="G43" s="55"/>
      <c r="H43" s="117"/>
      <c r="I43" s="55"/>
      <c r="J43" s="117"/>
      <c r="K43" s="55"/>
      <c r="L43" s="55"/>
      <c r="M43" s="55"/>
    </row>
    <row r="44" spans="1:13" ht="15.6" customHeight="1" x14ac:dyDescent="0.2">
      <c r="A44" s="71"/>
      <c r="B44" s="71"/>
      <c r="C44" s="71" t="s">
        <v>107</v>
      </c>
      <c r="D44" s="54"/>
      <c r="E44" s="117"/>
      <c r="F44" s="117"/>
      <c r="G44" s="55"/>
      <c r="H44" s="117"/>
      <c r="I44" s="55"/>
      <c r="J44" s="117"/>
      <c r="K44" s="55"/>
      <c r="L44" s="55"/>
      <c r="M44" s="55"/>
    </row>
    <row r="45" spans="1:13" ht="15.6" customHeight="1" x14ac:dyDescent="0.2">
      <c r="A45" s="71"/>
      <c r="B45" s="54"/>
      <c r="C45" s="71" t="s">
        <v>113</v>
      </c>
      <c r="D45" s="54"/>
      <c r="E45" s="117"/>
      <c r="F45" s="117"/>
      <c r="G45" s="55"/>
      <c r="H45" s="117"/>
      <c r="I45" s="55"/>
      <c r="J45" s="117"/>
      <c r="K45" s="55"/>
      <c r="L45" s="55"/>
      <c r="M45" s="55"/>
    </row>
    <row r="46" spans="1:13" ht="15.6" customHeight="1" x14ac:dyDescent="0.2">
      <c r="A46" s="71"/>
      <c r="B46" s="54"/>
      <c r="C46" s="71"/>
      <c r="D46" s="122" t="s">
        <v>239</v>
      </c>
      <c r="E46" s="117"/>
      <c r="F46" s="117"/>
      <c r="G46" s="55">
        <v>-22427711</v>
      </c>
      <c r="H46" s="117"/>
      <c r="I46" s="55">
        <v>186949084</v>
      </c>
      <c r="J46" s="117"/>
      <c r="K46" s="55">
        <v>0</v>
      </c>
      <c r="L46" s="55"/>
      <c r="M46" s="55">
        <v>0</v>
      </c>
    </row>
    <row r="47" spans="1:13" ht="15.6" customHeight="1" x14ac:dyDescent="0.2">
      <c r="A47" s="71"/>
      <c r="B47" s="122"/>
      <c r="C47" s="122" t="s">
        <v>294</v>
      </c>
      <c r="D47" s="123"/>
      <c r="E47" s="117"/>
      <c r="F47" s="117"/>
      <c r="G47" s="55"/>
      <c r="H47" s="117"/>
      <c r="I47" s="55"/>
      <c r="J47" s="117"/>
      <c r="K47" s="55"/>
      <c r="L47" s="55"/>
      <c r="M47" s="55"/>
    </row>
    <row r="48" spans="1:13" ht="15.6" customHeight="1" x14ac:dyDescent="0.2">
      <c r="A48" s="71"/>
      <c r="B48" s="122"/>
      <c r="D48" s="122" t="s">
        <v>108</v>
      </c>
      <c r="E48" s="117"/>
      <c r="F48" s="117"/>
      <c r="G48" s="55"/>
      <c r="H48" s="117"/>
      <c r="I48" s="55"/>
      <c r="J48" s="117"/>
      <c r="K48" s="55"/>
      <c r="L48" s="55"/>
      <c r="M48" s="55"/>
    </row>
    <row r="49" spans="1:13" ht="15.6" customHeight="1" x14ac:dyDescent="0.2">
      <c r="A49" s="54"/>
      <c r="B49" s="54"/>
      <c r="D49" s="123" t="s">
        <v>109</v>
      </c>
      <c r="E49" s="117"/>
      <c r="F49" s="117"/>
      <c r="G49" s="59">
        <v>-65717630</v>
      </c>
      <c r="H49" s="117"/>
      <c r="I49" s="59">
        <v>-381326956</v>
      </c>
      <c r="J49" s="117"/>
      <c r="K49" s="59">
        <v>0</v>
      </c>
      <c r="L49" s="55"/>
      <c r="M49" s="59">
        <v>0</v>
      </c>
    </row>
    <row r="50" spans="1:13" ht="12" customHeight="1" x14ac:dyDescent="0.2">
      <c r="A50" s="54"/>
      <c r="B50" s="54"/>
      <c r="C50" s="54"/>
      <c r="D50" s="54"/>
      <c r="E50" s="117"/>
      <c r="F50" s="117"/>
      <c r="G50" s="55"/>
      <c r="H50" s="117"/>
      <c r="I50" s="55"/>
      <c r="J50" s="117"/>
      <c r="K50" s="55"/>
      <c r="L50" s="55"/>
      <c r="M50" s="55"/>
    </row>
    <row r="51" spans="1:13" ht="15.6" customHeight="1" x14ac:dyDescent="0.2">
      <c r="A51" s="71"/>
      <c r="B51" s="71" t="s">
        <v>110</v>
      </c>
      <c r="C51" s="71"/>
      <c r="D51" s="71"/>
      <c r="E51" s="71"/>
      <c r="F51" s="71"/>
      <c r="G51" s="124"/>
      <c r="H51" s="125"/>
      <c r="I51" s="124"/>
      <c r="J51" s="125"/>
      <c r="K51" s="124"/>
      <c r="L51" s="71"/>
      <c r="M51" s="124"/>
    </row>
    <row r="52" spans="1:13" ht="15.6" customHeight="1" x14ac:dyDescent="0.2">
      <c r="A52" s="71"/>
      <c r="B52" s="71"/>
      <c r="C52" s="71" t="s">
        <v>99</v>
      </c>
      <c r="D52" s="71"/>
      <c r="E52" s="71"/>
      <c r="F52" s="71"/>
      <c r="G52" s="126">
        <f>SUM(G45:G49)</f>
        <v>-88145341</v>
      </c>
      <c r="H52" s="125"/>
      <c r="I52" s="126">
        <f>SUM(I45:I49)</f>
        <v>-194377872</v>
      </c>
      <c r="J52" s="125"/>
      <c r="K52" s="126">
        <f>SUM(K45:K49)</f>
        <v>0</v>
      </c>
      <c r="L52" s="71"/>
      <c r="M52" s="126">
        <f>SUM(M45:M49)</f>
        <v>0</v>
      </c>
    </row>
    <row r="53" spans="1:13" ht="12" customHeight="1" x14ac:dyDescent="0.2">
      <c r="A53" s="71"/>
      <c r="B53" s="71"/>
      <c r="C53" s="71"/>
      <c r="D53" s="71"/>
      <c r="E53" s="71"/>
      <c r="F53" s="71"/>
      <c r="G53" s="127"/>
      <c r="H53" s="125"/>
      <c r="I53" s="127"/>
      <c r="J53" s="125"/>
      <c r="K53" s="127"/>
      <c r="L53" s="71"/>
      <c r="M53" s="127"/>
    </row>
    <row r="54" spans="1:13" ht="15.6" customHeight="1" x14ac:dyDescent="0.2">
      <c r="A54" s="69" t="s">
        <v>288</v>
      </c>
      <c r="B54" s="71"/>
      <c r="C54" s="53"/>
      <c r="D54" s="53"/>
      <c r="E54" s="117"/>
      <c r="F54" s="117"/>
      <c r="G54" s="55"/>
      <c r="H54" s="117"/>
      <c r="I54" s="55"/>
      <c r="J54" s="117"/>
      <c r="K54" s="55"/>
      <c r="L54" s="55"/>
      <c r="M54" s="55"/>
    </row>
    <row r="55" spans="1:13" ht="15.6" customHeight="1" x14ac:dyDescent="0.2">
      <c r="A55" s="71"/>
      <c r="B55" s="69" t="s">
        <v>111</v>
      </c>
      <c r="C55" s="53"/>
      <c r="D55" s="53"/>
      <c r="E55" s="117"/>
      <c r="F55" s="117"/>
      <c r="G55" s="59">
        <f>SUM(G41,G52)</f>
        <v>396823504</v>
      </c>
      <c r="H55" s="117"/>
      <c r="I55" s="59">
        <f>SUM(I41,I52)</f>
        <v>981403190</v>
      </c>
      <c r="J55" s="117"/>
      <c r="K55" s="59">
        <f>SUM(K41,K52)</f>
        <v>351798078</v>
      </c>
      <c r="L55" s="55"/>
      <c r="M55" s="59">
        <f>SUM(M41,M52)</f>
        <v>1090815922</v>
      </c>
    </row>
    <row r="56" spans="1:13" ht="12" customHeight="1" x14ac:dyDescent="0.2">
      <c r="A56" s="54"/>
      <c r="B56" s="54"/>
      <c r="C56" s="54"/>
      <c r="D56" s="54"/>
      <c r="E56" s="117"/>
      <c r="F56" s="117"/>
      <c r="G56" s="55"/>
      <c r="H56" s="117"/>
      <c r="I56" s="55"/>
      <c r="J56" s="117"/>
      <c r="K56" s="55"/>
      <c r="L56" s="55"/>
      <c r="M56" s="55"/>
    </row>
    <row r="57" spans="1:13" ht="15.6" customHeight="1" thickBot="1" x14ac:dyDescent="0.25">
      <c r="A57" s="69" t="s">
        <v>246</v>
      </c>
      <c r="B57" s="69"/>
      <c r="C57" s="53"/>
      <c r="D57" s="53"/>
      <c r="E57" s="117"/>
      <c r="F57" s="117"/>
      <c r="G57" s="128">
        <f>+G29+G55</f>
        <v>1190788068</v>
      </c>
      <c r="H57" s="117"/>
      <c r="I57" s="128">
        <f>+I29+I55</f>
        <v>1482496601</v>
      </c>
      <c r="J57" s="117"/>
      <c r="K57" s="128">
        <f>+K29+K55</f>
        <v>235811316</v>
      </c>
      <c r="L57" s="55"/>
      <c r="M57" s="128">
        <f>+M29+M55</f>
        <v>1084972466</v>
      </c>
    </row>
    <row r="58" spans="1:13" ht="15.6" customHeight="1" thickTop="1" x14ac:dyDescent="0.2">
      <c r="A58" s="69"/>
      <c r="B58" s="69"/>
      <c r="C58" s="53"/>
      <c r="D58" s="53"/>
      <c r="E58" s="117"/>
      <c r="F58" s="117"/>
      <c r="G58" s="55"/>
      <c r="H58" s="117"/>
      <c r="I58" s="55"/>
      <c r="J58" s="117"/>
      <c r="K58" s="55"/>
      <c r="L58" s="55"/>
      <c r="M58" s="55"/>
    </row>
    <row r="59" spans="1:13" ht="15.6" customHeight="1" x14ac:dyDescent="0.2">
      <c r="A59" s="69"/>
      <c r="B59" s="69"/>
      <c r="C59" s="53"/>
      <c r="D59" s="53"/>
      <c r="E59" s="117"/>
      <c r="F59" s="117"/>
      <c r="G59" s="55"/>
      <c r="H59" s="117"/>
      <c r="I59" s="55"/>
      <c r="J59" s="117"/>
      <c r="K59" s="55"/>
      <c r="L59" s="55"/>
      <c r="M59" s="55"/>
    </row>
    <row r="60" spans="1:13" ht="12" customHeight="1" x14ac:dyDescent="0.2">
      <c r="B60" s="69"/>
      <c r="C60" s="53"/>
      <c r="D60" s="53"/>
      <c r="E60" s="117"/>
      <c r="F60" s="117"/>
      <c r="G60" s="55"/>
      <c r="H60" s="117"/>
      <c r="I60" s="55"/>
      <c r="J60" s="117"/>
      <c r="K60" s="55"/>
      <c r="L60" s="55"/>
      <c r="M60" s="55"/>
    </row>
    <row r="61" spans="1:13" ht="22.35" customHeight="1" x14ac:dyDescent="0.2">
      <c r="A61" s="40" t="s">
        <v>261</v>
      </c>
      <c r="B61" s="129"/>
      <c r="C61" s="129"/>
      <c r="D61" s="129"/>
      <c r="E61" s="130"/>
      <c r="F61" s="130"/>
      <c r="G61" s="59"/>
      <c r="H61" s="130"/>
      <c r="I61" s="59"/>
      <c r="J61" s="59"/>
      <c r="K61" s="59"/>
      <c r="L61" s="59"/>
      <c r="M61" s="59"/>
    </row>
    <row r="62" spans="1:13" ht="16.5" customHeight="1" x14ac:dyDescent="0.2">
      <c r="A62" s="53" t="s">
        <v>0</v>
      </c>
      <c r="B62" s="53"/>
      <c r="C62" s="53"/>
      <c r="D62" s="53"/>
      <c r="E62" s="117"/>
      <c r="F62" s="117"/>
      <c r="G62" s="55"/>
      <c r="H62" s="117"/>
      <c r="I62" s="55"/>
      <c r="J62" s="55"/>
      <c r="K62" s="55"/>
      <c r="L62" s="55"/>
      <c r="M62" s="55"/>
    </row>
    <row r="63" spans="1:13" ht="16.5" customHeight="1" x14ac:dyDescent="0.2">
      <c r="A63" s="53" t="s">
        <v>206</v>
      </c>
      <c r="B63" s="53"/>
      <c r="C63" s="53"/>
      <c r="D63" s="53"/>
      <c r="E63" s="117"/>
      <c r="F63" s="117"/>
      <c r="G63" s="55"/>
      <c r="H63" s="117"/>
      <c r="I63" s="55"/>
      <c r="J63" s="55"/>
      <c r="K63" s="55"/>
      <c r="L63" s="55"/>
      <c r="M63" s="55"/>
    </row>
    <row r="64" spans="1:13" ht="16.5" customHeight="1" x14ac:dyDescent="0.2">
      <c r="A64" s="57" t="str">
        <f>A3</f>
        <v>For the three-month period ended 30 September 2025</v>
      </c>
      <c r="B64" s="57"/>
      <c r="C64" s="57"/>
      <c r="D64" s="57"/>
      <c r="E64" s="118"/>
      <c r="F64" s="118"/>
      <c r="G64" s="59"/>
      <c r="H64" s="118"/>
      <c r="I64" s="59"/>
      <c r="J64" s="59"/>
      <c r="K64" s="59"/>
      <c r="L64" s="59"/>
      <c r="M64" s="59"/>
    </row>
    <row r="65" spans="1:13" ht="16.5" customHeight="1" x14ac:dyDescent="0.2">
      <c r="A65" s="54"/>
      <c r="B65" s="54"/>
      <c r="C65" s="54"/>
      <c r="D65" s="54"/>
      <c r="E65" s="117"/>
      <c r="F65" s="117"/>
      <c r="G65" s="55"/>
      <c r="H65" s="117"/>
      <c r="I65" s="55"/>
      <c r="J65" s="55"/>
      <c r="K65" s="55"/>
      <c r="L65" s="55"/>
      <c r="M65" s="55"/>
    </row>
    <row r="66" spans="1:13" ht="16.5" customHeight="1" x14ac:dyDescent="0.2">
      <c r="A66" s="54"/>
      <c r="B66" s="54"/>
      <c r="C66" s="54"/>
      <c r="D66" s="54"/>
      <c r="E66" s="117"/>
      <c r="F66" s="117"/>
      <c r="G66" s="55"/>
      <c r="H66" s="117"/>
      <c r="I66" s="55"/>
      <c r="J66" s="55"/>
      <c r="K66" s="55"/>
      <c r="L66" s="55"/>
      <c r="M66" s="55"/>
    </row>
    <row r="67" spans="1:13" ht="16.5" customHeight="1" x14ac:dyDescent="0.2">
      <c r="A67" s="54"/>
      <c r="B67" s="54"/>
      <c r="C67" s="54"/>
      <c r="D67" s="54"/>
      <c r="E67" s="54"/>
      <c r="F67" s="54"/>
      <c r="G67" s="156" t="s">
        <v>2</v>
      </c>
      <c r="H67" s="157"/>
      <c r="I67" s="157"/>
      <c r="J67" s="62"/>
      <c r="K67" s="156" t="s">
        <v>84</v>
      </c>
      <c r="L67" s="157"/>
      <c r="M67" s="157"/>
    </row>
    <row r="68" spans="1:13" ht="16.5" customHeight="1" x14ac:dyDescent="0.2">
      <c r="A68" s="54"/>
      <c r="B68" s="54"/>
      <c r="C68" s="54"/>
      <c r="D68" s="54"/>
      <c r="E68" s="54"/>
      <c r="F68" s="54"/>
      <c r="G68" s="154" t="s">
        <v>85</v>
      </c>
      <c r="H68" s="155"/>
      <c r="I68" s="155"/>
      <c r="J68" s="62"/>
      <c r="K68" s="154" t="s">
        <v>4</v>
      </c>
      <c r="L68" s="155"/>
      <c r="M68" s="155"/>
    </row>
    <row r="69" spans="1:13" ht="16.5" customHeight="1" x14ac:dyDescent="0.2">
      <c r="A69" s="54"/>
      <c r="B69" s="54"/>
      <c r="C69" s="54"/>
      <c r="D69" s="54"/>
      <c r="E69" s="54"/>
      <c r="F69" s="54"/>
      <c r="G69" s="12" t="s">
        <v>222</v>
      </c>
      <c r="H69" s="54"/>
      <c r="I69" s="12" t="s">
        <v>8</v>
      </c>
      <c r="J69" s="62"/>
      <c r="K69" s="12" t="s">
        <v>222</v>
      </c>
      <c r="L69" s="54"/>
      <c r="M69" s="12" t="s">
        <v>8</v>
      </c>
    </row>
    <row r="70" spans="1:13" ht="16.5" customHeight="1" x14ac:dyDescent="0.2">
      <c r="A70" s="54"/>
      <c r="B70" s="54"/>
      <c r="C70" s="54"/>
      <c r="D70" s="54"/>
      <c r="E70" s="68"/>
      <c r="F70" s="68"/>
      <c r="G70" s="67" t="s">
        <v>10</v>
      </c>
      <c r="H70" s="68"/>
      <c r="I70" s="67" t="s">
        <v>10</v>
      </c>
      <c r="J70" s="62"/>
      <c r="K70" s="67" t="s">
        <v>10</v>
      </c>
      <c r="L70" s="62"/>
      <c r="M70" s="67" t="s">
        <v>10</v>
      </c>
    </row>
    <row r="71" spans="1:13" ht="16.5" customHeight="1" x14ac:dyDescent="0.2">
      <c r="A71" s="54"/>
      <c r="B71" s="54"/>
      <c r="C71" s="54"/>
      <c r="D71" s="54"/>
      <c r="E71" s="117"/>
      <c r="F71" s="117"/>
      <c r="G71" s="55"/>
      <c r="H71" s="117"/>
      <c r="I71" s="55"/>
      <c r="J71" s="117"/>
      <c r="K71" s="55"/>
      <c r="L71" s="55"/>
      <c r="M71" s="55"/>
    </row>
    <row r="72" spans="1:13" ht="16.5" customHeight="1" x14ac:dyDescent="0.2">
      <c r="A72" s="53" t="s">
        <v>296</v>
      </c>
      <c r="B72" s="53"/>
      <c r="C72" s="53"/>
      <c r="D72" s="53"/>
      <c r="E72" s="117"/>
      <c r="F72" s="117"/>
      <c r="G72" s="55"/>
      <c r="H72" s="117"/>
      <c r="I72" s="55"/>
      <c r="J72" s="117"/>
      <c r="K72" s="55"/>
      <c r="L72" s="55"/>
      <c r="M72" s="55"/>
    </row>
    <row r="73" spans="1:13" ht="16.5" customHeight="1" x14ac:dyDescent="0.2">
      <c r="A73" s="54"/>
      <c r="B73" s="54" t="s">
        <v>112</v>
      </c>
      <c r="C73" s="54"/>
      <c r="D73" s="54"/>
      <c r="E73" s="117"/>
      <c r="F73" s="117"/>
      <c r="G73" s="55">
        <v>634250758</v>
      </c>
      <c r="H73" s="131"/>
      <c r="I73" s="55">
        <v>459199531</v>
      </c>
      <c r="J73" s="131"/>
      <c r="K73" s="55">
        <v>-115986762</v>
      </c>
      <c r="L73" s="55"/>
      <c r="M73" s="55">
        <v>-5843456</v>
      </c>
    </row>
    <row r="74" spans="1:13" ht="16.5" customHeight="1" x14ac:dyDescent="0.2">
      <c r="A74" s="54"/>
      <c r="B74" s="54" t="s">
        <v>81</v>
      </c>
      <c r="C74" s="54"/>
      <c r="D74" s="54"/>
      <c r="E74" s="117"/>
      <c r="F74" s="117"/>
      <c r="G74" s="59">
        <v>159713806</v>
      </c>
      <c r="H74" s="131"/>
      <c r="I74" s="59">
        <v>41893880</v>
      </c>
      <c r="J74" s="131"/>
      <c r="K74" s="59">
        <v>0</v>
      </c>
      <c r="L74" s="119"/>
      <c r="M74" s="59">
        <v>0</v>
      </c>
    </row>
    <row r="75" spans="1:13" ht="16.5" customHeight="1" x14ac:dyDescent="0.2">
      <c r="A75" s="54"/>
      <c r="B75" s="54"/>
      <c r="C75" s="54"/>
      <c r="D75" s="54"/>
      <c r="E75" s="117"/>
      <c r="F75" s="117"/>
      <c r="G75" s="55"/>
      <c r="H75" s="117"/>
      <c r="I75" s="55"/>
      <c r="J75" s="117"/>
      <c r="K75" s="55"/>
      <c r="L75" s="55"/>
      <c r="M75" s="55"/>
    </row>
    <row r="76" spans="1:13" ht="16.5" customHeight="1" thickBot="1" x14ac:dyDescent="0.25">
      <c r="A76" s="53"/>
      <c r="B76" s="53"/>
      <c r="C76" s="53"/>
      <c r="D76" s="53"/>
      <c r="E76" s="117"/>
      <c r="F76" s="117"/>
      <c r="G76" s="128">
        <f>SUM(G73:G75)</f>
        <v>793964564</v>
      </c>
      <c r="H76" s="117"/>
      <c r="I76" s="128">
        <f>SUM(I73:I75)</f>
        <v>501093411</v>
      </c>
      <c r="J76" s="117"/>
      <c r="K76" s="128">
        <f>SUM(K73:K75)</f>
        <v>-115986762</v>
      </c>
      <c r="L76" s="55"/>
      <c r="M76" s="128">
        <f>SUM(M73:M75)</f>
        <v>-5843456</v>
      </c>
    </row>
    <row r="77" spans="1:13" ht="16.5" customHeight="1" thickTop="1" x14ac:dyDescent="0.2">
      <c r="A77" s="123"/>
      <c r="B77" s="123"/>
      <c r="C77" s="123"/>
      <c r="D77" s="123"/>
      <c r="E77" s="117"/>
      <c r="F77" s="117"/>
      <c r="G77" s="135"/>
      <c r="H77" s="133"/>
      <c r="I77" s="135"/>
      <c r="J77" s="133"/>
      <c r="K77" s="136"/>
      <c r="L77" s="134"/>
      <c r="M77" s="136"/>
    </row>
    <row r="78" spans="1:13" ht="16.5" customHeight="1" x14ac:dyDescent="0.2">
      <c r="A78" s="53" t="s">
        <v>248</v>
      </c>
      <c r="B78" s="53"/>
      <c r="C78" s="53"/>
      <c r="D78" s="54"/>
      <c r="E78" s="117"/>
      <c r="F78" s="117"/>
      <c r="G78" s="55"/>
      <c r="H78" s="117"/>
      <c r="I78" s="55"/>
      <c r="J78" s="55"/>
      <c r="K78" s="55"/>
      <c r="L78" s="55"/>
      <c r="M78" s="55"/>
    </row>
    <row r="79" spans="1:13" ht="16.5" customHeight="1" x14ac:dyDescent="0.2">
      <c r="A79" s="53" t="s">
        <v>208</v>
      </c>
      <c r="B79" s="53"/>
      <c r="C79" s="53"/>
      <c r="D79" s="53"/>
      <c r="E79" s="117"/>
      <c r="F79" s="117"/>
      <c r="G79" s="55"/>
      <c r="H79" s="117"/>
      <c r="I79" s="55"/>
      <c r="J79" s="55"/>
      <c r="K79" s="55"/>
      <c r="L79" s="55"/>
      <c r="M79" s="55"/>
    </row>
    <row r="80" spans="1:13" ht="16.5" customHeight="1" x14ac:dyDescent="0.2">
      <c r="A80" s="54"/>
      <c r="B80" s="54" t="s">
        <v>112</v>
      </c>
      <c r="C80" s="54"/>
      <c r="D80" s="54"/>
      <c r="E80" s="117"/>
      <c r="F80" s="117"/>
      <c r="G80" s="55">
        <v>1041717017</v>
      </c>
      <c r="H80" s="131"/>
      <c r="I80" s="55">
        <v>1439283096</v>
      </c>
      <c r="J80" s="131"/>
      <c r="K80" s="55">
        <v>235811316</v>
      </c>
      <c r="L80" s="55"/>
      <c r="M80" s="55">
        <v>1084972466</v>
      </c>
    </row>
    <row r="81" spans="1:13" ht="16.5" customHeight="1" x14ac:dyDescent="0.2">
      <c r="A81" s="54"/>
      <c r="B81" s="54" t="s">
        <v>81</v>
      </c>
      <c r="C81" s="54"/>
      <c r="D81" s="54"/>
      <c r="E81" s="117"/>
      <c r="F81" s="117"/>
      <c r="G81" s="59">
        <v>149071051</v>
      </c>
      <c r="H81" s="117"/>
      <c r="I81" s="59">
        <v>43213505</v>
      </c>
      <c r="J81" s="117"/>
      <c r="K81" s="59">
        <v>0</v>
      </c>
      <c r="L81" s="119"/>
      <c r="M81" s="59">
        <v>0</v>
      </c>
    </row>
    <row r="82" spans="1:13" ht="16.5" customHeight="1" x14ac:dyDescent="0.2">
      <c r="A82" s="54"/>
      <c r="B82" s="54"/>
      <c r="C82" s="54"/>
      <c r="D82" s="54"/>
      <c r="E82" s="117"/>
      <c r="F82" s="117"/>
      <c r="G82" s="55"/>
      <c r="H82" s="117"/>
      <c r="I82" s="55"/>
      <c r="J82" s="117"/>
      <c r="K82" s="55"/>
      <c r="L82" s="55"/>
      <c r="M82" s="55"/>
    </row>
    <row r="83" spans="1:13" ht="16.5" customHeight="1" thickBot="1" x14ac:dyDescent="0.25">
      <c r="A83" s="53"/>
      <c r="B83" s="69"/>
      <c r="C83" s="53"/>
      <c r="D83" s="53"/>
      <c r="E83" s="117"/>
      <c r="F83" s="117"/>
      <c r="G83" s="128">
        <f>SUM(G80:G81)</f>
        <v>1190788068</v>
      </c>
      <c r="H83" s="117"/>
      <c r="I83" s="128">
        <f>SUM(I80:I81)</f>
        <v>1482496601</v>
      </c>
      <c r="J83" s="117"/>
      <c r="K83" s="128">
        <f>SUM(K80:K81)</f>
        <v>235811316</v>
      </c>
      <c r="L83" s="55"/>
      <c r="M83" s="128">
        <f>SUM(M80:M81)</f>
        <v>1084972466</v>
      </c>
    </row>
    <row r="84" spans="1:13" ht="16.5" customHeight="1" thickTop="1" x14ac:dyDescent="0.2">
      <c r="A84" s="53"/>
      <c r="B84" s="53"/>
      <c r="C84" s="53"/>
      <c r="D84" s="53"/>
      <c r="E84" s="117"/>
      <c r="F84" s="117"/>
      <c r="G84" s="55"/>
      <c r="H84" s="117"/>
      <c r="I84" s="55"/>
      <c r="J84" s="117"/>
      <c r="K84" s="55"/>
      <c r="L84" s="55"/>
      <c r="M84" s="55"/>
    </row>
    <row r="85" spans="1:13" ht="16.5" customHeight="1" x14ac:dyDescent="0.2">
      <c r="A85" s="53"/>
      <c r="B85" s="53"/>
      <c r="C85" s="53"/>
      <c r="D85" s="53"/>
      <c r="E85" s="117"/>
      <c r="F85" s="117"/>
      <c r="G85" s="55"/>
      <c r="H85" s="117"/>
      <c r="I85" s="55"/>
      <c r="J85" s="117"/>
      <c r="K85" s="55"/>
      <c r="L85" s="55"/>
      <c r="M85" s="55"/>
    </row>
    <row r="86" spans="1:13" ht="16.5" customHeight="1" x14ac:dyDescent="0.2">
      <c r="A86" s="53" t="s">
        <v>289</v>
      </c>
      <c r="B86" s="53"/>
      <c r="C86" s="53"/>
      <c r="D86" s="53"/>
      <c r="E86" s="117"/>
      <c r="F86" s="117"/>
      <c r="G86" s="55"/>
      <c r="H86" s="117"/>
      <c r="I86" s="55"/>
      <c r="J86" s="117"/>
      <c r="K86" s="55"/>
      <c r="L86" s="55"/>
      <c r="M86" s="55"/>
    </row>
    <row r="87" spans="1:13" ht="16.5" customHeight="1" x14ac:dyDescent="0.2">
      <c r="A87" s="53"/>
      <c r="B87" s="53"/>
      <c r="C87" s="53"/>
      <c r="D87" s="53"/>
      <c r="E87" s="117"/>
      <c r="F87" s="117"/>
      <c r="G87" s="55"/>
      <c r="H87" s="117"/>
      <c r="I87" s="55"/>
      <c r="J87" s="117"/>
      <c r="K87" s="55"/>
      <c r="L87" s="117"/>
      <c r="M87" s="55"/>
    </row>
    <row r="88" spans="1:13" ht="16.5" customHeight="1" thickBot="1" x14ac:dyDescent="0.25">
      <c r="A88" s="123"/>
      <c r="B88" s="123" t="s">
        <v>290</v>
      </c>
      <c r="C88" s="123"/>
      <c r="D88" s="123"/>
      <c r="E88" s="117"/>
      <c r="F88" s="117"/>
      <c r="G88" s="132">
        <v>4.2433784250728981E-2</v>
      </c>
      <c r="H88" s="133"/>
      <c r="I88" s="132">
        <v>3.0700000000000002E-2</v>
      </c>
      <c r="J88" s="133"/>
      <c r="K88" s="132">
        <v>-7.7599548326415255E-3</v>
      </c>
      <c r="L88" s="134"/>
      <c r="M88" s="132">
        <v>-4.0000000000000002E-4</v>
      </c>
    </row>
    <row r="89" spans="1:13" ht="16.5" customHeight="1" thickTop="1" x14ac:dyDescent="0.2">
      <c r="A89" s="123"/>
      <c r="B89" s="123"/>
      <c r="C89" s="123"/>
      <c r="D89" s="123"/>
      <c r="E89" s="117"/>
      <c r="F89" s="117"/>
      <c r="G89" s="135"/>
      <c r="H89" s="133"/>
      <c r="I89" s="135"/>
      <c r="J89" s="133"/>
      <c r="K89" s="136"/>
      <c r="L89" s="134"/>
      <c r="M89" s="136"/>
    </row>
    <row r="90" spans="1:13" ht="16.5" customHeight="1" x14ac:dyDescent="0.2">
      <c r="A90" s="53"/>
      <c r="B90" s="53"/>
      <c r="C90" s="53"/>
      <c r="D90" s="53"/>
      <c r="E90" s="117"/>
      <c r="F90" s="117"/>
      <c r="G90" s="55"/>
      <c r="H90" s="117"/>
      <c r="I90" s="55"/>
      <c r="J90" s="117"/>
      <c r="K90" s="55"/>
      <c r="L90" s="55"/>
      <c r="M90" s="55"/>
    </row>
    <row r="91" spans="1:13" ht="16.5" customHeight="1" x14ac:dyDescent="0.2">
      <c r="A91" s="123"/>
      <c r="B91" s="123"/>
      <c r="C91" s="123"/>
      <c r="D91" s="123"/>
      <c r="E91" s="117"/>
      <c r="F91" s="117"/>
      <c r="G91" s="135"/>
      <c r="H91" s="133"/>
      <c r="I91" s="135"/>
      <c r="J91" s="133"/>
      <c r="K91" s="136"/>
      <c r="L91" s="134"/>
      <c r="M91" s="136"/>
    </row>
    <row r="92" spans="1:13" ht="16.5" customHeight="1" x14ac:dyDescent="0.2">
      <c r="A92" s="123"/>
      <c r="B92" s="123"/>
      <c r="C92" s="123"/>
      <c r="D92" s="123"/>
      <c r="E92" s="117"/>
      <c r="F92" s="117"/>
      <c r="G92" s="135"/>
      <c r="H92" s="133"/>
      <c r="I92" s="135"/>
      <c r="J92" s="133"/>
      <c r="K92" s="136"/>
      <c r="L92" s="134"/>
      <c r="M92" s="136"/>
    </row>
    <row r="93" spans="1:13" ht="16.5" customHeight="1" x14ac:dyDescent="0.2">
      <c r="A93" s="123"/>
      <c r="B93" s="123"/>
      <c r="C93" s="123"/>
      <c r="D93" s="123"/>
      <c r="E93" s="117"/>
      <c r="F93" s="117"/>
      <c r="G93" s="135"/>
      <c r="H93" s="133"/>
      <c r="I93" s="135"/>
      <c r="J93" s="133"/>
      <c r="K93" s="136"/>
      <c r="L93" s="134"/>
      <c r="M93" s="136"/>
    </row>
    <row r="94" spans="1:13" ht="16.5" customHeight="1" x14ac:dyDescent="0.2">
      <c r="A94" s="123"/>
      <c r="B94" s="123"/>
      <c r="C94" s="123"/>
      <c r="D94" s="123"/>
      <c r="E94" s="117"/>
      <c r="F94" s="117"/>
      <c r="G94" s="135"/>
      <c r="H94" s="133"/>
      <c r="I94" s="135"/>
      <c r="J94" s="133"/>
      <c r="K94" s="136"/>
      <c r="L94" s="134"/>
      <c r="M94" s="136"/>
    </row>
    <row r="95" spans="1:13" ht="16.5" customHeight="1" x14ac:dyDescent="0.2">
      <c r="A95" s="123"/>
      <c r="B95" s="123"/>
      <c r="C95" s="123"/>
      <c r="D95" s="123"/>
      <c r="E95" s="117"/>
      <c r="F95" s="117"/>
      <c r="G95" s="135"/>
      <c r="H95" s="133"/>
      <c r="I95" s="135"/>
      <c r="J95" s="133"/>
      <c r="K95" s="136"/>
      <c r="L95" s="134"/>
      <c r="M95" s="136"/>
    </row>
    <row r="96" spans="1:13" ht="16.5" customHeight="1" x14ac:dyDescent="0.2">
      <c r="A96" s="53" t="s">
        <v>255</v>
      </c>
      <c r="B96" s="53"/>
      <c r="C96" s="53"/>
      <c r="D96" s="53"/>
      <c r="E96" s="117"/>
      <c r="F96" s="117"/>
      <c r="G96" s="55"/>
      <c r="H96" s="117"/>
      <c r="I96" s="55"/>
      <c r="J96" s="117"/>
      <c r="K96" s="55"/>
      <c r="L96" s="55"/>
      <c r="M96" s="55"/>
    </row>
    <row r="97" spans="1:13" ht="16.5" customHeight="1" x14ac:dyDescent="0.2">
      <c r="A97" s="123"/>
      <c r="B97" s="123"/>
      <c r="C97" s="123"/>
      <c r="D97" s="123"/>
      <c r="E97" s="117"/>
      <c r="F97" s="117"/>
      <c r="G97" s="135"/>
      <c r="H97" s="133"/>
      <c r="I97" s="135"/>
      <c r="J97" s="133"/>
      <c r="K97" s="136"/>
      <c r="L97" s="134"/>
      <c r="M97" s="136"/>
    </row>
    <row r="98" spans="1:13" ht="16.5" customHeight="1" x14ac:dyDescent="0.2">
      <c r="A98" s="123"/>
      <c r="B98" s="123"/>
      <c r="C98" s="123"/>
      <c r="D98" s="123"/>
      <c r="E98" s="117"/>
      <c r="F98" s="117"/>
      <c r="G98" s="135"/>
      <c r="H98" s="133"/>
      <c r="I98" s="135"/>
      <c r="J98" s="133"/>
      <c r="K98" s="136"/>
      <c r="L98" s="134"/>
      <c r="M98" s="136"/>
    </row>
    <row r="99" spans="1:13" ht="16.5" customHeight="1" x14ac:dyDescent="0.2">
      <c r="A99" s="123"/>
      <c r="B99" s="123"/>
      <c r="C99" s="123"/>
      <c r="D99" s="123"/>
      <c r="E99" s="117"/>
      <c r="F99" s="117"/>
      <c r="G99" s="135"/>
      <c r="H99" s="133"/>
      <c r="I99" s="135"/>
      <c r="J99" s="133"/>
      <c r="K99" s="136"/>
      <c r="L99" s="134"/>
      <c r="M99" s="136"/>
    </row>
    <row r="100" spans="1:13" ht="16.5" customHeight="1" x14ac:dyDescent="0.2">
      <c r="A100" s="123"/>
      <c r="B100" s="123"/>
      <c r="C100" s="123"/>
      <c r="D100" s="123"/>
      <c r="E100" s="117"/>
      <c r="F100" s="117"/>
      <c r="G100" s="135"/>
      <c r="H100" s="133"/>
      <c r="I100" s="135"/>
      <c r="J100" s="133"/>
      <c r="K100" s="136"/>
      <c r="L100" s="134"/>
      <c r="M100" s="136"/>
    </row>
    <row r="101" spans="1:13" ht="16.5" customHeight="1" x14ac:dyDescent="0.2">
      <c r="A101" s="123"/>
      <c r="B101" s="123"/>
      <c r="C101" s="123"/>
      <c r="D101" s="123"/>
      <c r="E101" s="117"/>
      <c r="F101" s="117"/>
      <c r="G101" s="135"/>
      <c r="H101" s="133"/>
      <c r="I101" s="135"/>
      <c r="J101" s="133"/>
      <c r="K101" s="136"/>
      <c r="L101" s="134"/>
      <c r="M101" s="136"/>
    </row>
    <row r="102" spans="1:13" ht="16.5" customHeight="1" x14ac:dyDescent="0.2">
      <c r="A102" s="123"/>
      <c r="B102" s="123"/>
      <c r="C102" s="123"/>
      <c r="D102" s="123"/>
      <c r="E102" s="117"/>
      <c r="F102" s="117"/>
      <c r="G102" s="135"/>
      <c r="H102" s="133"/>
      <c r="I102" s="135"/>
      <c r="J102" s="133"/>
      <c r="K102" s="136"/>
      <c r="L102" s="134"/>
      <c r="M102" s="136"/>
    </row>
    <row r="103" spans="1:13" ht="16.5" customHeight="1" x14ac:dyDescent="0.2">
      <c r="A103" s="123"/>
      <c r="B103" s="123"/>
      <c r="C103" s="123"/>
      <c r="D103" s="123"/>
      <c r="E103" s="117"/>
      <c r="F103" s="117"/>
      <c r="G103" s="135"/>
      <c r="H103" s="133"/>
      <c r="I103" s="135"/>
      <c r="J103" s="133"/>
      <c r="K103" s="136"/>
      <c r="L103" s="134"/>
      <c r="M103" s="136"/>
    </row>
    <row r="104" spans="1:13" ht="16.5" customHeight="1" x14ac:dyDescent="0.2">
      <c r="A104" s="123"/>
      <c r="B104" s="123"/>
      <c r="C104" s="123"/>
      <c r="D104" s="123"/>
      <c r="E104" s="117"/>
      <c r="F104" s="117"/>
      <c r="G104" s="135"/>
      <c r="H104" s="133"/>
      <c r="I104" s="135"/>
      <c r="J104" s="133"/>
      <c r="K104" s="136"/>
      <c r="L104" s="134"/>
      <c r="M104" s="136"/>
    </row>
    <row r="105" spans="1:13" ht="16.5" customHeight="1" x14ac:dyDescent="0.2">
      <c r="A105" s="123"/>
      <c r="B105" s="123"/>
      <c r="C105" s="123"/>
      <c r="D105" s="123"/>
      <c r="E105" s="117"/>
      <c r="F105" s="117"/>
      <c r="G105" s="135"/>
      <c r="H105" s="133"/>
      <c r="I105" s="135"/>
      <c r="J105" s="133"/>
      <c r="K105" s="136"/>
      <c r="L105" s="134"/>
      <c r="M105" s="136"/>
    </row>
    <row r="106" spans="1:13" ht="16.5" customHeight="1" x14ac:dyDescent="0.2">
      <c r="A106" s="123"/>
      <c r="B106" s="123"/>
      <c r="C106" s="123"/>
      <c r="D106" s="123"/>
      <c r="E106" s="117"/>
      <c r="F106" s="117"/>
      <c r="G106" s="135"/>
      <c r="H106" s="133"/>
      <c r="I106" s="135"/>
      <c r="J106" s="133"/>
      <c r="K106" s="136"/>
      <c r="L106" s="134"/>
      <c r="M106" s="136"/>
    </row>
    <row r="107" spans="1:13" ht="16.5" customHeight="1" x14ac:dyDescent="0.2">
      <c r="A107" s="123"/>
      <c r="B107" s="123"/>
      <c r="C107" s="123"/>
      <c r="D107" s="123"/>
      <c r="E107" s="117"/>
      <c r="F107" s="117"/>
      <c r="G107" s="135"/>
      <c r="H107" s="133"/>
      <c r="I107" s="135"/>
      <c r="J107" s="133"/>
      <c r="K107" s="136"/>
      <c r="L107" s="134"/>
      <c r="M107" s="136"/>
    </row>
    <row r="108" spans="1:13" ht="16.5" customHeight="1" x14ac:dyDescent="0.2">
      <c r="A108" s="123"/>
      <c r="B108" s="123"/>
      <c r="C108" s="123"/>
      <c r="D108" s="123"/>
      <c r="E108" s="117"/>
      <c r="F108" s="117"/>
      <c r="G108" s="135"/>
      <c r="H108" s="133"/>
      <c r="I108" s="135"/>
      <c r="J108" s="133"/>
      <c r="K108" s="136"/>
      <c r="L108" s="134"/>
      <c r="M108" s="136"/>
    </row>
    <row r="109" spans="1:13" ht="16.5" customHeight="1" x14ac:dyDescent="0.2">
      <c r="A109" s="123"/>
      <c r="B109" s="123"/>
      <c r="C109" s="123"/>
      <c r="D109" s="123"/>
      <c r="E109" s="117"/>
      <c r="F109" s="117"/>
      <c r="G109" s="135"/>
      <c r="H109" s="133"/>
      <c r="I109" s="135"/>
      <c r="J109" s="133"/>
      <c r="K109" s="136"/>
      <c r="L109" s="134"/>
      <c r="M109" s="136"/>
    </row>
    <row r="110" spans="1:13" ht="16.5" customHeight="1" x14ac:dyDescent="0.2">
      <c r="A110" s="123"/>
      <c r="B110" s="123"/>
      <c r="C110" s="123"/>
      <c r="D110" s="123"/>
      <c r="E110" s="117"/>
      <c r="F110" s="117"/>
      <c r="G110" s="135"/>
      <c r="H110" s="133"/>
      <c r="I110" s="135"/>
      <c r="J110" s="133"/>
      <c r="K110" s="136"/>
      <c r="L110" s="134"/>
      <c r="M110" s="136"/>
    </row>
    <row r="111" spans="1:13" ht="16.5" customHeight="1" x14ac:dyDescent="0.2">
      <c r="A111" s="123"/>
      <c r="B111" s="123"/>
      <c r="C111" s="123"/>
      <c r="D111" s="123"/>
      <c r="E111" s="117"/>
      <c r="F111" s="117"/>
      <c r="G111" s="135"/>
      <c r="H111" s="133"/>
      <c r="I111" s="135"/>
      <c r="J111" s="133"/>
      <c r="K111" s="136"/>
      <c r="L111" s="134"/>
      <c r="M111" s="136"/>
    </row>
    <row r="112" spans="1:13" ht="16.5" customHeight="1" x14ac:dyDescent="0.2">
      <c r="A112" s="123"/>
      <c r="B112" s="123"/>
      <c r="C112" s="123"/>
      <c r="D112" s="123"/>
      <c r="E112" s="117"/>
      <c r="F112" s="117"/>
      <c r="G112" s="135"/>
      <c r="H112" s="133"/>
      <c r="I112" s="135"/>
      <c r="J112" s="133"/>
      <c r="K112" s="136"/>
      <c r="L112" s="134"/>
      <c r="M112" s="136"/>
    </row>
    <row r="113" spans="1:13" ht="16.5" customHeight="1" x14ac:dyDescent="0.2">
      <c r="A113" s="123"/>
      <c r="B113" s="123"/>
      <c r="C113" s="123"/>
      <c r="D113" s="123"/>
      <c r="E113" s="117"/>
      <c r="F113" s="117"/>
      <c r="G113" s="135"/>
      <c r="H113" s="133"/>
      <c r="I113" s="135"/>
      <c r="J113" s="133"/>
      <c r="K113" s="136"/>
      <c r="L113" s="134"/>
      <c r="M113" s="136"/>
    </row>
    <row r="114" spans="1:13" ht="16.5" customHeight="1" x14ac:dyDescent="0.2">
      <c r="A114" s="123"/>
      <c r="B114" s="123"/>
      <c r="C114" s="123"/>
      <c r="D114" s="123"/>
      <c r="E114" s="117"/>
      <c r="F114" s="117"/>
      <c r="G114" s="135"/>
      <c r="H114" s="133"/>
      <c r="I114" s="135"/>
      <c r="J114" s="133"/>
      <c r="K114" s="136"/>
      <c r="L114" s="134"/>
      <c r="M114" s="136"/>
    </row>
    <row r="115" spans="1:13" ht="16.5" customHeight="1" x14ac:dyDescent="0.2">
      <c r="A115" s="123"/>
      <c r="B115" s="123"/>
      <c r="C115" s="123"/>
      <c r="D115" s="123"/>
      <c r="E115" s="117"/>
      <c r="F115" s="117"/>
      <c r="G115" s="135"/>
      <c r="H115" s="133"/>
      <c r="I115" s="135"/>
      <c r="J115" s="133"/>
      <c r="K115" s="136"/>
      <c r="L115" s="134"/>
      <c r="M115" s="136"/>
    </row>
    <row r="116" spans="1:13" ht="3.75" customHeight="1" x14ac:dyDescent="0.2">
      <c r="A116" s="123"/>
      <c r="B116" s="123"/>
      <c r="C116" s="123"/>
      <c r="D116" s="123"/>
      <c r="E116" s="117"/>
      <c r="F116" s="117"/>
      <c r="G116" s="135"/>
      <c r="H116" s="133"/>
      <c r="I116" s="135"/>
      <c r="J116" s="133"/>
      <c r="K116" s="136"/>
      <c r="L116" s="134"/>
      <c r="M116" s="136"/>
    </row>
    <row r="117" spans="1:13" ht="22.35" customHeight="1" x14ac:dyDescent="0.2">
      <c r="A117" s="40" t="s">
        <v>261</v>
      </c>
      <c r="B117" s="129"/>
      <c r="C117" s="129"/>
      <c r="D117" s="129"/>
      <c r="E117" s="130"/>
      <c r="F117" s="130"/>
      <c r="G117" s="59"/>
      <c r="H117" s="130"/>
      <c r="I117" s="59"/>
      <c r="J117" s="59"/>
      <c r="K117" s="59"/>
      <c r="L117" s="59"/>
      <c r="M117" s="59"/>
    </row>
  </sheetData>
  <mergeCells count="8">
    <mergeCell ref="G68:I68"/>
    <mergeCell ref="K68:M68"/>
    <mergeCell ref="G6:I6"/>
    <mergeCell ref="K6:M6"/>
    <mergeCell ref="G7:I7"/>
    <mergeCell ref="K7:M7"/>
    <mergeCell ref="G67:I67"/>
    <mergeCell ref="K67:M67"/>
  </mergeCells>
  <pageMargins left="0.8" right="0.5" top="0.5" bottom="0.6" header="0.49" footer="0.4"/>
  <pageSetup paperSize="9" scale="85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6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2EEEE-9CB7-4898-919D-1062F49CDDBE}">
  <sheetPr codeName="Sheet3"/>
  <dimension ref="A1:M117"/>
  <sheetViews>
    <sheetView topLeftCell="A106" zoomScale="115" zoomScaleNormal="115" zoomScaleSheetLayoutView="110" workbookViewId="0">
      <selection activeCell="A99" sqref="A99:XFD99"/>
    </sheetView>
  </sheetViews>
  <sheetFormatPr defaultColWidth="9.42578125" defaultRowHeight="16.5" customHeight="1" x14ac:dyDescent="0.2"/>
  <cols>
    <col min="1" max="3" width="1.42578125" style="56" customWidth="1"/>
    <col min="4" max="4" width="34" style="56" bestFit="1" customWidth="1"/>
    <col min="5" max="5" width="5.5703125" style="56" customWidth="1"/>
    <col min="6" max="6" width="0.7109375" style="56" customWidth="1"/>
    <col min="7" max="7" width="13.42578125" style="56" customWidth="1"/>
    <col min="8" max="8" width="0.5703125" style="56" customWidth="1"/>
    <col min="9" max="9" width="13.42578125" style="56" customWidth="1"/>
    <col min="10" max="10" width="0.5703125" style="56" customWidth="1"/>
    <col min="11" max="11" width="13.28515625" style="56" customWidth="1"/>
    <col min="12" max="12" width="0.5703125" style="56" customWidth="1"/>
    <col min="13" max="13" width="13.5703125" style="56" customWidth="1"/>
    <col min="14" max="16384" width="9.42578125" style="56"/>
  </cols>
  <sheetData>
    <row r="1" spans="1:13" ht="16.5" customHeight="1" x14ac:dyDescent="0.2">
      <c r="A1" s="53" t="s">
        <v>0</v>
      </c>
      <c r="B1" s="53"/>
      <c r="C1" s="53"/>
      <c r="D1" s="117"/>
      <c r="E1" s="55"/>
      <c r="F1" s="55"/>
      <c r="G1" s="117"/>
      <c r="H1" s="55"/>
      <c r="I1" s="117"/>
      <c r="J1" s="55"/>
      <c r="K1" s="55"/>
      <c r="L1" s="55"/>
      <c r="M1" s="55"/>
    </row>
    <row r="2" spans="1:13" ht="16.5" customHeight="1" x14ac:dyDescent="0.2">
      <c r="A2" s="53" t="s">
        <v>242</v>
      </c>
      <c r="B2" s="53"/>
      <c r="C2" s="53"/>
      <c r="D2" s="117"/>
      <c r="E2" s="55"/>
      <c r="F2" s="55"/>
      <c r="G2" s="117"/>
      <c r="H2" s="55"/>
      <c r="I2" s="117"/>
      <c r="J2" s="55"/>
      <c r="K2" s="55"/>
      <c r="L2" s="55"/>
      <c r="M2" s="55"/>
    </row>
    <row r="3" spans="1:13" ht="16.5" customHeight="1" x14ac:dyDescent="0.2">
      <c r="A3" s="57" t="s">
        <v>274</v>
      </c>
      <c r="B3" s="57"/>
      <c r="C3" s="57"/>
      <c r="D3" s="118"/>
      <c r="E3" s="59"/>
      <c r="F3" s="59"/>
      <c r="G3" s="118"/>
      <c r="H3" s="59"/>
      <c r="I3" s="118"/>
      <c r="J3" s="59"/>
      <c r="K3" s="59"/>
      <c r="L3" s="59"/>
      <c r="M3" s="59"/>
    </row>
    <row r="4" spans="1:13" ht="15.6" customHeight="1" x14ac:dyDescent="0.2">
      <c r="A4" s="54"/>
      <c r="B4" s="54"/>
      <c r="C4" s="54"/>
      <c r="D4" s="54"/>
      <c r="E4" s="117"/>
      <c r="F4" s="117"/>
      <c r="G4" s="55"/>
      <c r="H4" s="117"/>
      <c r="I4" s="55"/>
      <c r="J4" s="55"/>
      <c r="K4" s="55"/>
      <c r="L4" s="55"/>
      <c r="M4" s="55"/>
    </row>
    <row r="5" spans="1:13" ht="15.6" customHeight="1" x14ac:dyDescent="0.2">
      <c r="A5" s="54"/>
      <c r="B5" s="54"/>
      <c r="C5" s="54"/>
      <c r="D5" s="54"/>
      <c r="E5" s="117"/>
      <c r="F5" s="117"/>
      <c r="G5" s="55"/>
      <c r="H5" s="117"/>
      <c r="I5" s="55"/>
      <c r="J5" s="55"/>
      <c r="K5" s="55"/>
      <c r="L5" s="55"/>
      <c r="M5" s="55"/>
    </row>
    <row r="6" spans="1:13" ht="15.6" customHeight="1" x14ac:dyDescent="0.2">
      <c r="A6" s="54"/>
      <c r="B6" s="54"/>
      <c r="C6" s="54"/>
      <c r="D6" s="54"/>
      <c r="E6" s="54"/>
      <c r="F6" s="54"/>
      <c r="G6" s="156" t="s">
        <v>2</v>
      </c>
      <c r="H6" s="157"/>
      <c r="I6" s="157"/>
      <c r="J6" s="62"/>
      <c r="K6" s="156" t="s">
        <v>84</v>
      </c>
      <c r="L6" s="157"/>
      <c r="M6" s="157"/>
    </row>
    <row r="7" spans="1:13" ht="15.6" customHeight="1" x14ac:dyDescent="0.2">
      <c r="A7" s="54"/>
      <c r="B7" s="54"/>
      <c r="C7" s="54"/>
      <c r="D7" s="54"/>
      <c r="E7" s="54"/>
      <c r="F7" s="54"/>
      <c r="G7" s="154" t="s">
        <v>85</v>
      </c>
      <c r="H7" s="155"/>
      <c r="I7" s="155"/>
      <c r="J7" s="62"/>
      <c r="K7" s="154" t="s">
        <v>4</v>
      </c>
      <c r="L7" s="155"/>
      <c r="M7" s="155"/>
    </row>
    <row r="8" spans="1:13" ht="15.6" customHeight="1" x14ac:dyDescent="0.2">
      <c r="A8" s="54"/>
      <c r="B8" s="54"/>
      <c r="C8" s="54"/>
      <c r="D8" s="54"/>
      <c r="E8" s="54"/>
      <c r="F8" s="54"/>
      <c r="G8" s="12" t="s">
        <v>222</v>
      </c>
      <c r="H8" s="54"/>
      <c r="I8" s="12" t="s">
        <v>8</v>
      </c>
      <c r="J8" s="62"/>
      <c r="K8" s="12" t="s">
        <v>222</v>
      </c>
      <c r="L8" s="54"/>
      <c r="M8" s="12" t="s">
        <v>8</v>
      </c>
    </row>
    <row r="9" spans="1:13" ht="15.6" customHeight="1" x14ac:dyDescent="0.2">
      <c r="A9" s="54"/>
      <c r="B9" s="54"/>
      <c r="C9" s="54"/>
      <c r="D9" s="54"/>
      <c r="E9" s="139" t="s">
        <v>146</v>
      </c>
      <c r="F9" s="68"/>
      <c r="G9" s="67" t="s">
        <v>10</v>
      </c>
      <c r="H9" s="68"/>
      <c r="I9" s="67" t="s">
        <v>10</v>
      </c>
      <c r="J9" s="62"/>
      <c r="K9" s="67" t="s">
        <v>10</v>
      </c>
      <c r="L9" s="62"/>
      <c r="M9" s="67" t="s">
        <v>10</v>
      </c>
    </row>
    <row r="10" spans="1:13" ht="15.6" customHeight="1" x14ac:dyDescent="0.2">
      <c r="A10" s="54"/>
      <c r="B10" s="54"/>
      <c r="C10" s="54"/>
      <c r="D10" s="54"/>
      <c r="E10" s="117"/>
      <c r="F10" s="117"/>
      <c r="G10" s="55"/>
      <c r="H10" s="117"/>
      <c r="I10" s="55"/>
      <c r="J10" s="55"/>
      <c r="K10" s="55"/>
      <c r="L10" s="55"/>
      <c r="M10" s="55"/>
    </row>
    <row r="11" spans="1:13" ht="15.6" customHeight="1" x14ac:dyDescent="0.2">
      <c r="A11" s="54" t="s">
        <v>86</v>
      </c>
      <c r="B11" s="54"/>
      <c r="C11" s="54"/>
      <c r="D11" s="54"/>
      <c r="E11" s="117"/>
      <c r="F11" s="117"/>
      <c r="G11" s="55">
        <v>2223364209</v>
      </c>
      <c r="H11" s="117"/>
      <c r="I11" s="55">
        <v>1891632974</v>
      </c>
      <c r="J11" s="117"/>
      <c r="K11" s="55">
        <v>201579153</v>
      </c>
      <c r="L11" s="117"/>
      <c r="M11" s="55">
        <v>163948677</v>
      </c>
    </row>
    <row r="12" spans="1:13" ht="15.6" customHeight="1" x14ac:dyDescent="0.2">
      <c r="A12" s="54" t="s">
        <v>87</v>
      </c>
      <c r="B12" s="54"/>
      <c r="C12" s="54"/>
      <c r="D12" s="54"/>
      <c r="E12" s="117"/>
      <c r="F12" s="117"/>
      <c r="G12" s="55">
        <v>5935794335</v>
      </c>
      <c r="H12" s="117"/>
      <c r="I12" s="55">
        <v>4021169306</v>
      </c>
      <c r="J12" s="117"/>
      <c r="K12" s="55">
        <v>0</v>
      </c>
      <c r="L12" s="117"/>
      <c r="M12" s="55">
        <v>688558</v>
      </c>
    </row>
    <row r="13" spans="1:13" ht="15.6" customHeight="1" x14ac:dyDescent="0.2">
      <c r="A13" s="54" t="s">
        <v>88</v>
      </c>
      <c r="B13" s="54"/>
      <c r="C13" s="54"/>
      <c r="D13" s="54"/>
      <c r="E13" s="117"/>
      <c r="F13" s="117"/>
      <c r="G13" s="55">
        <v>1810745013</v>
      </c>
      <c r="H13" s="117"/>
      <c r="I13" s="55">
        <v>1738014750</v>
      </c>
      <c r="J13" s="117"/>
      <c r="K13" s="55">
        <v>0</v>
      </c>
      <c r="L13" s="117"/>
      <c r="M13" s="55">
        <v>0</v>
      </c>
    </row>
    <row r="14" spans="1:13" ht="15.6" customHeight="1" x14ac:dyDescent="0.2">
      <c r="A14" s="54" t="s">
        <v>89</v>
      </c>
      <c r="B14" s="54"/>
      <c r="C14" s="54"/>
      <c r="D14" s="54"/>
      <c r="E14" s="117"/>
      <c r="F14" s="117"/>
      <c r="G14" s="55">
        <v>-1088706758</v>
      </c>
      <c r="H14" s="117"/>
      <c r="I14" s="55">
        <v>-953968106</v>
      </c>
      <c r="J14" s="117"/>
      <c r="K14" s="55">
        <v>-108884045</v>
      </c>
      <c r="L14" s="117"/>
      <c r="M14" s="55">
        <v>-111750184</v>
      </c>
    </row>
    <row r="15" spans="1:13" ht="15.6" customHeight="1" x14ac:dyDescent="0.2">
      <c r="A15" s="54" t="s">
        <v>90</v>
      </c>
      <c r="B15" s="54"/>
      <c r="C15" s="54"/>
      <c r="D15" s="54"/>
      <c r="E15" s="27"/>
      <c r="F15" s="117"/>
      <c r="G15" s="55">
        <v>-2599206639</v>
      </c>
      <c r="H15" s="117"/>
      <c r="I15" s="55">
        <v>-1659690139</v>
      </c>
      <c r="J15" s="117"/>
      <c r="K15" s="55">
        <v>0</v>
      </c>
      <c r="L15" s="117"/>
      <c r="M15" s="55">
        <v>-625962</v>
      </c>
    </row>
    <row r="16" spans="1:13" ht="15.6" customHeight="1" x14ac:dyDescent="0.2">
      <c r="A16" s="54" t="s">
        <v>91</v>
      </c>
      <c r="B16" s="54"/>
      <c r="C16" s="54"/>
      <c r="D16" s="54"/>
      <c r="E16" s="117"/>
      <c r="F16" s="117"/>
      <c r="G16" s="59">
        <v>-948382354</v>
      </c>
      <c r="H16" s="117"/>
      <c r="I16" s="59">
        <v>-1006873152</v>
      </c>
      <c r="J16" s="117"/>
      <c r="K16" s="59">
        <v>0</v>
      </c>
      <c r="L16" s="117"/>
      <c r="M16" s="59">
        <v>0</v>
      </c>
    </row>
    <row r="17" spans="1:13" ht="11.1" customHeight="1" x14ac:dyDescent="0.2">
      <c r="A17" s="54"/>
      <c r="B17" s="54"/>
      <c r="C17" s="54"/>
      <c r="D17" s="54"/>
      <c r="E17" s="117"/>
      <c r="F17" s="117"/>
      <c r="G17" s="55"/>
      <c r="H17" s="117"/>
      <c r="I17" s="55"/>
      <c r="J17" s="117"/>
      <c r="K17" s="55"/>
      <c r="L17" s="117"/>
      <c r="M17" s="55"/>
    </row>
    <row r="18" spans="1:13" ht="15.6" customHeight="1" x14ac:dyDescent="0.2">
      <c r="A18" s="53" t="s">
        <v>92</v>
      </c>
      <c r="B18" s="53"/>
      <c r="C18" s="53"/>
      <c r="D18" s="53"/>
      <c r="E18" s="117"/>
      <c r="F18" s="117"/>
      <c r="G18" s="55">
        <f>SUM(G11:G17)</f>
        <v>5333607806</v>
      </c>
      <c r="H18" s="117"/>
      <c r="I18" s="55">
        <f>SUM(I11:I17)</f>
        <v>4030285633</v>
      </c>
      <c r="J18" s="117"/>
      <c r="K18" s="55">
        <f>SUM(K11:K17)</f>
        <v>92695108</v>
      </c>
      <c r="L18" s="117"/>
      <c r="M18" s="55">
        <f>SUM(M11:M17)</f>
        <v>52261089</v>
      </c>
    </row>
    <row r="19" spans="1:13" ht="15.6" customHeight="1" x14ac:dyDescent="0.2">
      <c r="A19" s="54" t="s">
        <v>263</v>
      </c>
      <c r="B19" s="54"/>
      <c r="C19" s="54"/>
      <c r="D19" s="54"/>
      <c r="E19" s="117"/>
      <c r="F19" s="117"/>
      <c r="G19" s="55">
        <v>824691202</v>
      </c>
      <c r="H19" s="117"/>
      <c r="I19" s="55">
        <v>934072453</v>
      </c>
      <c r="J19" s="117"/>
      <c r="K19" s="55">
        <v>3141138181</v>
      </c>
      <c r="L19" s="117"/>
      <c r="M19" s="55">
        <v>2567501722</v>
      </c>
    </row>
    <row r="20" spans="1:13" ht="15.6" customHeight="1" x14ac:dyDescent="0.2">
      <c r="A20" s="54" t="s">
        <v>93</v>
      </c>
      <c r="B20" s="54"/>
      <c r="C20" s="54"/>
      <c r="D20" s="54"/>
      <c r="E20" s="117"/>
      <c r="F20" s="117"/>
      <c r="G20" s="55">
        <v>-366658167</v>
      </c>
      <c r="H20" s="117"/>
      <c r="I20" s="55">
        <v>-252941004</v>
      </c>
      <c r="J20" s="117"/>
      <c r="K20" s="55">
        <v>0</v>
      </c>
      <c r="L20" s="117"/>
      <c r="M20" s="55">
        <v>0</v>
      </c>
    </row>
    <row r="21" spans="1:13" ht="15.6" customHeight="1" x14ac:dyDescent="0.2">
      <c r="A21" s="54" t="s">
        <v>94</v>
      </c>
      <c r="B21" s="54"/>
      <c r="C21" s="54"/>
      <c r="D21" s="54"/>
      <c r="E21" s="120"/>
      <c r="F21" s="120"/>
      <c r="G21" s="55">
        <v>-1223580538</v>
      </c>
      <c r="H21" s="120"/>
      <c r="I21" s="55">
        <v>-1069149991</v>
      </c>
      <c r="J21" s="120"/>
      <c r="K21" s="55">
        <v>-445089372</v>
      </c>
      <c r="L21" s="120"/>
      <c r="M21" s="55">
        <v>-328441460</v>
      </c>
    </row>
    <row r="22" spans="1:13" ht="15.6" customHeight="1" x14ac:dyDescent="0.2">
      <c r="A22" s="54" t="s">
        <v>291</v>
      </c>
      <c r="B22" s="54"/>
      <c r="C22" s="54"/>
      <c r="D22" s="54"/>
      <c r="E22" s="120"/>
      <c r="F22" s="120"/>
      <c r="G22" s="55">
        <v>-394792702</v>
      </c>
      <c r="H22" s="120"/>
      <c r="I22" s="55">
        <v>-179413294</v>
      </c>
      <c r="J22" s="120"/>
      <c r="K22" s="55">
        <v>-32690</v>
      </c>
      <c r="L22" s="120"/>
      <c r="M22" s="55">
        <v>-28504</v>
      </c>
    </row>
    <row r="23" spans="1:13" ht="15.6" customHeight="1" x14ac:dyDescent="0.2">
      <c r="A23" s="54" t="s">
        <v>95</v>
      </c>
      <c r="B23" s="54"/>
      <c r="C23" s="54"/>
      <c r="D23" s="54"/>
      <c r="E23" s="117"/>
      <c r="F23" s="117"/>
      <c r="G23" s="55">
        <v>-1019118838</v>
      </c>
      <c r="H23" s="117"/>
      <c r="I23" s="55">
        <v>-1031397799</v>
      </c>
      <c r="J23" s="117"/>
      <c r="K23" s="55">
        <v>-634688120</v>
      </c>
      <c r="L23" s="117"/>
      <c r="M23" s="55">
        <v>-644748129</v>
      </c>
    </row>
    <row r="24" spans="1:13" ht="15.6" customHeight="1" x14ac:dyDescent="0.2">
      <c r="A24" s="54" t="s">
        <v>96</v>
      </c>
      <c r="B24" s="54"/>
      <c r="E24" s="117"/>
      <c r="F24" s="117"/>
      <c r="G24" s="59">
        <v>1284394450</v>
      </c>
      <c r="H24" s="117"/>
      <c r="I24" s="59">
        <v>1553086121</v>
      </c>
      <c r="J24" s="117"/>
      <c r="K24" s="59">
        <v>0</v>
      </c>
      <c r="L24" s="117"/>
      <c r="M24" s="59">
        <v>0</v>
      </c>
    </row>
    <row r="25" spans="1:13" ht="11.1" customHeight="1" x14ac:dyDescent="0.2">
      <c r="A25" s="54"/>
      <c r="B25" s="54"/>
      <c r="C25" s="54"/>
      <c r="D25" s="54"/>
      <c r="E25" s="117"/>
      <c r="F25" s="117"/>
      <c r="G25" s="55"/>
      <c r="H25" s="117"/>
      <c r="I25" s="55"/>
      <c r="J25" s="117"/>
      <c r="K25" s="55"/>
      <c r="L25" s="117"/>
      <c r="M25" s="55"/>
    </row>
    <row r="26" spans="1:13" ht="15.6" customHeight="1" x14ac:dyDescent="0.2">
      <c r="A26" s="53" t="s">
        <v>243</v>
      </c>
      <c r="B26" s="53"/>
      <c r="C26" s="53"/>
      <c r="D26" s="53"/>
      <c r="E26" s="54"/>
      <c r="F26" s="54"/>
      <c r="G26" s="60">
        <f>SUM(G18:G24)</f>
        <v>4438543213</v>
      </c>
      <c r="H26" s="54"/>
      <c r="I26" s="60">
        <f>SUM(I18:I24)</f>
        <v>3984542119</v>
      </c>
      <c r="J26" s="54"/>
      <c r="K26" s="60">
        <f>SUM(K18:K24)</f>
        <v>2154023107</v>
      </c>
      <c r="L26" s="54"/>
      <c r="M26" s="60">
        <f>SUM(M18:M24)</f>
        <v>1646544718</v>
      </c>
    </row>
    <row r="27" spans="1:13" ht="15.6" customHeight="1" x14ac:dyDescent="0.2">
      <c r="A27" s="54" t="s">
        <v>234</v>
      </c>
      <c r="B27" s="54"/>
      <c r="C27" s="54"/>
      <c r="D27" s="54"/>
      <c r="E27" s="27">
        <v>16</v>
      </c>
      <c r="F27" s="117"/>
      <c r="G27" s="59">
        <v>-422755439</v>
      </c>
      <c r="H27" s="117"/>
      <c r="I27" s="59">
        <v>-540091629</v>
      </c>
      <c r="J27" s="117"/>
      <c r="K27" s="59">
        <v>6198217</v>
      </c>
      <c r="L27" s="117"/>
      <c r="M27" s="59">
        <v>-15332010</v>
      </c>
    </row>
    <row r="28" spans="1:13" ht="11.1" customHeight="1" x14ac:dyDescent="0.2">
      <c r="A28" s="54"/>
      <c r="B28" s="54"/>
      <c r="C28" s="54"/>
      <c r="D28" s="54"/>
      <c r="E28" s="117"/>
      <c r="F28" s="117"/>
      <c r="G28" s="55"/>
      <c r="H28" s="117"/>
      <c r="I28" s="55"/>
      <c r="J28" s="117"/>
      <c r="K28" s="55"/>
      <c r="L28" s="117"/>
      <c r="M28" s="55"/>
    </row>
    <row r="29" spans="1:13" ht="15.6" customHeight="1" x14ac:dyDescent="0.2">
      <c r="A29" s="53" t="s">
        <v>244</v>
      </c>
      <c r="B29" s="53"/>
      <c r="C29" s="53"/>
      <c r="D29" s="53"/>
      <c r="E29" s="117"/>
      <c r="F29" s="117"/>
      <c r="G29" s="59">
        <f>SUM(G26:G27)</f>
        <v>4015787774</v>
      </c>
      <c r="H29" s="117"/>
      <c r="I29" s="59">
        <f>SUM(I26:I27)</f>
        <v>3444450490</v>
      </c>
      <c r="J29" s="117"/>
      <c r="K29" s="59">
        <f>SUM(K26:K27)</f>
        <v>2160221324</v>
      </c>
      <c r="L29" s="117"/>
      <c r="M29" s="59">
        <f>SUM(M26:M27)</f>
        <v>1631212708</v>
      </c>
    </row>
    <row r="30" spans="1:13" ht="11.1" customHeight="1" x14ac:dyDescent="0.2">
      <c r="A30" s="54"/>
      <c r="B30" s="54"/>
      <c r="C30" s="54"/>
      <c r="D30" s="54"/>
      <c r="E30" s="117"/>
      <c r="F30" s="117"/>
      <c r="G30" s="55"/>
      <c r="H30" s="117"/>
      <c r="I30" s="55"/>
      <c r="J30" s="117"/>
      <c r="K30" s="55"/>
      <c r="L30" s="117"/>
      <c r="M30" s="55"/>
    </row>
    <row r="31" spans="1:13" ht="15.6" customHeight="1" x14ac:dyDescent="0.2">
      <c r="A31" s="53" t="s">
        <v>97</v>
      </c>
      <c r="B31" s="53"/>
      <c r="C31" s="53"/>
      <c r="D31" s="53"/>
      <c r="E31" s="117"/>
      <c r="F31" s="117"/>
      <c r="G31" s="55"/>
      <c r="H31" s="117"/>
      <c r="I31" s="55"/>
      <c r="J31" s="117"/>
      <c r="K31" s="55"/>
      <c r="L31" s="117"/>
      <c r="M31" s="55"/>
    </row>
    <row r="32" spans="1:13" ht="15.6" customHeight="1" x14ac:dyDescent="0.2">
      <c r="A32" s="53"/>
      <c r="B32" s="54" t="s">
        <v>98</v>
      </c>
      <c r="C32" s="54"/>
      <c r="D32" s="54"/>
      <c r="E32" s="117"/>
      <c r="F32" s="117"/>
      <c r="G32" s="55"/>
      <c r="H32" s="117"/>
      <c r="I32" s="55"/>
      <c r="J32" s="117"/>
      <c r="K32" s="55"/>
      <c r="L32" s="117"/>
      <c r="M32" s="55"/>
    </row>
    <row r="33" spans="1:13" ht="15.6" customHeight="1" x14ac:dyDescent="0.2">
      <c r="A33" s="53"/>
      <c r="B33" s="54"/>
      <c r="C33" s="54" t="s">
        <v>99</v>
      </c>
      <c r="D33" s="54"/>
      <c r="E33" s="117"/>
      <c r="F33" s="117"/>
      <c r="G33" s="55"/>
      <c r="H33" s="117"/>
      <c r="I33" s="55"/>
      <c r="J33" s="117"/>
      <c r="K33" s="55"/>
      <c r="L33" s="117"/>
      <c r="M33" s="55"/>
    </row>
    <row r="34" spans="1:13" ht="15.6" customHeight="1" x14ac:dyDescent="0.2">
      <c r="A34" s="53"/>
      <c r="B34" s="54"/>
      <c r="C34" s="54" t="s">
        <v>100</v>
      </c>
      <c r="D34" s="54"/>
      <c r="E34" s="117"/>
      <c r="F34" s="117"/>
      <c r="G34" s="55"/>
      <c r="H34" s="117"/>
      <c r="I34" s="55"/>
      <c r="J34" s="117"/>
      <c r="K34" s="55"/>
      <c r="L34" s="117"/>
      <c r="M34" s="55"/>
    </row>
    <row r="35" spans="1:13" ht="15.6" customHeight="1" x14ac:dyDescent="0.2">
      <c r="A35" s="53"/>
      <c r="B35" s="54"/>
      <c r="C35" s="54"/>
      <c r="D35" s="54" t="s">
        <v>101</v>
      </c>
      <c r="E35" s="117"/>
      <c r="F35" s="117"/>
      <c r="G35" s="55"/>
      <c r="H35" s="117"/>
      <c r="I35" s="55"/>
      <c r="J35" s="117"/>
      <c r="K35" s="55"/>
      <c r="L35" s="117"/>
      <c r="M35" s="55"/>
    </row>
    <row r="36" spans="1:13" ht="15.6" customHeight="1" x14ac:dyDescent="0.2">
      <c r="A36" s="53"/>
      <c r="B36" s="54"/>
      <c r="C36" s="54"/>
      <c r="D36" s="54" t="s">
        <v>102</v>
      </c>
      <c r="E36" s="117"/>
      <c r="F36" s="117"/>
      <c r="G36" s="55">
        <v>-268745804</v>
      </c>
      <c r="H36" s="117"/>
      <c r="I36" s="55">
        <v>183200748</v>
      </c>
      <c r="J36" s="117"/>
      <c r="K36" s="55">
        <v>-153086887</v>
      </c>
      <c r="L36" s="117"/>
      <c r="M36" s="55">
        <v>130350566</v>
      </c>
    </row>
    <row r="37" spans="1:13" ht="15.6" customHeight="1" x14ac:dyDescent="0.2">
      <c r="A37" s="53"/>
      <c r="B37" s="54"/>
      <c r="C37" s="54" t="s">
        <v>238</v>
      </c>
      <c r="D37" s="54"/>
      <c r="E37" s="117"/>
      <c r="F37" s="117"/>
      <c r="G37" s="55"/>
      <c r="H37" s="117"/>
      <c r="I37" s="55"/>
      <c r="J37" s="117"/>
      <c r="K37" s="55"/>
      <c r="L37" s="117"/>
      <c r="M37" s="55"/>
    </row>
    <row r="38" spans="1:13" ht="15.6" customHeight="1" x14ac:dyDescent="0.2">
      <c r="A38" s="53"/>
      <c r="B38" s="54"/>
      <c r="C38" s="54"/>
      <c r="D38" s="54" t="s">
        <v>228</v>
      </c>
      <c r="E38" s="117"/>
      <c r="F38" s="117"/>
      <c r="G38" s="55">
        <v>-72617070</v>
      </c>
      <c r="H38" s="117"/>
      <c r="I38" s="55">
        <v>0</v>
      </c>
      <c r="J38" s="117"/>
      <c r="K38" s="55">
        <v>-7225473</v>
      </c>
      <c r="L38" s="117"/>
      <c r="M38" s="55">
        <v>0</v>
      </c>
    </row>
    <row r="39" spans="1:13" ht="15.6" customHeight="1" x14ac:dyDescent="0.2">
      <c r="A39" s="53"/>
      <c r="B39" s="54"/>
      <c r="C39" s="54" t="s">
        <v>103</v>
      </c>
      <c r="D39" s="54"/>
      <c r="E39" s="117"/>
      <c r="F39" s="117"/>
      <c r="G39" s="55"/>
      <c r="H39" s="117"/>
      <c r="I39" s="55"/>
      <c r="J39" s="117"/>
      <c r="K39" s="55"/>
      <c r="L39" s="117"/>
      <c r="M39" s="55"/>
    </row>
    <row r="40" spans="1:13" ht="15.6" customHeight="1" x14ac:dyDescent="0.2">
      <c r="B40" s="54"/>
      <c r="C40" s="54"/>
      <c r="D40" s="54" t="s">
        <v>104</v>
      </c>
      <c r="E40" s="117"/>
      <c r="F40" s="117"/>
      <c r="G40" s="59">
        <v>68272575</v>
      </c>
      <c r="H40" s="117"/>
      <c r="I40" s="59">
        <v>-36640150</v>
      </c>
      <c r="J40" s="117"/>
      <c r="K40" s="59">
        <v>32062473</v>
      </c>
      <c r="L40" s="117"/>
      <c r="M40" s="59">
        <v>-26070113</v>
      </c>
    </row>
    <row r="41" spans="1:13" ht="11.1" customHeight="1" x14ac:dyDescent="0.2">
      <c r="A41" s="53"/>
      <c r="B41" s="54"/>
      <c r="C41" s="54"/>
      <c r="D41" s="54"/>
      <c r="E41" s="117"/>
      <c r="F41" s="117"/>
      <c r="G41" s="55"/>
      <c r="H41" s="117"/>
      <c r="I41" s="55"/>
      <c r="J41" s="117"/>
      <c r="K41" s="55"/>
      <c r="L41" s="117"/>
      <c r="M41" s="55"/>
    </row>
    <row r="42" spans="1:13" ht="15.6" customHeight="1" x14ac:dyDescent="0.2">
      <c r="A42" s="53"/>
      <c r="B42" s="71" t="s">
        <v>105</v>
      </c>
      <c r="C42" s="71"/>
      <c r="D42" s="71"/>
      <c r="E42" s="117"/>
      <c r="F42" s="117"/>
      <c r="G42" s="55"/>
      <c r="H42" s="117"/>
      <c r="I42" s="55"/>
      <c r="J42" s="117"/>
      <c r="K42" s="55"/>
      <c r="L42" s="117"/>
      <c r="M42" s="55"/>
    </row>
    <row r="43" spans="1:13" ht="15.6" customHeight="1" x14ac:dyDescent="0.2">
      <c r="A43" s="53"/>
      <c r="B43" s="71"/>
      <c r="C43" s="71" t="s">
        <v>99</v>
      </c>
      <c r="D43" s="71"/>
      <c r="E43" s="117"/>
      <c r="F43" s="117"/>
      <c r="G43" s="59">
        <f>SUM(G32:G40)</f>
        <v>-273090299</v>
      </c>
      <c r="H43" s="117"/>
      <c r="I43" s="59">
        <f>SUM(I32:I40)</f>
        <v>146560598</v>
      </c>
      <c r="J43" s="117"/>
      <c r="K43" s="59">
        <f>SUM(K32:K40)</f>
        <v>-128249887</v>
      </c>
      <c r="L43" s="117"/>
      <c r="M43" s="59">
        <f>SUM(M32:M40)</f>
        <v>104280453</v>
      </c>
    </row>
    <row r="44" spans="1:13" ht="11.1" customHeight="1" x14ac:dyDescent="0.2">
      <c r="A44" s="53"/>
      <c r="B44" s="54"/>
      <c r="C44" s="54"/>
      <c r="D44" s="54"/>
      <c r="E44" s="117"/>
      <c r="F44" s="117"/>
      <c r="G44" s="55"/>
      <c r="H44" s="117"/>
      <c r="I44" s="55"/>
      <c r="J44" s="117"/>
      <c r="K44" s="55"/>
      <c r="L44" s="117"/>
      <c r="M44" s="55"/>
    </row>
    <row r="45" spans="1:13" ht="15.6" customHeight="1" x14ac:dyDescent="0.2">
      <c r="A45" s="71"/>
      <c r="B45" s="71" t="s">
        <v>106</v>
      </c>
      <c r="C45" s="71"/>
      <c r="D45" s="54"/>
      <c r="E45" s="117"/>
      <c r="F45" s="117"/>
      <c r="G45" s="55"/>
      <c r="H45" s="117"/>
      <c r="I45" s="55"/>
      <c r="J45" s="117"/>
      <c r="K45" s="55"/>
      <c r="L45" s="117"/>
      <c r="M45" s="55"/>
    </row>
    <row r="46" spans="1:13" ht="15.6" customHeight="1" x14ac:dyDescent="0.2">
      <c r="A46" s="71"/>
      <c r="B46" s="71"/>
      <c r="C46" s="71" t="s">
        <v>107</v>
      </c>
      <c r="D46" s="54"/>
      <c r="E46" s="117"/>
      <c r="F46" s="117"/>
      <c r="G46" s="55"/>
      <c r="H46" s="117"/>
      <c r="I46" s="55"/>
      <c r="J46" s="117"/>
      <c r="K46" s="55"/>
      <c r="L46" s="117"/>
      <c r="M46" s="55"/>
    </row>
    <row r="47" spans="1:13" ht="15.6" customHeight="1" x14ac:dyDescent="0.2">
      <c r="A47" s="71"/>
      <c r="B47" s="71"/>
      <c r="C47" s="71" t="s">
        <v>113</v>
      </c>
      <c r="D47" s="54"/>
      <c r="E47" s="117"/>
      <c r="F47" s="117"/>
      <c r="G47" s="55"/>
      <c r="H47" s="117"/>
      <c r="I47" s="55"/>
      <c r="J47" s="117"/>
      <c r="K47" s="55"/>
      <c r="L47" s="117"/>
      <c r="M47" s="55"/>
    </row>
    <row r="48" spans="1:13" ht="15.6" customHeight="1" x14ac:dyDescent="0.2">
      <c r="A48" s="71"/>
      <c r="B48" s="54"/>
      <c r="D48" s="71" t="s">
        <v>239</v>
      </c>
      <c r="E48" s="117"/>
      <c r="F48" s="117"/>
      <c r="G48" s="55">
        <v>-35598285</v>
      </c>
      <c r="H48" s="117"/>
      <c r="I48" s="55">
        <v>-8200886</v>
      </c>
      <c r="J48" s="117"/>
      <c r="K48" s="55">
        <v>0</v>
      </c>
      <c r="L48" s="117"/>
      <c r="M48" s="55">
        <v>0</v>
      </c>
    </row>
    <row r="49" spans="1:13" ht="15.6" customHeight="1" x14ac:dyDescent="0.2">
      <c r="A49" s="71"/>
      <c r="B49" s="122"/>
      <c r="C49" s="122" t="s">
        <v>294</v>
      </c>
      <c r="D49" s="123"/>
      <c r="E49" s="117"/>
      <c r="F49" s="117"/>
      <c r="G49" s="55"/>
      <c r="H49" s="117"/>
      <c r="I49" s="55"/>
      <c r="J49" s="117"/>
      <c r="K49" s="55"/>
      <c r="L49" s="117"/>
      <c r="M49" s="55"/>
    </row>
    <row r="50" spans="1:13" ht="15.6" customHeight="1" x14ac:dyDescent="0.2">
      <c r="A50" s="71"/>
      <c r="B50" s="122"/>
      <c r="D50" s="122" t="s">
        <v>108</v>
      </c>
      <c r="E50" s="117"/>
      <c r="F50" s="117"/>
      <c r="G50" s="55"/>
      <c r="H50" s="117"/>
      <c r="I50" s="55"/>
      <c r="J50" s="117"/>
      <c r="K50" s="55"/>
      <c r="L50" s="117"/>
      <c r="M50" s="55"/>
    </row>
    <row r="51" spans="1:13" ht="15.6" customHeight="1" x14ac:dyDescent="0.2">
      <c r="A51" s="54"/>
      <c r="B51" s="54"/>
      <c r="D51" s="123" t="s">
        <v>109</v>
      </c>
      <c r="E51" s="117"/>
      <c r="F51" s="117"/>
      <c r="G51" s="59">
        <v>-298633864</v>
      </c>
      <c r="H51" s="117"/>
      <c r="I51" s="59">
        <v>-232310726</v>
      </c>
      <c r="J51" s="117"/>
      <c r="K51" s="59">
        <v>0</v>
      </c>
      <c r="L51" s="117"/>
      <c r="M51" s="59">
        <v>0</v>
      </c>
    </row>
    <row r="52" spans="1:13" ht="11.1" customHeight="1" x14ac:dyDescent="0.2">
      <c r="A52" s="54"/>
      <c r="B52" s="54"/>
      <c r="C52" s="54"/>
      <c r="D52" s="54"/>
      <c r="E52" s="117"/>
      <c r="F52" s="117"/>
      <c r="G52" s="55"/>
      <c r="H52" s="117"/>
      <c r="I52" s="55"/>
      <c r="J52" s="117"/>
      <c r="K52" s="55"/>
      <c r="L52" s="55"/>
      <c r="M52" s="55"/>
    </row>
    <row r="53" spans="1:13" ht="15.6" customHeight="1" x14ac:dyDescent="0.2">
      <c r="A53" s="71"/>
      <c r="B53" s="71" t="s">
        <v>110</v>
      </c>
      <c r="C53" s="71"/>
      <c r="D53" s="71"/>
      <c r="E53" s="71"/>
      <c r="F53" s="71"/>
      <c r="G53" s="124"/>
      <c r="H53" s="125"/>
      <c r="I53" s="124"/>
      <c r="J53" s="125"/>
      <c r="K53" s="124"/>
      <c r="L53" s="71"/>
      <c r="M53" s="124"/>
    </row>
    <row r="54" spans="1:13" ht="15.6" customHeight="1" x14ac:dyDescent="0.2">
      <c r="A54" s="71"/>
      <c r="B54" s="71"/>
      <c r="C54" s="71" t="s">
        <v>99</v>
      </c>
      <c r="D54" s="71"/>
      <c r="E54" s="71"/>
      <c r="F54" s="71"/>
      <c r="G54" s="126">
        <f>SUM(G48:G51)</f>
        <v>-334232149</v>
      </c>
      <c r="H54" s="125"/>
      <c r="I54" s="126">
        <f>SUM(I48:I51)</f>
        <v>-240511612</v>
      </c>
      <c r="J54" s="125"/>
      <c r="K54" s="126">
        <f>SUM(K48:K51)</f>
        <v>0</v>
      </c>
      <c r="L54" s="71"/>
      <c r="M54" s="126">
        <f>SUM(M48:M51)</f>
        <v>0</v>
      </c>
    </row>
    <row r="55" spans="1:13" ht="11.1" customHeight="1" x14ac:dyDescent="0.2">
      <c r="A55" s="71"/>
      <c r="B55" s="71"/>
      <c r="C55" s="71"/>
      <c r="D55" s="71"/>
      <c r="E55" s="71"/>
      <c r="F55" s="71"/>
      <c r="G55" s="127"/>
      <c r="H55" s="125"/>
      <c r="I55" s="127"/>
      <c r="J55" s="125"/>
      <c r="K55" s="127"/>
      <c r="L55" s="71"/>
      <c r="M55" s="127"/>
    </row>
    <row r="56" spans="1:13" ht="15.6" customHeight="1" x14ac:dyDescent="0.2">
      <c r="A56" s="69" t="s">
        <v>245</v>
      </c>
      <c r="B56" s="71"/>
      <c r="C56" s="53"/>
      <c r="D56" s="53"/>
      <c r="E56" s="117"/>
      <c r="F56" s="117"/>
      <c r="G56" s="55"/>
      <c r="H56" s="117"/>
      <c r="I56" s="55"/>
      <c r="J56" s="117"/>
      <c r="K56" s="55"/>
      <c r="L56" s="55"/>
      <c r="M56" s="55"/>
    </row>
    <row r="57" spans="1:13" ht="15.6" customHeight="1" x14ac:dyDescent="0.2">
      <c r="A57" s="71"/>
      <c r="B57" s="69" t="s">
        <v>111</v>
      </c>
      <c r="C57" s="53"/>
      <c r="D57" s="53"/>
      <c r="E57" s="117"/>
      <c r="F57" s="117"/>
      <c r="G57" s="59">
        <f>SUM(G43,G54)</f>
        <v>-607322448</v>
      </c>
      <c r="H57" s="117"/>
      <c r="I57" s="59">
        <f>SUM(I43,I54)</f>
        <v>-93951014</v>
      </c>
      <c r="J57" s="117"/>
      <c r="K57" s="59">
        <f>SUM(K43,K54)</f>
        <v>-128249887</v>
      </c>
      <c r="L57" s="55"/>
      <c r="M57" s="59">
        <f>SUM(M43,M54)</f>
        <v>104280453</v>
      </c>
    </row>
    <row r="58" spans="1:13" ht="11.1" customHeight="1" x14ac:dyDescent="0.2">
      <c r="A58" s="54"/>
      <c r="B58" s="54"/>
      <c r="C58" s="54"/>
      <c r="D58" s="54"/>
      <c r="E58" s="117"/>
      <c r="F58" s="117"/>
      <c r="G58" s="55"/>
      <c r="H58" s="117"/>
      <c r="I58" s="55"/>
      <c r="J58" s="117"/>
      <c r="K58" s="55"/>
      <c r="L58" s="55"/>
      <c r="M58" s="55"/>
    </row>
    <row r="59" spans="1:13" ht="15.6" customHeight="1" thickBot="1" x14ac:dyDescent="0.25">
      <c r="A59" s="69" t="s">
        <v>246</v>
      </c>
      <c r="B59" s="69"/>
      <c r="C59" s="53"/>
      <c r="D59" s="53"/>
      <c r="E59" s="117"/>
      <c r="F59" s="117"/>
      <c r="G59" s="128">
        <f>+G29+G57</f>
        <v>3408465326</v>
      </c>
      <c r="H59" s="117"/>
      <c r="I59" s="128">
        <f>+I29+I57</f>
        <v>3350499476</v>
      </c>
      <c r="J59" s="117"/>
      <c r="K59" s="128">
        <f>+K29+K57</f>
        <v>2031971437</v>
      </c>
      <c r="L59" s="55"/>
      <c r="M59" s="128">
        <f>+M29+M57</f>
        <v>1735493161</v>
      </c>
    </row>
    <row r="60" spans="1:13" ht="16.5" customHeight="1" thickTop="1" x14ac:dyDescent="0.2">
      <c r="A60" s="69"/>
      <c r="B60" s="69"/>
      <c r="C60" s="53"/>
      <c r="D60" s="53"/>
      <c r="E60" s="117"/>
      <c r="F60" s="117"/>
      <c r="G60" s="55"/>
      <c r="H60" s="117"/>
      <c r="I60" s="55"/>
      <c r="J60" s="117"/>
      <c r="K60" s="55"/>
      <c r="L60" s="55"/>
      <c r="M60" s="55"/>
    </row>
    <row r="61" spans="1:13" ht="22.35" customHeight="1" x14ac:dyDescent="0.2">
      <c r="A61" s="40" t="s">
        <v>261</v>
      </c>
      <c r="B61" s="129"/>
      <c r="C61" s="129"/>
      <c r="D61" s="129"/>
      <c r="E61" s="130"/>
      <c r="F61" s="130"/>
      <c r="G61" s="59"/>
      <c r="H61" s="130"/>
      <c r="I61" s="59"/>
      <c r="J61" s="59"/>
      <c r="K61" s="59"/>
      <c r="L61" s="59"/>
      <c r="M61" s="59"/>
    </row>
    <row r="62" spans="1:13" ht="16.5" customHeight="1" x14ac:dyDescent="0.2">
      <c r="A62" s="53" t="s">
        <v>0</v>
      </c>
      <c r="B62" s="53"/>
      <c r="C62" s="53"/>
      <c r="D62" s="53"/>
      <c r="E62" s="117"/>
      <c r="F62" s="117"/>
      <c r="G62" s="55"/>
      <c r="H62" s="117"/>
      <c r="I62" s="55"/>
      <c r="J62" s="55"/>
      <c r="K62" s="55"/>
      <c r="L62" s="55"/>
      <c r="M62" s="55"/>
    </row>
    <row r="63" spans="1:13" ht="16.5" customHeight="1" x14ac:dyDescent="0.2">
      <c r="A63" s="53" t="s">
        <v>242</v>
      </c>
      <c r="B63" s="53"/>
      <c r="C63" s="53"/>
      <c r="D63" s="53"/>
      <c r="E63" s="117"/>
      <c r="F63" s="117"/>
      <c r="G63" s="55"/>
      <c r="H63" s="117"/>
      <c r="I63" s="55"/>
      <c r="J63" s="55"/>
      <c r="K63" s="55"/>
      <c r="L63" s="55"/>
      <c r="M63" s="55"/>
    </row>
    <row r="64" spans="1:13" ht="16.5" customHeight="1" x14ac:dyDescent="0.2">
      <c r="A64" s="57" t="str">
        <f>A3</f>
        <v>For the nine-month period ended 30 September 2025</v>
      </c>
      <c r="B64" s="57"/>
      <c r="C64" s="57"/>
      <c r="D64" s="57"/>
      <c r="E64" s="118"/>
      <c r="F64" s="118"/>
      <c r="G64" s="59"/>
      <c r="H64" s="118"/>
      <c r="I64" s="59"/>
      <c r="J64" s="59"/>
      <c r="K64" s="59"/>
      <c r="L64" s="59"/>
      <c r="M64" s="59"/>
    </row>
    <row r="65" spans="1:13" ht="16.5" customHeight="1" x14ac:dyDescent="0.2">
      <c r="A65" s="54"/>
      <c r="B65" s="54"/>
      <c r="C65" s="54"/>
      <c r="D65" s="54"/>
      <c r="E65" s="117"/>
      <c r="F65" s="117"/>
      <c r="G65" s="55"/>
      <c r="H65" s="117"/>
      <c r="I65" s="55"/>
      <c r="J65" s="55"/>
      <c r="K65" s="55"/>
      <c r="L65" s="55"/>
      <c r="M65" s="55"/>
    </row>
    <row r="66" spans="1:13" ht="16.5" customHeight="1" x14ac:dyDescent="0.2">
      <c r="A66" s="54"/>
      <c r="B66" s="54"/>
      <c r="C66" s="54"/>
      <c r="D66" s="54"/>
      <c r="E66" s="117"/>
      <c r="F66" s="117"/>
      <c r="G66" s="55"/>
      <c r="H66" s="117"/>
      <c r="I66" s="55"/>
      <c r="J66" s="55"/>
      <c r="K66" s="55"/>
      <c r="L66" s="55"/>
      <c r="M66" s="55"/>
    </row>
    <row r="67" spans="1:13" ht="16.5" customHeight="1" x14ac:dyDescent="0.2">
      <c r="A67" s="54"/>
      <c r="B67" s="54"/>
      <c r="C67" s="54"/>
      <c r="D67" s="54"/>
      <c r="E67" s="54"/>
      <c r="F67" s="54"/>
      <c r="G67" s="156" t="s">
        <v>2</v>
      </c>
      <c r="H67" s="157"/>
      <c r="I67" s="157"/>
      <c r="J67" s="62"/>
      <c r="K67" s="156" t="s">
        <v>84</v>
      </c>
      <c r="L67" s="157"/>
      <c r="M67" s="157"/>
    </row>
    <row r="68" spans="1:13" ht="16.5" customHeight="1" x14ac:dyDescent="0.2">
      <c r="A68" s="54"/>
      <c r="B68" s="54"/>
      <c r="C68" s="54"/>
      <c r="D68" s="54"/>
      <c r="E68" s="54"/>
      <c r="F68" s="54"/>
      <c r="G68" s="154" t="s">
        <v>85</v>
      </c>
      <c r="H68" s="155"/>
      <c r="I68" s="155"/>
      <c r="J68" s="62"/>
      <c r="K68" s="154" t="s">
        <v>4</v>
      </c>
      <c r="L68" s="155"/>
      <c r="M68" s="155"/>
    </row>
    <row r="69" spans="1:13" ht="16.5" customHeight="1" x14ac:dyDescent="0.2">
      <c r="A69" s="54"/>
      <c r="B69" s="54"/>
      <c r="C69" s="54"/>
      <c r="D69" s="54"/>
      <c r="E69" s="54"/>
      <c r="F69" s="54"/>
      <c r="G69" s="12" t="s">
        <v>222</v>
      </c>
      <c r="H69" s="54"/>
      <c r="I69" s="12" t="s">
        <v>8</v>
      </c>
      <c r="J69" s="62"/>
      <c r="K69" s="12" t="s">
        <v>222</v>
      </c>
      <c r="L69" s="54"/>
      <c r="M69" s="12" t="s">
        <v>8</v>
      </c>
    </row>
    <row r="70" spans="1:13" ht="16.5" customHeight="1" x14ac:dyDescent="0.2">
      <c r="A70" s="54"/>
      <c r="B70" s="54"/>
      <c r="C70" s="54"/>
      <c r="D70" s="54"/>
      <c r="E70" s="68"/>
      <c r="F70" s="68"/>
      <c r="G70" s="67" t="s">
        <v>10</v>
      </c>
      <c r="H70" s="68"/>
      <c r="I70" s="67" t="s">
        <v>10</v>
      </c>
      <c r="J70" s="62"/>
      <c r="K70" s="67" t="s">
        <v>10</v>
      </c>
      <c r="L70" s="62"/>
      <c r="M70" s="67" t="s">
        <v>10</v>
      </c>
    </row>
    <row r="71" spans="1:13" ht="16.5" customHeight="1" x14ac:dyDescent="0.2">
      <c r="A71" s="54"/>
      <c r="B71" s="54"/>
      <c r="C71" s="54"/>
      <c r="D71" s="54"/>
      <c r="E71" s="117"/>
      <c r="F71" s="117"/>
      <c r="G71" s="55"/>
      <c r="H71" s="117"/>
      <c r="I71" s="55"/>
      <c r="J71" s="117"/>
      <c r="K71" s="55"/>
      <c r="L71" s="55"/>
      <c r="M71" s="55"/>
    </row>
    <row r="72" spans="1:13" ht="16.5" customHeight="1" x14ac:dyDescent="0.2">
      <c r="A72" s="53" t="s">
        <v>247</v>
      </c>
      <c r="B72" s="53"/>
      <c r="C72" s="53"/>
      <c r="D72" s="53"/>
      <c r="E72" s="117"/>
      <c r="F72" s="117"/>
      <c r="G72" s="55"/>
      <c r="H72" s="117"/>
      <c r="I72" s="55"/>
      <c r="J72" s="117"/>
      <c r="K72" s="55"/>
      <c r="L72" s="55"/>
      <c r="M72" s="55"/>
    </row>
    <row r="73" spans="1:13" ht="16.5" customHeight="1" x14ac:dyDescent="0.2">
      <c r="A73" s="54"/>
      <c r="B73" s="54" t="s">
        <v>112</v>
      </c>
      <c r="C73" s="54"/>
      <c r="D73" s="54"/>
      <c r="E73" s="117"/>
      <c r="F73" s="117"/>
      <c r="G73" s="55">
        <v>3689794587</v>
      </c>
      <c r="H73" s="131"/>
      <c r="I73" s="55">
        <v>3112669922</v>
      </c>
      <c r="J73" s="131"/>
      <c r="K73" s="55">
        <v>2160221324</v>
      </c>
      <c r="L73" s="131"/>
      <c r="M73" s="55">
        <v>1631212708</v>
      </c>
    </row>
    <row r="74" spans="1:13" ht="16.5" customHeight="1" x14ac:dyDescent="0.2">
      <c r="A74" s="54"/>
      <c r="B74" s="54" t="s">
        <v>81</v>
      </c>
      <c r="C74" s="54"/>
      <c r="D74" s="54"/>
      <c r="E74" s="117"/>
      <c r="F74" s="117"/>
      <c r="G74" s="59">
        <v>325993187</v>
      </c>
      <c r="H74" s="131"/>
      <c r="I74" s="59">
        <v>331780568</v>
      </c>
      <c r="J74" s="131"/>
      <c r="K74" s="59">
        <v>0</v>
      </c>
      <c r="L74" s="131"/>
      <c r="M74" s="59">
        <v>0</v>
      </c>
    </row>
    <row r="75" spans="1:13" ht="16.5" customHeight="1" x14ac:dyDescent="0.2">
      <c r="A75" s="54"/>
      <c r="B75" s="54"/>
      <c r="C75" s="54"/>
      <c r="D75" s="54"/>
      <c r="E75" s="117"/>
      <c r="F75" s="117"/>
      <c r="G75" s="55"/>
      <c r="H75" s="117"/>
      <c r="I75" s="55"/>
      <c r="J75" s="117"/>
      <c r="K75" s="55"/>
      <c r="L75" s="117"/>
      <c r="M75" s="55"/>
    </row>
    <row r="76" spans="1:13" ht="16.5" customHeight="1" thickBot="1" x14ac:dyDescent="0.25">
      <c r="A76" s="53"/>
      <c r="B76" s="53"/>
      <c r="C76" s="53"/>
      <c r="D76" s="53"/>
      <c r="E76" s="117"/>
      <c r="F76" s="117"/>
      <c r="G76" s="128">
        <f>SUM(G73:G75)</f>
        <v>4015787774</v>
      </c>
      <c r="H76" s="117"/>
      <c r="I76" s="128">
        <f>SUM(I73:I75)</f>
        <v>3444450490</v>
      </c>
      <c r="J76" s="117"/>
      <c r="K76" s="128">
        <f>SUM(K73:K75)</f>
        <v>2160221324</v>
      </c>
      <c r="L76" s="117"/>
      <c r="M76" s="128">
        <f>SUM(M73:M75)</f>
        <v>1631212708</v>
      </c>
    </row>
    <row r="77" spans="1:13" ht="16.5" customHeight="1" thickTop="1" x14ac:dyDescent="0.2">
      <c r="A77" s="54"/>
      <c r="B77" s="54"/>
      <c r="C77" s="54"/>
      <c r="D77" s="54"/>
      <c r="E77" s="117"/>
      <c r="F77" s="117"/>
      <c r="G77" s="55"/>
      <c r="H77" s="117"/>
      <c r="I77" s="55"/>
      <c r="J77" s="117"/>
      <c r="K77" s="55"/>
      <c r="L77" s="55"/>
      <c r="M77" s="55"/>
    </row>
    <row r="78" spans="1:13" ht="16.5" customHeight="1" x14ac:dyDescent="0.2">
      <c r="A78" s="53" t="s">
        <v>248</v>
      </c>
      <c r="B78" s="53"/>
      <c r="C78" s="53"/>
      <c r="D78" s="53"/>
      <c r="E78" s="117"/>
      <c r="F78" s="117"/>
      <c r="G78" s="55"/>
      <c r="H78" s="117"/>
      <c r="I78" s="55"/>
      <c r="J78" s="117"/>
      <c r="K78" s="55"/>
      <c r="L78" s="55"/>
      <c r="M78" s="55"/>
    </row>
    <row r="79" spans="1:13" ht="16.5" customHeight="1" x14ac:dyDescent="0.2">
      <c r="A79" s="53" t="s">
        <v>208</v>
      </c>
      <c r="B79" s="53"/>
      <c r="C79" s="53"/>
      <c r="D79" s="53"/>
      <c r="E79" s="117"/>
      <c r="F79" s="117"/>
      <c r="G79" s="55"/>
      <c r="H79" s="117"/>
      <c r="I79" s="55"/>
      <c r="J79" s="117"/>
      <c r="K79" s="55"/>
      <c r="L79" s="117"/>
      <c r="M79" s="55"/>
    </row>
    <row r="80" spans="1:13" ht="16.5" customHeight="1" x14ac:dyDescent="0.2">
      <c r="A80" s="54"/>
      <c r="B80" s="54" t="s">
        <v>112</v>
      </c>
      <c r="C80" s="54"/>
      <c r="D80" s="54"/>
      <c r="E80" s="117"/>
      <c r="F80" s="117"/>
      <c r="G80" s="55">
        <v>3130141356</v>
      </c>
      <c r="H80" s="131"/>
      <c r="I80" s="55">
        <v>3037516238</v>
      </c>
      <c r="J80" s="131"/>
      <c r="K80" s="55">
        <v>2031971437</v>
      </c>
      <c r="L80" s="131"/>
      <c r="M80" s="55">
        <v>1735493161</v>
      </c>
    </row>
    <row r="81" spans="1:13" ht="16.5" customHeight="1" x14ac:dyDescent="0.2">
      <c r="A81" s="54"/>
      <c r="B81" s="54" t="s">
        <v>81</v>
      </c>
      <c r="C81" s="54"/>
      <c r="D81" s="54"/>
      <c r="E81" s="117"/>
      <c r="F81" s="117"/>
      <c r="G81" s="59">
        <v>278323970</v>
      </c>
      <c r="H81" s="117"/>
      <c r="I81" s="59">
        <v>312983238</v>
      </c>
      <c r="J81" s="117"/>
      <c r="K81" s="59">
        <v>0</v>
      </c>
      <c r="L81" s="117"/>
      <c r="M81" s="59">
        <v>0</v>
      </c>
    </row>
    <row r="82" spans="1:13" ht="16.5" customHeight="1" x14ac:dyDescent="0.2">
      <c r="A82" s="54"/>
      <c r="B82" s="54"/>
      <c r="C82" s="54"/>
      <c r="D82" s="54"/>
      <c r="E82" s="117"/>
      <c r="F82" s="117"/>
      <c r="G82" s="55"/>
      <c r="H82" s="117"/>
      <c r="I82" s="55"/>
      <c r="J82" s="117"/>
      <c r="K82" s="55"/>
      <c r="L82" s="117"/>
      <c r="M82" s="55"/>
    </row>
    <row r="83" spans="1:13" ht="16.5" customHeight="1" thickBot="1" x14ac:dyDescent="0.25">
      <c r="A83" s="53"/>
      <c r="B83" s="69"/>
      <c r="C83" s="53"/>
      <c r="D83" s="53"/>
      <c r="E83" s="117"/>
      <c r="F83" s="117"/>
      <c r="G83" s="128">
        <f>SUM(G80:G81)</f>
        <v>3408465326</v>
      </c>
      <c r="H83" s="117"/>
      <c r="I83" s="128">
        <f>SUM(I80:I81)</f>
        <v>3350499476</v>
      </c>
      <c r="J83" s="117"/>
      <c r="K83" s="128">
        <f>SUM(K80:K81)</f>
        <v>2031971437</v>
      </c>
      <c r="L83" s="117"/>
      <c r="M83" s="128">
        <f>SUM(M80:M81)</f>
        <v>1735493161</v>
      </c>
    </row>
    <row r="84" spans="1:13" ht="16.5" customHeight="1" thickTop="1" x14ac:dyDescent="0.2">
      <c r="A84" s="53"/>
      <c r="B84" s="53"/>
      <c r="C84" s="53"/>
      <c r="D84" s="53"/>
      <c r="E84" s="117"/>
      <c r="F84" s="117"/>
      <c r="G84" s="55"/>
      <c r="H84" s="117"/>
      <c r="I84" s="55"/>
      <c r="J84" s="117"/>
      <c r="K84" s="55"/>
      <c r="L84" s="117"/>
      <c r="M84" s="55"/>
    </row>
    <row r="85" spans="1:13" ht="16.5" customHeight="1" x14ac:dyDescent="0.2">
      <c r="A85" s="53"/>
      <c r="B85" s="53"/>
      <c r="C85" s="53"/>
      <c r="D85" s="53"/>
      <c r="E85" s="117"/>
      <c r="F85" s="117"/>
      <c r="G85" s="55"/>
      <c r="H85" s="117"/>
      <c r="I85" s="55"/>
      <c r="J85" s="117"/>
      <c r="K85" s="55"/>
      <c r="L85" s="117"/>
      <c r="M85" s="55"/>
    </row>
    <row r="86" spans="1:13" ht="16.5" customHeight="1" x14ac:dyDescent="0.2">
      <c r="A86" s="53" t="s">
        <v>249</v>
      </c>
      <c r="B86" s="53"/>
      <c r="C86" s="53"/>
      <c r="D86" s="53"/>
      <c r="E86" s="117"/>
      <c r="F86" s="117"/>
      <c r="G86" s="55"/>
      <c r="H86" s="117"/>
      <c r="I86" s="55"/>
      <c r="J86" s="117"/>
      <c r="K86" s="55"/>
      <c r="L86" s="117"/>
      <c r="M86" s="55"/>
    </row>
    <row r="88" spans="1:13" ht="16.5" customHeight="1" thickBot="1" x14ac:dyDescent="0.25">
      <c r="A88" s="123"/>
      <c r="B88" s="123" t="s">
        <v>250</v>
      </c>
      <c r="C88" s="123"/>
      <c r="D88" s="123"/>
      <c r="E88" s="117"/>
      <c r="F88" s="117"/>
      <c r="G88" s="132">
        <v>0.24686126970977251</v>
      </c>
      <c r="H88" s="140"/>
      <c r="I88" s="132">
        <v>0.2082</v>
      </c>
      <c r="J88" s="140"/>
      <c r="K88" s="132">
        <v>0.14452700992505571</v>
      </c>
      <c r="L88" s="140"/>
      <c r="M88" s="132">
        <v>0.1091</v>
      </c>
    </row>
    <row r="89" spans="1:13" ht="16.5" customHeight="1" thickTop="1" x14ac:dyDescent="0.2">
      <c r="A89" s="123"/>
      <c r="B89" s="123"/>
      <c r="C89" s="123"/>
      <c r="D89" s="123"/>
      <c r="E89" s="117"/>
      <c r="F89" s="117"/>
      <c r="G89" s="135"/>
      <c r="H89" s="133"/>
      <c r="I89" s="135"/>
      <c r="J89" s="133"/>
      <c r="K89" s="136"/>
      <c r="L89" s="134"/>
      <c r="M89" s="136"/>
    </row>
    <row r="90" spans="1:13" ht="16.5" customHeight="1" x14ac:dyDescent="0.2">
      <c r="A90" s="123"/>
      <c r="B90" s="123"/>
      <c r="C90" s="123"/>
      <c r="D90" s="123"/>
      <c r="E90" s="117"/>
      <c r="F90" s="117"/>
      <c r="G90" s="135"/>
      <c r="H90" s="133"/>
      <c r="I90" s="135"/>
      <c r="J90" s="133"/>
      <c r="K90" s="136"/>
      <c r="L90" s="134"/>
      <c r="M90" s="136"/>
    </row>
    <row r="91" spans="1:13" ht="16.5" customHeight="1" x14ac:dyDescent="0.2">
      <c r="A91" s="123"/>
      <c r="B91" s="123"/>
      <c r="C91" s="123"/>
      <c r="D91" s="123"/>
      <c r="E91" s="117"/>
      <c r="F91" s="117"/>
      <c r="G91" s="135"/>
      <c r="H91" s="133"/>
      <c r="I91" s="135"/>
      <c r="J91" s="133"/>
      <c r="K91" s="136"/>
      <c r="L91" s="134"/>
      <c r="M91" s="136"/>
    </row>
    <row r="92" spans="1:13" ht="16.5" customHeight="1" x14ac:dyDescent="0.2">
      <c r="A92" s="123"/>
      <c r="B92" s="123"/>
      <c r="C92" s="123"/>
      <c r="D92" s="123"/>
      <c r="E92" s="117"/>
      <c r="F92" s="117"/>
      <c r="G92" s="135"/>
      <c r="H92" s="133"/>
      <c r="I92" s="135"/>
      <c r="J92" s="133"/>
      <c r="K92" s="136"/>
      <c r="L92" s="134"/>
      <c r="M92" s="136"/>
    </row>
    <row r="93" spans="1:13" ht="16.5" customHeight="1" x14ac:dyDescent="0.2">
      <c r="A93" s="123"/>
      <c r="B93" s="123"/>
      <c r="C93" s="123"/>
      <c r="D93" s="123"/>
      <c r="E93" s="117"/>
      <c r="F93" s="117"/>
      <c r="G93" s="135"/>
      <c r="H93" s="133"/>
      <c r="I93" s="135"/>
      <c r="J93" s="133"/>
      <c r="K93" s="136"/>
      <c r="L93" s="134"/>
      <c r="M93" s="136"/>
    </row>
    <row r="94" spans="1:13" ht="16.5" customHeight="1" x14ac:dyDescent="0.2">
      <c r="A94" s="123"/>
      <c r="B94" s="123"/>
      <c r="C94" s="123"/>
      <c r="D94" s="123"/>
      <c r="E94" s="117"/>
      <c r="F94" s="117"/>
      <c r="G94" s="135"/>
      <c r="H94" s="133"/>
      <c r="I94" s="135"/>
      <c r="J94" s="133"/>
      <c r="K94" s="136"/>
      <c r="L94" s="134"/>
      <c r="M94" s="136"/>
    </row>
    <row r="95" spans="1:13" ht="16.5" customHeight="1" x14ac:dyDescent="0.2">
      <c r="A95" s="123"/>
      <c r="B95" s="123"/>
      <c r="C95" s="123"/>
      <c r="D95" s="123"/>
      <c r="E95" s="117"/>
      <c r="F95" s="117"/>
      <c r="G95" s="135"/>
      <c r="H95" s="133"/>
      <c r="I95" s="135"/>
      <c r="J95" s="133"/>
      <c r="K95" s="136"/>
      <c r="L95" s="134"/>
      <c r="M95" s="136"/>
    </row>
    <row r="96" spans="1:13" ht="16.5" customHeight="1" x14ac:dyDescent="0.2">
      <c r="A96" s="123"/>
      <c r="B96" s="123"/>
      <c r="C96" s="123"/>
      <c r="D96" s="123"/>
      <c r="E96" s="117"/>
      <c r="F96" s="117"/>
      <c r="G96" s="135"/>
      <c r="H96" s="133"/>
      <c r="I96" s="135"/>
      <c r="J96" s="133"/>
      <c r="K96" s="136"/>
      <c r="L96" s="134"/>
      <c r="M96" s="136"/>
    </row>
    <row r="97" spans="1:13" ht="16.5" customHeight="1" x14ac:dyDescent="0.2">
      <c r="A97" s="123"/>
      <c r="B97" s="123"/>
      <c r="C97" s="123"/>
      <c r="D97" s="123"/>
      <c r="E97" s="117"/>
      <c r="F97" s="117"/>
      <c r="G97" s="135"/>
      <c r="H97" s="133"/>
      <c r="I97" s="135"/>
      <c r="J97" s="133"/>
      <c r="K97" s="136"/>
      <c r="L97" s="134"/>
      <c r="M97" s="136"/>
    </row>
    <row r="98" spans="1:13" ht="16.5" customHeight="1" x14ac:dyDescent="0.2">
      <c r="A98" s="123"/>
      <c r="B98" s="123"/>
      <c r="C98" s="123"/>
      <c r="D98" s="123"/>
      <c r="E98" s="117"/>
      <c r="F98" s="117"/>
      <c r="G98" s="135"/>
      <c r="H98" s="133"/>
      <c r="I98" s="135"/>
      <c r="J98" s="133"/>
      <c r="K98" s="136"/>
      <c r="L98" s="134"/>
      <c r="M98" s="136"/>
    </row>
    <row r="99" spans="1:13" ht="16.5" customHeight="1" x14ac:dyDescent="0.2">
      <c r="A99" s="123"/>
      <c r="B99" s="123"/>
      <c r="C99" s="123"/>
      <c r="D99" s="123"/>
      <c r="E99" s="117"/>
      <c r="F99" s="117"/>
      <c r="G99" s="135"/>
      <c r="H99" s="133"/>
      <c r="I99" s="135"/>
      <c r="J99" s="133"/>
      <c r="K99" s="136"/>
      <c r="L99" s="134"/>
      <c r="M99" s="136"/>
    </row>
    <row r="100" spans="1:13" ht="16.5" customHeight="1" x14ac:dyDescent="0.2">
      <c r="A100" s="123"/>
      <c r="B100" s="123"/>
      <c r="C100" s="123"/>
      <c r="D100" s="123"/>
      <c r="E100" s="117"/>
      <c r="F100" s="117"/>
      <c r="G100" s="135"/>
      <c r="H100" s="133"/>
      <c r="I100" s="135"/>
      <c r="J100" s="133"/>
      <c r="K100" s="136"/>
      <c r="L100" s="134"/>
      <c r="M100" s="136"/>
    </row>
    <row r="101" spans="1:13" ht="16.5" customHeight="1" x14ac:dyDescent="0.2">
      <c r="A101" s="123"/>
      <c r="B101" s="123"/>
      <c r="C101" s="123"/>
      <c r="D101" s="123"/>
      <c r="E101" s="117"/>
      <c r="F101" s="117"/>
      <c r="G101" s="135"/>
      <c r="H101" s="133"/>
      <c r="I101" s="135"/>
      <c r="J101" s="133"/>
      <c r="K101" s="136"/>
      <c r="L101" s="134"/>
      <c r="M101" s="136"/>
    </row>
    <row r="102" spans="1:13" ht="16.5" customHeight="1" x14ac:dyDescent="0.2">
      <c r="A102" s="123"/>
      <c r="B102" s="123"/>
      <c r="C102" s="123"/>
      <c r="D102" s="123"/>
      <c r="E102" s="117"/>
      <c r="F102" s="117"/>
      <c r="G102" s="135"/>
      <c r="H102" s="133"/>
      <c r="I102" s="135"/>
      <c r="J102" s="133"/>
      <c r="K102" s="136"/>
      <c r="L102" s="134"/>
      <c r="M102" s="136"/>
    </row>
    <row r="103" spans="1:13" ht="16.5" customHeight="1" x14ac:dyDescent="0.2">
      <c r="A103" s="123"/>
      <c r="B103" s="123"/>
      <c r="C103" s="123"/>
      <c r="D103" s="123"/>
      <c r="E103" s="117"/>
      <c r="F103" s="117"/>
      <c r="G103" s="135"/>
      <c r="H103" s="133"/>
      <c r="I103" s="135"/>
      <c r="J103" s="133"/>
      <c r="K103" s="136"/>
      <c r="L103" s="134"/>
      <c r="M103" s="136"/>
    </row>
    <row r="104" spans="1:13" ht="16.5" customHeight="1" x14ac:dyDescent="0.2">
      <c r="A104" s="123"/>
      <c r="B104" s="123"/>
      <c r="C104" s="123"/>
      <c r="D104" s="123"/>
      <c r="E104" s="117"/>
      <c r="F104" s="117"/>
      <c r="G104" s="135"/>
      <c r="H104" s="133"/>
      <c r="I104" s="135"/>
      <c r="J104" s="133"/>
      <c r="K104" s="136"/>
      <c r="L104" s="134"/>
      <c r="M104" s="136"/>
    </row>
    <row r="105" spans="1:13" ht="16.5" customHeight="1" x14ac:dyDescent="0.2">
      <c r="A105" s="123"/>
      <c r="B105" s="123"/>
      <c r="C105" s="123"/>
      <c r="D105" s="123"/>
      <c r="E105" s="117"/>
      <c r="F105" s="117"/>
      <c r="G105" s="135"/>
      <c r="H105" s="133"/>
      <c r="I105" s="135"/>
      <c r="J105" s="133"/>
      <c r="K105" s="136"/>
      <c r="L105" s="134"/>
      <c r="M105" s="136"/>
    </row>
    <row r="106" spans="1:13" ht="16.5" customHeight="1" x14ac:dyDescent="0.2">
      <c r="A106" s="123"/>
      <c r="B106" s="123"/>
      <c r="C106" s="123"/>
      <c r="D106" s="123"/>
      <c r="E106" s="117"/>
      <c r="F106" s="117"/>
      <c r="G106" s="135"/>
      <c r="H106" s="133"/>
      <c r="I106" s="135"/>
      <c r="J106" s="133"/>
      <c r="K106" s="136"/>
      <c r="L106" s="134"/>
      <c r="M106" s="136"/>
    </row>
    <row r="107" spans="1:13" ht="16.5" customHeight="1" x14ac:dyDescent="0.2">
      <c r="A107" s="123"/>
      <c r="B107" s="123"/>
      <c r="C107" s="123"/>
      <c r="D107" s="123"/>
      <c r="E107" s="117"/>
      <c r="F107" s="117"/>
      <c r="G107" s="135"/>
      <c r="H107" s="133"/>
      <c r="I107" s="135"/>
      <c r="J107" s="133"/>
      <c r="K107" s="136"/>
      <c r="L107" s="134"/>
      <c r="M107" s="136"/>
    </row>
    <row r="108" spans="1:13" ht="16.5" customHeight="1" x14ac:dyDescent="0.2">
      <c r="A108" s="123"/>
      <c r="B108" s="123"/>
      <c r="C108" s="123"/>
      <c r="D108" s="123"/>
      <c r="E108" s="117"/>
      <c r="F108" s="117"/>
      <c r="G108" s="135"/>
      <c r="H108" s="133"/>
      <c r="I108" s="135"/>
      <c r="J108" s="133"/>
      <c r="K108" s="136"/>
      <c r="L108" s="134"/>
      <c r="M108" s="136"/>
    </row>
    <row r="109" spans="1:13" ht="16.5" customHeight="1" x14ac:dyDescent="0.2">
      <c r="A109" s="123"/>
      <c r="B109" s="123"/>
      <c r="C109" s="123"/>
      <c r="D109" s="123"/>
      <c r="E109" s="117"/>
      <c r="F109" s="117"/>
      <c r="G109" s="135"/>
      <c r="H109" s="133"/>
      <c r="I109" s="135"/>
      <c r="J109" s="133"/>
      <c r="K109" s="136"/>
      <c r="L109" s="134"/>
      <c r="M109" s="136"/>
    </row>
    <row r="110" spans="1:13" ht="16.5" customHeight="1" x14ac:dyDescent="0.2">
      <c r="A110" s="123"/>
      <c r="B110" s="123"/>
      <c r="C110" s="123"/>
      <c r="D110" s="123"/>
      <c r="E110" s="117"/>
      <c r="F110" s="117"/>
      <c r="G110" s="135"/>
      <c r="H110" s="133"/>
      <c r="I110" s="135"/>
      <c r="J110" s="133"/>
      <c r="K110" s="136"/>
      <c r="L110" s="134"/>
      <c r="M110" s="136"/>
    </row>
    <row r="111" spans="1:13" ht="16.5" customHeight="1" x14ac:dyDescent="0.2">
      <c r="A111" s="123"/>
      <c r="B111" s="123"/>
      <c r="C111" s="123"/>
      <c r="D111" s="123"/>
      <c r="E111" s="117"/>
      <c r="F111" s="117"/>
      <c r="G111" s="135"/>
      <c r="H111" s="133"/>
      <c r="I111" s="135"/>
      <c r="J111" s="133"/>
      <c r="K111" s="136"/>
      <c r="L111" s="134"/>
      <c r="M111" s="136"/>
    </row>
    <row r="112" spans="1:13" ht="16.5" customHeight="1" x14ac:dyDescent="0.2">
      <c r="A112" s="123"/>
      <c r="B112" s="123"/>
      <c r="C112" s="123"/>
      <c r="D112" s="123"/>
      <c r="E112" s="117"/>
      <c r="F112" s="117"/>
      <c r="G112" s="135"/>
      <c r="H112" s="133"/>
      <c r="I112" s="135"/>
      <c r="J112" s="133"/>
      <c r="K112" s="136"/>
      <c r="L112" s="134"/>
      <c r="M112" s="136"/>
    </row>
    <row r="113" spans="1:13" ht="16.5" customHeight="1" x14ac:dyDescent="0.2">
      <c r="A113" s="123"/>
      <c r="B113" s="123"/>
      <c r="C113" s="123"/>
      <c r="D113" s="123"/>
      <c r="E113" s="117"/>
      <c r="F113" s="117"/>
      <c r="G113" s="135"/>
      <c r="H113" s="133"/>
      <c r="I113" s="135"/>
      <c r="J113" s="133"/>
      <c r="K113" s="136"/>
      <c r="L113" s="134"/>
      <c r="M113" s="136"/>
    </row>
    <row r="114" spans="1:13" ht="16.5" customHeight="1" x14ac:dyDescent="0.2">
      <c r="A114" s="123"/>
      <c r="B114" s="123"/>
      <c r="C114" s="123"/>
      <c r="D114" s="123"/>
      <c r="E114" s="117"/>
      <c r="F114" s="117"/>
      <c r="G114" s="135"/>
      <c r="H114" s="133"/>
      <c r="I114" s="135"/>
      <c r="J114" s="133"/>
      <c r="K114" s="136"/>
      <c r="L114" s="134"/>
      <c r="M114" s="136"/>
    </row>
    <row r="115" spans="1:13" ht="16.5" customHeight="1" x14ac:dyDescent="0.2">
      <c r="A115" s="123"/>
      <c r="B115" s="123"/>
      <c r="C115" s="123"/>
      <c r="D115" s="123"/>
      <c r="E115" s="117"/>
      <c r="F115" s="117"/>
      <c r="G115" s="135"/>
      <c r="H115" s="133"/>
      <c r="I115" s="135"/>
      <c r="J115" s="133"/>
      <c r="K115" s="136"/>
      <c r="L115" s="134"/>
      <c r="M115" s="136"/>
    </row>
    <row r="116" spans="1:13" ht="5.25" customHeight="1" x14ac:dyDescent="0.2">
      <c r="A116" s="123"/>
      <c r="B116" s="123"/>
      <c r="C116" s="123"/>
      <c r="D116" s="123"/>
      <c r="E116" s="117"/>
      <c r="F116" s="117"/>
      <c r="G116" s="135"/>
      <c r="H116" s="133"/>
      <c r="I116" s="135"/>
      <c r="J116" s="133"/>
      <c r="K116" s="136"/>
      <c r="L116" s="134"/>
      <c r="M116" s="136"/>
    </row>
    <row r="117" spans="1:13" ht="22.35" customHeight="1" x14ac:dyDescent="0.2">
      <c r="A117" s="40" t="s">
        <v>261</v>
      </c>
      <c r="B117" s="129"/>
      <c r="C117" s="129"/>
      <c r="D117" s="129"/>
      <c r="E117" s="130"/>
      <c r="F117" s="130"/>
      <c r="G117" s="59"/>
      <c r="H117" s="130"/>
      <c r="I117" s="59"/>
      <c r="J117" s="59"/>
      <c r="K117" s="59"/>
      <c r="L117" s="59"/>
      <c r="M117" s="59"/>
    </row>
  </sheetData>
  <mergeCells count="8">
    <mergeCell ref="G68:I68"/>
    <mergeCell ref="K68:M68"/>
    <mergeCell ref="G6:I6"/>
    <mergeCell ref="K6:M6"/>
    <mergeCell ref="G7:I7"/>
    <mergeCell ref="K7:M7"/>
    <mergeCell ref="G67:I67"/>
    <mergeCell ref="K67:M67"/>
  </mergeCells>
  <pageMargins left="0.8" right="0.5" top="0.5" bottom="0.6" header="0.49" footer="0.4"/>
  <pageSetup paperSize="9" scale="85" firstPageNumber="7" fitToHeight="2" orientation="portrait" useFirstPageNumber="1" horizontalDpi="1200" verticalDpi="1200" r:id="rId1"/>
  <headerFooter>
    <oddFooter>&amp;R&amp;"Arial,Regular"&amp;9&amp;P</oddFooter>
  </headerFooter>
  <rowBreaks count="1" manualBreakCount="1">
    <brk id="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8DF51-9CC5-4851-B71D-6DB43225833A}">
  <sheetPr codeName="Sheet4"/>
  <dimension ref="A1:AE45"/>
  <sheetViews>
    <sheetView zoomScale="115" zoomScaleNormal="115" zoomScaleSheetLayoutView="71" workbookViewId="0">
      <selection activeCell="A38" sqref="A38:XFD38"/>
    </sheetView>
  </sheetViews>
  <sheetFormatPr defaultColWidth="9.140625" defaultRowHeight="16.5" customHeight="1" x14ac:dyDescent="0.2"/>
  <cols>
    <col min="1" max="2" width="1.42578125" style="56" customWidth="1"/>
    <col min="3" max="3" width="1.5703125" style="56" customWidth="1"/>
    <col min="4" max="4" width="18.5703125" style="56" customWidth="1"/>
    <col min="5" max="5" width="4.85546875" style="56" customWidth="1"/>
    <col min="6" max="6" width="0.5703125" style="56" customWidth="1"/>
    <col min="7" max="7" width="12.28515625" style="56" bestFit="1" customWidth="1"/>
    <col min="8" max="8" width="0.5703125" style="56" customWidth="1"/>
    <col min="9" max="9" width="13.42578125" style="56" bestFit="1" customWidth="1"/>
    <col min="10" max="10" width="0.5703125" style="56" customWidth="1"/>
    <col min="11" max="11" width="10.7109375" style="56" customWidth="1"/>
    <col min="12" max="12" width="0.5703125" style="56" customWidth="1"/>
    <col min="13" max="13" width="11.7109375" style="56" customWidth="1"/>
    <col min="14" max="14" width="0.5703125" style="56" customWidth="1"/>
    <col min="15" max="15" width="12.28515625" style="56" customWidth="1"/>
    <col min="16" max="16" width="0.5703125" style="56" customWidth="1"/>
    <col min="17" max="17" width="11" style="56" customWidth="1"/>
    <col min="18" max="18" width="0.5703125" style="56" customWidth="1"/>
    <col min="19" max="19" width="15" style="56" customWidth="1"/>
    <col min="20" max="20" width="0.5703125" style="56" customWidth="1"/>
    <col min="21" max="21" width="16.140625" style="56" customWidth="1"/>
    <col min="22" max="22" width="0.5703125" style="56" customWidth="1"/>
    <col min="23" max="23" width="13.28515625" style="56" customWidth="1"/>
    <col min="24" max="24" width="0.5703125" style="56" customWidth="1"/>
    <col min="25" max="25" width="10.85546875" style="56" customWidth="1"/>
    <col min="26" max="26" width="0.5703125" style="56" customWidth="1"/>
    <col min="27" max="27" width="12" style="56" bestFit="1" customWidth="1"/>
    <col min="28" max="28" width="0.5703125" style="56" customWidth="1"/>
    <col min="29" max="29" width="12.28515625" style="56" bestFit="1" customWidth="1"/>
    <col min="30" max="30" width="0.5703125" style="56" customWidth="1"/>
    <col min="31" max="31" width="13.5703125" style="56" bestFit="1" customWidth="1"/>
    <col min="32" max="16384" width="9.140625" style="56"/>
  </cols>
  <sheetData>
    <row r="1" spans="1:31" ht="16.5" customHeight="1" x14ac:dyDescent="0.2">
      <c r="A1" s="53" t="s">
        <v>0</v>
      </c>
      <c r="B1" s="53"/>
      <c r="C1" s="53"/>
      <c r="D1" s="53"/>
      <c r="E1" s="53"/>
      <c r="F1" s="53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</row>
    <row r="2" spans="1:31" ht="16.5" customHeight="1" x14ac:dyDescent="0.2">
      <c r="A2" s="53" t="s">
        <v>114</v>
      </c>
      <c r="B2" s="53"/>
      <c r="C2" s="53"/>
      <c r="D2" s="53"/>
      <c r="E2" s="53"/>
      <c r="F2" s="53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</row>
    <row r="3" spans="1:31" ht="16.5" customHeight="1" x14ac:dyDescent="0.2">
      <c r="A3" s="57" t="str">
        <f>'7-8 (9M)'!A3</f>
        <v>For the nine-month period ended 30 September 2025</v>
      </c>
      <c r="B3" s="57"/>
      <c r="C3" s="57"/>
      <c r="D3" s="57"/>
      <c r="E3" s="57"/>
      <c r="F3" s="57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</row>
    <row r="4" spans="1:31" ht="16.5" customHeight="1" x14ac:dyDescent="0.2">
      <c r="A4" s="53"/>
      <c r="B4" s="53"/>
      <c r="C4" s="53"/>
      <c r="D4" s="53"/>
      <c r="E4" s="53"/>
      <c r="F4" s="53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</row>
    <row r="5" spans="1:31" ht="16.5" customHeight="1" x14ac:dyDescent="0.2">
      <c r="A5" s="147"/>
      <c r="B5" s="147"/>
      <c r="C5" s="147"/>
      <c r="D5" s="147"/>
      <c r="E5" s="147"/>
      <c r="F5" s="147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</row>
    <row r="6" spans="1:31" s="102" customFormat="1" ht="16.5" customHeight="1" x14ac:dyDescent="0.2">
      <c r="A6" s="100"/>
      <c r="B6" s="100"/>
      <c r="C6" s="100"/>
      <c r="D6" s="100"/>
      <c r="E6" s="100"/>
      <c r="F6" s="101"/>
      <c r="G6" s="158" t="s">
        <v>115</v>
      </c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</row>
    <row r="7" spans="1:31" s="102" customFormat="1" ht="16.5" customHeight="1" x14ac:dyDescent="0.2">
      <c r="A7" s="100"/>
      <c r="B7" s="100"/>
      <c r="C7" s="100"/>
      <c r="D7" s="100"/>
      <c r="E7" s="100"/>
      <c r="F7" s="101"/>
      <c r="G7" s="160" t="s">
        <v>116</v>
      </c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03"/>
      <c r="AC7" s="103"/>
      <c r="AD7" s="103"/>
      <c r="AE7" s="103"/>
    </row>
    <row r="8" spans="1:31" s="102" customFormat="1" ht="16.5" customHeight="1" x14ac:dyDescent="0.2">
      <c r="A8" s="100"/>
      <c r="B8" s="100"/>
      <c r="C8" s="100"/>
      <c r="D8" s="100"/>
      <c r="E8" s="100"/>
      <c r="F8" s="104"/>
      <c r="G8" s="105"/>
      <c r="H8" s="105"/>
      <c r="I8" s="105"/>
      <c r="J8" s="105"/>
      <c r="K8" s="101"/>
      <c r="L8" s="101"/>
      <c r="M8" s="101"/>
      <c r="N8" s="101"/>
      <c r="O8" s="101"/>
      <c r="P8" s="106"/>
      <c r="Q8" s="160" t="s">
        <v>78</v>
      </c>
      <c r="R8" s="161"/>
      <c r="S8" s="161"/>
      <c r="T8" s="161"/>
      <c r="U8" s="161"/>
      <c r="V8" s="161"/>
      <c r="W8" s="161"/>
      <c r="X8" s="161"/>
      <c r="Y8" s="161"/>
      <c r="Z8" s="106"/>
      <c r="AA8" s="105"/>
      <c r="AB8" s="106"/>
      <c r="AC8" s="105"/>
      <c r="AD8" s="106"/>
      <c r="AE8" s="106"/>
    </row>
    <row r="9" spans="1:31" s="102" customFormat="1" ht="16.5" customHeight="1" x14ac:dyDescent="0.2">
      <c r="A9" s="100"/>
      <c r="B9" s="100"/>
      <c r="C9" s="100"/>
      <c r="D9" s="100"/>
      <c r="E9" s="100"/>
      <c r="F9" s="104"/>
      <c r="G9" s="105"/>
      <c r="H9" s="138"/>
      <c r="I9" s="105"/>
      <c r="J9" s="105"/>
      <c r="K9" s="101"/>
      <c r="L9" s="101"/>
      <c r="M9" s="101"/>
      <c r="N9" s="101"/>
      <c r="O9" s="101"/>
      <c r="P9" s="106"/>
      <c r="Q9" s="160" t="s">
        <v>97</v>
      </c>
      <c r="R9" s="161"/>
      <c r="S9" s="161"/>
      <c r="T9" s="161"/>
      <c r="U9" s="161"/>
      <c r="V9" s="161"/>
      <c r="W9" s="161"/>
      <c r="X9" s="106"/>
      <c r="Y9" s="101"/>
      <c r="Z9" s="106"/>
      <c r="AA9" s="105"/>
      <c r="AB9" s="106"/>
      <c r="AC9" s="105"/>
      <c r="AD9" s="106"/>
      <c r="AE9" s="106"/>
    </row>
    <row r="10" spans="1:31" s="102" customFormat="1" ht="16.5" customHeight="1" x14ac:dyDescent="0.2">
      <c r="A10" s="100"/>
      <c r="B10" s="100"/>
      <c r="C10" s="100"/>
      <c r="D10" s="100"/>
      <c r="E10" s="100"/>
      <c r="F10" s="104"/>
      <c r="G10" s="105"/>
      <c r="H10" s="105"/>
      <c r="I10" s="105"/>
      <c r="J10" s="105"/>
      <c r="K10" s="101"/>
      <c r="L10" s="101"/>
      <c r="M10" s="101"/>
      <c r="N10" s="101"/>
      <c r="O10" s="101"/>
      <c r="P10" s="106"/>
      <c r="Q10" s="107"/>
      <c r="R10" s="107"/>
      <c r="S10" s="101"/>
      <c r="T10" s="107"/>
      <c r="U10" s="106" t="s">
        <v>152</v>
      </c>
      <c r="V10" s="107"/>
      <c r="W10" s="106" t="s">
        <v>117</v>
      </c>
      <c r="X10" s="106"/>
      <c r="Y10" s="106" t="s">
        <v>118</v>
      </c>
      <c r="Z10" s="106"/>
      <c r="AA10" s="105"/>
      <c r="AB10" s="106"/>
      <c r="AC10" s="105"/>
      <c r="AD10" s="106"/>
      <c r="AE10" s="106"/>
    </row>
    <row r="11" spans="1:31" s="102" customFormat="1" ht="16.5" customHeight="1" x14ac:dyDescent="0.2">
      <c r="A11" s="100"/>
      <c r="B11" s="100"/>
      <c r="C11" s="100"/>
      <c r="D11" s="100"/>
      <c r="E11" s="100"/>
      <c r="F11" s="104"/>
      <c r="G11" s="106"/>
      <c r="H11" s="106"/>
      <c r="I11" s="106" t="s">
        <v>119</v>
      </c>
      <c r="J11" s="105"/>
      <c r="K11" s="106"/>
      <c r="L11" s="105"/>
      <c r="M11" s="101"/>
      <c r="N11" s="101"/>
      <c r="O11" s="101"/>
      <c r="P11" s="106"/>
      <c r="Q11" s="101"/>
      <c r="R11" s="101"/>
      <c r="S11" s="106"/>
      <c r="T11" s="101"/>
      <c r="U11" s="106" t="s">
        <v>121</v>
      </c>
      <c r="V11" s="101"/>
      <c r="W11" s="106" t="s">
        <v>122</v>
      </c>
      <c r="X11" s="101"/>
      <c r="Y11" s="106" t="s">
        <v>123</v>
      </c>
      <c r="Z11" s="101"/>
      <c r="AA11" s="101"/>
      <c r="AB11" s="101"/>
      <c r="AC11" s="101"/>
      <c r="AD11" s="106"/>
      <c r="AE11" s="106"/>
    </row>
    <row r="12" spans="1:31" s="102" customFormat="1" ht="16.5" customHeight="1" x14ac:dyDescent="0.2">
      <c r="A12" s="100"/>
      <c r="B12" s="100"/>
      <c r="C12" s="100"/>
      <c r="D12" s="100"/>
      <c r="E12" s="100"/>
      <c r="F12" s="104"/>
      <c r="G12" s="106" t="s">
        <v>124</v>
      </c>
      <c r="H12" s="106"/>
      <c r="I12" s="106" t="s">
        <v>125</v>
      </c>
      <c r="J12" s="105"/>
      <c r="K12" s="106" t="s">
        <v>209</v>
      </c>
      <c r="L12" s="105"/>
      <c r="M12" s="158" t="s">
        <v>75</v>
      </c>
      <c r="N12" s="159"/>
      <c r="O12" s="159"/>
      <c r="P12" s="106"/>
      <c r="Q12" s="106"/>
      <c r="R12" s="107"/>
      <c r="S12" s="106" t="s">
        <v>240</v>
      </c>
      <c r="T12" s="106"/>
      <c r="U12" s="106" t="s">
        <v>127</v>
      </c>
      <c r="V12" s="106"/>
      <c r="W12" s="106" t="s">
        <v>295</v>
      </c>
      <c r="X12" s="106"/>
      <c r="Y12" s="106" t="s">
        <v>128</v>
      </c>
      <c r="Z12" s="106"/>
      <c r="AA12" s="106" t="s">
        <v>129</v>
      </c>
      <c r="AB12" s="106"/>
      <c r="AC12" s="106" t="s">
        <v>130</v>
      </c>
      <c r="AD12" s="106"/>
      <c r="AE12" s="106"/>
    </row>
    <row r="13" spans="1:31" s="102" customFormat="1" ht="16.5" customHeight="1" x14ac:dyDescent="0.2">
      <c r="A13" s="100"/>
      <c r="B13" s="100"/>
      <c r="C13" s="100"/>
      <c r="D13" s="100"/>
      <c r="E13" s="100"/>
      <c r="F13" s="104"/>
      <c r="G13" s="106" t="s">
        <v>131</v>
      </c>
      <c r="H13" s="106"/>
      <c r="I13" s="106" t="s">
        <v>132</v>
      </c>
      <c r="J13" s="106"/>
      <c r="K13" s="106" t="s">
        <v>210</v>
      </c>
      <c r="L13" s="106"/>
      <c r="M13" s="106" t="s">
        <v>133</v>
      </c>
      <c r="N13" s="106"/>
      <c r="O13" s="106"/>
      <c r="P13" s="106"/>
      <c r="Q13" s="106" t="s">
        <v>120</v>
      </c>
      <c r="R13" s="106"/>
      <c r="S13" s="106" t="s">
        <v>154</v>
      </c>
      <c r="T13" s="106"/>
      <c r="U13" s="106" t="s">
        <v>134</v>
      </c>
      <c r="V13" s="106"/>
      <c r="W13" s="106" t="s">
        <v>226</v>
      </c>
      <c r="X13" s="106"/>
      <c r="Y13" s="106" t="s">
        <v>135</v>
      </c>
      <c r="Z13" s="106"/>
      <c r="AA13" s="106" t="s">
        <v>136</v>
      </c>
      <c r="AB13" s="106"/>
      <c r="AC13" s="106" t="s">
        <v>137</v>
      </c>
      <c r="AD13" s="106"/>
      <c r="AE13" s="106"/>
    </row>
    <row r="14" spans="1:31" s="102" customFormat="1" ht="16.5" customHeight="1" x14ac:dyDescent="0.2">
      <c r="A14" s="100"/>
      <c r="B14" s="100"/>
      <c r="C14" s="100"/>
      <c r="D14" s="100"/>
      <c r="E14" s="100"/>
      <c r="F14" s="104"/>
      <c r="G14" s="106" t="s">
        <v>138</v>
      </c>
      <c r="H14" s="106"/>
      <c r="I14" s="106" t="s">
        <v>139</v>
      </c>
      <c r="J14" s="106"/>
      <c r="K14" s="106" t="s">
        <v>140</v>
      </c>
      <c r="L14" s="106"/>
      <c r="M14" s="106" t="s">
        <v>141</v>
      </c>
      <c r="N14" s="106"/>
      <c r="O14" s="106" t="s">
        <v>77</v>
      </c>
      <c r="P14" s="106"/>
      <c r="Q14" s="106" t="s">
        <v>126</v>
      </c>
      <c r="R14" s="106"/>
      <c r="S14" s="106" t="s">
        <v>155</v>
      </c>
      <c r="T14" s="106"/>
      <c r="U14" s="106" t="s">
        <v>142</v>
      </c>
      <c r="V14" s="106"/>
      <c r="W14" s="106" t="s">
        <v>143</v>
      </c>
      <c r="X14" s="106"/>
      <c r="Y14" s="106" t="s">
        <v>144</v>
      </c>
      <c r="Z14" s="106"/>
      <c r="AA14" s="106" t="s">
        <v>80</v>
      </c>
      <c r="AB14" s="106"/>
      <c r="AC14" s="106" t="s">
        <v>145</v>
      </c>
      <c r="AD14" s="106"/>
      <c r="AE14" s="106" t="s">
        <v>82</v>
      </c>
    </row>
    <row r="15" spans="1:31" s="102" customFormat="1" ht="16.5" customHeight="1" x14ac:dyDescent="0.2">
      <c r="A15" s="100"/>
      <c r="B15" s="100"/>
      <c r="C15" s="100"/>
      <c r="D15" s="100"/>
      <c r="E15" s="143" t="s">
        <v>146</v>
      </c>
      <c r="F15" s="104"/>
      <c r="G15" s="108" t="s">
        <v>10</v>
      </c>
      <c r="H15" s="106"/>
      <c r="I15" s="108" t="s">
        <v>10</v>
      </c>
      <c r="J15" s="106"/>
      <c r="K15" s="108" t="s">
        <v>10</v>
      </c>
      <c r="L15" s="106"/>
      <c r="M15" s="108" t="s">
        <v>10</v>
      </c>
      <c r="N15" s="106"/>
      <c r="O15" s="108" t="s">
        <v>10</v>
      </c>
      <c r="P15" s="106"/>
      <c r="Q15" s="108" t="s">
        <v>10</v>
      </c>
      <c r="R15" s="106"/>
      <c r="S15" s="108" t="s">
        <v>10</v>
      </c>
      <c r="T15" s="106"/>
      <c r="U15" s="108" t="s">
        <v>10</v>
      </c>
      <c r="V15" s="106"/>
      <c r="W15" s="108" t="s">
        <v>10</v>
      </c>
      <c r="X15" s="106"/>
      <c r="Y15" s="108" t="s">
        <v>10</v>
      </c>
      <c r="Z15" s="106"/>
      <c r="AA15" s="108" t="s">
        <v>10</v>
      </c>
      <c r="AB15" s="106"/>
      <c r="AC15" s="108" t="s">
        <v>10</v>
      </c>
      <c r="AD15" s="106"/>
      <c r="AE15" s="108" t="s">
        <v>10</v>
      </c>
    </row>
    <row r="16" spans="1:31" s="102" customFormat="1" ht="16.5" customHeight="1" x14ac:dyDescent="0.2">
      <c r="A16" s="100"/>
      <c r="B16" s="100"/>
      <c r="C16" s="100"/>
      <c r="D16" s="100"/>
      <c r="E16" s="100"/>
      <c r="F16" s="109"/>
      <c r="G16" s="110"/>
      <c r="H16" s="110"/>
      <c r="I16" s="111"/>
      <c r="J16" s="110"/>
      <c r="K16" s="110"/>
      <c r="L16" s="110"/>
      <c r="M16" s="111"/>
      <c r="N16" s="110"/>
      <c r="O16" s="110"/>
      <c r="P16" s="105"/>
      <c r="Q16" s="110"/>
      <c r="R16" s="105"/>
      <c r="S16" s="110"/>
      <c r="T16" s="105"/>
      <c r="U16" s="110"/>
      <c r="V16" s="105"/>
      <c r="W16" s="110"/>
      <c r="X16" s="105"/>
      <c r="Y16" s="110"/>
      <c r="Z16" s="105"/>
      <c r="AA16" s="110"/>
      <c r="AB16" s="105"/>
      <c r="AC16" s="110"/>
      <c r="AD16" s="105"/>
      <c r="AE16" s="110"/>
    </row>
    <row r="17" spans="1:31" s="102" customFormat="1" ht="16.5" customHeight="1" x14ac:dyDescent="0.2">
      <c r="A17" s="112" t="s">
        <v>211</v>
      </c>
      <c r="B17" s="112"/>
      <c r="C17" s="112"/>
      <c r="D17" s="112"/>
      <c r="E17" s="112"/>
      <c r="F17" s="109"/>
      <c r="G17" s="110">
        <v>1494683468</v>
      </c>
      <c r="H17" s="110"/>
      <c r="I17" s="110">
        <v>15266493181</v>
      </c>
      <c r="J17" s="110"/>
      <c r="K17" s="110">
        <v>172861100</v>
      </c>
      <c r="L17" s="110"/>
      <c r="M17" s="110">
        <v>156777302</v>
      </c>
      <c r="N17" s="110"/>
      <c r="O17" s="110">
        <v>14032428623</v>
      </c>
      <c r="P17" s="110"/>
      <c r="Q17" s="110">
        <v>-173553573</v>
      </c>
      <c r="R17" s="110"/>
      <c r="S17" s="110">
        <v>47273978</v>
      </c>
      <c r="T17" s="110"/>
      <c r="U17" s="110">
        <v>-499133925</v>
      </c>
      <c r="V17" s="110"/>
      <c r="W17" s="110">
        <v>-165787959</v>
      </c>
      <c r="X17" s="110"/>
      <c r="Y17" s="110">
        <v>3155338158</v>
      </c>
      <c r="Z17" s="110"/>
      <c r="AA17" s="110">
        <f>SUM(G17:Y17)</f>
        <v>33487380353</v>
      </c>
      <c r="AB17" s="105"/>
      <c r="AC17" s="110">
        <v>3835041777</v>
      </c>
      <c r="AD17" s="110"/>
      <c r="AE17" s="110">
        <f>SUM(AA17:AC17)</f>
        <v>37322422130</v>
      </c>
    </row>
    <row r="18" spans="1:31" s="102" customFormat="1" ht="16.5" customHeight="1" x14ac:dyDescent="0.2">
      <c r="A18" s="141" t="s">
        <v>251</v>
      </c>
      <c r="B18" s="112"/>
      <c r="C18" s="112"/>
      <c r="D18" s="112"/>
      <c r="E18" s="144">
        <v>15</v>
      </c>
      <c r="F18" s="109"/>
      <c r="G18" s="110">
        <v>0</v>
      </c>
      <c r="H18" s="110"/>
      <c r="I18" s="110">
        <v>0</v>
      </c>
      <c r="J18" s="110"/>
      <c r="K18" s="110">
        <v>0</v>
      </c>
      <c r="L18" s="110"/>
      <c r="M18" s="110">
        <v>0</v>
      </c>
      <c r="N18" s="110"/>
      <c r="O18" s="110">
        <v>-1748689381</v>
      </c>
      <c r="P18" s="110"/>
      <c r="Q18" s="110">
        <v>0</v>
      </c>
      <c r="R18" s="110"/>
      <c r="S18" s="110">
        <v>0</v>
      </c>
      <c r="T18" s="110"/>
      <c r="U18" s="110">
        <v>0</v>
      </c>
      <c r="V18" s="110"/>
      <c r="W18" s="110">
        <v>0</v>
      </c>
      <c r="X18" s="110"/>
      <c r="Y18" s="110">
        <v>0</v>
      </c>
      <c r="Z18" s="110"/>
      <c r="AA18" s="110">
        <f>SUM(G18:Y18)</f>
        <v>-1748689381</v>
      </c>
      <c r="AB18" s="105"/>
      <c r="AC18" s="110">
        <v>0</v>
      </c>
      <c r="AD18" s="110"/>
      <c r="AE18" s="110">
        <f>SUM(AA18:AC18)</f>
        <v>-1748689381</v>
      </c>
    </row>
    <row r="19" spans="1:31" s="102" customFormat="1" ht="16.5" customHeight="1" x14ac:dyDescent="0.2">
      <c r="A19" s="101" t="s">
        <v>147</v>
      </c>
      <c r="B19" s="101"/>
      <c r="C19" s="112"/>
      <c r="D19" s="112"/>
      <c r="E19" s="112"/>
      <c r="F19" s="109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05"/>
      <c r="AC19" s="110"/>
      <c r="AD19" s="110"/>
      <c r="AE19" s="110"/>
    </row>
    <row r="20" spans="1:31" s="102" customFormat="1" ht="16.5" customHeight="1" x14ac:dyDescent="0.2">
      <c r="A20" s="101"/>
      <c r="B20" s="101" t="s">
        <v>148</v>
      </c>
      <c r="C20" s="101"/>
      <c r="D20" s="101"/>
      <c r="E20" s="101"/>
      <c r="F20" s="109"/>
      <c r="G20" s="110">
        <v>0</v>
      </c>
      <c r="H20" s="110"/>
      <c r="I20" s="110">
        <v>0</v>
      </c>
      <c r="J20" s="110"/>
      <c r="K20" s="110">
        <v>0</v>
      </c>
      <c r="L20" s="110"/>
      <c r="M20" s="110">
        <v>0</v>
      </c>
      <c r="N20" s="110"/>
      <c r="O20" s="110">
        <v>0</v>
      </c>
      <c r="P20" s="110"/>
      <c r="Q20" s="110">
        <v>0</v>
      </c>
      <c r="R20" s="110"/>
      <c r="S20" s="110">
        <v>0</v>
      </c>
      <c r="T20" s="110"/>
      <c r="U20" s="110">
        <v>0</v>
      </c>
      <c r="V20" s="110"/>
      <c r="W20" s="110">
        <v>0</v>
      </c>
      <c r="X20" s="110"/>
      <c r="Y20" s="110">
        <v>0</v>
      </c>
      <c r="Z20" s="110"/>
      <c r="AA20" s="110">
        <f>SUM(G20:Y20)</f>
        <v>0</v>
      </c>
      <c r="AB20" s="105"/>
      <c r="AC20" s="110">
        <v>-361635773</v>
      </c>
      <c r="AD20" s="110"/>
      <c r="AE20" s="110">
        <f>SUM(AA20:AC20)</f>
        <v>-361635773</v>
      </c>
    </row>
    <row r="21" spans="1:31" s="102" customFormat="1" ht="16.5" customHeight="1" x14ac:dyDescent="0.2">
      <c r="A21" s="101" t="s">
        <v>149</v>
      </c>
      <c r="B21" s="101"/>
      <c r="C21" s="112"/>
      <c r="D21" s="112"/>
      <c r="E21" s="112"/>
      <c r="F21" s="109"/>
      <c r="Z21" s="110"/>
      <c r="AA21" s="110"/>
      <c r="AB21" s="105"/>
      <c r="AC21" s="110"/>
      <c r="AD21" s="110"/>
      <c r="AE21" s="110"/>
    </row>
    <row r="22" spans="1:31" s="102" customFormat="1" ht="16.5" customHeight="1" x14ac:dyDescent="0.2">
      <c r="A22" s="101"/>
      <c r="B22" s="101" t="s">
        <v>150</v>
      </c>
      <c r="C22" s="101"/>
      <c r="D22" s="101"/>
      <c r="E22" s="101"/>
      <c r="F22" s="101"/>
      <c r="G22" s="113">
        <v>0</v>
      </c>
      <c r="H22" s="110"/>
      <c r="I22" s="113">
        <v>0</v>
      </c>
      <c r="J22" s="110"/>
      <c r="K22" s="113">
        <v>0</v>
      </c>
      <c r="L22" s="110"/>
      <c r="M22" s="113">
        <v>0</v>
      </c>
      <c r="N22" s="110"/>
      <c r="O22" s="113">
        <v>3112669922</v>
      </c>
      <c r="P22" s="110"/>
      <c r="Q22" s="113">
        <v>-56335564</v>
      </c>
      <c r="R22" s="110"/>
      <c r="S22" s="113">
        <v>0</v>
      </c>
      <c r="T22" s="110"/>
      <c r="U22" s="113">
        <v>145221286</v>
      </c>
      <c r="V22" s="110"/>
      <c r="W22" s="113">
        <v>-164039406</v>
      </c>
      <c r="X22" s="110"/>
      <c r="Y22" s="113">
        <v>0</v>
      </c>
      <c r="Z22" s="110"/>
      <c r="AA22" s="114">
        <f>SUM(G22:Y22)</f>
        <v>3037516238</v>
      </c>
      <c r="AB22" s="105"/>
      <c r="AC22" s="113">
        <v>312983238</v>
      </c>
      <c r="AD22" s="110"/>
      <c r="AE22" s="114">
        <f>SUM(AA22:AC22)</f>
        <v>3350499476</v>
      </c>
    </row>
    <row r="23" spans="1:31" s="102" customFormat="1" ht="16.5" customHeight="1" x14ac:dyDescent="0.2">
      <c r="A23" s="101"/>
      <c r="B23" s="101"/>
      <c r="C23" s="101"/>
      <c r="D23" s="101"/>
      <c r="E23" s="101"/>
      <c r="F23" s="115"/>
      <c r="G23" s="110"/>
      <c r="H23" s="110"/>
      <c r="I23" s="110"/>
      <c r="J23" s="110"/>
      <c r="K23" s="105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05"/>
      <c r="AC23" s="110"/>
      <c r="AD23" s="110"/>
      <c r="AE23" s="110"/>
    </row>
    <row r="24" spans="1:31" s="102" customFormat="1" ht="16.5" customHeight="1" thickBot="1" x14ac:dyDescent="0.25">
      <c r="A24" s="112" t="s">
        <v>212</v>
      </c>
      <c r="B24" s="112"/>
      <c r="C24" s="112"/>
      <c r="D24" s="112"/>
      <c r="E24" s="112"/>
      <c r="F24" s="109"/>
      <c r="G24" s="116">
        <f>SUM(G17:G22)</f>
        <v>1494683468</v>
      </c>
      <c r="H24" s="110"/>
      <c r="I24" s="116">
        <f>SUM(I17:I22)</f>
        <v>15266493181</v>
      </c>
      <c r="J24" s="110"/>
      <c r="K24" s="116">
        <f>SUM(K17:K22)</f>
        <v>172861100</v>
      </c>
      <c r="L24" s="110"/>
      <c r="M24" s="116">
        <f>SUM(M17:M22)</f>
        <v>156777302</v>
      </c>
      <c r="N24" s="110"/>
      <c r="O24" s="116">
        <f>SUM(O17:O22)</f>
        <v>15396409164</v>
      </c>
      <c r="P24" s="110"/>
      <c r="Q24" s="116">
        <f>SUM(Q17:Q22)</f>
        <v>-229889137</v>
      </c>
      <c r="R24" s="110"/>
      <c r="S24" s="116">
        <f>SUM(S17:S22)</f>
        <v>47273978</v>
      </c>
      <c r="T24" s="110"/>
      <c r="U24" s="116">
        <f>SUM(U17:U22)</f>
        <v>-353912639</v>
      </c>
      <c r="V24" s="110"/>
      <c r="W24" s="116">
        <f>SUM(W17:W22)</f>
        <v>-329827365</v>
      </c>
      <c r="X24" s="110"/>
      <c r="Y24" s="116">
        <f>SUM(Y17:Y22)</f>
        <v>3155338158</v>
      </c>
      <c r="Z24" s="110"/>
      <c r="AA24" s="116">
        <f>SUM(AA17:AA22)</f>
        <v>34776207210</v>
      </c>
      <c r="AB24" s="105"/>
      <c r="AC24" s="116">
        <f>SUM(AC17:AC22)</f>
        <v>3786389242</v>
      </c>
      <c r="AD24" s="110"/>
      <c r="AE24" s="116">
        <f>SUM(AE17:AE22)</f>
        <v>38562596452</v>
      </c>
    </row>
    <row r="25" spans="1:31" s="102" customFormat="1" ht="16.5" customHeight="1" thickTop="1" x14ac:dyDescent="0.2">
      <c r="A25" s="112"/>
      <c r="B25" s="112"/>
      <c r="C25" s="112"/>
      <c r="D25" s="112"/>
      <c r="E25" s="112"/>
      <c r="F25" s="109"/>
      <c r="G25" s="110"/>
      <c r="H25" s="110"/>
      <c r="I25" s="110"/>
      <c r="J25" s="110"/>
      <c r="K25" s="110"/>
      <c r="L25" s="110"/>
      <c r="M25" s="110"/>
      <c r="N25" s="110"/>
      <c r="O25" s="110"/>
      <c r="P25" s="105"/>
      <c r="Q25" s="110"/>
      <c r="R25" s="105"/>
      <c r="S25" s="101"/>
      <c r="T25" s="110"/>
      <c r="U25" s="101"/>
      <c r="V25" s="110"/>
      <c r="W25" s="101"/>
      <c r="X25" s="110"/>
      <c r="Y25" s="101"/>
      <c r="Z25" s="110"/>
      <c r="AA25" s="110"/>
      <c r="AB25" s="105"/>
      <c r="AC25" s="110"/>
      <c r="AD25" s="110"/>
      <c r="AE25" s="110"/>
    </row>
    <row r="26" spans="1:31" s="102" customFormat="1" ht="16.5" customHeight="1" x14ac:dyDescent="0.2">
      <c r="A26" s="112"/>
      <c r="B26" s="112"/>
      <c r="C26" s="112"/>
      <c r="D26" s="112"/>
      <c r="E26" s="112"/>
      <c r="F26" s="109"/>
      <c r="G26" s="110"/>
      <c r="H26" s="110"/>
      <c r="I26" s="110"/>
      <c r="J26" s="110"/>
      <c r="K26" s="110"/>
      <c r="L26" s="110"/>
      <c r="M26" s="110"/>
      <c r="N26" s="110"/>
      <c r="O26" s="110"/>
      <c r="P26" s="105"/>
      <c r="Q26" s="110"/>
      <c r="R26" s="105"/>
      <c r="S26" s="101"/>
      <c r="T26" s="110"/>
      <c r="U26" s="101"/>
      <c r="V26" s="110"/>
      <c r="W26" s="101"/>
      <c r="X26" s="110"/>
      <c r="Y26" s="101"/>
      <c r="Z26" s="110"/>
      <c r="AA26" s="110"/>
      <c r="AB26" s="105"/>
      <c r="AC26" s="110"/>
      <c r="AD26" s="105"/>
      <c r="AE26" s="110"/>
    </row>
    <row r="27" spans="1:31" s="102" customFormat="1" ht="16.5" customHeight="1" x14ac:dyDescent="0.2">
      <c r="A27" s="112" t="s">
        <v>223</v>
      </c>
      <c r="B27" s="112"/>
      <c r="C27" s="112"/>
      <c r="D27" s="112"/>
      <c r="E27" s="112"/>
      <c r="F27" s="109"/>
      <c r="G27" s="110">
        <v>1494683468</v>
      </c>
      <c r="H27" s="110"/>
      <c r="I27" s="110">
        <v>15266493181</v>
      </c>
      <c r="J27" s="110"/>
      <c r="K27" s="110">
        <v>172861100</v>
      </c>
      <c r="L27" s="110"/>
      <c r="M27" s="110">
        <v>156777302</v>
      </c>
      <c r="N27" s="110"/>
      <c r="O27" s="110">
        <v>15643218640</v>
      </c>
      <c r="P27" s="110"/>
      <c r="Q27" s="110">
        <v>-308428915</v>
      </c>
      <c r="R27" s="110"/>
      <c r="S27" s="110">
        <v>47273978</v>
      </c>
      <c r="T27" s="110"/>
      <c r="U27" s="110">
        <v>-509049080</v>
      </c>
      <c r="V27" s="110"/>
      <c r="W27" s="110">
        <v>-287650338</v>
      </c>
      <c r="X27" s="110"/>
      <c r="Y27" s="110">
        <v>3155338158</v>
      </c>
      <c r="Z27" s="110"/>
      <c r="AA27" s="110">
        <f>SUM(G27:Y27)</f>
        <v>34831517494</v>
      </c>
      <c r="AB27" s="105"/>
      <c r="AC27" s="110">
        <v>3679278291</v>
      </c>
      <c r="AD27" s="110"/>
      <c r="AE27" s="110">
        <f>SUM(AA27:AC27)</f>
        <v>38510795785</v>
      </c>
    </row>
    <row r="28" spans="1:31" s="102" customFormat="1" ht="16.5" customHeight="1" x14ac:dyDescent="0.2">
      <c r="A28" s="141" t="s">
        <v>251</v>
      </c>
      <c r="B28" s="112"/>
      <c r="C28" s="112"/>
      <c r="D28" s="112"/>
      <c r="E28" s="144">
        <v>15</v>
      </c>
      <c r="F28" s="109"/>
      <c r="G28" s="110">
        <v>0</v>
      </c>
      <c r="H28" s="110"/>
      <c r="I28" s="110">
        <v>0</v>
      </c>
      <c r="J28" s="110"/>
      <c r="K28" s="110">
        <v>0</v>
      </c>
      <c r="L28" s="110"/>
      <c r="M28" s="110">
        <v>0</v>
      </c>
      <c r="N28" s="110"/>
      <c r="O28" s="110">
        <v>-1848891522</v>
      </c>
      <c r="P28" s="110"/>
      <c r="Q28" s="110">
        <v>0</v>
      </c>
      <c r="R28" s="110"/>
      <c r="S28" s="110">
        <v>0</v>
      </c>
      <c r="T28" s="110"/>
      <c r="U28" s="110">
        <v>0</v>
      </c>
      <c r="V28" s="110"/>
      <c r="W28" s="110">
        <v>0</v>
      </c>
      <c r="X28" s="110"/>
      <c r="Y28" s="110">
        <v>0</v>
      </c>
      <c r="Z28" s="110"/>
      <c r="AA28" s="110">
        <f>SUM(G28:Y28)</f>
        <v>-1848891522</v>
      </c>
      <c r="AB28" s="105"/>
      <c r="AC28" s="110">
        <v>0</v>
      </c>
      <c r="AD28" s="110"/>
      <c r="AE28" s="110">
        <f>SUM(AA28:AC28)</f>
        <v>-1848891522</v>
      </c>
    </row>
    <row r="29" spans="1:31" s="102" customFormat="1" ht="16.5" customHeight="1" x14ac:dyDescent="0.2">
      <c r="A29" s="101" t="s">
        <v>147</v>
      </c>
      <c r="B29" s="101"/>
      <c r="C29" s="112"/>
      <c r="D29" s="112"/>
      <c r="E29" s="112"/>
      <c r="F29" s="109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05"/>
      <c r="AC29" s="110"/>
      <c r="AD29" s="110"/>
      <c r="AE29" s="110"/>
    </row>
    <row r="30" spans="1:31" s="102" customFormat="1" ht="16.5" customHeight="1" x14ac:dyDescent="0.2">
      <c r="A30" s="101"/>
      <c r="B30" s="101" t="s">
        <v>148</v>
      </c>
      <c r="C30" s="101"/>
      <c r="D30" s="101"/>
      <c r="E30" s="101"/>
      <c r="F30" s="109"/>
      <c r="G30" s="110">
        <v>0</v>
      </c>
      <c r="H30" s="110"/>
      <c r="I30" s="110">
        <v>0</v>
      </c>
      <c r="J30" s="110"/>
      <c r="K30" s="110">
        <v>0</v>
      </c>
      <c r="L30" s="110"/>
      <c r="M30" s="110">
        <v>0</v>
      </c>
      <c r="N30" s="110"/>
      <c r="O30" s="110">
        <v>0</v>
      </c>
      <c r="P30" s="110"/>
      <c r="Q30" s="110">
        <v>0</v>
      </c>
      <c r="R30" s="110"/>
      <c r="S30" s="110">
        <v>0</v>
      </c>
      <c r="T30" s="110"/>
      <c r="U30" s="110">
        <v>0</v>
      </c>
      <c r="V30" s="110"/>
      <c r="W30" s="110">
        <v>0</v>
      </c>
      <c r="X30" s="110"/>
      <c r="Y30" s="110">
        <v>0</v>
      </c>
      <c r="Z30" s="110"/>
      <c r="AA30" s="110">
        <f>SUM(G30:Y30)</f>
        <v>0</v>
      </c>
      <c r="AB30" s="105"/>
      <c r="AC30" s="110">
        <v>-274665750</v>
      </c>
      <c r="AD30" s="110"/>
      <c r="AE30" s="110">
        <f>SUM(AA30:AC30)</f>
        <v>-274665750</v>
      </c>
    </row>
    <row r="31" spans="1:31" s="102" customFormat="1" ht="16.5" customHeight="1" x14ac:dyDescent="0.2">
      <c r="A31" s="101" t="s">
        <v>149</v>
      </c>
      <c r="B31" s="101"/>
      <c r="C31" s="112"/>
      <c r="D31" s="112"/>
      <c r="E31" s="112"/>
      <c r="F31" s="109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05"/>
      <c r="AC31" s="110"/>
      <c r="AD31" s="110"/>
      <c r="AE31" s="110"/>
    </row>
    <row r="32" spans="1:31" s="102" customFormat="1" ht="16.5" customHeight="1" x14ac:dyDescent="0.2">
      <c r="A32" s="101"/>
      <c r="B32" s="101" t="s">
        <v>150</v>
      </c>
      <c r="C32" s="101"/>
      <c r="D32" s="101"/>
      <c r="E32" s="101"/>
      <c r="F32" s="101"/>
      <c r="G32" s="113">
        <v>0</v>
      </c>
      <c r="H32" s="110"/>
      <c r="I32" s="113">
        <v>0</v>
      </c>
      <c r="J32" s="110"/>
      <c r="K32" s="113">
        <v>0</v>
      </c>
      <c r="L32" s="110"/>
      <c r="M32" s="113">
        <v>0</v>
      </c>
      <c r="N32" s="110"/>
      <c r="O32" s="113">
        <v>3689794587</v>
      </c>
      <c r="P32" s="110"/>
      <c r="Q32" s="113">
        <v>-80258184</v>
      </c>
      <c r="R32" s="110"/>
      <c r="S32" s="113">
        <v>-69179618</v>
      </c>
      <c r="T32" s="110"/>
      <c r="U32" s="113">
        <v>-199314408</v>
      </c>
      <c r="V32" s="110"/>
      <c r="W32" s="113">
        <v>-210901021</v>
      </c>
      <c r="X32" s="110"/>
      <c r="Y32" s="113">
        <v>0</v>
      </c>
      <c r="Z32" s="110"/>
      <c r="AA32" s="113">
        <f>SUM(G32:Y32)</f>
        <v>3130141356</v>
      </c>
      <c r="AB32" s="105"/>
      <c r="AC32" s="113">
        <v>278323970</v>
      </c>
      <c r="AD32" s="110"/>
      <c r="AE32" s="114">
        <f>SUM(AA32:AC32)</f>
        <v>3408465326</v>
      </c>
    </row>
    <row r="33" spans="1:31" s="102" customFormat="1" ht="16.5" customHeight="1" x14ac:dyDescent="0.2">
      <c r="A33" s="101"/>
      <c r="B33" s="101"/>
      <c r="C33" s="101"/>
      <c r="D33" s="101"/>
      <c r="E33" s="101"/>
      <c r="F33" s="115"/>
      <c r="G33" s="110"/>
      <c r="H33" s="110"/>
      <c r="I33" s="110"/>
      <c r="J33" s="110"/>
      <c r="K33" s="105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05"/>
      <c r="AC33" s="110"/>
      <c r="AD33" s="110"/>
      <c r="AE33" s="110"/>
    </row>
    <row r="34" spans="1:31" s="102" customFormat="1" ht="16.5" customHeight="1" thickBot="1" x14ac:dyDescent="0.25">
      <c r="A34" s="112" t="s">
        <v>224</v>
      </c>
      <c r="B34" s="112"/>
      <c r="C34" s="112"/>
      <c r="D34" s="112"/>
      <c r="E34" s="112"/>
      <c r="F34" s="109"/>
      <c r="G34" s="116">
        <f>SUM(G27:G32)</f>
        <v>1494683468</v>
      </c>
      <c r="H34" s="110"/>
      <c r="I34" s="116">
        <f>SUM(I27:I32)</f>
        <v>15266493181</v>
      </c>
      <c r="J34" s="110"/>
      <c r="K34" s="116">
        <f>SUM(K27:K32)</f>
        <v>172861100</v>
      </c>
      <c r="L34" s="110"/>
      <c r="M34" s="116">
        <f>SUM(M27:M32)</f>
        <v>156777302</v>
      </c>
      <c r="N34" s="110"/>
      <c r="O34" s="116">
        <f>SUM(O27:O32)</f>
        <v>17484121705</v>
      </c>
      <c r="P34" s="110"/>
      <c r="Q34" s="116">
        <f>SUM(Q27:Q32)</f>
        <v>-388687099</v>
      </c>
      <c r="R34" s="110"/>
      <c r="S34" s="116">
        <f>SUM(S27:S32)</f>
        <v>-21905640</v>
      </c>
      <c r="T34" s="110"/>
      <c r="U34" s="116">
        <f>SUM(U27:U32)</f>
        <v>-708363488</v>
      </c>
      <c r="V34" s="110"/>
      <c r="W34" s="116">
        <f>SUM(W27:W32)</f>
        <v>-498551359</v>
      </c>
      <c r="X34" s="110"/>
      <c r="Y34" s="116">
        <f>SUM(Y27:Y32)</f>
        <v>3155338158</v>
      </c>
      <c r="Z34" s="110"/>
      <c r="AA34" s="116">
        <f>SUM(AA27:AA32)</f>
        <v>36112767328</v>
      </c>
      <c r="AB34" s="105"/>
      <c r="AC34" s="116">
        <f>SUM(AC27:AC32)</f>
        <v>3682936511</v>
      </c>
      <c r="AD34" s="110"/>
      <c r="AE34" s="116">
        <f>SUM(AE27:AE32)</f>
        <v>39795703839</v>
      </c>
    </row>
    <row r="35" spans="1:31" s="102" customFormat="1" ht="16.5" customHeight="1" thickTop="1" x14ac:dyDescent="0.2">
      <c r="A35" s="112"/>
      <c r="B35" s="112"/>
      <c r="C35" s="112"/>
      <c r="D35" s="112"/>
      <c r="E35" s="112"/>
      <c r="F35" s="109"/>
      <c r="G35" s="110"/>
      <c r="H35" s="110"/>
      <c r="I35" s="110"/>
      <c r="J35" s="110"/>
      <c r="K35" s="110"/>
      <c r="L35" s="110"/>
      <c r="M35" s="110"/>
      <c r="N35" s="110"/>
      <c r="O35" s="110"/>
      <c r="P35" s="105"/>
      <c r="Q35" s="110"/>
      <c r="R35" s="105"/>
      <c r="S35" s="101"/>
      <c r="T35" s="101"/>
      <c r="U35" s="101"/>
      <c r="V35" s="101"/>
      <c r="W35" s="101"/>
      <c r="X35" s="101"/>
      <c r="Y35" s="101"/>
      <c r="Z35" s="105"/>
      <c r="AA35" s="110"/>
      <c r="AB35" s="105"/>
      <c r="AC35" s="110"/>
      <c r="AD35" s="105"/>
      <c r="AE35" s="110"/>
    </row>
    <row r="36" spans="1:31" s="102" customFormat="1" ht="16.5" customHeight="1" x14ac:dyDescent="0.2">
      <c r="A36" s="112"/>
      <c r="B36" s="112"/>
      <c r="C36" s="112"/>
      <c r="D36" s="112"/>
      <c r="E36" s="112"/>
      <c r="F36" s="109"/>
      <c r="G36" s="110"/>
      <c r="H36" s="110"/>
      <c r="I36" s="110"/>
      <c r="J36" s="110"/>
      <c r="K36" s="110"/>
      <c r="L36" s="110"/>
      <c r="M36" s="110"/>
      <c r="N36" s="110"/>
      <c r="O36" s="110"/>
      <c r="P36" s="105"/>
      <c r="Q36" s="110"/>
      <c r="R36" s="105"/>
      <c r="S36" s="101"/>
      <c r="T36" s="101"/>
      <c r="U36" s="101"/>
      <c r="V36" s="101"/>
      <c r="W36" s="101"/>
      <c r="X36" s="101"/>
      <c r="Y36" s="101"/>
      <c r="Z36" s="105"/>
      <c r="AA36" s="110"/>
      <c r="AB36" s="105"/>
      <c r="AC36" s="110"/>
      <c r="AD36" s="105"/>
      <c r="AE36" s="110"/>
    </row>
    <row r="37" spans="1:31" s="102" customFormat="1" ht="16.5" customHeight="1" x14ac:dyDescent="0.2">
      <c r="A37" s="112"/>
      <c r="B37" s="112"/>
      <c r="C37" s="112"/>
      <c r="D37" s="112"/>
      <c r="E37" s="112"/>
      <c r="F37" s="109"/>
      <c r="G37" s="110"/>
      <c r="H37" s="110"/>
      <c r="I37" s="110"/>
      <c r="J37" s="110"/>
      <c r="K37" s="110"/>
      <c r="L37" s="110"/>
      <c r="M37" s="110"/>
      <c r="N37" s="110"/>
      <c r="O37" s="110"/>
      <c r="P37" s="105"/>
      <c r="Q37" s="110"/>
      <c r="R37" s="105"/>
      <c r="S37" s="101"/>
      <c r="T37" s="101"/>
      <c r="U37" s="101"/>
      <c r="V37" s="101"/>
      <c r="W37" s="101"/>
      <c r="X37" s="101"/>
      <c r="Y37" s="101"/>
      <c r="Z37" s="105"/>
      <c r="AA37" s="110"/>
      <c r="AB37" s="105"/>
      <c r="AC37" s="110"/>
      <c r="AD37" s="105"/>
      <c r="AE37" s="110"/>
    </row>
    <row r="38" spans="1:31" s="102" customFormat="1" ht="16.5" customHeight="1" x14ac:dyDescent="0.2">
      <c r="A38" s="112"/>
      <c r="B38" s="112"/>
      <c r="C38" s="112"/>
      <c r="D38" s="112"/>
      <c r="E38" s="112"/>
      <c r="F38" s="109"/>
      <c r="G38" s="110"/>
      <c r="H38" s="110"/>
      <c r="I38" s="110"/>
      <c r="J38" s="110"/>
      <c r="K38" s="110"/>
      <c r="L38" s="110"/>
      <c r="M38" s="110"/>
      <c r="N38" s="110"/>
      <c r="O38" s="110"/>
      <c r="P38" s="105"/>
      <c r="Q38" s="110"/>
      <c r="R38" s="105"/>
      <c r="S38" s="101"/>
      <c r="T38" s="101"/>
      <c r="U38" s="101"/>
      <c r="V38" s="101"/>
      <c r="W38" s="101"/>
      <c r="X38" s="101"/>
      <c r="Y38" s="101"/>
      <c r="Z38" s="105"/>
      <c r="AA38" s="110"/>
      <c r="AB38" s="105"/>
      <c r="AC38" s="110"/>
      <c r="AD38" s="105"/>
      <c r="AE38" s="110"/>
    </row>
    <row r="39" spans="1:31" s="102" customFormat="1" ht="16.5" customHeight="1" x14ac:dyDescent="0.2">
      <c r="A39" s="112"/>
      <c r="B39" s="112"/>
      <c r="C39" s="112"/>
      <c r="D39" s="112"/>
      <c r="E39" s="112"/>
      <c r="F39" s="109"/>
      <c r="G39" s="110"/>
      <c r="H39" s="110"/>
      <c r="I39" s="110"/>
      <c r="J39" s="110"/>
      <c r="K39" s="110"/>
      <c r="L39" s="110"/>
      <c r="M39" s="110"/>
      <c r="N39" s="110"/>
      <c r="O39" s="110"/>
      <c r="P39" s="105"/>
      <c r="Q39" s="110"/>
      <c r="R39" s="105"/>
      <c r="S39" s="101"/>
      <c r="T39" s="101"/>
      <c r="U39" s="101"/>
      <c r="V39" s="101"/>
      <c r="W39" s="101"/>
      <c r="X39" s="101"/>
      <c r="Y39" s="101"/>
      <c r="Z39" s="105"/>
      <c r="AA39" s="110"/>
      <c r="AB39" s="105"/>
      <c r="AC39" s="110"/>
      <c r="AD39" s="105"/>
      <c r="AE39" s="110"/>
    </row>
    <row r="40" spans="1:31" s="102" customFormat="1" ht="16.5" customHeight="1" x14ac:dyDescent="0.2">
      <c r="A40" s="112"/>
      <c r="B40" s="112"/>
      <c r="C40" s="112"/>
      <c r="D40" s="112"/>
      <c r="E40" s="112"/>
      <c r="F40" s="109"/>
      <c r="G40" s="110"/>
      <c r="H40" s="110"/>
      <c r="I40" s="110"/>
      <c r="J40" s="110"/>
      <c r="K40" s="110"/>
      <c r="L40" s="110"/>
      <c r="M40" s="110"/>
      <c r="N40" s="110"/>
      <c r="O40" s="110"/>
      <c r="P40" s="105"/>
      <c r="Q40" s="110"/>
      <c r="R40" s="105"/>
      <c r="S40" s="101"/>
      <c r="T40" s="101"/>
      <c r="U40" s="101"/>
      <c r="V40" s="101"/>
      <c r="W40" s="101"/>
      <c r="X40" s="101"/>
      <c r="Y40" s="101"/>
      <c r="Z40" s="105"/>
      <c r="AA40" s="110"/>
      <c r="AB40" s="105"/>
      <c r="AC40" s="110"/>
      <c r="AD40" s="105"/>
      <c r="AE40" s="110"/>
    </row>
    <row r="41" spans="1:31" s="102" customFormat="1" ht="16.5" customHeight="1" x14ac:dyDescent="0.2">
      <c r="A41" s="112"/>
      <c r="B41" s="112"/>
      <c r="C41" s="112"/>
      <c r="D41" s="112"/>
      <c r="E41" s="112"/>
      <c r="F41" s="109"/>
      <c r="G41" s="110"/>
      <c r="H41" s="110"/>
      <c r="I41" s="110"/>
      <c r="J41" s="110"/>
      <c r="K41" s="110"/>
      <c r="L41" s="110"/>
      <c r="M41" s="110"/>
      <c r="N41" s="110"/>
      <c r="O41" s="110"/>
      <c r="P41" s="105"/>
      <c r="Q41" s="110"/>
      <c r="R41" s="105"/>
      <c r="S41" s="101"/>
      <c r="T41" s="101"/>
      <c r="U41" s="101"/>
      <c r="V41" s="101"/>
      <c r="W41" s="101"/>
      <c r="X41" s="101"/>
      <c r="Y41" s="101"/>
      <c r="Z41" s="105"/>
      <c r="AA41" s="110"/>
      <c r="AB41" s="105"/>
      <c r="AC41" s="110"/>
      <c r="AD41" s="105"/>
      <c r="AE41" s="110"/>
    </row>
    <row r="42" spans="1:31" s="102" customFormat="1" ht="16.5" customHeight="1" x14ac:dyDescent="0.2">
      <c r="A42" s="112"/>
      <c r="B42" s="112"/>
      <c r="C42" s="112"/>
      <c r="D42" s="112"/>
      <c r="E42" s="112"/>
      <c r="F42" s="109"/>
      <c r="G42" s="110"/>
      <c r="H42" s="110"/>
      <c r="I42" s="110"/>
      <c r="J42" s="110"/>
      <c r="K42" s="110"/>
      <c r="L42" s="110"/>
      <c r="M42" s="110"/>
      <c r="N42" s="110"/>
      <c r="O42" s="110"/>
      <c r="P42" s="105"/>
      <c r="Q42" s="110"/>
      <c r="R42" s="105"/>
      <c r="S42" s="101"/>
      <c r="T42" s="101"/>
      <c r="U42" s="101"/>
      <c r="V42" s="101"/>
      <c r="W42" s="101"/>
      <c r="X42" s="101"/>
      <c r="Y42" s="101"/>
      <c r="Z42" s="105"/>
      <c r="AA42" s="110"/>
      <c r="AB42" s="105"/>
      <c r="AC42" s="110"/>
      <c r="AD42" s="105"/>
      <c r="AE42" s="110"/>
    </row>
    <row r="43" spans="1:31" ht="18.75" customHeight="1" x14ac:dyDescent="0.2">
      <c r="A43" s="96"/>
      <c r="B43" s="96"/>
      <c r="C43" s="96"/>
      <c r="D43" s="96"/>
      <c r="E43" s="96"/>
      <c r="F43" s="95"/>
      <c r="G43" s="85"/>
      <c r="H43" s="85"/>
      <c r="I43" s="85"/>
      <c r="J43" s="85"/>
      <c r="K43" s="85"/>
      <c r="L43" s="85"/>
      <c r="M43" s="85"/>
      <c r="N43" s="85"/>
      <c r="O43" s="85"/>
      <c r="P43" s="55"/>
      <c r="Q43" s="85"/>
      <c r="R43" s="55"/>
      <c r="S43" s="60"/>
      <c r="T43" s="60"/>
      <c r="U43" s="60"/>
      <c r="V43" s="60"/>
      <c r="W43" s="60"/>
      <c r="X43" s="60"/>
      <c r="Y43" s="60"/>
      <c r="Z43" s="55"/>
      <c r="AA43" s="85"/>
      <c r="AB43" s="55"/>
      <c r="AC43" s="85"/>
      <c r="AD43" s="55"/>
      <c r="AE43" s="85"/>
    </row>
    <row r="44" spans="1:31" ht="18.75" customHeight="1" x14ac:dyDescent="0.2"/>
    <row r="45" spans="1:31" ht="22.35" customHeight="1" x14ac:dyDescent="0.2">
      <c r="A45" s="40" t="s">
        <v>261</v>
      </c>
      <c r="B45" s="78"/>
      <c r="C45" s="78"/>
      <c r="D45" s="78"/>
      <c r="E45" s="78"/>
      <c r="F45" s="58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</row>
  </sheetData>
  <mergeCells count="5">
    <mergeCell ref="G6:AE6"/>
    <mergeCell ref="G7:AA7"/>
    <mergeCell ref="Q8:Y8"/>
    <mergeCell ref="Q9:W9"/>
    <mergeCell ref="M12:O12"/>
  </mergeCells>
  <pageMargins left="0.35" right="0.35" top="0.5" bottom="0.6" header="0.49" footer="0.4"/>
  <pageSetup paperSize="9" scale="70" firstPageNumber="9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3B186-83F0-46C6-B78B-D868EA22466E}">
  <sheetPr codeName="Sheet5"/>
  <dimension ref="A1:U36"/>
  <sheetViews>
    <sheetView topLeftCell="A18" zoomScaleNormal="100" zoomScaleSheetLayoutView="100" workbookViewId="0">
      <selection activeCell="A31" sqref="A31:XFD31"/>
    </sheetView>
  </sheetViews>
  <sheetFormatPr defaultColWidth="9.42578125" defaultRowHeight="16.5" customHeight="1" x14ac:dyDescent="0.2"/>
  <cols>
    <col min="1" max="3" width="1.42578125" style="56" customWidth="1"/>
    <col min="4" max="4" width="28.42578125" style="56" customWidth="1"/>
    <col min="5" max="5" width="4.5703125" style="56" customWidth="1"/>
    <col min="6" max="6" width="0.7109375" style="56" customWidth="1"/>
    <col min="7" max="7" width="12.28515625" style="56" bestFit="1" customWidth="1"/>
    <col min="8" max="8" width="0.7109375" style="56" customWidth="1"/>
    <col min="9" max="9" width="13.28515625" style="56" customWidth="1"/>
    <col min="10" max="10" width="0.5703125" style="56" customWidth="1"/>
    <col min="11" max="11" width="11.140625" style="56" customWidth="1"/>
    <col min="12" max="12" width="0.5703125" style="56" customWidth="1"/>
    <col min="13" max="13" width="11.7109375" style="56" customWidth="1"/>
    <col min="14" max="14" width="0.5703125" style="56" customWidth="1"/>
    <col min="15" max="15" width="13.7109375" style="56" bestFit="1" customWidth="1"/>
    <col min="16" max="16" width="0.5703125" style="56" customWidth="1"/>
    <col min="17" max="17" width="16.140625" style="56" customWidth="1"/>
    <col min="18" max="18" width="0.5703125" style="56" customWidth="1"/>
    <col min="19" max="19" width="17.42578125" style="56" customWidth="1"/>
    <col min="20" max="20" width="0.5703125" style="56" customWidth="1"/>
    <col min="21" max="21" width="13.5703125" style="56" customWidth="1"/>
    <col min="22" max="22" width="9.42578125" style="56" customWidth="1"/>
    <col min="23" max="16384" width="9.42578125" style="56"/>
  </cols>
  <sheetData>
    <row r="1" spans="1:21" ht="16.5" customHeight="1" x14ac:dyDescent="0.2">
      <c r="A1" s="53" t="s">
        <v>0</v>
      </c>
      <c r="B1" s="53"/>
      <c r="C1" s="53"/>
      <c r="D1" s="53"/>
      <c r="E1" s="53"/>
      <c r="F1" s="53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4"/>
    </row>
    <row r="2" spans="1:21" ht="16.5" customHeight="1" x14ac:dyDescent="0.2">
      <c r="A2" s="53" t="s">
        <v>114</v>
      </c>
      <c r="B2" s="53"/>
      <c r="C2" s="53"/>
      <c r="D2" s="53"/>
      <c r="E2" s="53"/>
      <c r="F2" s="53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4"/>
    </row>
    <row r="3" spans="1:21" ht="16.5" customHeight="1" x14ac:dyDescent="0.2">
      <c r="A3" s="57" t="str">
        <f>'7-8 (9M)'!A3</f>
        <v>For the nine-month period ended 30 September 2025</v>
      </c>
      <c r="B3" s="57"/>
      <c r="C3" s="57"/>
      <c r="D3" s="57"/>
      <c r="E3" s="57"/>
      <c r="F3" s="57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8"/>
    </row>
    <row r="4" spans="1:21" ht="16.5" customHeight="1" x14ac:dyDescent="0.2">
      <c r="A4" s="95"/>
      <c r="B4" s="95"/>
      <c r="C4" s="95"/>
      <c r="D4" s="95"/>
      <c r="E4" s="95"/>
      <c r="F4" s="55"/>
      <c r="G4" s="85"/>
      <c r="H4" s="85"/>
      <c r="I4" s="85"/>
      <c r="J4" s="55"/>
      <c r="K4" s="85"/>
      <c r="L4" s="55"/>
      <c r="M4" s="60"/>
      <c r="N4" s="60"/>
      <c r="O4" s="60"/>
      <c r="P4" s="85"/>
      <c r="Q4" s="85"/>
      <c r="R4" s="55"/>
      <c r="S4" s="85"/>
      <c r="T4" s="55"/>
      <c r="U4" s="85"/>
    </row>
    <row r="5" spans="1:21" ht="16.5" customHeight="1" x14ac:dyDescent="0.2">
      <c r="A5" s="95"/>
      <c r="B5" s="95"/>
      <c r="C5" s="95"/>
      <c r="D5" s="95"/>
      <c r="E5" s="95"/>
      <c r="F5" s="55"/>
      <c r="G5" s="85"/>
      <c r="H5" s="85"/>
      <c r="I5" s="85"/>
      <c r="J5" s="55"/>
      <c r="K5" s="85"/>
      <c r="L5" s="55"/>
      <c r="M5" s="60"/>
      <c r="N5" s="60"/>
      <c r="O5" s="60"/>
      <c r="P5" s="85"/>
      <c r="Q5" s="85"/>
      <c r="R5" s="55"/>
      <c r="S5" s="85"/>
      <c r="T5" s="55"/>
      <c r="U5" s="85"/>
    </row>
    <row r="6" spans="1:21" ht="16.5" customHeight="1" x14ac:dyDescent="0.2">
      <c r="A6" s="95"/>
      <c r="B6" s="95"/>
      <c r="C6" s="95"/>
      <c r="D6" s="95"/>
      <c r="E6" s="95"/>
      <c r="F6" s="60"/>
      <c r="G6" s="154" t="s">
        <v>151</v>
      </c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</row>
    <row r="7" spans="1:21" ht="16.5" customHeight="1" x14ac:dyDescent="0.2">
      <c r="A7" s="95"/>
      <c r="B7" s="95"/>
      <c r="C7" s="95"/>
      <c r="D7" s="95"/>
      <c r="E7" s="95"/>
      <c r="F7" s="62"/>
      <c r="G7" s="60"/>
      <c r="H7" s="60"/>
      <c r="I7" s="60"/>
      <c r="J7" s="62"/>
      <c r="K7" s="55"/>
      <c r="L7" s="62"/>
      <c r="M7" s="62"/>
      <c r="N7" s="62"/>
      <c r="O7" s="55"/>
      <c r="P7" s="96"/>
      <c r="Q7" s="162" t="s">
        <v>78</v>
      </c>
      <c r="R7" s="163"/>
      <c r="S7" s="163"/>
      <c r="T7" s="62"/>
      <c r="U7" s="62"/>
    </row>
    <row r="8" spans="1:21" ht="16.5" customHeight="1" x14ac:dyDescent="0.2">
      <c r="A8" s="95"/>
      <c r="B8" s="95"/>
      <c r="C8" s="95"/>
      <c r="D8" s="95"/>
      <c r="E8" s="95"/>
      <c r="F8" s="62"/>
      <c r="G8" s="60"/>
      <c r="H8" s="60"/>
      <c r="I8" s="60"/>
      <c r="J8" s="60"/>
      <c r="K8" s="60"/>
      <c r="L8" s="62"/>
      <c r="M8" s="60"/>
      <c r="N8" s="60"/>
      <c r="O8" s="60"/>
      <c r="P8" s="96"/>
      <c r="Q8" s="162" t="s">
        <v>97</v>
      </c>
      <c r="R8" s="163"/>
      <c r="S8" s="163"/>
      <c r="T8" s="62"/>
      <c r="U8" s="62"/>
    </row>
    <row r="9" spans="1:21" ht="16.5" customHeight="1" x14ac:dyDescent="0.2">
      <c r="A9" s="95"/>
      <c r="B9" s="95"/>
      <c r="C9" s="95"/>
      <c r="D9" s="95"/>
      <c r="E9" s="95"/>
      <c r="F9" s="62"/>
      <c r="G9" s="60"/>
      <c r="H9" s="137"/>
      <c r="I9" s="60"/>
      <c r="J9" s="60"/>
      <c r="K9" s="60"/>
      <c r="L9" s="62"/>
      <c r="M9" s="60"/>
      <c r="N9" s="60"/>
      <c r="O9" s="60"/>
      <c r="P9" s="96"/>
      <c r="Q9" s="61"/>
      <c r="R9" s="61"/>
      <c r="S9" s="62" t="s">
        <v>152</v>
      </c>
      <c r="T9" s="62"/>
      <c r="U9" s="62"/>
    </row>
    <row r="10" spans="1:21" ht="16.5" customHeight="1" x14ac:dyDescent="0.2">
      <c r="A10" s="95"/>
      <c r="B10" s="95"/>
      <c r="C10" s="95"/>
      <c r="D10" s="95"/>
      <c r="E10" s="95"/>
      <c r="F10" s="62"/>
      <c r="G10" s="62"/>
      <c r="H10" s="62"/>
      <c r="J10" s="55"/>
      <c r="L10" s="62"/>
      <c r="M10" s="60"/>
      <c r="N10" s="60"/>
      <c r="O10" s="60"/>
      <c r="P10" s="62"/>
      <c r="R10" s="62"/>
      <c r="S10" s="62" t="s">
        <v>121</v>
      </c>
      <c r="T10" s="62"/>
      <c r="U10" s="62"/>
    </row>
    <row r="11" spans="1:21" ht="16.5" customHeight="1" x14ac:dyDescent="0.2">
      <c r="A11" s="95"/>
      <c r="B11" s="95"/>
      <c r="C11" s="95"/>
      <c r="D11" s="95"/>
      <c r="E11" s="95"/>
      <c r="F11" s="62"/>
      <c r="G11" s="62" t="s">
        <v>124</v>
      </c>
      <c r="H11" s="62"/>
      <c r="I11" s="62" t="s">
        <v>119</v>
      </c>
      <c r="J11" s="55"/>
      <c r="K11" s="62" t="s">
        <v>153</v>
      </c>
      <c r="L11" s="62"/>
      <c r="M11" s="154" t="s">
        <v>75</v>
      </c>
      <c r="N11" s="155"/>
      <c r="O11" s="155"/>
      <c r="P11" s="62"/>
      <c r="Q11" s="62" t="s">
        <v>240</v>
      </c>
      <c r="R11" s="62"/>
      <c r="S11" s="62" t="s">
        <v>127</v>
      </c>
      <c r="T11" s="62"/>
      <c r="U11" s="62"/>
    </row>
    <row r="12" spans="1:21" ht="16.5" customHeight="1" x14ac:dyDescent="0.2">
      <c r="A12" s="95"/>
      <c r="B12" s="95"/>
      <c r="C12" s="95"/>
      <c r="D12" s="95"/>
      <c r="E12" s="95"/>
      <c r="F12" s="62"/>
      <c r="G12" s="62" t="s">
        <v>131</v>
      </c>
      <c r="H12" s="62"/>
      <c r="I12" s="62" t="s">
        <v>213</v>
      </c>
      <c r="J12" s="62"/>
      <c r="K12" s="62" t="s">
        <v>210</v>
      </c>
      <c r="L12" s="62"/>
      <c r="M12" s="62" t="s">
        <v>133</v>
      </c>
      <c r="N12" s="62"/>
      <c r="O12" s="62"/>
      <c r="P12" s="62"/>
      <c r="Q12" s="62" t="s">
        <v>154</v>
      </c>
      <c r="R12" s="62"/>
      <c r="S12" s="62" t="s">
        <v>134</v>
      </c>
      <c r="T12" s="62"/>
      <c r="U12" s="60"/>
    </row>
    <row r="13" spans="1:21" ht="16.5" customHeight="1" x14ac:dyDescent="0.2">
      <c r="A13" s="95"/>
      <c r="B13" s="95"/>
      <c r="C13" s="95"/>
      <c r="D13" s="95"/>
      <c r="E13" s="95"/>
      <c r="F13" s="62"/>
      <c r="G13" s="62" t="s">
        <v>138</v>
      </c>
      <c r="H13" s="62"/>
      <c r="I13" s="62" t="s">
        <v>214</v>
      </c>
      <c r="J13" s="62"/>
      <c r="K13" s="62" t="s">
        <v>140</v>
      </c>
      <c r="L13" s="62"/>
      <c r="M13" s="62" t="s">
        <v>141</v>
      </c>
      <c r="N13" s="62"/>
      <c r="O13" s="62" t="s">
        <v>77</v>
      </c>
      <c r="P13" s="62"/>
      <c r="Q13" s="62" t="s">
        <v>155</v>
      </c>
      <c r="R13" s="62"/>
      <c r="S13" s="62" t="s">
        <v>142</v>
      </c>
      <c r="T13" s="62"/>
      <c r="U13" s="62" t="s">
        <v>82</v>
      </c>
    </row>
    <row r="14" spans="1:21" ht="16.5" customHeight="1" x14ac:dyDescent="0.2">
      <c r="A14" s="95"/>
      <c r="B14" s="95"/>
      <c r="C14" s="95"/>
      <c r="D14" s="95"/>
      <c r="E14" s="139" t="s">
        <v>146</v>
      </c>
      <c r="F14" s="62"/>
      <c r="G14" s="67" t="s">
        <v>10</v>
      </c>
      <c r="H14" s="62"/>
      <c r="I14" s="67" t="s">
        <v>10</v>
      </c>
      <c r="J14" s="62"/>
      <c r="K14" s="67" t="s">
        <v>10</v>
      </c>
      <c r="L14" s="62"/>
      <c r="M14" s="67" t="s">
        <v>10</v>
      </c>
      <c r="N14" s="62"/>
      <c r="O14" s="67" t="s">
        <v>10</v>
      </c>
      <c r="P14" s="62"/>
      <c r="Q14" s="67" t="s">
        <v>10</v>
      </c>
      <c r="R14" s="62"/>
      <c r="S14" s="67" t="s">
        <v>10</v>
      </c>
      <c r="T14" s="62"/>
      <c r="U14" s="67" t="s">
        <v>10</v>
      </c>
    </row>
    <row r="15" spans="1:21" ht="16.5" customHeight="1" x14ac:dyDescent="0.2">
      <c r="A15" s="60"/>
      <c r="B15" s="60"/>
      <c r="C15" s="60"/>
      <c r="D15" s="60"/>
      <c r="E15" s="60"/>
      <c r="F15" s="5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</row>
    <row r="16" spans="1:21" ht="16.5" customHeight="1" x14ac:dyDescent="0.2">
      <c r="A16" s="96" t="s">
        <v>211</v>
      </c>
      <c r="B16" s="96"/>
      <c r="C16" s="97"/>
      <c r="D16" s="97"/>
      <c r="E16" s="97"/>
      <c r="F16" s="55"/>
      <c r="G16" s="85">
        <v>1494683468</v>
      </c>
      <c r="H16" s="85"/>
      <c r="I16" s="85">
        <v>15266493181</v>
      </c>
      <c r="J16" s="85"/>
      <c r="K16" s="85">
        <v>202175962</v>
      </c>
      <c r="L16" s="85"/>
      <c r="M16" s="85">
        <v>156777302</v>
      </c>
      <c r="N16" s="85"/>
      <c r="O16" s="85">
        <v>3225955739</v>
      </c>
      <c r="P16" s="85"/>
      <c r="Q16" s="85">
        <v>15237055</v>
      </c>
      <c r="R16" s="85"/>
      <c r="S16" s="85">
        <v>-166583089</v>
      </c>
      <c r="T16" s="85"/>
      <c r="U16" s="85">
        <f>SUM(G16:S16)</f>
        <v>20194739618</v>
      </c>
    </row>
    <row r="17" spans="1:21" ht="16.5" customHeight="1" x14ac:dyDescent="0.2">
      <c r="A17" s="142" t="s">
        <v>251</v>
      </c>
      <c r="B17" s="96"/>
      <c r="C17" s="97"/>
      <c r="D17" s="97"/>
      <c r="E17" s="119">
        <v>15</v>
      </c>
      <c r="F17" s="55"/>
      <c r="G17" s="85">
        <v>0</v>
      </c>
      <c r="H17" s="85"/>
      <c r="I17" s="85">
        <v>0</v>
      </c>
      <c r="J17" s="85"/>
      <c r="K17" s="85">
        <v>0</v>
      </c>
      <c r="L17" s="85"/>
      <c r="M17" s="85">
        <v>0</v>
      </c>
      <c r="N17" s="85"/>
      <c r="O17" s="85">
        <v>-1748689381</v>
      </c>
      <c r="P17" s="85"/>
      <c r="Q17" s="85">
        <v>0</v>
      </c>
      <c r="R17" s="85"/>
      <c r="S17" s="85">
        <v>0</v>
      </c>
      <c r="T17" s="85"/>
      <c r="U17" s="85">
        <f>SUM(G17:S17)</f>
        <v>-1748689381</v>
      </c>
    </row>
    <row r="18" spans="1:21" ht="16.5" customHeight="1" x14ac:dyDescent="0.2">
      <c r="A18" s="60" t="s">
        <v>248</v>
      </c>
      <c r="B18" s="60"/>
      <c r="C18" s="60"/>
      <c r="D18" s="60"/>
      <c r="E18" s="60"/>
      <c r="F18" s="5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</row>
    <row r="19" spans="1:21" ht="16.5" customHeight="1" x14ac:dyDescent="0.2">
      <c r="A19" s="60"/>
      <c r="B19" s="60" t="s">
        <v>260</v>
      </c>
      <c r="C19" s="60"/>
      <c r="D19" s="60"/>
      <c r="E19" s="60"/>
      <c r="F19" s="55"/>
      <c r="G19" s="98">
        <v>0</v>
      </c>
      <c r="H19" s="85"/>
      <c r="I19" s="98">
        <v>0</v>
      </c>
      <c r="J19" s="85"/>
      <c r="K19" s="98">
        <v>0</v>
      </c>
      <c r="L19" s="85"/>
      <c r="M19" s="98">
        <v>0</v>
      </c>
      <c r="N19" s="85"/>
      <c r="O19" s="98">
        <v>1631212708</v>
      </c>
      <c r="P19" s="85"/>
      <c r="Q19" s="98">
        <v>0</v>
      </c>
      <c r="R19" s="85"/>
      <c r="S19" s="98">
        <v>104280453</v>
      </c>
      <c r="T19" s="85"/>
      <c r="U19" s="98">
        <f>SUM(G19:S19)</f>
        <v>1735493161</v>
      </c>
    </row>
    <row r="20" spans="1:21" ht="16.5" customHeight="1" x14ac:dyDescent="0.2">
      <c r="A20" s="60"/>
      <c r="B20" s="60"/>
      <c r="C20" s="60"/>
      <c r="D20" s="60"/>
      <c r="E20" s="60"/>
      <c r="F20" s="5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</row>
    <row r="21" spans="1:21" ht="16.5" customHeight="1" thickBot="1" x14ac:dyDescent="0.25">
      <c r="A21" s="96" t="s">
        <v>212</v>
      </c>
      <c r="B21" s="96"/>
      <c r="C21" s="97"/>
      <c r="D21" s="97"/>
      <c r="E21" s="97"/>
      <c r="F21" s="55"/>
      <c r="G21" s="99">
        <f>SUM(G16:G19)</f>
        <v>1494683468</v>
      </c>
      <c r="H21" s="85"/>
      <c r="I21" s="99">
        <f>SUM(I16:I19)</f>
        <v>15266493181</v>
      </c>
      <c r="J21" s="85"/>
      <c r="K21" s="99">
        <f>SUM(K16:K19)</f>
        <v>202175962</v>
      </c>
      <c r="L21" s="85"/>
      <c r="M21" s="99">
        <f>SUM(M16:M19)</f>
        <v>156777302</v>
      </c>
      <c r="N21" s="85"/>
      <c r="O21" s="99">
        <f>SUM(O16:O19)</f>
        <v>3108479066</v>
      </c>
      <c r="P21" s="85"/>
      <c r="Q21" s="99">
        <f>SUM(Q16:Q19)</f>
        <v>15237055</v>
      </c>
      <c r="R21" s="85"/>
      <c r="S21" s="99">
        <f>SUM(S16:S19)</f>
        <v>-62302636</v>
      </c>
      <c r="T21" s="85"/>
      <c r="U21" s="99">
        <f>SUM(U16:U19)</f>
        <v>20181543398</v>
      </c>
    </row>
    <row r="22" spans="1:21" ht="16.5" customHeight="1" thickTop="1" x14ac:dyDescent="0.2">
      <c r="A22" s="54"/>
      <c r="B22" s="54"/>
      <c r="C22" s="54"/>
      <c r="D22" s="54"/>
      <c r="E22" s="54"/>
      <c r="F22" s="54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4"/>
    </row>
    <row r="23" spans="1:21" ht="16.5" customHeight="1" x14ac:dyDescent="0.2">
      <c r="A23" s="54"/>
      <c r="B23" s="54"/>
      <c r="C23" s="54"/>
      <c r="D23" s="54"/>
      <c r="E23" s="54"/>
      <c r="F23" s="54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</row>
    <row r="24" spans="1:21" ht="16.5" customHeight="1" x14ac:dyDescent="0.2">
      <c r="A24" s="96" t="s">
        <v>223</v>
      </c>
      <c r="B24" s="96"/>
      <c r="C24" s="97"/>
      <c r="D24" s="97"/>
      <c r="E24" s="97"/>
      <c r="F24" s="55"/>
      <c r="G24" s="85">
        <v>1494683468</v>
      </c>
      <c r="H24" s="85"/>
      <c r="I24" s="85">
        <v>15266493181</v>
      </c>
      <c r="J24" s="85"/>
      <c r="K24" s="85">
        <v>202175962</v>
      </c>
      <c r="L24" s="85"/>
      <c r="M24" s="85">
        <v>156777302</v>
      </c>
      <c r="N24" s="85"/>
      <c r="O24" s="85">
        <v>4442539906</v>
      </c>
      <c r="P24" s="85"/>
      <c r="Q24" s="85">
        <v>15237055</v>
      </c>
      <c r="R24" s="85"/>
      <c r="S24" s="85">
        <v>-234875240</v>
      </c>
      <c r="T24" s="85"/>
      <c r="U24" s="85">
        <f>SUM(G24:S24)</f>
        <v>21343031634</v>
      </c>
    </row>
    <row r="25" spans="1:21" ht="16.5" customHeight="1" x14ac:dyDescent="0.2">
      <c r="A25" s="142" t="s">
        <v>251</v>
      </c>
      <c r="B25" s="96"/>
      <c r="C25" s="97"/>
      <c r="D25" s="97"/>
      <c r="E25" s="119">
        <v>15</v>
      </c>
      <c r="F25" s="55"/>
      <c r="G25" s="85">
        <v>0</v>
      </c>
      <c r="H25" s="85"/>
      <c r="I25" s="85">
        <v>0</v>
      </c>
      <c r="J25" s="85"/>
      <c r="K25" s="85">
        <v>0</v>
      </c>
      <c r="L25" s="85"/>
      <c r="M25" s="85">
        <v>0</v>
      </c>
      <c r="N25" s="85"/>
      <c r="O25" s="85">
        <v>-1848891522</v>
      </c>
      <c r="P25" s="85"/>
      <c r="Q25" s="85">
        <v>0</v>
      </c>
      <c r="R25" s="85"/>
      <c r="S25" s="85">
        <v>0</v>
      </c>
      <c r="T25" s="85"/>
      <c r="U25" s="85">
        <f>SUM(G25:S25)</f>
        <v>-1848891522</v>
      </c>
    </row>
    <row r="26" spans="1:21" ht="16.5" customHeight="1" x14ac:dyDescent="0.2">
      <c r="A26" s="60" t="s">
        <v>207</v>
      </c>
      <c r="B26" s="60"/>
      <c r="C26" s="60"/>
      <c r="D26" s="60"/>
      <c r="E26" s="60"/>
      <c r="F26" s="5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</row>
    <row r="27" spans="1:21" ht="16.5" customHeight="1" x14ac:dyDescent="0.2">
      <c r="A27" s="60"/>
      <c r="B27" s="60" t="s">
        <v>260</v>
      </c>
      <c r="C27" s="60"/>
      <c r="D27" s="60"/>
      <c r="E27" s="60"/>
      <c r="F27" s="55"/>
      <c r="G27" s="98">
        <v>0</v>
      </c>
      <c r="H27" s="85"/>
      <c r="I27" s="98">
        <v>0</v>
      </c>
      <c r="J27" s="85"/>
      <c r="K27" s="98">
        <v>0</v>
      </c>
      <c r="L27" s="85"/>
      <c r="M27" s="98">
        <v>0</v>
      </c>
      <c r="N27" s="85"/>
      <c r="O27" s="98">
        <v>2160221324</v>
      </c>
      <c r="P27" s="85"/>
      <c r="Q27" s="98">
        <v>-5780378</v>
      </c>
      <c r="R27" s="85"/>
      <c r="S27" s="98">
        <v>-122469509</v>
      </c>
      <c r="T27" s="85"/>
      <c r="U27" s="98">
        <f>SUM(G27:S27)</f>
        <v>2031971437</v>
      </c>
    </row>
    <row r="28" spans="1:21" ht="16.5" customHeight="1" x14ac:dyDescent="0.2">
      <c r="A28" s="60"/>
      <c r="B28" s="60"/>
      <c r="C28" s="60"/>
      <c r="D28" s="60"/>
      <c r="E28" s="60"/>
      <c r="F28" s="5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</row>
    <row r="29" spans="1:21" ht="16.5" customHeight="1" thickBot="1" x14ac:dyDescent="0.25">
      <c r="A29" s="96" t="s">
        <v>224</v>
      </c>
      <c r="B29" s="96"/>
      <c r="C29" s="97"/>
      <c r="D29" s="97"/>
      <c r="E29" s="97"/>
      <c r="F29" s="55"/>
      <c r="G29" s="99">
        <f>SUM(G24:G27)</f>
        <v>1494683468</v>
      </c>
      <c r="H29" s="85"/>
      <c r="I29" s="99">
        <f>SUM(I24:I27)</f>
        <v>15266493181</v>
      </c>
      <c r="J29" s="85"/>
      <c r="K29" s="99">
        <f>SUM(K24:K27)</f>
        <v>202175962</v>
      </c>
      <c r="L29" s="85"/>
      <c r="M29" s="99">
        <f>SUM(M24:M27)</f>
        <v>156777302</v>
      </c>
      <c r="N29" s="85"/>
      <c r="O29" s="99">
        <f>SUM(O24:O27)</f>
        <v>4753869708</v>
      </c>
      <c r="P29" s="85"/>
      <c r="Q29" s="99">
        <f>SUM(Q24:Q27)</f>
        <v>9456677</v>
      </c>
      <c r="R29" s="85"/>
      <c r="S29" s="99">
        <f>SUM(S24:S27)</f>
        <v>-357344749</v>
      </c>
      <c r="T29" s="85"/>
      <c r="U29" s="99">
        <f>SUM(U24:U27)</f>
        <v>21526111549</v>
      </c>
    </row>
    <row r="30" spans="1:21" ht="16.5" customHeight="1" thickTop="1" x14ac:dyDescent="0.2">
      <c r="A30" s="54"/>
      <c r="B30" s="54"/>
      <c r="C30" s="54"/>
      <c r="D30" s="54"/>
      <c r="E30" s="54"/>
      <c r="F30" s="54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</row>
    <row r="31" spans="1:21" ht="16.5" customHeight="1" x14ac:dyDescent="0.2">
      <c r="A31" s="54"/>
      <c r="B31" s="54"/>
      <c r="C31" s="54"/>
      <c r="D31" s="54"/>
      <c r="E31" s="54"/>
      <c r="F31" s="54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</row>
    <row r="32" spans="1:21" ht="16.5" customHeight="1" x14ac:dyDescent="0.2">
      <c r="A32" s="54"/>
      <c r="B32" s="54"/>
      <c r="C32" s="54"/>
      <c r="D32" s="54"/>
      <c r="E32" s="54"/>
      <c r="F32" s="54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</row>
    <row r="33" spans="1:21" ht="9.75" customHeight="1" x14ac:dyDescent="0.2">
      <c r="A33" s="54"/>
      <c r="B33" s="54"/>
      <c r="C33" s="54"/>
      <c r="D33" s="54"/>
      <c r="E33" s="54"/>
      <c r="F33" s="54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</row>
    <row r="34" spans="1:21" ht="15" customHeight="1" x14ac:dyDescent="0.2"/>
    <row r="35" spans="1:21" ht="3" customHeight="1" x14ac:dyDescent="0.2"/>
    <row r="36" spans="1:21" ht="22.35" customHeight="1" x14ac:dyDescent="0.2">
      <c r="A36" s="40" t="s">
        <v>261</v>
      </c>
      <c r="B36" s="78"/>
      <c r="C36" s="78"/>
      <c r="D36" s="78"/>
      <c r="E36" s="78"/>
      <c r="F36" s="58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8"/>
    </row>
  </sheetData>
  <mergeCells count="4">
    <mergeCell ref="G6:U6"/>
    <mergeCell ref="Q7:S7"/>
    <mergeCell ref="Q8:S8"/>
    <mergeCell ref="M11:O11"/>
  </mergeCells>
  <pageMargins left="0.5" right="0.5" top="0.5" bottom="0.6" header="0.49" footer="0.4"/>
  <pageSetup paperSize="9" scale="90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9AD60-5FA9-44AC-B6A4-FE1C4F7CA329}">
  <sheetPr codeName="Sheet6"/>
  <dimension ref="A1:M179"/>
  <sheetViews>
    <sheetView topLeftCell="A173" zoomScaleNormal="100" zoomScaleSheetLayoutView="100" workbookViewId="0">
      <selection activeCell="A111" sqref="A111:XFD111"/>
    </sheetView>
  </sheetViews>
  <sheetFormatPr defaultColWidth="9.42578125" defaultRowHeight="16.5" customHeight="1" x14ac:dyDescent="0.2"/>
  <cols>
    <col min="1" max="3" width="1.42578125" style="56" customWidth="1"/>
    <col min="4" max="4" width="39.5703125" style="56" customWidth="1"/>
    <col min="5" max="5" width="7.140625" style="56" customWidth="1"/>
    <col min="6" max="6" width="0.85546875" style="56" customWidth="1"/>
    <col min="7" max="7" width="13.5703125" style="56" bestFit="1" customWidth="1"/>
    <col min="8" max="8" width="0.85546875" style="56" customWidth="1"/>
    <col min="9" max="9" width="13.42578125" style="56" customWidth="1"/>
    <col min="10" max="10" width="0.85546875" style="56" customWidth="1"/>
    <col min="11" max="11" width="13.5703125" style="56" bestFit="1" customWidth="1"/>
    <col min="12" max="12" width="0.85546875" style="56" customWidth="1"/>
    <col min="13" max="13" width="14.42578125" style="56" customWidth="1"/>
    <col min="14" max="14" width="9.42578125" style="56" customWidth="1"/>
    <col min="15" max="16384" width="9.42578125" style="56"/>
  </cols>
  <sheetData>
    <row r="1" spans="1:13" ht="16.5" customHeight="1" x14ac:dyDescent="0.2">
      <c r="A1" s="53" t="s">
        <v>0</v>
      </c>
      <c r="B1" s="54"/>
      <c r="C1" s="53"/>
      <c r="D1" s="54"/>
      <c r="E1" s="54"/>
      <c r="F1" s="53"/>
      <c r="G1" s="55"/>
      <c r="H1" s="54"/>
      <c r="I1" s="55"/>
      <c r="J1" s="55"/>
      <c r="K1" s="55"/>
      <c r="L1" s="55"/>
      <c r="M1" s="55"/>
    </row>
    <row r="2" spans="1:13" ht="16.5" customHeight="1" x14ac:dyDescent="0.2">
      <c r="A2" s="53" t="s">
        <v>156</v>
      </c>
      <c r="B2" s="54"/>
      <c r="C2" s="53"/>
      <c r="D2" s="54"/>
      <c r="E2" s="54"/>
      <c r="F2" s="53"/>
      <c r="G2" s="55"/>
      <c r="H2" s="54"/>
      <c r="I2" s="55"/>
      <c r="J2" s="55"/>
      <c r="K2" s="55"/>
      <c r="L2" s="55"/>
      <c r="M2" s="55"/>
    </row>
    <row r="3" spans="1:13" ht="16.5" customHeight="1" x14ac:dyDescent="0.2">
      <c r="A3" s="57" t="str">
        <f>'7-8 (9M)'!A3</f>
        <v>For the nine-month period ended 30 September 2025</v>
      </c>
      <c r="B3" s="58"/>
      <c r="C3" s="57"/>
      <c r="D3" s="58"/>
      <c r="E3" s="58"/>
      <c r="F3" s="57"/>
      <c r="G3" s="59"/>
      <c r="H3" s="58"/>
      <c r="I3" s="59"/>
      <c r="J3" s="59"/>
      <c r="K3" s="59"/>
      <c r="L3" s="59"/>
      <c r="M3" s="59"/>
    </row>
    <row r="4" spans="1:13" ht="16.5" customHeight="1" x14ac:dyDescent="0.2">
      <c r="A4" s="53"/>
      <c r="B4" s="54"/>
      <c r="C4" s="53"/>
      <c r="D4" s="54"/>
      <c r="E4" s="54"/>
      <c r="F4" s="55"/>
      <c r="G4" s="55"/>
      <c r="H4" s="54"/>
      <c r="I4" s="55"/>
      <c r="J4" s="55"/>
      <c r="K4" s="55"/>
      <c r="L4" s="55"/>
      <c r="M4" s="55"/>
    </row>
    <row r="5" spans="1:13" ht="16.5" customHeight="1" x14ac:dyDescent="0.2">
      <c r="A5" s="53"/>
      <c r="B5" s="54"/>
      <c r="C5" s="53"/>
      <c r="D5" s="54"/>
      <c r="E5" s="54"/>
      <c r="F5" s="55"/>
      <c r="G5" s="55"/>
      <c r="H5" s="54"/>
      <c r="I5" s="55"/>
      <c r="J5" s="55"/>
      <c r="K5" s="55"/>
      <c r="L5" s="55"/>
      <c r="M5" s="55"/>
    </row>
    <row r="6" spans="1:13" ht="16.5" customHeight="1" x14ac:dyDescent="0.2">
      <c r="A6" s="54"/>
      <c r="B6" s="54"/>
      <c r="C6" s="54"/>
      <c r="D6" s="54"/>
      <c r="E6" s="54"/>
      <c r="F6" s="60"/>
      <c r="G6" s="156" t="s">
        <v>2</v>
      </c>
      <c r="H6" s="157"/>
      <c r="I6" s="157"/>
      <c r="J6" s="62"/>
      <c r="K6" s="156" t="s">
        <v>84</v>
      </c>
      <c r="L6" s="157"/>
      <c r="M6" s="157"/>
    </row>
    <row r="7" spans="1:13" ht="16.5" customHeight="1" x14ac:dyDescent="0.2">
      <c r="A7" s="54"/>
      <c r="B7" s="54"/>
      <c r="C7" s="54"/>
      <c r="D7" s="54"/>
      <c r="E7" s="54"/>
      <c r="F7" s="62"/>
      <c r="G7" s="154" t="s">
        <v>85</v>
      </c>
      <c r="H7" s="155"/>
      <c r="I7" s="155"/>
      <c r="J7" s="62"/>
      <c r="K7" s="154" t="s">
        <v>4</v>
      </c>
      <c r="L7" s="155"/>
      <c r="M7" s="155"/>
    </row>
    <row r="8" spans="1:13" ht="16.5" customHeight="1" x14ac:dyDescent="0.2">
      <c r="A8" s="54"/>
      <c r="B8" s="54"/>
      <c r="C8" s="54"/>
      <c r="D8" s="54"/>
      <c r="E8" s="54"/>
      <c r="F8" s="62"/>
      <c r="G8" s="12" t="s">
        <v>222</v>
      </c>
      <c r="H8" s="54"/>
      <c r="I8" s="12" t="s">
        <v>8</v>
      </c>
      <c r="J8" s="62"/>
      <c r="K8" s="12" t="s">
        <v>222</v>
      </c>
      <c r="L8" s="54"/>
      <c r="M8" s="12" t="s">
        <v>8</v>
      </c>
    </row>
    <row r="9" spans="1:13" ht="16.5" customHeight="1" x14ac:dyDescent="0.2">
      <c r="A9" s="53"/>
      <c r="B9" s="54"/>
      <c r="C9" s="65"/>
      <c r="D9" s="66"/>
      <c r="E9" s="63" t="s">
        <v>9</v>
      </c>
      <c r="F9" s="62"/>
      <c r="G9" s="67" t="s">
        <v>10</v>
      </c>
      <c r="H9" s="68"/>
      <c r="I9" s="67" t="s">
        <v>10</v>
      </c>
      <c r="J9" s="62"/>
      <c r="K9" s="67" t="s">
        <v>10</v>
      </c>
      <c r="L9" s="62"/>
      <c r="M9" s="67" t="s">
        <v>10</v>
      </c>
    </row>
    <row r="10" spans="1:13" ht="16.5" customHeight="1" x14ac:dyDescent="0.2">
      <c r="A10" s="53"/>
      <c r="B10" s="54"/>
      <c r="C10" s="65"/>
      <c r="D10" s="66"/>
      <c r="E10" s="54"/>
      <c r="F10" s="62"/>
      <c r="G10" s="62"/>
      <c r="H10" s="68"/>
      <c r="I10" s="62"/>
      <c r="J10" s="62"/>
      <c r="K10" s="62"/>
      <c r="L10" s="62"/>
      <c r="M10" s="62"/>
    </row>
    <row r="11" spans="1:13" ht="16.5" customHeight="1" x14ac:dyDescent="0.2">
      <c r="A11" s="69" t="s">
        <v>157</v>
      </c>
      <c r="B11" s="54"/>
      <c r="C11" s="70"/>
      <c r="D11" s="68"/>
      <c r="E11" s="54"/>
      <c r="F11" s="62"/>
      <c r="G11" s="65"/>
      <c r="H11" s="65"/>
      <c r="I11" s="65"/>
      <c r="J11" s="65"/>
      <c r="K11" s="65"/>
      <c r="L11" s="65"/>
      <c r="M11" s="65"/>
    </row>
    <row r="12" spans="1:13" ht="16.5" customHeight="1" x14ac:dyDescent="0.2">
      <c r="A12" s="71" t="s">
        <v>243</v>
      </c>
      <c r="B12" s="54"/>
      <c r="C12" s="54"/>
      <c r="D12" s="68"/>
      <c r="E12" s="68"/>
      <c r="F12" s="62"/>
      <c r="G12" s="72">
        <v>4438543213</v>
      </c>
      <c r="H12" s="65"/>
      <c r="I12" s="72">
        <v>3984542119</v>
      </c>
      <c r="J12" s="65"/>
      <c r="K12" s="72">
        <v>2154023107</v>
      </c>
      <c r="L12" s="72"/>
      <c r="M12" s="72">
        <v>1646544718</v>
      </c>
    </row>
    <row r="13" spans="1:13" ht="16.5" customHeight="1" x14ac:dyDescent="0.2">
      <c r="A13" s="71" t="s">
        <v>158</v>
      </c>
      <c r="B13" s="54"/>
      <c r="C13" s="54"/>
      <c r="D13" s="68"/>
      <c r="E13" s="68"/>
      <c r="F13" s="62"/>
      <c r="G13" s="72"/>
      <c r="H13" s="72"/>
      <c r="I13" s="72"/>
      <c r="J13" s="72"/>
      <c r="K13" s="72"/>
      <c r="L13" s="72"/>
      <c r="M13" s="72"/>
    </row>
    <row r="14" spans="1:13" ht="16.5" customHeight="1" x14ac:dyDescent="0.2">
      <c r="A14" s="71"/>
      <c r="B14" s="54" t="s">
        <v>256</v>
      </c>
      <c r="C14" s="54"/>
      <c r="D14" s="68"/>
      <c r="E14" s="68">
        <v>6</v>
      </c>
      <c r="F14" s="62"/>
      <c r="G14" s="72">
        <v>25133014</v>
      </c>
      <c r="H14" s="72"/>
      <c r="I14" s="72">
        <v>8907333</v>
      </c>
      <c r="J14" s="72"/>
      <c r="K14" s="72">
        <v>3539105</v>
      </c>
      <c r="L14" s="72"/>
      <c r="M14" s="72">
        <v>5428535</v>
      </c>
    </row>
    <row r="15" spans="1:13" ht="16.5" customHeight="1" x14ac:dyDescent="0.2">
      <c r="A15" s="54"/>
      <c r="B15" s="71" t="s">
        <v>159</v>
      </c>
      <c r="C15" s="54"/>
      <c r="D15" s="68"/>
      <c r="E15" s="68" t="s">
        <v>237</v>
      </c>
      <c r="F15" s="55"/>
      <c r="G15" s="72">
        <v>756725668</v>
      </c>
      <c r="H15" s="72"/>
      <c r="I15" s="72">
        <v>652830660</v>
      </c>
      <c r="J15" s="72"/>
      <c r="K15" s="72">
        <v>56978850</v>
      </c>
      <c r="L15" s="72"/>
      <c r="M15" s="72">
        <v>56215816</v>
      </c>
    </row>
    <row r="16" spans="1:13" ht="16.5" customHeight="1" x14ac:dyDescent="0.2">
      <c r="A16" s="54"/>
      <c r="B16" s="71" t="s">
        <v>160</v>
      </c>
      <c r="C16" s="54"/>
      <c r="D16" s="68"/>
      <c r="E16" s="68"/>
      <c r="F16" s="55"/>
      <c r="G16" s="72">
        <v>9975301</v>
      </c>
      <c r="H16" s="72"/>
      <c r="I16" s="72">
        <v>8404563</v>
      </c>
      <c r="J16" s="72"/>
      <c r="K16" s="72">
        <v>1274154</v>
      </c>
      <c r="L16" s="72"/>
      <c r="M16" s="72">
        <v>958528</v>
      </c>
    </row>
    <row r="17" spans="1:13" ht="16.5" customHeight="1" x14ac:dyDescent="0.2">
      <c r="A17" s="54"/>
      <c r="B17" s="71" t="s">
        <v>161</v>
      </c>
      <c r="C17" s="54"/>
      <c r="D17" s="68"/>
      <c r="E17" s="68"/>
      <c r="F17" s="55"/>
      <c r="G17" s="72"/>
      <c r="H17" s="72"/>
      <c r="I17" s="72"/>
      <c r="J17" s="72"/>
      <c r="K17" s="72"/>
      <c r="L17" s="72"/>
      <c r="M17" s="72"/>
    </row>
    <row r="18" spans="1:13" ht="16.5" customHeight="1" x14ac:dyDescent="0.2">
      <c r="A18" s="54"/>
      <c r="B18" s="71"/>
      <c r="C18" s="54" t="s">
        <v>162</v>
      </c>
      <c r="D18" s="68"/>
      <c r="E18" s="68"/>
      <c r="F18" s="55"/>
      <c r="G18" s="72">
        <v>187303801</v>
      </c>
      <c r="H18" s="72"/>
      <c r="I18" s="72">
        <v>87768838</v>
      </c>
      <c r="J18" s="72"/>
      <c r="K18" s="72">
        <v>0</v>
      </c>
      <c r="L18" s="72"/>
      <c r="M18" s="72">
        <v>0</v>
      </c>
    </row>
    <row r="19" spans="1:13" ht="16.5" customHeight="1" x14ac:dyDescent="0.2">
      <c r="A19" s="54"/>
      <c r="B19" s="54" t="s">
        <v>241</v>
      </c>
      <c r="C19" s="54"/>
      <c r="D19" s="68"/>
      <c r="E19" s="68"/>
      <c r="F19" s="55"/>
      <c r="G19" s="72">
        <v>0</v>
      </c>
      <c r="H19" s="72"/>
      <c r="I19" s="72">
        <v>-34231427</v>
      </c>
      <c r="J19" s="72"/>
      <c r="K19" s="72">
        <v>0</v>
      </c>
      <c r="L19" s="72"/>
      <c r="M19" s="72">
        <v>0</v>
      </c>
    </row>
    <row r="20" spans="1:13" ht="16.5" customHeight="1" x14ac:dyDescent="0.2">
      <c r="A20" s="54"/>
      <c r="B20" s="54" t="s">
        <v>231</v>
      </c>
      <c r="C20" s="54"/>
      <c r="D20" s="68"/>
      <c r="E20" s="68"/>
      <c r="F20" s="55"/>
      <c r="G20" s="72"/>
      <c r="H20" s="72"/>
      <c r="I20" s="72"/>
      <c r="J20" s="72"/>
      <c r="K20" s="72"/>
      <c r="L20" s="72"/>
      <c r="M20" s="72"/>
    </row>
    <row r="21" spans="1:13" ht="16.5" customHeight="1" x14ac:dyDescent="0.2">
      <c r="A21" s="54"/>
      <c r="B21" s="54"/>
      <c r="C21" s="54" t="s">
        <v>162</v>
      </c>
      <c r="D21" s="68"/>
      <c r="E21" s="68"/>
      <c r="F21" s="55"/>
      <c r="G21" s="72">
        <v>1841017</v>
      </c>
      <c r="H21" s="72"/>
      <c r="I21" s="72">
        <v>0</v>
      </c>
      <c r="J21" s="72"/>
      <c r="K21" s="72">
        <v>0</v>
      </c>
      <c r="L21" s="72"/>
      <c r="M21" s="72">
        <v>0</v>
      </c>
    </row>
    <row r="22" spans="1:13" ht="16.5" customHeight="1" x14ac:dyDescent="0.2">
      <c r="A22" s="54"/>
      <c r="B22" s="54" t="s">
        <v>275</v>
      </c>
      <c r="C22" s="54"/>
      <c r="D22" s="68"/>
      <c r="E22" s="68"/>
      <c r="F22" s="55"/>
      <c r="G22" s="72">
        <v>0</v>
      </c>
      <c r="H22" s="72"/>
      <c r="I22" s="72">
        <v>3</v>
      </c>
      <c r="J22" s="72"/>
      <c r="K22" s="72">
        <v>0</v>
      </c>
      <c r="L22" s="72"/>
      <c r="M22" s="72">
        <v>0</v>
      </c>
    </row>
    <row r="23" spans="1:13" ht="16.5" customHeight="1" x14ac:dyDescent="0.2">
      <c r="A23" s="70"/>
      <c r="B23" s="54" t="s">
        <v>292</v>
      </c>
      <c r="C23" s="54"/>
      <c r="D23" s="68"/>
      <c r="E23" s="68"/>
      <c r="F23" s="55"/>
      <c r="G23" s="72">
        <v>1014965</v>
      </c>
      <c r="H23" s="70"/>
      <c r="I23" s="72">
        <v>255728</v>
      </c>
      <c r="J23" s="70"/>
      <c r="K23" s="72">
        <v>0</v>
      </c>
      <c r="L23" s="72"/>
      <c r="M23" s="72">
        <v>1898</v>
      </c>
    </row>
    <row r="24" spans="1:13" ht="16.5" customHeight="1" x14ac:dyDescent="0.2">
      <c r="A24" s="70"/>
      <c r="B24" s="54" t="s">
        <v>257</v>
      </c>
      <c r="C24" s="54"/>
      <c r="D24" s="68"/>
      <c r="E24" s="68"/>
      <c r="F24" s="55"/>
      <c r="G24" s="72">
        <v>-650237</v>
      </c>
      <c r="H24" s="70"/>
      <c r="I24" s="72">
        <v>0</v>
      </c>
      <c r="J24" s="70"/>
      <c r="K24" s="72">
        <v>3933</v>
      </c>
      <c r="L24" s="72"/>
      <c r="M24" s="72">
        <v>0</v>
      </c>
    </row>
    <row r="25" spans="1:13" ht="16.5" customHeight="1" x14ac:dyDescent="0.2">
      <c r="A25" s="70"/>
      <c r="B25" s="54" t="s">
        <v>293</v>
      </c>
      <c r="C25" s="54"/>
      <c r="D25" s="68"/>
      <c r="E25" s="68"/>
      <c r="F25" s="55"/>
      <c r="G25" s="72">
        <v>172910160</v>
      </c>
      <c r="H25" s="70"/>
      <c r="I25" s="72">
        <v>102569133</v>
      </c>
      <c r="J25" s="70"/>
      <c r="K25" s="72">
        <v>0</v>
      </c>
      <c r="L25" s="72"/>
      <c r="M25" s="72">
        <v>0</v>
      </c>
    </row>
    <row r="26" spans="1:13" ht="16.5" customHeight="1" x14ac:dyDescent="0.2">
      <c r="A26" s="54"/>
      <c r="B26" s="54" t="s">
        <v>58</v>
      </c>
      <c r="C26" s="54"/>
      <c r="D26" s="68"/>
      <c r="E26" s="68"/>
      <c r="F26" s="55"/>
      <c r="G26" s="72">
        <v>31870403</v>
      </c>
      <c r="H26" s="72"/>
      <c r="I26" s="72">
        <v>17840009</v>
      </c>
      <c r="J26" s="72"/>
      <c r="K26" s="72">
        <v>13239541.911731221</v>
      </c>
      <c r="L26" s="72"/>
      <c r="M26" s="72">
        <v>7253454</v>
      </c>
    </row>
    <row r="27" spans="1:13" ht="16.5" customHeight="1" x14ac:dyDescent="0.2">
      <c r="A27" s="54"/>
      <c r="B27" s="54" t="s">
        <v>163</v>
      </c>
      <c r="C27" s="54"/>
      <c r="D27" s="68"/>
      <c r="E27" s="68"/>
      <c r="F27" s="55"/>
      <c r="G27" s="72">
        <v>-85163555</v>
      </c>
      <c r="H27" s="72"/>
      <c r="I27" s="72">
        <v>-96071607</v>
      </c>
      <c r="J27" s="72"/>
      <c r="K27" s="72">
        <v>-106180342</v>
      </c>
      <c r="L27" s="72"/>
      <c r="M27" s="72">
        <v>-254212913</v>
      </c>
    </row>
    <row r="28" spans="1:13" ht="16.5" customHeight="1" x14ac:dyDescent="0.2">
      <c r="A28" s="54"/>
      <c r="B28" s="54" t="s">
        <v>164</v>
      </c>
      <c r="C28" s="54"/>
      <c r="D28" s="68"/>
      <c r="E28" s="68"/>
      <c r="F28" s="55"/>
      <c r="G28" s="72">
        <v>-393646594</v>
      </c>
      <c r="H28" s="72"/>
      <c r="I28" s="72">
        <v>-409160104</v>
      </c>
      <c r="J28" s="72"/>
      <c r="K28" s="72">
        <v>-2794005694</v>
      </c>
      <c r="L28" s="72"/>
      <c r="M28" s="72">
        <v>-2165811517</v>
      </c>
    </row>
    <row r="29" spans="1:13" ht="16.5" customHeight="1" x14ac:dyDescent="0.2">
      <c r="A29" s="54"/>
      <c r="B29" s="54" t="s">
        <v>95</v>
      </c>
      <c r="C29" s="54"/>
      <c r="D29" s="68"/>
      <c r="E29" s="68"/>
      <c r="F29" s="55"/>
      <c r="G29" s="72">
        <v>1019118838</v>
      </c>
      <c r="H29" s="72"/>
      <c r="I29" s="72">
        <v>1031397799</v>
      </c>
      <c r="J29" s="72"/>
      <c r="K29" s="72">
        <v>634688120</v>
      </c>
      <c r="L29" s="72"/>
      <c r="M29" s="72">
        <v>644748129</v>
      </c>
    </row>
    <row r="30" spans="1:13" ht="16.5" customHeight="1" x14ac:dyDescent="0.2">
      <c r="A30" s="54"/>
      <c r="B30" s="54" t="s">
        <v>96</v>
      </c>
      <c r="C30" s="54"/>
      <c r="D30" s="73"/>
      <c r="E30" s="73"/>
      <c r="F30" s="55"/>
      <c r="G30" s="72">
        <v>-1284394450</v>
      </c>
      <c r="H30" s="72"/>
      <c r="I30" s="72">
        <v>-1553086121</v>
      </c>
      <c r="J30" s="72"/>
      <c r="K30" s="72">
        <v>0</v>
      </c>
      <c r="L30" s="72"/>
      <c r="M30" s="72">
        <v>0</v>
      </c>
    </row>
    <row r="31" spans="1:13" ht="16.5" customHeight="1" x14ac:dyDescent="0.2">
      <c r="A31" s="71" t="s">
        <v>165</v>
      </c>
      <c r="B31" s="54"/>
      <c r="C31" s="54"/>
      <c r="D31" s="73"/>
      <c r="E31" s="73"/>
      <c r="F31" s="55"/>
      <c r="G31" s="72"/>
      <c r="H31" s="72"/>
      <c r="I31" s="72"/>
      <c r="J31" s="72"/>
      <c r="K31" s="72"/>
      <c r="L31" s="72"/>
      <c r="M31" s="72"/>
    </row>
    <row r="32" spans="1:13" ht="16.5" customHeight="1" x14ac:dyDescent="0.2">
      <c r="A32" s="71"/>
      <c r="B32" s="54" t="s">
        <v>276</v>
      </c>
      <c r="C32" s="54"/>
      <c r="D32" s="73"/>
      <c r="E32" s="73"/>
      <c r="F32" s="55"/>
      <c r="G32" s="72">
        <v>0</v>
      </c>
      <c r="H32" s="72"/>
      <c r="I32" s="72">
        <v>69903510</v>
      </c>
      <c r="J32" s="72"/>
      <c r="K32" s="72">
        <v>0</v>
      </c>
      <c r="L32" s="72"/>
      <c r="M32" s="72">
        <v>0</v>
      </c>
    </row>
    <row r="33" spans="1:13" ht="16.5" customHeight="1" x14ac:dyDescent="0.2">
      <c r="A33" s="54"/>
      <c r="B33" s="54" t="s">
        <v>166</v>
      </c>
      <c r="C33" s="54"/>
      <c r="D33" s="68"/>
      <c r="E33" s="68"/>
      <c r="F33" s="55"/>
      <c r="G33" s="72">
        <v>-187047018</v>
      </c>
      <c r="H33" s="72"/>
      <c r="I33" s="72">
        <v>-164951134</v>
      </c>
      <c r="J33" s="72"/>
      <c r="K33" s="72">
        <v>126622</v>
      </c>
      <c r="L33" s="72"/>
      <c r="M33" s="72">
        <v>-77896352</v>
      </c>
    </row>
    <row r="34" spans="1:13" ht="16.5" customHeight="1" x14ac:dyDescent="0.2">
      <c r="A34" s="54"/>
      <c r="B34" s="54" t="s">
        <v>19</v>
      </c>
      <c r="C34" s="54"/>
      <c r="D34" s="68"/>
      <c r="E34" s="68"/>
      <c r="F34" s="54"/>
      <c r="G34" s="72">
        <v>-1942645977</v>
      </c>
      <c r="H34" s="72"/>
      <c r="I34" s="72">
        <v>-4831889655</v>
      </c>
      <c r="J34" s="72"/>
      <c r="K34" s="72">
        <v>0</v>
      </c>
      <c r="L34" s="72"/>
      <c r="M34" s="72">
        <v>0</v>
      </c>
    </row>
    <row r="35" spans="1:13" ht="16.5" customHeight="1" x14ac:dyDescent="0.2">
      <c r="A35" s="54"/>
      <c r="B35" s="54" t="s">
        <v>225</v>
      </c>
      <c r="C35" s="54"/>
      <c r="D35" s="68"/>
      <c r="E35" s="68"/>
      <c r="F35" s="54"/>
      <c r="G35" s="72">
        <v>485481678</v>
      </c>
      <c r="H35" s="72"/>
      <c r="I35" s="72">
        <v>0</v>
      </c>
      <c r="J35" s="72"/>
      <c r="K35" s="72">
        <v>0</v>
      </c>
      <c r="L35" s="72"/>
      <c r="M35" s="72">
        <v>0</v>
      </c>
    </row>
    <row r="36" spans="1:13" ht="16.5" customHeight="1" x14ac:dyDescent="0.2">
      <c r="A36" s="54"/>
      <c r="B36" s="54" t="s">
        <v>20</v>
      </c>
      <c r="C36" s="54"/>
      <c r="D36" s="68"/>
      <c r="E36" s="68"/>
      <c r="F36" s="54"/>
      <c r="G36" s="72">
        <v>-28317926</v>
      </c>
      <c r="H36" s="72"/>
      <c r="I36" s="72">
        <v>-105023895</v>
      </c>
      <c r="J36" s="72"/>
      <c r="K36" s="72">
        <v>-86140</v>
      </c>
      <c r="L36" s="72"/>
      <c r="M36" s="72">
        <v>54453</v>
      </c>
    </row>
    <row r="37" spans="1:13" ht="16.5" customHeight="1" x14ac:dyDescent="0.2">
      <c r="A37" s="54"/>
      <c r="B37" s="54" t="s">
        <v>34</v>
      </c>
      <c r="C37" s="54"/>
      <c r="D37" s="68"/>
      <c r="E37" s="68"/>
      <c r="F37" s="54"/>
      <c r="G37" s="72">
        <v>-11702227</v>
      </c>
      <c r="H37" s="72"/>
      <c r="I37" s="72">
        <v>-122573337</v>
      </c>
      <c r="J37" s="72"/>
      <c r="K37" s="72">
        <v>-3080686</v>
      </c>
      <c r="L37" s="72"/>
      <c r="M37" s="72">
        <v>-5501961</v>
      </c>
    </row>
    <row r="38" spans="1:13" ht="16.5" customHeight="1" x14ac:dyDescent="0.2">
      <c r="A38" s="54"/>
      <c r="B38" s="74" t="s">
        <v>42</v>
      </c>
      <c r="C38" s="74"/>
      <c r="D38" s="68"/>
      <c r="E38" s="68"/>
      <c r="F38" s="54"/>
      <c r="G38" s="72">
        <v>-1247694727</v>
      </c>
      <c r="H38" s="72"/>
      <c r="I38" s="72">
        <v>-373429293</v>
      </c>
      <c r="J38" s="72"/>
      <c r="K38" s="72">
        <v>-40924050</v>
      </c>
      <c r="L38" s="72"/>
      <c r="M38" s="72">
        <v>-67523057</v>
      </c>
    </row>
    <row r="39" spans="1:13" ht="16.5" customHeight="1" x14ac:dyDescent="0.2">
      <c r="A39" s="54"/>
      <c r="B39" s="54" t="s">
        <v>53</v>
      </c>
      <c r="C39" s="74"/>
      <c r="D39" s="75"/>
      <c r="E39" s="75"/>
      <c r="F39" s="54"/>
      <c r="G39" s="72">
        <v>-133827462</v>
      </c>
      <c r="H39" s="72"/>
      <c r="I39" s="72">
        <v>-264876282</v>
      </c>
      <c r="J39" s="72"/>
      <c r="K39" s="72">
        <v>-22619276</v>
      </c>
      <c r="L39" s="72"/>
      <c r="M39" s="72">
        <v>-152923454</v>
      </c>
    </row>
    <row r="40" spans="1:13" ht="16.5" customHeight="1" x14ac:dyDescent="0.2">
      <c r="A40" s="54"/>
      <c r="B40" s="54" t="s">
        <v>48</v>
      </c>
      <c r="C40" s="54"/>
      <c r="D40" s="68"/>
      <c r="E40" s="68"/>
      <c r="F40" s="54"/>
      <c r="G40" s="72">
        <v>-154908780</v>
      </c>
      <c r="H40" s="72"/>
      <c r="I40" s="72">
        <v>-121263795</v>
      </c>
      <c r="J40" s="72"/>
      <c r="K40" s="72">
        <v>-92567199</v>
      </c>
      <c r="L40" s="72"/>
      <c r="M40" s="72">
        <v>-89548185</v>
      </c>
    </row>
    <row r="41" spans="1:13" ht="16.5" customHeight="1" x14ac:dyDescent="0.2">
      <c r="A41" s="54"/>
      <c r="B41" s="54" t="s">
        <v>167</v>
      </c>
      <c r="C41" s="54"/>
      <c r="D41" s="68"/>
      <c r="E41" s="68"/>
      <c r="F41" s="54"/>
      <c r="G41" s="72">
        <v>78913242</v>
      </c>
      <c r="H41" s="72"/>
      <c r="I41" s="72">
        <v>66982913</v>
      </c>
      <c r="J41" s="72"/>
      <c r="K41" s="72">
        <v>10361820</v>
      </c>
      <c r="L41" s="72"/>
      <c r="M41" s="72">
        <v>1518230</v>
      </c>
    </row>
    <row r="42" spans="1:13" ht="16.5" customHeight="1" x14ac:dyDescent="0.2">
      <c r="A42" s="54"/>
      <c r="B42" s="54" t="s">
        <v>168</v>
      </c>
      <c r="C42" s="54"/>
      <c r="D42" s="68"/>
      <c r="E42" s="68"/>
      <c r="G42" s="72">
        <v>-7224167</v>
      </c>
      <c r="H42" s="72"/>
      <c r="I42" s="72">
        <v>-6906942</v>
      </c>
      <c r="J42" s="72"/>
      <c r="K42" s="72">
        <v>0</v>
      </c>
      <c r="L42" s="72"/>
      <c r="M42" s="72">
        <v>0</v>
      </c>
    </row>
    <row r="43" spans="1:13" ht="16.5" customHeight="1" x14ac:dyDescent="0.2">
      <c r="A43" s="54"/>
      <c r="B43" s="54" t="s">
        <v>60</v>
      </c>
      <c r="C43" s="54"/>
      <c r="D43" s="68"/>
      <c r="E43" s="68"/>
      <c r="G43" s="76">
        <v>27993967</v>
      </c>
      <c r="H43" s="65"/>
      <c r="I43" s="76">
        <v>28289533</v>
      </c>
      <c r="J43" s="65"/>
      <c r="K43" s="76">
        <v>0</v>
      </c>
      <c r="L43" s="77"/>
      <c r="M43" s="76">
        <v>0</v>
      </c>
    </row>
    <row r="44" spans="1:13" ht="16.5" customHeight="1" x14ac:dyDescent="0.2">
      <c r="A44" s="54"/>
      <c r="B44" s="54"/>
      <c r="C44" s="70"/>
      <c r="D44" s="68"/>
      <c r="E44" s="68"/>
      <c r="G44" s="72"/>
      <c r="H44" s="65"/>
      <c r="I44" s="72"/>
      <c r="J44" s="65"/>
      <c r="K44" s="72"/>
      <c r="L44" s="72"/>
      <c r="M44" s="72"/>
    </row>
    <row r="45" spans="1:13" ht="16.5" customHeight="1" x14ac:dyDescent="0.2">
      <c r="A45" s="71" t="s">
        <v>169</v>
      </c>
      <c r="B45" s="54"/>
      <c r="C45" s="70"/>
      <c r="D45" s="68"/>
      <c r="E45" s="68"/>
      <c r="G45" s="72">
        <f>SUM(G12:G43)</f>
        <v>1759602147</v>
      </c>
      <c r="H45" s="72"/>
      <c r="I45" s="72">
        <f>SUM(I12:I43)</f>
        <v>-2023771451</v>
      </c>
      <c r="J45" s="72"/>
      <c r="K45" s="72">
        <f>SUM(K12:K43)</f>
        <v>-185228134.08826876</v>
      </c>
      <c r="L45" s="72"/>
      <c r="M45" s="72">
        <f>SUM(M12:M43)</f>
        <v>-450693678</v>
      </c>
    </row>
    <row r="46" spans="1:13" ht="16.5" customHeight="1" x14ac:dyDescent="0.2">
      <c r="A46" s="54" t="s">
        <v>170</v>
      </c>
      <c r="B46" s="54"/>
      <c r="C46" s="54"/>
      <c r="D46" s="68"/>
      <c r="E46" s="68"/>
      <c r="G46" s="72">
        <v>60892608</v>
      </c>
      <c r="H46" s="72"/>
      <c r="I46" s="72">
        <v>71465787</v>
      </c>
      <c r="J46" s="72"/>
      <c r="K46" s="72">
        <v>23866210</v>
      </c>
      <c r="L46" s="72"/>
      <c r="M46" s="72">
        <v>95871882</v>
      </c>
    </row>
    <row r="47" spans="1:13" ht="16.5" customHeight="1" x14ac:dyDescent="0.2">
      <c r="A47" s="71" t="s">
        <v>171</v>
      </c>
      <c r="B47" s="54"/>
      <c r="C47" s="54"/>
      <c r="D47" s="68"/>
      <c r="E47" s="68"/>
      <c r="G47" s="72">
        <v>-851655434</v>
      </c>
      <c r="H47" s="72"/>
      <c r="I47" s="72">
        <v>-993677653</v>
      </c>
      <c r="J47" s="72"/>
      <c r="K47" s="72">
        <v>-529270027</v>
      </c>
      <c r="L47" s="72"/>
      <c r="M47" s="72">
        <v>-658459757</v>
      </c>
    </row>
    <row r="48" spans="1:13" ht="16.5" customHeight="1" x14ac:dyDescent="0.2">
      <c r="A48" s="71" t="s">
        <v>172</v>
      </c>
      <c r="B48" s="54"/>
      <c r="C48" s="54"/>
      <c r="D48" s="68"/>
      <c r="E48" s="68"/>
      <c r="G48" s="72">
        <v>1120966780</v>
      </c>
      <c r="H48" s="72"/>
      <c r="I48" s="72">
        <v>1016965186</v>
      </c>
      <c r="J48" s="72"/>
      <c r="K48" s="72">
        <v>2794005694</v>
      </c>
      <c r="L48" s="72"/>
      <c r="M48" s="72">
        <v>2165811517</v>
      </c>
    </row>
    <row r="49" spans="1:13" ht="16.5" customHeight="1" x14ac:dyDescent="0.2">
      <c r="A49" s="54" t="s">
        <v>173</v>
      </c>
      <c r="B49" s="54"/>
      <c r="C49" s="54"/>
      <c r="D49" s="68"/>
      <c r="E49" s="68"/>
      <c r="G49" s="72">
        <v>109182957</v>
      </c>
      <c r="H49" s="72"/>
      <c r="I49" s="72">
        <v>47619252</v>
      </c>
      <c r="J49" s="72"/>
      <c r="K49" s="72">
        <v>0</v>
      </c>
      <c r="L49" s="72"/>
      <c r="M49" s="72">
        <v>0</v>
      </c>
    </row>
    <row r="50" spans="1:13" ht="16.5" customHeight="1" x14ac:dyDescent="0.2">
      <c r="A50" s="54" t="s">
        <v>174</v>
      </c>
      <c r="B50" s="54"/>
      <c r="C50" s="54"/>
      <c r="D50" s="68"/>
      <c r="E50" s="68"/>
      <c r="G50" s="76">
        <v>-910540614</v>
      </c>
      <c r="H50" s="65"/>
      <c r="I50" s="76">
        <v>-672966926</v>
      </c>
      <c r="J50" s="65"/>
      <c r="K50" s="76">
        <v>-12792755</v>
      </c>
      <c r="L50" s="77"/>
      <c r="M50" s="76">
        <v>-10175892</v>
      </c>
    </row>
    <row r="51" spans="1:13" ht="16.5" customHeight="1" x14ac:dyDescent="0.2">
      <c r="A51" s="54"/>
      <c r="B51" s="54"/>
      <c r="C51" s="70"/>
      <c r="D51" s="68"/>
      <c r="E51" s="68"/>
      <c r="G51" s="72"/>
      <c r="H51" s="65"/>
      <c r="I51" s="72"/>
      <c r="J51" s="65"/>
      <c r="K51" s="72"/>
      <c r="L51" s="72"/>
      <c r="M51" s="72"/>
    </row>
    <row r="52" spans="1:13" ht="16.5" customHeight="1" x14ac:dyDescent="0.2">
      <c r="A52" s="54" t="s">
        <v>264</v>
      </c>
      <c r="B52" s="54"/>
      <c r="C52" s="53"/>
      <c r="D52" s="68"/>
      <c r="E52" s="68"/>
      <c r="G52" s="76">
        <f>SUM(G45:G50)</f>
        <v>1288448444</v>
      </c>
      <c r="H52" s="65"/>
      <c r="I52" s="76">
        <f>SUM(I45:I50)</f>
        <v>-2554365805</v>
      </c>
      <c r="J52" s="72"/>
      <c r="K52" s="76">
        <f>SUM(K45:K50)</f>
        <v>2090580987.9117312</v>
      </c>
      <c r="L52" s="72"/>
      <c r="M52" s="76">
        <f>SUM(M45:M50)</f>
        <v>1142354072</v>
      </c>
    </row>
    <row r="53" spans="1:13" ht="16.5" customHeight="1" x14ac:dyDescent="0.2">
      <c r="A53" s="54"/>
      <c r="B53" s="54"/>
      <c r="C53" s="53"/>
      <c r="D53" s="68"/>
      <c r="E53" s="68"/>
      <c r="G53" s="72"/>
      <c r="H53" s="65"/>
      <c r="I53" s="72"/>
      <c r="J53" s="72"/>
      <c r="K53" s="72"/>
      <c r="L53" s="72"/>
      <c r="M53" s="72"/>
    </row>
    <row r="54" spans="1:13" ht="16.5" customHeight="1" x14ac:dyDescent="0.2">
      <c r="A54" s="54"/>
      <c r="B54" s="54"/>
      <c r="C54" s="53"/>
      <c r="D54" s="68"/>
      <c r="E54" s="68"/>
      <c r="G54" s="72"/>
      <c r="H54" s="65"/>
      <c r="I54" s="72"/>
      <c r="J54" s="72"/>
      <c r="K54" s="72"/>
      <c r="L54" s="72"/>
      <c r="M54" s="72"/>
    </row>
    <row r="55" spans="1:13" ht="16.5" customHeight="1" x14ac:dyDescent="0.2">
      <c r="A55" s="54"/>
      <c r="B55" s="54"/>
      <c r="C55" s="53"/>
      <c r="D55" s="68"/>
      <c r="E55" s="68"/>
      <c r="G55" s="72"/>
      <c r="H55" s="65"/>
      <c r="I55" s="72"/>
      <c r="J55" s="72"/>
      <c r="K55" s="72"/>
      <c r="L55" s="72"/>
      <c r="M55" s="72"/>
    </row>
    <row r="56" spans="1:13" ht="16.5" customHeight="1" x14ac:dyDescent="0.2">
      <c r="A56" s="54"/>
      <c r="B56" s="54"/>
      <c r="C56" s="53"/>
      <c r="D56" s="68"/>
      <c r="E56" s="68"/>
      <c r="G56" s="72"/>
      <c r="H56" s="65"/>
      <c r="I56" s="72"/>
      <c r="J56" s="72"/>
      <c r="K56" s="72"/>
      <c r="L56" s="72"/>
      <c r="M56" s="72"/>
    </row>
    <row r="57" spans="1:13" ht="16.5" customHeight="1" x14ac:dyDescent="0.2">
      <c r="A57" s="54"/>
      <c r="B57" s="54"/>
      <c r="C57" s="53"/>
      <c r="D57" s="68"/>
      <c r="E57" s="68"/>
      <c r="G57" s="72"/>
      <c r="H57" s="65"/>
      <c r="I57" s="72"/>
      <c r="J57" s="72"/>
      <c r="K57" s="72"/>
      <c r="L57" s="72"/>
      <c r="M57" s="72"/>
    </row>
    <row r="58" spans="1:13" ht="18" customHeight="1" x14ac:dyDescent="0.2">
      <c r="A58" s="54"/>
      <c r="B58" s="54"/>
      <c r="C58" s="53"/>
      <c r="D58" s="68"/>
      <c r="E58" s="68"/>
      <c r="G58" s="72"/>
      <c r="H58" s="65"/>
      <c r="I58" s="72"/>
      <c r="J58" s="72"/>
      <c r="K58" s="72"/>
      <c r="L58" s="72"/>
      <c r="M58" s="72"/>
    </row>
    <row r="59" spans="1:13" ht="21.95" customHeight="1" x14ac:dyDescent="0.2">
      <c r="A59" s="40" t="s">
        <v>261</v>
      </c>
      <c r="B59" s="58"/>
      <c r="C59" s="79"/>
      <c r="D59" s="80"/>
      <c r="E59" s="80"/>
      <c r="F59" s="80"/>
      <c r="G59" s="80"/>
      <c r="H59" s="81"/>
      <c r="I59" s="80"/>
      <c r="J59" s="76"/>
      <c r="K59" s="76"/>
      <c r="L59" s="76"/>
      <c r="M59" s="76"/>
    </row>
    <row r="60" spans="1:13" ht="16.5" customHeight="1" x14ac:dyDescent="0.2">
      <c r="A60" s="53" t="s">
        <v>0</v>
      </c>
      <c r="B60" s="54"/>
      <c r="C60" s="53"/>
      <c r="D60" s="54"/>
      <c r="E60" s="54"/>
      <c r="G60" s="55"/>
      <c r="H60" s="54"/>
      <c r="I60" s="55"/>
      <c r="J60" s="55"/>
      <c r="K60" s="55"/>
      <c r="L60" s="55"/>
      <c r="M60" s="55"/>
    </row>
    <row r="61" spans="1:13" ht="16.5" customHeight="1" x14ac:dyDescent="0.2">
      <c r="A61" s="53" t="s">
        <v>156</v>
      </c>
      <c r="B61" s="54"/>
      <c r="C61" s="53"/>
      <c r="D61" s="54"/>
      <c r="E61" s="54"/>
      <c r="G61" s="55"/>
      <c r="H61" s="54"/>
      <c r="I61" s="55"/>
      <c r="J61" s="55"/>
      <c r="K61" s="55"/>
      <c r="L61" s="55"/>
      <c r="M61" s="55"/>
    </row>
    <row r="62" spans="1:13" ht="16.5" customHeight="1" x14ac:dyDescent="0.2">
      <c r="A62" s="57" t="str">
        <f>+A3</f>
        <v>For the nine-month period ended 30 September 2025</v>
      </c>
      <c r="B62" s="58"/>
      <c r="C62" s="57"/>
      <c r="D62" s="82"/>
      <c r="E62" s="82"/>
      <c r="F62" s="83"/>
      <c r="G62" s="84"/>
      <c r="H62" s="58"/>
      <c r="I62" s="84"/>
      <c r="J62" s="59"/>
      <c r="K62" s="59"/>
      <c r="L62" s="59"/>
      <c r="M62" s="59"/>
    </row>
    <row r="63" spans="1:13" ht="16.5" customHeight="1" x14ac:dyDescent="0.2">
      <c r="A63" s="53"/>
      <c r="B63" s="54"/>
      <c r="C63" s="53"/>
      <c r="D63" s="54"/>
      <c r="E63" s="54"/>
      <c r="G63" s="55"/>
      <c r="H63" s="54"/>
      <c r="I63" s="55"/>
      <c r="J63" s="55"/>
      <c r="K63" s="55"/>
      <c r="L63" s="55"/>
      <c r="M63" s="55"/>
    </row>
    <row r="64" spans="1:13" ht="16.5" customHeight="1" x14ac:dyDescent="0.2">
      <c r="A64" s="53"/>
      <c r="B64" s="54"/>
      <c r="C64" s="53"/>
      <c r="D64" s="54"/>
      <c r="E64" s="54"/>
      <c r="G64" s="55"/>
      <c r="H64" s="54"/>
      <c r="I64" s="55"/>
      <c r="J64" s="55"/>
      <c r="K64" s="55"/>
      <c r="L64" s="55"/>
      <c r="M64" s="55"/>
    </row>
    <row r="65" spans="1:13" ht="16.5" customHeight="1" x14ac:dyDescent="0.2">
      <c r="A65" s="54"/>
      <c r="B65" s="54"/>
      <c r="C65" s="54"/>
      <c r="D65" s="54"/>
      <c r="E65" s="54"/>
      <c r="G65" s="156" t="s">
        <v>2</v>
      </c>
      <c r="H65" s="157"/>
      <c r="I65" s="157"/>
      <c r="J65" s="62"/>
      <c r="K65" s="156" t="s">
        <v>84</v>
      </c>
      <c r="L65" s="157"/>
      <c r="M65" s="157"/>
    </row>
    <row r="66" spans="1:13" ht="16.5" customHeight="1" x14ac:dyDescent="0.2">
      <c r="A66" s="54"/>
      <c r="B66" s="54"/>
      <c r="C66" s="54"/>
      <c r="D66" s="54"/>
      <c r="E66" s="54"/>
      <c r="G66" s="154" t="s">
        <v>85</v>
      </c>
      <c r="H66" s="155"/>
      <c r="I66" s="155"/>
      <c r="J66" s="62"/>
      <c r="K66" s="154" t="s">
        <v>4</v>
      </c>
      <c r="L66" s="155"/>
      <c r="M66" s="155"/>
    </row>
    <row r="67" spans="1:13" ht="16.5" customHeight="1" x14ac:dyDescent="0.2">
      <c r="A67" s="54"/>
      <c r="B67" s="54"/>
      <c r="C67" s="54"/>
      <c r="D67" s="54"/>
      <c r="E67" s="54"/>
      <c r="G67" s="12" t="s">
        <v>222</v>
      </c>
      <c r="H67" s="54"/>
      <c r="I67" s="12" t="s">
        <v>8</v>
      </c>
      <c r="J67" s="62"/>
      <c r="K67" s="12" t="s">
        <v>222</v>
      </c>
      <c r="L67" s="54"/>
      <c r="M67" s="12" t="s">
        <v>8</v>
      </c>
    </row>
    <row r="68" spans="1:13" ht="16.5" customHeight="1" x14ac:dyDescent="0.2">
      <c r="A68" s="53"/>
      <c r="B68" s="54"/>
      <c r="C68" s="65"/>
      <c r="D68" s="54"/>
      <c r="E68" s="63" t="s">
        <v>9</v>
      </c>
      <c r="G68" s="67" t="s">
        <v>10</v>
      </c>
      <c r="H68" s="68"/>
      <c r="I68" s="67" t="s">
        <v>10</v>
      </c>
      <c r="J68" s="62"/>
      <c r="K68" s="67" t="s">
        <v>10</v>
      </c>
      <c r="L68" s="62"/>
      <c r="M68" s="67" t="s">
        <v>10</v>
      </c>
    </row>
    <row r="69" spans="1:13" ht="16.5" customHeight="1" x14ac:dyDescent="0.2">
      <c r="A69" s="53"/>
      <c r="B69" s="54"/>
      <c r="C69" s="65"/>
      <c r="D69" s="54"/>
      <c r="E69" s="54"/>
      <c r="G69" s="72"/>
      <c r="H69" s="65"/>
      <c r="I69" s="72"/>
      <c r="J69" s="72"/>
      <c r="K69" s="72"/>
      <c r="L69" s="62"/>
      <c r="M69" s="72"/>
    </row>
    <row r="70" spans="1:13" ht="16.5" customHeight="1" x14ac:dyDescent="0.2">
      <c r="A70" s="53" t="s">
        <v>175</v>
      </c>
      <c r="B70" s="54"/>
      <c r="C70" s="70"/>
      <c r="D70" s="68"/>
      <c r="E70" s="68"/>
      <c r="G70" s="72"/>
      <c r="H70" s="65"/>
      <c r="I70" s="72"/>
      <c r="J70" s="72"/>
      <c r="K70" s="72"/>
      <c r="L70" s="72"/>
      <c r="M70" s="72"/>
    </row>
    <row r="71" spans="1:13" ht="16.5" customHeight="1" x14ac:dyDescent="0.2">
      <c r="A71" s="54" t="s">
        <v>176</v>
      </c>
      <c r="B71" s="54"/>
      <c r="C71" s="70"/>
      <c r="D71" s="68"/>
      <c r="E71" s="68"/>
      <c r="G71" s="72"/>
      <c r="H71" s="65"/>
      <c r="I71" s="72"/>
      <c r="J71" s="72"/>
      <c r="K71" s="72"/>
      <c r="L71" s="72"/>
      <c r="M71" s="72"/>
    </row>
    <row r="72" spans="1:13" ht="16.5" customHeight="1" x14ac:dyDescent="0.2">
      <c r="A72" s="53"/>
      <c r="B72" s="54" t="s">
        <v>177</v>
      </c>
      <c r="C72" s="70"/>
      <c r="D72" s="68"/>
      <c r="E72" s="68"/>
      <c r="G72" s="72">
        <v>-23180</v>
      </c>
      <c r="H72" s="65"/>
      <c r="I72" s="72">
        <v>-30829</v>
      </c>
      <c r="J72" s="72"/>
      <c r="K72" s="72">
        <v>0</v>
      </c>
      <c r="L72" s="72"/>
      <c r="M72" s="72">
        <v>0</v>
      </c>
    </row>
    <row r="73" spans="1:13" ht="16.5" customHeight="1" x14ac:dyDescent="0.2">
      <c r="A73" s="54" t="s">
        <v>215</v>
      </c>
      <c r="B73" s="54"/>
      <c r="C73" s="70"/>
      <c r="D73" s="68"/>
      <c r="E73" s="68"/>
      <c r="G73" s="72"/>
      <c r="H73" s="65"/>
      <c r="I73" s="72"/>
      <c r="J73" s="72"/>
      <c r="K73" s="72"/>
      <c r="L73" s="72"/>
      <c r="M73" s="72"/>
    </row>
    <row r="74" spans="1:13" ht="16.5" customHeight="1" x14ac:dyDescent="0.2">
      <c r="B74" s="54" t="s">
        <v>227</v>
      </c>
      <c r="C74" s="70"/>
      <c r="D74" s="68"/>
      <c r="E74" s="68"/>
      <c r="G74" s="72">
        <v>30158983</v>
      </c>
      <c r="H74" s="65"/>
      <c r="I74" s="72">
        <v>0</v>
      </c>
      <c r="J74" s="72"/>
      <c r="K74" s="72">
        <v>0</v>
      </c>
      <c r="L74" s="72"/>
      <c r="M74" s="72">
        <v>0</v>
      </c>
    </row>
    <row r="75" spans="1:13" ht="16.5" customHeight="1" x14ac:dyDescent="0.2">
      <c r="A75" s="54" t="s">
        <v>277</v>
      </c>
      <c r="B75" s="54"/>
      <c r="C75" s="70"/>
      <c r="D75" s="68"/>
      <c r="E75" s="68"/>
      <c r="G75" s="72"/>
      <c r="H75" s="65"/>
      <c r="I75" s="72"/>
      <c r="J75" s="72"/>
      <c r="K75" s="72"/>
      <c r="L75" s="72"/>
      <c r="M75" s="72"/>
    </row>
    <row r="76" spans="1:13" ht="16.5" customHeight="1" x14ac:dyDescent="0.2">
      <c r="A76" s="54"/>
      <c r="B76" s="54" t="s">
        <v>278</v>
      </c>
      <c r="C76" s="70"/>
      <c r="D76" s="68"/>
      <c r="E76" s="68"/>
      <c r="G76" s="72">
        <v>0</v>
      </c>
      <c r="H76" s="65"/>
      <c r="I76" s="72">
        <v>25000000</v>
      </c>
      <c r="J76" s="72"/>
      <c r="K76" s="72">
        <v>0</v>
      </c>
      <c r="L76" s="72"/>
      <c r="M76" s="72">
        <v>0</v>
      </c>
    </row>
    <row r="77" spans="1:13" ht="16.5" customHeight="1" x14ac:dyDescent="0.2">
      <c r="A77" s="54" t="s">
        <v>178</v>
      </c>
      <c r="B77" s="54"/>
      <c r="C77" s="54"/>
      <c r="D77" s="68"/>
      <c r="E77" s="68">
        <v>17</v>
      </c>
      <c r="G77" s="72">
        <v>-204903617</v>
      </c>
      <c r="H77" s="65"/>
      <c r="I77" s="72">
        <v>-304052416</v>
      </c>
      <c r="J77" s="65"/>
      <c r="K77" s="72">
        <v>-1062880000</v>
      </c>
      <c r="L77" s="77"/>
      <c r="M77" s="72">
        <v>-2867730000</v>
      </c>
    </row>
    <row r="78" spans="1:13" ht="16.5" customHeight="1" x14ac:dyDescent="0.2">
      <c r="A78" s="54" t="s">
        <v>179</v>
      </c>
      <c r="B78" s="54"/>
      <c r="C78" s="54"/>
      <c r="D78" s="68"/>
      <c r="E78" s="68">
        <v>17</v>
      </c>
      <c r="G78" s="72">
        <v>149555000</v>
      </c>
      <c r="H78" s="65"/>
      <c r="I78" s="72">
        <v>15521553</v>
      </c>
      <c r="J78" s="65"/>
      <c r="K78" s="72">
        <v>444250000</v>
      </c>
      <c r="L78" s="77"/>
      <c r="M78" s="72">
        <v>572000000</v>
      </c>
    </row>
    <row r="79" spans="1:13" ht="16.5" customHeight="1" x14ac:dyDescent="0.2">
      <c r="A79" s="54" t="s">
        <v>232</v>
      </c>
      <c r="B79" s="54"/>
      <c r="C79" s="54"/>
      <c r="D79" s="68"/>
      <c r="E79" s="68">
        <v>17</v>
      </c>
      <c r="G79" s="72">
        <v>12742222</v>
      </c>
      <c r="H79" s="65"/>
      <c r="I79" s="72">
        <v>28073975</v>
      </c>
      <c r="J79" s="65"/>
      <c r="K79" s="72">
        <v>0</v>
      </c>
      <c r="L79" s="77"/>
      <c r="M79" s="72">
        <v>0</v>
      </c>
    </row>
    <row r="80" spans="1:13" ht="16.5" customHeight="1" x14ac:dyDescent="0.2">
      <c r="A80" s="54" t="s">
        <v>180</v>
      </c>
      <c r="B80" s="54"/>
      <c r="C80" s="54"/>
      <c r="D80" s="68"/>
      <c r="E80" s="68">
        <v>17</v>
      </c>
      <c r="G80" s="72">
        <v>-2027000</v>
      </c>
      <c r="H80" s="65"/>
      <c r="I80" s="72">
        <v>-86129820</v>
      </c>
      <c r="J80" s="65"/>
      <c r="K80" s="72">
        <v>0</v>
      </c>
      <c r="L80" s="77"/>
      <c r="M80" s="72">
        <v>0</v>
      </c>
    </row>
    <row r="81" spans="1:13" ht="16.5" customHeight="1" x14ac:dyDescent="0.2">
      <c r="A81" s="54" t="s">
        <v>229</v>
      </c>
      <c r="B81" s="54"/>
      <c r="C81" s="54"/>
      <c r="D81" s="75"/>
      <c r="E81" s="68"/>
      <c r="G81" s="72"/>
      <c r="H81" s="65"/>
    </row>
    <row r="82" spans="1:13" ht="16.5" customHeight="1" x14ac:dyDescent="0.2">
      <c r="A82" s="54"/>
      <c r="B82" s="54" t="s">
        <v>270</v>
      </c>
      <c r="C82" s="54"/>
      <c r="D82" s="68"/>
      <c r="E82" s="68"/>
      <c r="G82" s="72"/>
      <c r="H82" s="65"/>
      <c r="I82" s="72"/>
      <c r="J82" s="65"/>
      <c r="K82" s="72"/>
      <c r="L82" s="77"/>
      <c r="M82" s="72"/>
    </row>
    <row r="83" spans="1:13" ht="16.5" customHeight="1" x14ac:dyDescent="0.2">
      <c r="A83" s="54"/>
      <c r="B83" s="54" t="s">
        <v>230</v>
      </c>
      <c r="C83" s="54"/>
      <c r="D83" s="68"/>
      <c r="E83" s="68">
        <v>5</v>
      </c>
      <c r="G83" s="72">
        <v>42408679</v>
      </c>
      <c r="H83" s="65"/>
      <c r="I83" s="72">
        <v>0</v>
      </c>
      <c r="J83" s="65"/>
      <c r="K83" s="72">
        <v>42408679</v>
      </c>
      <c r="L83" s="77"/>
      <c r="M83" s="72">
        <v>0</v>
      </c>
    </row>
    <row r="84" spans="1:13" ht="16.5" customHeight="1" x14ac:dyDescent="0.2">
      <c r="A84" s="54" t="s">
        <v>176</v>
      </c>
      <c r="B84" s="54"/>
      <c r="C84" s="70"/>
      <c r="D84" s="75"/>
      <c r="E84" s="75"/>
      <c r="G84" s="72"/>
      <c r="H84" s="65"/>
      <c r="I84" s="72"/>
      <c r="J84" s="65"/>
      <c r="K84" s="72"/>
      <c r="L84" s="77"/>
      <c r="M84" s="72"/>
    </row>
    <row r="85" spans="1:13" ht="16.5" customHeight="1" x14ac:dyDescent="0.2">
      <c r="A85" s="53"/>
      <c r="B85" s="54" t="s">
        <v>279</v>
      </c>
      <c r="C85" s="70"/>
      <c r="D85" s="75"/>
      <c r="E85" s="75"/>
      <c r="G85" s="72"/>
      <c r="H85" s="65"/>
      <c r="I85" s="72"/>
      <c r="J85" s="65"/>
      <c r="K85" s="72"/>
      <c r="L85" s="77"/>
      <c r="M85" s="72"/>
    </row>
    <row r="86" spans="1:13" ht="16.5" customHeight="1" x14ac:dyDescent="0.2">
      <c r="A86" s="53"/>
      <c r="B86" s="54" t="s">
        <v>280</v>
      </c>
      <c r="C86" s="70"/>
      <c r="D86" s="75"/>
      <c r="E86" s="75"/>
      <c r="G86" s="72">
        <v>0</v>
      </c>
      <c r="H86" s="65"/>
      <c r="I86" s="72">
        <v>-17705863</v>
      </c>
      <c r="J86" s="65"/>
      <c r="K86" s="72">
        <v>0</v>
      </c>
      <c r="L86" s="77"/>
      <c r="M86" s="72">
        <v>0</v>
      </c>
    </row>
    <row r="87" spans="1:13" ht="16.5" customHeight="1" x14ac:dyDescent="0.2">
      <c r="A87" s="54" t="s">
        <v>216</v>
      </c>
      <c r="B87" s="54"/>
      <c r="C87" s="54"/>
      <c r="D87" s="75"/>
      <c r="E87" s="75"/>
      <c r="G87" s="85"/>
      <c r="H87" s="65"/>
    </row>
    <row r="88" spans="1:13" ht="16.5" customHeight="1" x14ac:dyDescent="0.2">
      <c r="B88" s="54" t="s">
        <v>182</v>
      </c>
      <c r="C88" s="54"/>
      <c r="D88" s="75"/>
      <c r="E88" s="75">
        <v>10</v>
      </c>
      <c r="G88" s="85">
        <v>-102480735</v>
      </c>
      <c r="H88" s="65"/>
      <c r="I88" s="85">
        <v>-200829781</v>
      </c>
      <c r="J88" s="65"/>
      <c r="K88" s="85">
        <v>0</v>
      </c>
      <c r="L88" s="72"/>
      <c r="M88" s="85">
        <v>0</v>
      </c>
    </row>
    <row r="89" spans="1:13" ht="16.5" customHeight="1" x14ac:dyDescent="0.2">
      <c r="A89" s="71" t="s">
        <v>235</v>
      </c>
      <c r="B89" s="54"/>
      <c r="C89" s="54"/>
      <c r="D89" s="68"/>
      <c r="E89" s="68"/>
      <c r="G89" s="72"/>
      <c r="H89" s="65"/>
      <c r="I89" s="72"/>
      <c r="J89" s="65"/>
      <c r="K89" s="72"/>
      <c r="L89" s="77"/>
      <c r="M89" s="72"/>
    </row>
    <row r="90" spans="1:13" ht="16.5" customHeight="1" x14ac:dyDescent="0.2">
      <c r="A90" s="71"/>
      <c r="B90" s="54" t="s">
        <v>236</v>
      </c>
      <c r="C90" s="54"/>
      <c r="D90" s="68"/>
      <c r="E90" s="68"/>
      <c r="G90" s="72">
        <v>11152917</v>
      </c>
      <c r="H90" s="65"/>
      <c r="I90" s="72">
        <v>0</v>
      </c>
      <c r="J90" s="65"/>
      <c r="K90" s="72">
        <v>0</v>
      </c>
      <c r="L90" s="77"/>
      <c r="M90" s="72">
        <v>0</v>
      </c>
    </row>
    <row r="91" spans="1:13" ht="16.5" customHeight="1" x14ac:dyDescent="0.2">
      <c r="A91" s="54" t="s">
        <v>181</v>
      </c>
      <c r="B91" s="54"/>
      <c r="C91" s="54"/>
      <c r="D91" s="75"/>
      <c r="E91" s="75"/>
      <c r="G91" s="72"/>
      <c r="H91" s="65"/>
      <c r="I91" s="72"/>
      <c r="J91" s="65"/>
      <c r="K91" s="72"/>
      <c r="L91" s="77"/>
      <c r="M91" s="72"/>
    </row>
    <row r="92" spans="1:13" ht="16.5" customHeight="1" x14ac:dyDescent="0.2">
      <c r="A92" s="54"/>
      <c r="B92" s="54" t="s">
        <v>217</v>
      </c>
      <c r="C92" s="54"/>
      <c r="D92" s="75"/>
      <c r="E92" s="75"/>
      <c r="G92" s="72">
        <v>0</v>
      </c>
      <c r="H92" s="65"/>
      <c r="I92" s="72">
        <v>90552000</v>
      </c>
      <c r="J92" s="65"/>
      <c r="K92" s="72">
        <v>0</v>
      </c>
      <c r="L92" s="77"/>
      <c r="M92" s="72">
        <v>0</v>
      </c>
    </row>
    <row r="93" spans="1:13" ht="16.5" customHeight="1" x14ac:dyDescent="0.2">
      <c r="A93" s="54" t="s">
        <v>252</v>
      </c>
      <c r="B93" s="54"/>
      <c r="C93" s="54"/>
      <c r="D93" s="68"/>
      <c r="E93" s="68"/>
      <c r="G93" s="72"/>
      <c r="H93" s="65"/>
      <c r="I93" s="72"/>
      <c r="J93" s="65"/>
      <c r="K93" s="72"/>
      <c r="L93" s="77"/>
      <c r="M93" s="72"/>
    </row>
    <row r="94" spans="1:13" ht="16.5" customHeight="1" x14ac:dyDescent="0.2">
      <c r="A94" s="54"/>
      <c r="B94" s="54" t="s">
        <v>182</v>
      </c>
      <c r="C94" s="54"/>
      <c r="D94" s="68"/>
      <c r="E94" s="68"/>
      <c r="G94" s="72">
        <v>0</v>
      </c>
      <c r="H94" s="65"/>
      <c r="I94" s="72">
        <v>99978555</v>
      </c>
      <c r="J94" s="65"/>
      <c r="K94" s="72">
        <v>0</v>
      </c>
      <c r="L94" s="77"/>
      <c r="M94" s="72">
        <v>0</v>
      </c>
    </row>
    <row r="95" spans="1:13" ht="16.5" customHeight="1" x14ac:dyDescent="0.2">
      <c r="A95" s="54" t="s">
        <v>183</v>
      </c>
      <c r="B95" s="54"/>
      <c r="C95" s="54"/>
      <c r="D95" s="75"/>
      <c r="E95" s="75"/>
      <c r="G95" s="72"/>
      <c r="H95" s="65"/>
    </row>
    <row r="96" spans="1:13" ht="16.5" customHeight="1" x14ac:dyDescent="0.2">
      <c r="A96" s="71"/>
      <c r="B96" s="54" t="s">
        <v>184</v>
      </c>
      <c r="C96" s="54"/>
      <c r="D96" s="68"/>
      <c r="E96" s="68"/>
      <c r="G96" s="72">
        <v>-771171435</v>
      </c>
      <c r="H96" s="65"/>
      <c r="I96" s="72">
        <v>-1838118154</v>
      </c>
      <c r="J96" s="65"/>
      <c r="K96" s="72">
        <v>-35474262</v>
      </c>
      <c r="L96" s="77"/>
      <c r="M96" s="72">
        <v>-43381096</v>
      </c>
    </row>
    <row r="97" spans="1:13" ht="16.5" customHeight="1" x14ac:dyDescent="0.2">
      <c r="A97" s="71" t="s">
        <v>185</v>
      </c>
      <c r="B97" s="54"/>
      <c r="C97" s="54"/>
      <c r="D97" s="68"/>
      <c r="E97" s="68"/>
      <c r="G97" s="72"/>
      <c r="H97" s="65"/>
      <c r="I97" s="72"/>
      <c r="J97" s="65"/>
      <c r="K97" s="72"/>
      <c r="L97" s="77"/>
      <c r="M97" s="72"/>
    </row>
    <row r="98" spans="1:13" ht="16.5" customHeight="1" x14ac:dyDescent="0.2">
      <c r="B98" s="54" t="s">
        <v>184</v>
      </c>
      <c r="C98" s="54"/>
      <c r="D98" s="68"/>
      <c r="E98" s="68"/>
      <c r="G98" s="72">
        <v>0</v>
      </c>
      <c r="H98" s="65"/>
      <c r="I98" s="72">
        <v>-1274710</v>
      </c>
      <c r="J98" s="65"/>
      <c r="K98" s="72">
        <v>0</v>
      </c>
      <c r="L98" s="65"/>
      <c r="M98" s="72">
        <v>0</v>
      </c>
    </row>
    <row r="99" spans="1:13" ht="16.5" customHeight="1" x14ac:dyDescent="0.2">
      <c r="A99" s="71" t="s">
        <v>186</v>
      </c>
      <c r="B99" s="54"/>
      <c r="C99" s="54"/>
      <c r="D99" s="68"/>
      <c r="E99" s="68"/>
      <c r="G99" s="65"/>
      <c r="H99" s="65"/>
    </row>
    <row r="100" spans="1:13" ht="16.5" customHeight="1" x14ac:dyDescent="0.2">
      <c r="A100" s="71"/>
      <c r="B100" s="54" t="s">
        <v>187</v>
      </c>
      <c r="C100" s="54"/>
      <c r="D100" s="68"/>
      <c r="E100" s="68"/>
      <c r="G100" s="72">
        <v>-1584656617</v>
      </c>
      <c r="H100" s="65"/>
      <c r="I100" s="72">
        <v>-1586843397</v>
      </c>
      <c r="J100" s="65"/>
      <c r="K100" s="72">
        <v>-20638553</v>
      </c>
      <c r="L100" s="77"/>
      <c r="M100" s="72">
        <v>-4101782</v>
      </c>
    </row>
    <row r="101" spans="1:13" ht="16.5" customHeight="1" x14ac:dyDescent="0.2">
      <c r="A101" s="54" t="s">
        <v>188</v>
      </c>
      <c r="B101" s="54"/>
      <c r="C101" s="54"/>
      <c r="D101" s="68"/>
      <c r="E101" s="68"/>
      <c r="G101" s="65"/>
      <c r="H101" s="65"/>
      <c r="I101" s="65"/>
      <c r="J101" s="65"/>
      <c r="K101" s="65"/>
      <c r="L101" s="65"/>
      <c r="M101" s="65"/>
    </row>
    <row r="102" spans="1:13" ht="16.5" customHeight="1" x14ac:dyDescent="0.2">
      <c r="A102" s="54"/>
      <c r="B102" s="54" t="s">
        <v>187</v>
      </c>
      <c r="C102" s="54"/>
      <c r="D102" s="68"/>
      <c r="E102" s="68"/>
      <c r="G102" s="76">
        <v>7866054</v>
      </c>
      <c r="H102" s="72"/>
      <c r="I102" s="76">
        <v>88444</v>
      </c>
      <c r="J102" s="72"/>
      <c r="K102" s="76">
        <v>14384</v>
      </c>
      <c r="L102" s="72"/>
      <c r="M102" s="76">
        <v>88444</v>
      </c>
    </row>
    <row r="103" spans="1:13" ht="16.5" customHeight="1" x14ac:dyDescent="0.2">
      <c r="A103" s="65"/>
      <c r="B103" s="54"/>
      <c r="C103" s="54"/>
      <c r="D103" s="68"/>
      <c r="E103" s="68"/>
      <c r="G103" s="72"/>
      <c r="H103" s="65"/>
      <c r="I103" s="72"/>
      <c r="J103" s="65"/>
      <c r="K103" s="72"/>
      <c r="L103" s="72"/>
      <c r="M103" s="72"/>
    </row>
    <row r="104" spans="1:13" ht="16.5" customHeight="1" x14ac:dyDescent="0.2">
      <c r="A104" s="54" t="s">
        <v>265</v>
      </c>
      <c r="B104" s="71"/>
      <c r="C104" s="70"/>
      <c r="D104" s="68"/>
      <c r="E104" s="68"/>
      <c r="G104" s="76">
        <f>SUM(G71:G102)</f>
        <v>-2411378729</v>
      </c>
      <c r="H104" s="65"/>
      <c r="I104" s="76">
        <f>SUM(I71:I102)</f>
        <v>-3775770443</v>
      </c>
      <c r="J104" s="65"/>
      <c r="K104" s="76">
        <f>SUM(K71:K102)</f>
        <v>-632319752</v>
      </c>
      <c r="L104" s="72"/>
      <c r="M104" s="76">
        <f>SUM(M71:M102)</f>
        <v>-2343124434</v>
      </c>
    </row>
    <row r="105" spans="1:13" ht="16.5" customHeight="1" x14ac:dyDescent="0.2">
      <c r="A105" s="54"/>
      <c r="B105" s="71"/>
      <c r="C105" s="70"/>
      <c r="D105" s="68"/>
      <c r="E105" s="68"/>
      <c r="G105" s="72"/>
      <c r="H105" s="65"/>
      <c r="I105" s="72"/>
      <c r="J105" s="65"/>
      <c r="K105" s="72"/>
      <c r="L105" s="72"/>
      <c r="M105" s="72"/>
    </row>
    <row r="106" spans="1:13" ht="16.5" customHeight="1" x14ac:dyDescent="0.2">
      <c r="A106" s="54"/>
      <c r="B106" s="71"/>
      <c r="C106" s="70"/>
      <c r="D106" s="68"/>
      <c r="E106" s="68"/>
      <c r="G106" s="72"/>
      <c r="H106" s="65"/>
      <c r="I106" s="72"/>
      <c r="J106" s="65"/>
      <c r="K106" s="72"/>
      <c r="L106" s="72"/>
      <c r="M106" s="72"/>
    </row>
    <row r="107" spans="1:13" ht="16.5" customHeight="1" x14ac:dyDescent="0.2">
      <c r="A107" s="54"/>
      <c r="B107" s="71"/>
      <c r="C107" s="70"/>
      <c r="D107" s="68"/>
      <c r="E107" s="68"/>
      <c r="G107" s="72"/>
      <c r="H107" s="65"/>
      <c r="I107" s="72"/>
      <c r="J107" s="65"/>
      <c r="K107" s="72"/>
      <c r="L107" s="72"/>
      <c r="M107" s="72"/>
    </row>
    <row r="108" spans="1:13" ht="16.5" customHeight="1" x14ac:dyDescent="0.2">
      <c r="A108" s="54"/>
      <c r="B108" s="71"/>
      <c r="C108" s="70"/>
      <c r="D108" s="68"/>
      <c r="E108" s="68"/>
      <c r="G108" s="72"/>
      <c r="H108" s="65"/>
      <c r="I108" s="72"/>
      <c r="J108" s="65"/>
      <c r="K108" s="72"/>
      <c r="L108" s="72"/>
      <c r="M108" s="72"/>
    </row>
    <row r="109" spans="1:13" ht="16.5" customHeight="1" x14ac:dyDescent="0.2">
      <c r="A109" s="54"/>
      <c r="B109" s="71"/>
      <c r="C109" s="70"/>
      <c r="D109" s="68"/>
      <c r="E109" s="68"/>
      <c r="G109" s="72"/>
      <c r="H109" s="65"/>
      <c r="I109" s="72"/>
      <c r="J109" s="65"/>
      <c r="K109" s="72"/>
      <c r="L109" s="72"/>
      <c r="M109" s="72"/>
    </row>
    <row r="110" spans="1:13" ht="16.5" customHeight="1" x14ac:dyDescent="0.2">
      <c r="A110" s="54"/>
      <c r="B110" s="71"/>
      <c r="C110" s="70"/>
      <c r="D110" s="68"/>
      <c r="E110" s="68"/>
      <c r="G110" s="72"/>
      <c r="H110" s="65"/>
      <c r="I110" s="72"/>
      <c r="J110" s="65"/>
      <c r="K110" s="72"/>
      <c r="L110" s="72"/>
      <c r="M110" s="72"/>
    </row>
    <row r="111" spans="1:13" ht="16.5" customHeight="1" x14ac:dyDescent="0.2">
      <c r="A111" s="54"/>
      <c r="B111" s="71"/>
      <c r="C111" s="70"/>
      <c r="D111" s="68"/>
      <c r="E111" s="68"/>
      <c r="G111" s="72"/>
      <c r="H111" s="65"/>
      <c r="I111" s="72"/>
      <c r="J111" s="65"/>
      <c r="K111" s="72"/>
      <c r="L111" s="72"/>
      <c r="M111" s="72"/>
    </row>
    <row r="112" spans="1:13" ht="16.5" customHeight="1" x14ac:dyDescent="0.2">
      <c r="A112" s="54"/>
      <c r="B112" s="71"/>
      <c r="C112" s="70"/>
      <c r="D112" s="68"/>
      <c r="E112" s="68"/>
      <c r="G112" s="72"/>
      <c r="H112" s="65"/>
      <c r="I112" s="72"/>
      <c r="J112" s="65"/>
      <c r="K112" s="72"/>
      <c r="L112" s="72"/>
      <c r="M112" s="72"/>
    </row>
    <row r="113" spans="1:13" ht="16.5" customHeight="1" x14ac:dyDescent="0.2">
      <c r="A113" s="54"/>
      <c r="B113" s="71"/>
      <c r="C113" s="70"/>
      <c r="D113" s="68"/>
      <c r="E113" s="68"/>
      <c r="G113" s="72"/>
      <c r="H113" s="65"/>
      <c r="I113" s="72"/>
      <c r="J113" s="65"/>
      <c r="K113" s="72"/>
      <c r="L113" s="72"/>
      <c r="M113" s="72"/>
    </row>
    <row r="114" spans="1:13" ht="22.5" customHeight="1" x14ac:dyDescent="0.2">
      <c r="A114" s="54"/>
      <c r="B114" s="71"/>
      <c r="C114" s="70"/>
      <c r="D114" s="68"/>
      <c r="E114" s="68"/>
      <c r="G114" s="72"/>
      <c r="H114" s="65"/>
      <c r="I114" s="72"/>
      <c r="J114" s="65"/>
      <c r="K114" s="72"/>
      <c r="L114" s="72"/>
      <c r="M114" s="72"/>
    </row>
    <row r="115" spans="1:13" ht="24" customHeight="1" x14ac:dyDescent="0.2">
      <c r="A115" s="54"/>
      <c r="B115" s="71"/>
      <c r="C115" s="70"/>
      <c r="D115" s="68"/>
      <c r="E115" s="68"/>
      <c r="G115" s="72"/>
      <c r="H115" s="65"/>
      <c r="I115" s="72"/>
      <c r="J115" s="65"/>
      <c r="K115" s="72"/>
      <c r="L115" s="72"/>
      <c r="M115" s="72"/>
    </row>
    <row r="116" spans="1:13" ht="21" customHeight="1" x14ac:dyDescent="0.2">
      <c r="A116" s="54"/>
      <c r="B116" s="71"/>
      <c r="C116" s="70"/>
      <c r="D116" s="68"/>
      <c r="E116" s="68"/>
      <c r="G116" s="72"/>
      <c r="H116" s="65"/>
      <c r="I116" s="72"/>
      <c r="J116" s="65"/>
      <c r="K116" s="72"/>
      <c r="L116" s="72"/>
      <c r="M116" s="72"/>
    </row>
    <row r="117" spans="1:13" ht="21.95" customHeight="1" x14ac:dyDescent="0.2">
      <c r="A117" s="40" t="s">
        <v>261</v>
      </c>
      <c r="B117" s="64"/>
      <c r="C117" s="86"/>
      <c r="D117" s="87"/>
      <c r="E117" s="87"/>
      <c r="F117" s="87"/>
      <c r="G117" s="87"/>
      <c r="H117" s="64"/>
      <c r="I117" s="87"/>
      <c r="J117" s="88"/>
      <c r="K117" s="88"/>
      <c r="L117" s="88"/>
      <c r="M117" s="88"/>
    </row>
    <row r="118" spans="1:13" ht="16.5" customHeight="1" x14ac:dyDescent="0.2">
      <c r="A118" s="53" t="s">
        <v>0</v>
      </c>
      <c r="B118" s="54"/>
      <c r="C118" s="53"/>
      <c r="D118" s="54"/>
      <c r="E118" s="54"/>
      <c r="G118" s="55"/>
      <c r="H118" s="54"/>
      <c r="I118" s="55"/>
      <c r="J118" s="55"/>
      <c r="K118" s="55"/>
      <c r="L118" s="55"/>
      <c r="M118" s="55"/>
    </row>
    <row r="119" spans="1:13" ht="16.5" customHeight="1" x14ac:dyDescent="0.2">
      <c r="A119" s="53" t="s">
        <v>156</v>
      </c>
      <c r="B119" s="54"/>
      <c r="C119" s="53"/>
      <c r="G119" s="55"/>
      <c r="H119" s="54"/>
      <c r="I119" s="55"/>
      <c r="J119" s="55"/>
      <c r="K119" s="55"/>
      <c r="L119" s="55"/>
      <c r="M119" s="55"/>
    </row>
    <row r="120" spans="1:13" ht="16.5" customHeight="1" x14ac:dyDescent="0.2">
      <c r="A120" s="57" t="str">
        <f>+A3</f>
        <v>For the nine-month period ended 30 September 2025</v>
      </c>
      <c r="B120" s="82"/>
      <c r="C120" s="89"/>
      <c r="D120" s="82"/>
      <c r="E120" s="82"/>
      <c r="F120" s="83"/>
      <c r="G120" s="84"/>
      <c r="H120" s="82"/>
      <c r="I120" s="84"/>
      <c r="J120" s="59"/>
      <c r="K120" s="59"/>
      <c r="L120" s="59"/>
      <c r="M120" s="59"/>
    </row>
    <row r="121" spans="1:13" ht="12" customHeight="1" x14ac:dyDescent="0.2">
      <c r="A121" s="53"/>
      <c r="B121" s="54"/>
      <c r="C121" s="53"/>
      <c r="D121" s="54"/>
      <c r="E121" s="54"/>
      <c r="G121" s="55"/>
      <c r="H121" s="54"/>
      <c r="I121" s="55"/>
      <c r="J121" s="55"/>
      <c r="K121" s="55"/>
      <c r="L121" s="55"/>
      <c r="M121" s="55"/>
    </row>
    <row r="122" spans="1:13" ht="12" customHeight="1" x14ac:dyDescent="0.2">
      <c r="A122" s="53"/>
      <c r="B122" s="54"/>
      <c r="C122" s="53"/>
      <c r="D122" s="54"/>
      <c r="E122" s="54"/>
      <c r="G122" s="55"/>
      <c r="H122" s="54"/>
      <c r="I122" s="55"/>
      <c r="J122" s="55"/>
      <c r="K122" s="55"/>
      <c r="L122" s="55"/>
      <c r="M122" s="55"/>
    </row>
    <row r="123" spans="1:13" ht="16.5" customHeight="1" x14ac:dyDescent="0.2">
      <c r="A123" s="54"/>
      <c r="B123" s="54"/>
      <c r="C123" s="54"/>
      <c r="D123" s="54"/>
      <c r="E123" s="54"/>
      <c r="G123" s="156" t="s">
        <v>2</v>
      </c>
      <c r="H123" s="157"/>
      <c r="I123" s="157"/>
      <c r="J123" s="62"/>
      <c r="K123" s="156" t="s">
        <v>84</v>
      </c>
      <c r="L123" s="157"/>
      <c r="M123" s="157"/>
    </row>
    <row r="124" spans="1:13" ht="16.5" customHeight="1" x14ac:dyDescent="0.2">
      <c r="A124" s="54"/>
      <c r="B124" s="54"/>
      <c r="C124" s="54"/>
      <c r="D124" s="54"/>
      <c r="E124" s="54"/>
      <c r="G124" s="154" t="s">
        <v>85</v>
      </c>
      <c r="H124" s="155"/>
      <c r="I124" s="155"/>
      <c r="J124" s="62"/>
      <c r="K124" s="154" t="s">
        <v>4</v>
      </c>
      <c r="L124" s="155"/>
      <c r="M124" s="155"/>
    </row>
    <row r="125" spans="1:13" ht="16.5" customHeight="1" x14ac:dyDescent="0.2">
      <c r="A125" s="54"/>
      <c r="B125" s="54"/>
      <c r="C125" s="54"/>
      <c r="D125" s="54"/>
      <c r="E125" s="54"/>
      <c r="G125" s="12" t="s">
        <v>222</v>
      </c>
      <c r="H125" s="54"/>
      <c r="I125" s="12" t="s">
        <v>8</v>
      </c>
      <c r="J125" s="62"/>
      <c r="K125" s="12" t="s">
        <v>222</v>
      </c>
      <c r="L125" s="54"/>
      <c r="M125" s="12" t="s">
        <v>8</v>
      </c>
    </row>
    <row r="126" spans="1:13" ht="16.5" customHeight="1" x14ac:dyDescent="0.2">
      <c r="A126" s="53"/>
      <c r="B126" s="54"/>
      <c r="C126" s="65"/>
      <c r="D126" s="65"/>
      <c r="E126" s="63" t="s">
        <v>9</v>
      </c>
      <c r="G126" s="67" t="s">
        <v>10</v>
      </c>
      <c r="H126" s="68"/>
      <c r="I126" s="67" t="s">
        <v>10</v>
      </c>
      <c r="J126" s="62"/>
      <c r="K126" s="67" t="s">
        <v>10</v>
      </c>
      <c r="L126" s="62"/>
      <c r="M126" s="67" t="s">
        <v>10</v>
      </c>
    </row>
    <row r="127" spans="1:13" ht="8.1" customHeight="1" x14ac:dyDescent="0.2">
      <c r="A127" s="53"/>
      <c r="B127" s="54"/>
      <c r="C127" s="65"/>
      <c r="D127" s="65"/>
      <c r="E127" s="65"/>
      <c r="G127" s="62"/>
      <c r="H127" s="68"/>
      <c r="I127" s="62"/>
      <c r="J127" s="62"/>
      <c r="K127" s="62"/>
      <c r="L127" s="62"/>
      <c r="M127" s="62"/>
    </row>
    <row r="128" spans="1:13" ht="16.5" customHeight="1" x14ac:dyDescent="0.2">
      <c r="A128" s="69" t="s">
        <v>189</v>
      </c>
      <c r="B128" s="54"/>
      <c r="C128" s="70"/>
      <c r="D128" s="68"/>
      <c r="E128" s="68"/>
      <c r="G128" s="65"/>
      <c r="H128" s="65"/>
      <c r="I128" s="65"/>
      <c r="J128" s="65"/>
      <c r="K128" s="65"/>
      <c r="L128" s="65"/>
      <c r="M128" s="65"/>
    </row>
    <row r="129" spans="1:13" ht="16.5" customHeight="1" x14ac:dyDescent="0.2">
      <c r="A129" s="54" t="s">
        <v>190</v>
      </c>
      <c r="B129" s="54"/>
      <c r="C129" s="54"/>
      <c r="D129" s="68"/>
      <c r="E129" s="68">
        <v>13</v>
      </c>
      <c r="G129" s="72">
        <v>2400000000</v>
      </c>
      <c r="H129" s="72"/>
      <c r="I129" s="72">
        <v>5610000000</v>
      </c>
      <c r="J129" s="72"/>
      <c r="K129" s="72">
        <v>0</v>
      </c>
      <c r="L129" s="72"/>
      <c r="M129" s="72">
        <v>2310000000</v>
      </c>
    </row>
    <row r="130" spans="1:13" ht="16.5" customHeight="1" x14ac:dyDescent="0.2">
      <c r="A130" s="54" t="s">
        <v>191</v>
      </c>
      <c r="B130" s="54"/>
      <c r="C130" s="54"/>
      <c r="D130" s="68"/>
      <c r="E130" s="68">
        <v>13</v>
      </c>
      <c r="G130" s="72">
        <v>-3300000000</v>
      </c>
      <c r="H130" s="72"/>
      <c r="I130" s="72">
        <v>-7210000000</v>
      </c>
      <c r="J130" s="72"/>
      <c r="K130" s="72">
        <v>-100000000</v>
      </c>
      <c r="L130" s="72"/>
      <c r="M130" s="72">
        <v>-2260000000</v>
      </c>
    </row>
    <row r="131" spans="1:13" ht="16.5" customHeight="1" x14ac:dyDescent="0.2">
      <c r="A131" s="54" t="s">
        <v>286</v>
      </c>
      <c r="C131" s="54"/>
      <c r="D131" s="68"/>
      <c r="E131" s="68"/>
      <c r="G131" s="72">
        <v>0</v>
      </c>
      <c r="H131" s="72"/>
      <c r="I131" s="72">
        <v>-19255277</v>
      </c>
      <c r="K131" s="72">
        <v>0</v>
      </c>
      <c r="M131" s="72">
        <v>-19255277</v>
      </c>
    </row>
    <row r="132" spans="1:13" ht="16.5" customHeight="1" x14ac:dyDescent="0.2">
      <c r="A132" s="54" t="s">
        <v>268</v>
      </c>
      <c r="C132" s="54"/>
      <c r="D132" s="68"/>
      <c r="E132" s="68"/>
      <c r="G132" s="72"/>
      <c r="H132" s="72"/>
      <c r="I132" s="72"/>
      <c r="M132" s="72"/>
    </row>
    <row r="133" spans="1:13" ht="16.5" customHeight="1" x14ac:dyDescent="0.2">
      <c r="B133" s="54" t="s">
        <v>269</v>
      </c>
      <c r="C133" s="54"/>
      <c r="D133" s="68"/>
      <c r="E133" s="68">
        <v>17</v>
      </c>
      <c r="G133" s="72">
        <v>0</v>
      </c>
      <c r="H133" s="72"/>
      <c r="I133" s="72">
        <v>0</v>
      </c>
      <c r="J133" s="72"/>
      <c r="K133" s="72">
        <v>-10500000</v>
      </c>
      <c r="L133" s="72"/>
      <c r="M133" s="72">
        <v>-108000000</v>
      </c>
    </row>
    <row r="134" spans="1:13" ht="16.5" customHeight="1" x14ac:dyDescent="0.2">
      <c r="A134" s="54" t="s">
        <v>192</v>
      </c>
      <c r="B134" s="54"/>
      <c r="C134" s="54"/>
      <c r="D134" s="68"/>
      <c r="E134" s="68">
        <v>13</v>
      </c>
      <c r="G134" s="72">
        <v>1268897000</v>
      </c>
      <c r="H134" s="72"/>
      <c r="I134" s="72">
        <v>5713641944</v>
      </c>
      <c r="J134" s="72"/>
      <c r="K134" s="72">
        <v>168897000</v>
      </c>
      <c r="L134" s="72"/>
      <c r="M134" s="72">
        <v>0</v>
      </c>
    </row>
    <row r="135" spans="1:13" ht="16.5" customHeight="1" x14ac:dyDescent="0.2">
      <c r="A135" s="54" t="s">
        <v>193</v>
      </c>
      <c r="B135" s="54"/>
      <c r="C135" s="54"/>
      <c r="D135" s="68"/>
      <c r="E135" s="68">
        <v>13</v>
      </c>
      <c r="G135" s="72">
        <v>-1410000000</v>
      </c>
      <c r="H135" s="72"/>
      <c r="I135" s="72">
        <v>-770000000</v>
      </c>
      <c r="J135" s="72"/>
      <c r="K135" s="72">
        <v>-170000000</v>
      </c>
      <c r="L135" s="72"/>
      <c r="M135" s="72">
        <v>-170000000</v>
      </c>
    </row>
    <row r="136" spans="1:13" ht="16.5" customHeight="1" x14ac:dyDescent="0.2">
      <c r="A136" s="54" t="s">
        <v>194</v>
      </c>
      <c r="B136" s="54"/>
      <c r="C136" s="54"/>
      <c r="D136" s="68"/>
      <c r="E136" s="68">
        <v>13</v>
      </c>
      <c r="G136" s="72">
        <v>-18300000</v>
      </c>
      <c r="H136" s="72"/>
      <c r="I136" s="72">
        <v>-5613642</v>
      </c>
      <c r="J136" s="72"/>
      <c r="K136" s="72">
        <v>-15000000</v>
      </c>
      <c r="L136" s="72"/>
      <c r="M136" s="72">
        <v>0</v>
      </c>
    </row>
    <row r="137" spans="1:13" ht="16.5" customHeight="1" x14ac:dyDescent="0.2">
      <c r="A137" s="54" t="s">
        <v>195</v>
      </c>
      <c r="B137" s="54"/>
      <c r="C137" s="54"/>
      <c r="D137" s="68"/>
      <c r="E137" s="68">
        <v>13</v>
      </c>
      <c r="G137" s="72">
        <v>7000998404</v>
      </c>
      <c r="H137" s="72"/>
      <c r="I137" s="72">
        <v>9196746529</v>
      </c>
      <c r="J137" s="72"/>
      <c r="K137" s="72">
        <v>3691461480</v>
      </c>
      <c r="L137" s="72"/>
      <c r="M137" s="72">
        <v>6808713150</v>
      </c>
    </row>
    <row r="138" spans="1:13" ht="16.5" customHeight="1" x14ac:dyDescent="0.2">
      <c r="A138" s="54" t="s">
        <v>197</v>
      </c>
      <c r="B138" s="54"/>
      <c r="C138" s="54"/>
      <c r="D138" s="68"/>
      <c r="E138" s="68">
        <v>13</v>
      </c>
      <c r="G138" s="72">
        <v>-6120000000</v>
      </c>
      <c r="H138" s="72"/>
      <c r="I138" s="72">
        <v>-5750000000</v>
      </c>
      <c r="J138" s="72"/>
      <c r="K138" s="72">
        <v>-3000000000</v>
      </c>
      <c r="L138" s="72"/>
      <c r="M138" s="72">
        <v>-4450000000</v>
      </c>
    </row>
    <row r="139" spans="1:13" ht="16.5" customHeight="1" x14ac:dyDescent="0.2">
      <c r="A139" s="54" t="s">
        <v>196</v>
      </c>
      <c r="B139" s="54"/>
      <c r="C139" s="54"/>
      <c r="D139" s="75"/>
      <c r="E139" s="68">
        <v>13</v>
      </c>
      <c r="G139" s="72">
        <v>-8086256</v>
      </c>
      <c r="H139" s="55"/>
      <c r="I139" s="72">
        <v>-10318509</v>
      </c>
      <c r="J139" s="55"/>
      <c r="K139" s="72">
        <v>-4025256</v>
      </c>
      <c r="L139" s="55"/>
      <c r="M139" s="72">
        <v>-7369509</v>
      </c>
    </row>
    <row r="140" spans="1:13" ht="16.5" customHeight="1" x14ac:dyDescent="0.2">
      <c r="A140" s="54" t="s">
        <v>198</v>
      </c>
      <c r="B140" s="54"/>
      <c r="C140" s="54"/>
      <c r="D140" s="75"/>
      <c r="G140" s="72">
        <v>-12440087</v>
      </c>
      <c r="H140" s="55"/>
      <c r="I140" s="72">
        <v>-12790507</v>
      </c>
      <c r="J140" s="55"/>
      <c r="K140" s="72">
        <v>-925982</v>
      </c>
      <c r="L140" s="55"/>
      <c r="M140" s="72">
        <v>-1717970</v>
      </c>
    </row>
    <row r="141" spans="1:13" ht="16.5" customHeight="1" x14ac:dyDescent="0.2">
      <c r="A141" s="54" t="s">
        <v>251</v>
      </c>
      <c r="B141" s="54"/>
      <c r="C141" s="54"/>
      <c r="D141" s="75"/>
      <c r="E141" s="68">
        <v>15</v>
      </c>
      <c r="G141" s="72">
        <v>-1848891522</v>
      </c>
      <c r="H141" s="55"/>
      <c r="I141" s="72">
        <v>-1748689381</v>
      </c>
      <c r="J141" s="55"/>
      <c r="K141" s="72">
        <v>-1848891522</v>
      </c>
      <c r="L141" s="55"/>
      <c r="M141" s="72">
        <v>-1748689381</v>
      </c>
    </row>
    <row r="142" spans="1:13" ht="16.5" customHeight="1" x14ac:dyDescent="0.2">
      <c r="A142" s="54" t="s">
        <v>147</v>
      </c>
      <c r="B142" s="54"/>
      <c r="C142" s="54"/>
      <c r="D142" s="75"/>
      <c r="E142" s="75"/>
      <c r="G142" s="72"/>
      <c r="H142" s="55"/>
    </row>
    <row r="143" spans="1:13" ht="16.5" customHeight="1" x14ac:dyDescent="0.2">
      <c r="A143" s="54"/>
      <c r="B143" s="54" t="s">
        <v>148</v>
      </c>
      <c r="C143" s="54"/>
      <c r="D143" s="68"/>
      <c r="E143" s="68"/>
      <c r="G143" s="90">
        <v>-312030643</v>
      </c>
      <c r="H143" s="72"/>
      <c r="I143" s="90">
        <v>-379027169</v>
      </c>
      <c r="J143" s="55"/>
      <c r="K143" s="90">
        <v>0</v>
      </c>
      <c r="L143" s="55"/>
      <c r="M143" s="90">
        <v>0</v>
      </c>
    </row>
    <row r="144" spans="1:13" ht="8.1" customHeight="1" x14ac:dyDescent="0.2">
      <c r="A144" s="54"/>
      <c r="B144" s="54"/>
      <c r="C144" s="54"/>
      <c r="D144" s="68"/>
      <c r="E144" s="68"/>
      <c r="G144" s="72"/>
      <c r="H144" s="65"/>
      <c r="I144" s="72"/>
      <c r="J144" s="65"/>
      <c r="K144" s="72"/>
      <c r="L144" s="72"/>
      <c r="M144" s="72"/>
    </row>
    <row r="145" spans="1:13" ht="16.5" customHeight="1" x14ac:dyDescent="0.2">
      <c r="A145" s="54" t="s">
        <v>266</v>
      </c>
      <c r="B145" s="71"/>
      <c r="C145" s="54"/>
      <c r="D145" s="68"/>
      <c r="E145" s="68"/>
    </row>
    <row r="146" spans="1:13" ht="16.5" customHeight="1" x14ac:dyDescent="0.2">
      <c r="A146" s="54"/>
      <c r="B146" s="71" t="s">
        <v>267</v>
      </c>
      <c r="C146" s="54"/>
      <c r="D146" s="68"/>
      <c r="E146" s="68"/>
      <c r="G146" s="76">
        <f>SUM(G129:G143)</f>
        <v>-2359853104</v>
      </c>
      <c r="H146" s="65"/>
      <c r="I146" s="76">
        <f>SUM(I129:I143)</f>
        <v>4614693988</v>
      </c>
      <c r="J146" s="65"/>
      <c r="K146" s="76">
        <f>SUM(K129:K143)</f>
        <v>-1288984280</v>
      </c>
      <c r="L146" s="72"/>
      <c r="M146" s="76">
        <f>SUM(M129:M143)</f>
        <v>353681013</v>
      </c>
    </row>
    <row r="147" spans="1:13" ht="9.9499999999999993" customHeight="1" x14ac:dyDescent="0.2">
      <c r="A147" s="71"/>
      <c r="B147" s="69"/>
      <c r="C147" s="53"/>
      <c r="D147" s="65"/>
      <c r="E147" s="65"/>
      <c r="G147" s="72"/>
      <c r="H147" s="65"/>
      <c r="I147" s="72"/>
      <c r="J147" s="65"/>
      <c r="K147" s="72"/>
      <c r="L147" s="72"/>
      <c r="M147" s="72"/>
    </row>
    <row r="148" spans="1:13" ht="16.5" customHeight="1" x14ac:dyDescent="0.2">
      <c r="A148" s="91" t="s">
        <v>259</v>
      </c>
      <c r="B148" s="69"/>
      <c r="C148" s="53"/>
      <c r="D148" s="65"/>
      <c r="E148" s="65"/>
      <c r="G148" s="72"/>
      <c r="H148" s="65"/>
      <c r="I148" s="72"/>
      <c r="J148" s="65"/>
      <c r="K148" s="72"/>
      <c r="L148" s="72"/>
      <c r="M148" s="72"/>
    </row>
    <row r="149" spans="1:13" ht="16.5" customHeight="1" x14ac:dyDescent="0.2">
      <c r="B149" s="91" t="s">
        <v>219</v>
      </c>
      <c r="C149" s="53"/>
      <c r="D149" s="65"/>
      <c r="E149" s="65"/>
      <c r="G149" s="72">
        <f>SUM(G146,G104,G52)</f>
        <v>-3482783389</v>
      </c>
      <c r="H149" s="65"/>
      <c r="I149" s="72">
        <f>SUM(I146,I104,I52)</f>
        <v>-1715442260</v>
      </c>
      <c r="J149" s="65"/>
      <c r="K149" s="72">
        <f>SUM(K146,K104,K52)</f>
        <v>169276955.91173124</v>
      </c>
      <c r="L149" s="72"/>
      <c r="M149" s="72">
        <f>SUM(M146,M104,M52)</f>
        <v>-847089349</v>
      </c>
    </row>
    <row r="150" spans="1:13" ht="16.5" customHeight="1" x14ac:dyDescent="0.2">
      <c r="A150" s="71" t="s">
        <v>199</v>
      </c>
      <c r="B150" s="71"/>
      <c r="C150" s="53"/>
      <c r="D150" s="65"/>
      <c r="E150" s="65"/>
      <c r="G150" s="72"/>
      <c r="H150" s="65"/>
      <c r="I150" s="72"/>
      <c r="J150" s="65"/>
      <c r="K150" s="72"/>
      <c r="L150" s="72"/>
      <c r="M150" s="72"/>
    </row>
    <row r="151" spans="1:13" ht="16.5" customHeight="1" x14ac:dyDescent="0.2">
      <c r="A151" s="71"/>
      <c r="B151" s="71" t="s">
        <v>200</v>
      </c>
      <c r="C151" s="65"/>
      <c r="D151" s="65"/>
      <c r="E151" s="65"/>
      <c r="G151" s="55">
        <v>8176117770</v>
      </c>
      <c r="H151" s="54"/>
      <c r="I151" s="55">
        <v>6449893366</v>
      </c>
      <c r="J151" s="54"/>
      <c r="K151" s="55">
        <v>1668904102</v>
      </c>
      <c r="L151" s="55"/>
      <c r="M151" s="55">
        <v>1011278948</v>
      </c>
    </row>
    <row r="152" spans="1:13" ht="16.5" customHeight="1" x14ac:dyDescent="0.2">
      <c r="A152" s="71" t="s">
        <v>218</v>
      </c>
      <c r="B152" s="71"/>
      <c r="C152" s="65"/>
      <c r="D152" s="65"/>
      <c r="E152" s="65"/>
      <c r="G152" s="55"/>
      <c r="H152" s="54"/>
      <c r="I152" s="55"/>
      <c r="J152" s="54"/>
      <c r="K152" s="55"/>
      <c r="L152" s="55"/>
      <c r="M152" s="55"/>
    </row>
    <row r="153" spans="1:13" ht="16.5" customHeight="1" x14ac:dyDescent="0.2">
      <c r="B153" s="71" t="s">
        <v>219</v>
      </c>
      <c r="C153" s="65"/>
      <c r="D153" s="68"/>
      <c r="E153" s="68"/>
      <c r="G153" s="92">
        <v>-10495299</v>
      </c>
      <c r="H153" s="54"/>
      <c r="I153" s="92">
        <v>-8436816</v>
      </c>
      <c r="J153" s="54"/>
      <c r="K153" s="93">
        <v>0</v>
      </c>
      <c r="L153" s="55"/>
      <c r="M153" s="93">
        <v>0</v>
      </c>
    </row>
    <row r="154" spans="1:13" ht="8.1" customHeight="1" x14ac:dyDescent="0.2">
      <c r="A154" s="54"/>
      <c r="B154" s="54"/>
      <c r="C154" s="54"/>
      <c r="D154" s="65"/>
      <c r="E154" s="65"/>
      <c r="G154" s="65"/>
      <c r="H154" s="65"/>
      <c r="I154" s="65"/>
      <c r="J154" s="65"/>
      <c r="K154" s="65"/>
      <c r="L154" s="65"/>
      <c r="M154" s="65"/>
    </row>
    <row r="155" spans="1:13" ht="16.5" customHeight="1" x14ac:dyDescent="0.2">
      <c r="A155" s="69" t="s">
        <v>220</v>
      </c>
      <c r="B155" s="54"/>
      <c r="C155" s="54"/>
      <c r="D155" s="65"/>
      <c r="E155" s="65"/>
      <c r="G155" s="65"/>
      <c r="H155" s="65"/>
      <c r="I155" s="65"/>
      <c r="J155" s="65"/>
      <c r="K155" s="65"/>
      <c r="L155" s="65"/>
      <c r="M155" s="65"/>
    </row>
    <row r="156" spans="1:13" ht="16.5" customHeight="1" thickBot="1" x14ac:dyDescent="0.25">
      <c r="B156" s="69" t="s">
        <v>221</v>
      </c>
      <c r="C156" s="53"/>
      <c r="D156" s="65"/>
      <c r="E156" s="65"/>
      <c r="G156" s="94">
        <f>SUM(G149:G153)</f>
        <v>4682839082</v>
      </c>
      <c r="H156" s="65"/>
      <c r="I156" s="94">
        <f>SUM(I149:I153)</f>
        <v>4726014290</v>
      </c>
      <c r="J156" s="65"/>
      <c r="K156" s="94">
        <f>SUM(K149:K153)</f>
        <v>1838181057.9117312</v>
      </c>
      <c r="L156" s="72"/>
      <c r="M156" s="94">
        <f>SUM(M149:M153)</f>
        <v>164189599</v>
      </c>
    </row>
    <row r="157" spans="1:13" ht="9.9499999999999993" customHeight="1" thickTop="1" x14ac:dyDescent="0.2">
      <c r="A157" s="71"/>
      <c r="B157" s="69"/>
      <c r="C157" s="53"/>
      <c r="D157" s="65"/>
      <c r="E157" s="65"/>
      <c r="G157" s="72"/>
      <c r="H157" s="65"/>
      <c r="I157" s="72"/>
      <c r="J157" s="65"/>
      <c r="K157" s="72"/>
      <c r="L157" s="72"/>
      <c r="M157" s="72"/>
    </row>
    <row r="158" spans="1:13" ht="16.5" customHeight="1" x14ac:dyDescent="0.2">
      <c r="A158" s="69" t="s">
        <v>201</v>
      </c>
      <c r="B158" s="54"/>
      <c r="C158" s="53"/>
      <c r="D158" s="65"/>
      <c r="E158" s="65"/>
      <c r="G158" s="72"/>
      <c r="H158" s="65"/>
      <c r="I158" s="72"/>
      <c r="J158" s="65"/>
      <c r="K158" s="72"/>
      <c r="L158" s="72"/>
      <c r="M158" s="72"/>
    </row>
    <row r="159" spans="1:13" ht="16.5" customHeight="1" x14ac:dyDescent="0.2">
      <c r="A159" s="71" t="s">
        <v>299</v>
      </c>
      <c r="B159" s="54"/>
      <c r="C159" s="53"/>
      <c r="D159" s="65"/>
      <c r="E159" s="65"/>
      <c r="G159" s="72"/>
      <c r="H159" s="65"/>
      <c r="I159" s="72"/>
      <c r="J159" s="65"/>
      <c r="K159" s="72"/>
      <c r="L159" s="72"/>
      <c r="M159" s="72"/>
    </row>
    <row r="160" spans="1:13" ht="16.5" customHeight="1" x14ac:dyDescent="0.2">
      <c r="A160" s="69"/>
      <c r="B160" s="54" t="s">
        <v>184</v>
      </c>
      <c r="C160" s="53"/>
      <c r="D160" s="65"/>
      <c r="E160" s="65"/>
      <c r="G160" s="72">
        <v>615250908</v>
      </c>
      <c r="H160" s="65"/>
      <c r="I160" s="72">
        <v>501768770</v>
      </c>
      <c r="J160" s="65"/>
      <c r="K160" s="72">
        <v>9275027</v>
      </c>
      <c r="L160" s="72"/>
      <c r="M160" s="72">
        <v>41928646</v>
      </c>
    </row>
    <row r="161" spans="1:13" ht="16.5" customHeight="1" x14ac:dyDescent="0.2">
      <c r="A161" s="71" t="s">
        <v>300</v>
      </c>
      <c r="B161" s="54"/>
      <c r="C161" s="53"/>
      <c r="D161" s="65"/>
      <c r="E161" s="65"/>
      <c r="G161" s="72"/>
      <c r="H161" s="65"/>
    </row>
    <row r="162" spans="1:13" ht="16.5" customHeight="1" x14ac:dyDescent="0.2">
      <c r="A162" s="69"/>
      <c r="B162" s="54" t="s">
        <v>202</v>
      </c>
      <c r="C162" s="53"/>
      <c r="D162" s="65"/>
      <c r="E162" s="65"/>
      <c r="G162" s="72">
        <v>344885688</v>
      </c>
      <c r="H162" s="65"/>
      <c r="I162" s="72">
        <v>818881369</v>
      </c>
      <c r="J162" s="65"/>
      <c r="K162" s="72">
        <v>0</v>
      </c>
      <c r="L162" s="72"/>
      <c r="M162" s="72">
        <v>0</v>
      </c>
    </row>
    <row r="163" spans="1:13" ht="16.5" customHeight="1" x14ac:dyDescent="0.2">
      <c r="A163" s="71" t="s">
        <v>258</v>
      </c>
      <c r="B163" s="54"/>
      <c r="C163" s="53"/>
      <c r="D163" s="65"/>
      <c r="E163" s="68">
        <v>12</v>
      </c>
      <c r="G163" s="72">
        <v>7940235</v>
      </c>
      <c r="H163" s="65"/>
      <c r="I163" s="72">
        <v>354648881</v>
      </c>
      <c r="J163" s="65"/>
      <c r="K163" s="72">
        <v>7940235.2959342459</v>
      </c>
      <c r="L163" s="72"/>
      <c r="M163" s="72">
        <v>0</v>
      </c>
    </row>
    <row r="164" spans="1:13" ht="16.5" customHeight="1" x14ac:dyDescent="0.2">
      <c r="A164" s="71" t="s">
        <v>301</v>
      </c>
      <c r="B164" s="54"/>
      <c r="C164" s="53"/>
      <c r="D164" s="65"/>
      <c r="E164" s="68"/>
      <c r="G164" s="72"/>
      <c r="H164" s="65"/>
      <c r="I164" s="72"/>
      <c r="J164" s="65"/>
      <c r="K164" s="72"/>
      <c r="L164" s="72"/>
      <c r="M164" s="72"/>
    </row>
    <row r="165" spans="1:13" ht="16.5" customHeight="1" x14ac:dyDescent="0.2">
      <c r="A165" s="71"/>
      <c r="B165" s="54" t="s">
        <v>254</v>
      </c>
      <c r="C165" s="53"/>
      <c r="D165" s="65"/>
      <c r="E165" s="68">
        <v>12</v>
      </c>
      <c r="G165" s="72">
        <v>89362034</v>
      </c>
      <c r="H165" s="65"/>
      <c r="I165" s="72">
        <v>0</v>
      </c>
      <c r="J165" s="65"/>
      <c r="K165" s="72">
        <v>16750969.792144872</v>
      </c>
      <c r="L165" s="72"/>
      <c r="M165" s="72">
        <v>0</v>
      </c>
    </row>
    <row r="166" spans="1:13" ht="16.5" customHeight="1" x14ac:dyDescent="0.2">
      <c r="A166" s="71" t="s">
        <v>233</v>
      </c>
      <c r="B166" s="54"/>
      <c r="C166" s="53"/>
      <c r="D166" s="65"/>
      <c r="E166" s="68"/>
      <c r="G166" s="72"/>
      <c r="H166" s="65"/>
      <c r="I166" s="72"/>
      <c r="J166" s="65"/>
      <c r="K166" s="72"/>
      <c r="L166" s="72"/>
      <c r="M166" s="72"/>
    </row>
    <row r="167" spans="1:13" ht="16.5" customHeight="1" x14ac:dyDescent="0.2">
      <c r="A167" s="71"/>
      <c r="B167" s="54" t="s">
        <v>184</v>
      </c>
      <c r="C167" s="53"/>
      <c r="D167" s="65"/>
      <c r="E167" s="68">
        <v>7</v>
      </c>
      <c r="G167" s="72">
        <v>4013142</v>
      </c>
      <c r="H167" s="65"/>
      <c r="I167" s="72">
        <v>0</v>
      </c>
      <c r="J167" s="65"/>
      <c r="K167" s="72">
        <v>0</v>
      </c>
      <c r="L167" s="72"/>
      <c r="M167" s="72">
        <v>0</v>
      </c>
    </row>
    <row r="168" spans="1:13" ht="16.5" customHeight="1" x14ac:dyDescent="0.2">
      <c r="A168" s="71" t="s">
        <v>59</v>
      </c>
      <c r="B168" s="54"/>
      <c r="C168" s="53"/>
      <c r="D168" s="65"/>
      <c r="E168" s="68"/>
      <c r="G168" s="72">
        <v>0</v>
      </c>
      <c r="H168" s="65"/>
      <c r="I168" s="72">
        <v>65795525</v>
      </c>
      <c r="J168" s="65"/>
      <c r="K168" s="72">
        <v>0</v>
      </c>
      <c r="L168" s="72"/>
      <c r="M168" s="72">
        <v>0</v>
      </c>
    </row>
    <row r="169" spans="1:13" ht="16.5" customHeight="1" x14ac:dyDescent="0.2">
      <c r="A169" s="71" t="s">
        <v>253</v>
      </c>
      <c r="B169" s="54"/>
      <c r="C169" s="53"/>
      <c r="D169" s="65"/>
      <c r="E169" s="68"/>
      <c r="G169" s="72">
        <v>35613844</v>
      </c>
      <c r="H169" s="65"/>
      <c r="I169" s="72">
        <v>3407508</v>
      </c>
      <c r="J169" s="65"/>
      <c r="K169" s="72">
        <v>0</v>
      </c>
      <c r="L169" s="72"/>
      <c r="M169" s="72">
        <v>0</v>
      </c>
    </row>
    <row r="170" spans="1:13" ht="16.5" customHeight="1" x14ac:dyDescent="0.2">
      <c r="A170" s="54" t="s">
        <v>203</v>
      </c>
      <c r="B170" s="54"/>
      <c r="C170" s="54"/>
      <c r="D170" s="68"/>
      <c r="G170" s="85">
        <v>31673009</v>
      </c>
      <c r="H170" s="55"/>
      <c r="I170" s="85">
        <v>30560018</v>
      </c>
      <c r="J170" s="55"/>
      <c r="K170" s="85">
        <v>0</v>
      </c>
      <c r="L170" s="55"/>
      <c r="M170" s="85">
        <v>0</v>
      </c>
    </row>
    <row r="171" spans="1:13" ht="16.5" customHeight="1" x14ac:dyDescent="0.2">
      <c r="A171" s="54" t="s">
        <v>281</v>
      </c>
      <c r="B171" s="54"/>
      <c r="C171" s="54"/>
      <c r="D171" s="68"/>
      <c r="G171" s="85"/>
      <c r="H171" s="55"/>
      <c r="I171" s="85"/>
      <c r="J171" s="55"/>
      <c r="K171" s="85"/>
      <c r="L171" s="55"/>
      <c r="M171" s="85"/>
    </row>
    <row r="172" spans="1:13" ht="16.5" customHeight="1" x14ac:dyDescent="0.2">
      <c r="A172" s="54"/>
      <c r="B172" s="54" t="s">
        <v>287</v>
      </c>
      <c r="C172" s="54"/>
      <c r="D172" s="68"/>
      <c r="G172" s="85">
        <v>0</v>
      </c>
      <c r="H172" s="55"/>
      <c r="I172" s="85">
        <v>326128228</v>
      </c>
      <c r="J172" s="55"/>
      <c r="K172" s="85">
        <v>0</v>
      </c>
      <c r="L172" s="55"/>
      <c r="M172" s="85">
        <v>0</v>
      </c>
    </row>
    <row r="173" spans="1:13" ht="16.5" customHeight="1" x14ac:dyDescent="0.2">
      <c r="A173" s="54" t="s">
        <v>282</v>
      </c>
      <c r="B173" s="54"/>
      <c r="C173" s="54"/>
      <c r="D173" s="68"/>
      <c r="G173" s="85"/>
      <c r="H173" s="55"/>
      <c r="I173" s="85"/>
      <c r="J173" s="55"/>
      <c r="K173" s="85"/>
      <c r="L173" s="55"/>
      <c r="M173" s="85"/>
    </row>
    <row r="174" spans="1:13" ht="16.5" customHeight="1" x14ac:dyDescent="0.2">
      <c r="A174" s="54"/>
      <c r="B174" s="54" t="s">
        <v>285</v>
      </c>
      <c r="C174" s="54"/>
      <c r="D174" s="68"/>
      <c r="G174" s="85">
        <v>0</v>
      </c>
      <c r="H174" s="55"/>
      <c r="I174" s="72">
        <v>0</v>
      </c>
      <c r="J174" s="55"/>
      <c r="K174" s="85">
        <v>0</v>
      </c>
      <c r="L174" s="55"/>
      <c r="M174" s="85">
        <v>7824806367</v>
      </c>
    </row>
    <row r="175" spans="1:13" ht="16.5" customHeight="1" x14ac:dyDescent="0.2">
      <c r="A175" s="54" t="s">
        <v>283</v>
      </c>
      <c r="B175" s="54"/>
      <c r="C175" s="54"/>
      <c r="D175" s="68"/>
      <c r="G175" s="85"/>
      <c r="H175" s="55"/>
      <c r="I175" s="85"/>
      <c r="J175" s="55"/>
      <c r="K175" s="85"/>
      <c r="L175" s="55"/>
      <c r="M175" s="85"/>
    </row>
    <row r="176" spans="1:13" ht="16.5" customHeight="1" x14ac:dyDescent="0.2">
      <c r="A176" s="54"/>
      <c r="B176" s="54" t="s">
        <v>284</v>
      </c>
      <c r="C176" s="54"/>
      <c r="D176" s="68"/>
      <c r="G176" s="85">
        <v>0</v>
      </c>
      <c r="H176" s="55"/>
      <c r="I176" s="85">
        <v>431693</v>
      </c>
      <c r="J176" s="55"/>
      <c r="K176" s="85">
        <v>0</v>
      </c>
      <c r="L176" s="55"/>
      <c r="M176" s="85">
        <v>0</v>
      </c>
    </row>
    <row r="177" spans="1:13" ht="16.5" customHeight="1" x14ac:dyDescent="0.2">
      <c r="A177" s="71"/>
      <c r="B177" s="54"/>
      <c r="C177" s="53"/>
      <c r="D177" s="65"/>
      <c r="E177" s="68"/>
      <c r="G177" s="72"/>
      <c r="H177" s="65"/>
      <c r="I177" s="72"/>
      <c r="J177" s="65"/>
      <c r="K177" s="72"/>
      <c r="L177" s="72"/>
      <c r="M177" s="72"/>
    </row>
    <row r="178" spans="1:13" ht="16.5" customHeight="1" x14ac:dyDescent="0.2">
      <c r="A178" s="71"/>
      <c r="B178" s="54"/>
      <c r="C178" s="53"/>
      <c r="D178" s="65"/>
      <c r="E178" s="68"/>
      <c r="G178" s="72"/>
      <c r="H178" s="65"/>
      <c r="I178" s="72"/>
      <c r="J178" s="65"/>
      <c r="K178" s="72"/>
      <c r="L178" s="72"/>
      <c r="M178" s="72"/>
    </row>
    <row r="179" spans="1:13" ht="21.95" customHeight="1" x14ac:dyDescent="0.2">
      <c r="A179" s="40" t="s">
        <v>261</v>
      </c>
      <c r="B179" s="58"/>
      <c r="C179" s="57"/>
      <c r="D179" s="81"/>
      <c r="E179" s="81"/>
      <c r="F179" s="81"/>
      <c r="G179" s="76"/>
      <c r="H179" s="81"/>
      <c r="I179" s="76"/>
      <c r="J179" s="76"/>
      <c r="K179" s="76"/>
      <c r="L179" s="76"/>
      <c r="M179" s="76"/>
    </row>
  </sheetData>
  <mergeCells count="12">
    <mergeCell ref="G6:I6"/>
    <mergeCell ref="K6:M6"/>
    <mergeCell ref="G7:I7"/>
    <mergeCell ref="K7:M7"/>
    <mergeCell ref="G65:I65"/>
    <mergeCell ref="K65:M65"/>
    <mergeCell ref="G66:I66"/>
    <mergeCell ref="K66:M66"/>
    <mergeCell ref="G123:I123"/>
    <mergeCell ref="K123:M123"/>
    <mergeCell ref="G124:I124"/>
    <mergeCell ref="K124:M124"/>
  </mergeCells>
  <pageMargins left="0.8" right="0.5" top="0.5" bottom="0.6" header="0.49" footer="0.4"/>
  <pageSetup paperSize="9" scale="80" firstPageNumber="11" fitToHeight="0" orientation="portrait" useFirstPageNumber="1" horizontalDpi="1200" verticalDpi="1200" r:id="rId1"/>
  <headerFooter>
    <oddFooter>&amp;R&amp;"Arial,Regular"&amp;9&amp;P</oddFooter>
  </headerFooter>
  <rowBreaks count="2" manualBreakCount="2">
    <brk id="59" max="16383" man="1"/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2-4</vt:lpstr>
      <vt:lpstr>5-6 (3M)</vt:lpstr>
      <vt:lpstr>7-8 (9M)</vt:lpstr>
      <vt:lpstr>9</vt:lpstr>
      <vt:lpstr>10</vt:lpstr>
      <vt:lpstr>11-13</vt:lpstr>
      <vt:lpstr>'10'!Print_Area</vt:lpstr>
      <vt:lpstr>'11-13'!Print_Area</vt:lpstr>
      <vt:lpstr>'2-4'!Print_Area</vt:lpstr>
      <vt:lpstr>'5-6 (3M)'!Print_Area</vt:lpstr>
      <vt:lpstr>'7-8 (9M)'!Print_Area</vt:lpstr>
      <vt:lpstr>'9'!Print_Area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Aree Tansutthiwong</cp:lastModifiedBy>
  <cp:revision/>
  <cp:lastPrinted>2025-11-14T09:34:33Z</cp:lastPrinted>
  <dcterms:created xsi:type="dcterms:W3CDTF">2021-08-17T07:53:13Z</dcterms:created>
  <dcterms:modified xsi:type="dcterms:W3CDTF">2025-11-14T09:34:39Z</dcterms:modified>
  <cp:category/>
  <cp:contentStatus/>
</cp:coreProperties>
</file>