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(15) QUARTER 3 (25-68)\LAUNDRY-Q3 (1667900)\"/>
    </mc:Choice>
  </mc:AlternateContent>
  <xr:revisionPtr revIDLastSave="0" documentId="13_ncr:1_{A60AD9DD-1226-4475-8847-F2FC1DC06D08}" xr6:coauthVersionLast="47" xr6:coauthVersionMax="47" xr10:uidLastSave="{00000000-0000-0000-0000-000000000000}"/>
  <bookViews>
    <workbookView xWindow="-108" yWindow="-108" windowWidth="23256" windowHeight="12456" tabRatio="755" activeTab="5" xr2:uid="{00000000-000D-0000-FFFF-FFFF00000000}"/>
  </bookViews>
  <sheets>
    <sheet name="BS1 " sheetId="36" r:id="rId1"/>
    <sheet name="BS2" sheetId="37" r:id="rId2"/>
    <sheet name="PL (3)" sheetId="38" r:id="rId3"/>
    <sheet name="PL (9)" sheetId="31" r:id="rId4"/>
    <sheet name="EQUITY" sheetId="34" r:id="rId5"/>
    <sheet name="CF" sheetId="35" r:id="rId6"/>
    <sheet name="PL(จำแนกคชจ. ขั้นเดียว-สองงบ)" sheetId="24" state="hidden" r:id="rId7"/>
    <sheet name="PL(จำแนกคชจ. หลายขั้น-งบเดียว)" sheetId="25" state="hidden" r:id="rId8"/>
    <sheet name="PL(จำแนกคชจ. หลายขั้น-สองงบ)" sheetId="26" state="hidden" r:id="rId9"/>
    <sheet name="การแสดงรายการใน OCI" sheetId="27" state="hidden" r:id="rId10"/>
    <sheet name="SE Conso" sheetId="19" state="hidden" r:id="rId11"/>
  </sheets>
  <definedNames>
    <definedName name="AS2DocOpenMode" hidden="1">"AS2DocumentEdit"</definedName>
    <definedName name="_xlnm.Print_Area" localSheetId="0">'BS1 '!$A$1:$F$35</definedName>
    <definedName name="_xlnm.Print_Area" localSheetId="1">'BS2'!$A$1:$F$69</definedName>
    <definedName name="_xlnm.Print_Area" localSheetId="5">CF!$A$1:$F$82</definedName>
    <definedName name="_xlnm.Print_Area" localSheetId="4">EQUITY!$A$1:$M$34</definedName>
    <definedName name="_xlnm.Print_Area" localSheetId="2">'PL (3)'!$A$1:$F$35</definedName>
    <definedName name="_xlnm.Print_Area" localSheetId="3">'PL (9)'!$A$1:$F$35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2" i="37" l="1"/>
  <c r="M13" i="34"/>
  <c r="E68" i="35"/>
  <c r="C68" i="35"/>
  <c r="C22" i="35"/>
  <c r="C11" i="35"/>
  <c r="M19" i="34"/>
  <c r="D16" i="36"/>
  <c r="D25" i="36"/>
  <c r="D48" i="37"/>
  <c r="C70" i="35"/>
  <c r="M18" i="34"/>
  <c r="D26" i="36" l="1"/>
  <c r="E53" i="35" l="1"/>
  <c r="M12" i="34" l="1"/>
  <c r="F20" i="38" l="1"/>
  <c r="F13" i="38"/>
  <c r="F21" i="38" l="1"/>
  <c r="F23" i="38" s="1"/>
  <c r="F25" i="38" s="1"/>
  <c r="F29" i="38" s="1"/>
  <c r="F27" i="38" l="1"/>
  <c r="F60" i="37"/>
  <c r="G22" i="34" l="1"/>
  <c r="D55" i="37" s="1"/>
  <c r="E22" i="34"/>
  <c r="D52" i="37" s="1"/>
  <c r="F16" i="36"/>
  <c r="F25" i="36"/>
  <c r="F26" i="36" s="1"/>
  <c r="F22" i="37"/>
  <c r="F31" i="37"/>
  <c r="F32" i="37" l="1"/>
  <c r="F61" i="37" s="1"/>
  <c r="I15" i="34" l="1"/>
  <c r="G15" i="34"/>
  <c r="E15" i="34"/>
  <c r="M11" i="34"/>
  <c r="F20" i="31" l="1"/>
  <c r="F13" i="31"/>
  <c r="F21" i="31" l="1"/>
  <c r="H37" i="19"/>
  <c r="H39" i="19"/>
  <c r="H59" i="19"/>
  <c r="H61" i="19" s="1"/>
  <c r="AZ22" i="19"/>
  <c r="BB22" i="19" s="1"/>
  <c r="BF22" i="19" s="1"/>
  <c r="AZ23" i="19"/>
  <c r="BB23" i="19" s="1"/>
  <c r="BF23" i="19" s="1"/>
  <c r="AZ24" i="19"/>
  <c r="BB24" i="19" s="1"/>
  <c r="BF24" i="19" s="1"/>
  <c r="AZ27" i="19"/>
  <c r="BB27" i="19"/>
  <c r="BF27" i="19" s="1"/>
  <c r="J37" i="19"/>
  <c r="J39" i="19" s="1"/>
  <c r="L37" i="19"/>
  <c r="L39" i="19"/>
  <c r="N37" i="19"/>
  <c r="N39" i="19"/>
  <c r="P37" i="19"/>
  <c r="P39" i="19"/>
  <c r="R37" i="19"/>
  <c r="R39" i="19"/>
  <c r="T37" i="19"/>
  <c r="T39" i="19" s="1"/>
  <c r="V37" i="19"/>
  <c r="V39" i="19" s="1"/>
  <c r="J59" i="19"/>
  <c r="J61" i="19"/>
  <c r="L59" i="19"/>
  <c r="L61" i="19"/>
  <c r="N59" i="19"/>
  <c r="N61" i="19"/>
  <c r="P59" i="19"/>
  <c r="P61" i="19"/>
  <c r="R59" i="19"/>
  <c r="R61" i="19" s="1"/>
  <c r="T59" i="19"/>
  <c r="T61" i="19" s="1"/>
  <c r="V59" i="19"/>
  <c r="V61" i="19"/>
  <c r="X37" i="19"/>
  <c r="X39" i="19"/>
  <c r="Z37" i="19"/>
  <c r="Z39" i="19"/>
  <c r="X59" i="19"/>
  <c r="X61" i="19"/>
  <c r="Z59" i="19"/>
  <c r="Z61" i="19" s="1"/>
  <c r="AJ37" i="19"/>
  <c r="AJ39" i="19" s="1"/>
  <c r="AJ59" i="19"/>
  <c r="AJ61" i="19"/>
  <c r="AH37" i="19"/>
  <c r="AH39" i="19"/>
  <c r="AL37" i="19"/>
  <c r="AL39" i="19"/>
  <c r="AH59" i="19"/>
  <c r="AH61" i="19"/>
  <c r="AL59" i="19"/>
  <c r="AL61" i="19" s="1"/>
  <c r="AV59" i="19"/>
  <c r="AV61" i="19" s="1"/>
  <c r="AV37" i="19"/>
  <c r="AV39" i="19"/>
  <c r="I111" i="27"/>
  <c r="G111" i="27"/>
  <c r="E111" i="27"/>
  <c r="C111" i="27"/>
  <c r="I105" i="27"/>
  <c r="G105" i="27"/>
  <c r="E105" i="27"/>
  <c r="E126" i="27" s="1"/>
  <c r="C105" i="27"/>
  <c r="I124" i="27"/>
  <c r="G124" i="27"/>
  <c r="E124" i="27"/>
  <c r="C124" i="27"/>
  <c r="I108" i="27"/>
  <c r="G108" i="27"/>
  <c r="E108" i="27"/>
  <c r="C108" i="27"/>
  <c r="I94" i="27"/>
  <c r="G94" i="27"/>
  <c r="E94" i="27"/>
  <c r="C94" i="27"/>
  <c r="I87" i="27"/>
  <c r="I99" i="27" s="1"/>
  <c r="G87" i="27"/>
  <c r="E87" i="27"/>
  <c r="E99" i="27" s="1"/>
  <c r="E127" i="27" s="1"/>
  <c r="C87" i="27"/>
  <c r="C99" i="27" s="1"/>
  <c r="C127" i="27" s="1"/>
  <c r="I84" i="27"/>
  <c r="G84" i="27"/>
  <c r="E84" i="27"/>
  <c r="C84" i="27"/>
  <c r="I71" i="27"/>
  <c r="I72" i="27"/>
  <c r="G71" i="27"/>
  <c r="E71" i="27"/>
  <c r="C71" i="27"/>
  <c r="I56" i="27"/>
  <c r="G56" i="27"/>
  <c r="G72" i="27" s="1"/>
  <c r="E56" i="27"/>
  <c r="E72" i="27" s="1"/>
  <c r="C56" i="27"/>
  <c r="C72" i="27" s="1"/>
  <c r="I38" i="27"/>
  <c r="G38" i="27"/>
  <c r="E38" i="27"/>
  <c r="C38" i="27"/>
  <c r="I23" i="27"/>
  <c r="I39" i="27" s="1"/>
  <c r="G23" i="27"/>
  <c r="E23" i="27"/>
  <c r="C23" i="27"/>
  <c r="C39" i="27" s="1"/>
  <c r="I99" i="26"/>
  <c r="G99" i="26"/>
  <c r="E99" i="26"/>
  <c r="C99" i="26"/>
  <c r="I84" i="26"/>
  <c r="G84" i="26"/>
  <c r="G100" i="26" s="1"/>
  <c r="E84" i="26"/>
  <c r="E100" i="26" s="1"/>
  <c r="C84" i="26"/>
  <c r="C100" i="26" s="1"/>
  <c r="I88" i="25"/>
  <c r="G88" i="25"/>
  <c r="G89" i="25"/>
  <c r="E88" i="25"/>
  <c r="C88" i="25"/>
  <c r="I73" i="25"/>
  <c r="G73" i="25"/>
  <c r="E73" i="25"/>
  <c r="E89" i="25" s="1"/>
  <c r="C73" i="25"/>
  <c r="C89" i="25" s="1"/>
  <c r="I102" i="24"/>
  <c r="G102" i="24"/>
  <c r="G103" i="24" s="1"/>
  <c r="E102" i="24"/>
  <c r="E103" i="24"/>
  <c r="C102" i="24"/>
  <c r="I87" i="24"/>
  <c r="I103" i="24" s="1"/>
  <c r="G87" i="24"/>
  <c r="E87" i="24"/>
  <c r="C87" i="24"/>
  <c r="AR59" i="19"/>
  <c r="AR61" i="19"/>
  <c r="AP59" i="19"/>
  <c r="AP61" i="19"/>
  <c r="AR37" i="19"/>
  <c r="AR39" i="19"/>
  <c r="AP37" i="19"/>
  <c r="AP39" i="19" s="1"/>
  <c r="AT59" i="19"/>
  <c r="AT61" i="19" s="1"/>
  <c r="AT37" i="19"/>
  <c r="AT39" i="19"/>
  <c r="F59" i="19"/>
  <c r="F61" i="19"/>
  <c r="F37" i="19"/>
  <c r="F39" i="19"/>
  <c r="I17" i="26"/>
  <c r="G17" i="26"/>
  <c r="G26" i="26"/>
  <c r="G45" i="26" s="1"/>
  <c r="G47" i="26" s="1"/>
  <c r="G69" i="26" s="1"/>
  <c r="E17" i="26"/>
  <c r="E26" i="26"/>
  <c r="E45" i="26"/>
  <c r="E47" i="26"/>
  <c r="E69" i="26" s="1"/>
  <c r="E101" i="26" s="1"/>
  <c r="I17" i="25"/>
  <c r="I26" i="25" s="1"/>
  <c r="I45" i="25" s="1"/>
  <c r="I47" i="25" s="1"/>
  <c r="I90" i="25" s="1"/>
  <c r="G17" i="25"/>
  <c r="E17" i="25"/>
  <c r="I28" i="24"/>
  <c r="I29" i="24" s="1"/>
  <c r="I48" i="24" s="1"/>
  <c r="I50" i="24" s="1"/>
  <c r="I72" i="24" s="1"/>
  <c r="I104" i="24" s="1"/>
  <c r="G28" i="24"/>
  <c r="E28" i="24"/>
  <c r="I17" i="24"/>
  <c r="G17" i="24"/>
  <c r="E17" i="24"/>
  <c r="E29" i="24" s="1"/>
  <c r="E48" i="24" s="1"/>
  <c r="E50" i="24" s="1"/>
  <c r="E72" i="24" s="1"/>
  <c r="E104" i="24" s="1"/>
  <c r="BD59" i="19"/>
  <c r="BD61" i="19"/>
  <c r="AX59" i="19"/>
  <c r="AX61" i="19"/>
  <c r="AN59" i="19"/>
  <c r="AN61" i="19" s="1"/>
  <c r="AF59" i="19"/>
  <c r="AF61" i="19" s="1"/>
  <c r="AD59" i="19"/>
  <c r="AD61" i="19"/>
  <c r="AB59" i="19"/>
  <c r="AB61" i="19"/>
  <c r="D59" i="19"/>
  <c r="D61" i="19"/>
  <c r="AZ58" i="19"/>
  <c r="BB58" i="19"/>
  <c r="BF58" i="19"/>
  <c r="AZ56" i="19"/>
  <c r="BB56" i="19"/>
  <c r="BF56" i="19" s="1"/>
  <c r="AZ55" i="19"/>
  <c r="BB55" i="19"/>
  <c r="BF55" i="19" s="1"/>
  <c r="AZ53" i="19"/>
  <c r="BB53" i="19" s="1"/>
  <c r="BF53" i="19" s="1"/>
  <c r="AZ51" i="19"/>
  <c r="BB51" i="19"/>
  <c r="BF51" i="19"/>
  <c r="AZ49" i="19"/>
  <c r="BB49" i="19"/>
  <c r="BF49" i="19" s="1"/>
  <c r="AZ47" i="19"/>
  <c r="BB47" i="19"/>
  <c r="BF47" i="19" s="1"/>
  <c r="AZ46" i="19"/>
  <c r="BB46" i="19" s="1"/>
  <c r="BF46" i="19" s="1"/>
  <c r="AZ45" i="19"/>
  <c r="BB45" i="19"/>
  <c r="BF45" i="19"/>
  <c r="AZ44" i="19"/>
  <c r="BB44" i="19"/>
  <c r="BF44" i="19" s="1"/>
  <c r="AZ43" i="19"/>
  <c r="BB43" i="19"/>
  <c r="BF43" i="19" s="1"/>
  <c r="AZ41" i="19"/>
  <c r="BB41" i="19" s="1"/>
  <c r="AZ33" i="19"/>
  <c r="BB33" i="19"/>
  <c r="BF33" i="19"/>
  <c r="AZ31" i="19"/>
  <c r="BB31" i="19"/>
  <c r="BF31" i="19" s="1"/>
  <c r="AZ36" i="19"/>
  <c r="BB36" i="19"/>
  <c r="BF36" i="19" s="1"/>
  <c r="AZ34" i="19"/>
  <c r="BB34" i="19" s="1"/>
  <c r="BF34" i="19" s="1"/>
  <c r="AZ29" i="19"/>
  <c r="BB29" i="19"/>
  <c r="BF29" i="19"/>
  <c r="AZ25" i="19"/>
  <c r="BB25" i="19"/>
  <c r="BF25" i="19" s="1"/>
  <c r="AZ21" i="19"/>
  <c r="AZ37" i="19" s="1"/>
  <c r="BB21" i="19"/>
  <c r="AZ19" i="19"/>
  <c r="AZ39" i="19" s="1"/>
  <c r="AN37" i="19"/>
  <c r="AN39" i="19"/>
  <c r="AX37" i="19"/>
  <c r="AX39" i="19"/>
  <c r="BD37" i="19"/>
  <c r="BD39" i="19" s="1"/>
  <c r="AF37" i="19"/>
  <c r="AF39" i="19" s="1"/>
  <c r="AD37" i="19"/>
  <c r="AD39" i="19"/>
  <c r="AB37" i="19"/>
  <c r="AB39" i="19"/>
  <c r="D37" i="19"/>
  <c r="D39" i="19"/>
  <c r="I121" i="27"/>
  <c r="G121" i="27"/>
  <c r="E121" i="27"/>
  <c r="C121" i="27"/>
  <c r="I117" i="27"/>
  <c r="I126" i="27" s="1"/>
  <c r="G117" i="27"/>
  <c r="E117" i="27"/>
  <c r="C117" i="27"/>
  <c r="C126" i="27" s="1"/>
  <c r="I114" i="27"/>
  <c r="G114" i="27"/>
  <c r="E114" i="27"/>
  <c r="C114" i="27"/>
  <c r="I97" i="27"/>
  <c r="G97" i="27"/>
  <c r="E97" i="27"/>
  <c r="C97" i="27"/>
  <c r="I90" i="27"/>
  <c r="G90" i="27"/>
  <c r="E90" i="27"/>
  <c r="C90" i="27"/>
  <c r="I81" i="27"/>
  <c r="G81" i="27"/>
  <c r="E81" i="27"/>
  <c r="C81" i="27"/>
  <c r="I106" i="26"/>
  <c r="G106" i="26"/>
  <c r="E106" i="26"/>
  <c r="C106" i="26"/>
  <c r="I52" i="26"/>
  <c r="G52" i="26"/>
  <c r="E52" i="26"/>
  <c r="C52" i="26"/>
  <c r="C17" i="26"/>
  <c r="C26" i="26" s="1"/>
  <c r="C45" i="26" s="1"/>
  <c r="C47" i="26" s="1"/>
  <c r="C69" i="26" s="1"/>
  <c r="C101" i="26" s="1"/>
  <c r="C17" i="25"/>
  <c r="I100" i="25"/>
  <c r="G100" i="25"/>
  <c r="E100" i="25"/>
  <c r="C100" i="25"/>
  <c r="I95" i="25"/>
  <c r="G95" i="25"/>
  <c r="E95" i="25"/>
  <c r="C95" i="25"/>
  <c r="I109" i="24"/>
  <c r="G109" i="24"/>
  <c r="E109" i="24"/>
  <c r="C109" i="24"/>
  <c r="I55" i="24"/>
  <c r="G55" i="24"/>
  <c r="E55" i="24"/>
  <c r="C55" i="24"/>
  <c r="C103" i="24"/>
  <c r="C28" i="24"/>
  <c r="C17" i="24"/>
  <c r="C29" i="24"/>
  <c r="C48" i="24"/>
  <c r="C50" i="24" s="1"/>
  <c r="C72" i="24" s="1"/>
  <c r="C104" i="24" s="1"/>
  <c r="I100" i="26"/>
  <c r="I26" i="26"/>
  <c r="I45" i="26"/>
  <c r="I47" i="26" s="1"/>
  <c r="I69" i="26" s="1"/>
  <c r="I101" i="26" s="1"/>
  <c r="G26" i="25"/>
  <c r="G45" i="25"/>
  <c r="G47" i="25"/>
  <c r="G90" i="25" s="1"/>
  <c r="I89" i="25"/>
  <c r="C26" i="25"/>
  <c r="C45" i="25" s="1"/>
  <c r="C47" i="25" s="1"/>
  <c r="E26" i="25"/>
  <c r="E45" i="25"/>
  <c r="E47" i="25" s="1"/>
  <c r="E90" i="25" s="1"/>
  <c r="G29" i="24"/>
  <c r="G48" i="24" s="1"/>
  <c r="G50" i="24" s="1"/>
  <c r="G72" i="24" s="1"/>
  <c r="G104" i="24" s="1"/>
  <c r="G39" i="27"/>
  <c r="G99" i="27"/>
  <c r="E39" i="27"/>
  <c r="G126" i="27"/>
  <c r="AZ59" i="19"/>
  <c r="AZ61" i="19"/>
  <c r="G127" i="27"/>
  <c r="F23" i="31" l="1"/>
  <c r="F25" i="31" s="1"/>
  <c r="BB37" i="19"/>
  <c r="I127" i="27"/>
  <c r="C90" i="25"/>
  <c r="BF41" i="19"/>
  <c r="BF61" i="19" s="1"/>
  <c r="BF59" i="19"/>
  <c r="G101" i="26"/>
  <c r="BB59" i="19"/>
  <c r="BB61" i="19" s="1"/>
  <c r="BF21" i="19"/>
  <c r="BF37" i="19" s="1"/>
  <c r="BB19" i="19"/>
  <c r="F29" i="31" l="1"/>
  <c r="F27" i="31"/>
  <c r="BB39" i="19"/>
  <c r="BF19" i="19"/>
  <c r="BF39" i="19" s="1"/>
  <c r="E9" i="35" l="1"/>
  <c r="E24" i="35" s="1"/>
  <c r="E36" i="35" s="1"/>
  <c r="E41" i="35" s="1"/>
  <c r="E69" i="35" s="1"/>
  <c r="E71" i="35" s="1"/>
  <c r="M14" i="34" l="1"/>
  <c r="M15" i="34" s="1"/>
  <c r="K15" i="34"/>
  <c r="D31" i="37" l="1"/>
  <c r="I20" i="34" l="1"/>
  <c r="M20" i="34" l="1"/>
  <c r="I22" i="34"/>
  <c r="D58" i="37" s="1"/>
  <c r="D22" i="37" l="1"/>
  <c r="D32" i="37" s="1"/>
  <c r="D20" i="38" l="1"/>
  <c r="D20" i="31"/>
  <c r="D13" i="31"/>
  <c r="D21" i="31" l="1"/>
  <c r="D23" i="31" s="1"/>
  <c r="D25" i="31" s="1"/>
  <c r="D27" i="31" s="1"/>
  <c r="D13" i="38"/>
  <c r="D21" i="38" s="1"/>
  <c r="D23" i="38" s="1"/>
  <c r="D25" i="38" s="1"/>
  <c r="D27" i="38" s="1"/>
  <c r="D29" i="38" s="1"/>
  <c r="K21" i="34" l="1"/>
  <c r="C9" i="35"/>
  <c r="D29" i="31"/>
  <c r="M21" i="34" l="1"/>
  <c r="M22" i="34" s="1"/>
  <c r="K22" i="34"/>
  <c r="D59" i="37" s="1"/>
  <c r="D60" i="37" s="1"/>
  <c r="D61" i="37" s="1"/>
  <c r="D72" i="37" s="1"/>
  <c r="C53" i="35" l="1"/>
  <c r="C24" i="35" l="1"/>
  <c r="C36" i="35" s="1"/>
  <c r="C41" i="35" s="1"/>
  <c r="C69" i="35" l="1"/>
  <c r="C71" i="35" s="1"/>
</calcChain>
</file>

<file path=xl/sharedStrings.xml><?xml version="1.0" encoding="utf-8"?>
<sst xmlns="http://schemas.openxmlformats.org/spreadsheetml/2006/main" count="854" uniqueCount="367">
  <si>
    <t>Other current assets</t>
  </si>
  <si>
    <t>Other current liabilities</t>
  </si>
  <si>
    <t>Retained earnings</t>
  </si>
  <si>
    <t>Total</t>
  </si>
  <si>
    <t>Cash and cash equivalents</t>
  </si>
  <si>
    <t>Issued and</t>
  </si>
  <si>
    <t>Donated</t>
  </si>
  <si>
    <t>Other non-current assets</t>
  </si>
  <si>
    <t>Other non-current liabilities</t>
  </si>
  <si>
    <t>Inventories</t>
  </si>
  <si>
    <t>Other income</t>
  </si>
  <si>
    <t>Share</t>
  </si>
  <si>
    <t>reserve</t>
  </si>
  <si>
    <t>paid-up</t>
  </si>
  <si>
    <t>share capital</t>
  </si>
  <si>
    <t>Unappropriated</t>
  </si>
  <si>
    <t xml:space="preserve">   Unappropriated</t>
  </si>
  <si>
    <t>attributable to</t>
  </si>
  <si>
    <t>Administrative expenses</t>
  </si>
  <si>
    <t>combination under</t>
  </si>
  <si>
    <t xml:space="preserve"> common control</t>
  </si>
  <si>
    <t>interests</t>
  </si>
  <si>
    <t>Finance costs</t>
  </si>
  <si>
    <t>Legal</t>
  </si>
  <si>
    <t xml:space="preserve">   Non-controlling interests</t>
  </si>
  <si>
    <t>Non-</t>
  </si>
  <si>
    <t xml:space="preserve">controlling </t>
  </si>
  <si>
    <t>owners of</t>
  </si>
  <si>
    <t>the Company</t>
  </si>
  <si>
    <t>Net foreign exchange gain</t>
  </si>
  <si>
    <t>Notes</t>
  </si>
  <si>
    <t>Revenue</t>
  </si>
  <si>
    <t>equity</t>
  </si>
  <si>
    <t>STATEMENTS  OF  FINANCIAL  POSITION</t>
  </si>
  <si>
    <t>Notes to the financial statements form an integral part of these statements</t>
  </si>
  <si>
    <t>Authorized share capital</t>
  </si>
  <si>
    <t>STATEMENTS  OF  CASH  FLOWS</t>
  </si>
  <si>
    <t>Legal reserve</t>
  </si>
  <si>
    <t xml:space="preserve">Issued and paid-up share capital </t>
  </si>
  <si>
    <t>shareholders’</t>
  </si>
  <si>
    <t>UNIT : BAHT</t>
  </si>
  <si>
    <t>Other components of shareholders’ equity</t>
  </si>
  <si>
    <t>Dividends to owner of the Company</t>
  </si>
  <si>
    <t>Warrants</t>
  </si>
  <si>
    <t>Net foreign exchange loss</t>
  </si>
  <si>
    <t>received</t>
  </si>
  <si>
    <t>in subsidiaries</t>
  </si>
  <si>
    <t>Trade and other current receivables</t>
  </si>
  <si>
    <t>Trade and other current payables</t>
  </si>
  <si>
    <t>Expired</t>
  </si>
  <si>
    <t>Distribution costs</t>
  </si>
  <si>
    <t>warrant</t>
  </si>
  <si>
    <t>arising from change</t>
  </si>
  <si>
    <t xml:space="preserve"> in ownership interest </t>
  </si>
  <si>
    <t xml:space="preserve">Increasing in non-controlling interests </t>
  </si>
  <si>
    <t xml:space="preserve">Dividends to owner of the Company’s </t>
  </si>
  <si>
    <t>subsidiaries paid to non-controlling interests</t>
  </si>
  <si>
    <t>20CY</t>
  </si>
  <si>
    <t>Balance as at January 1, 20CY</t>
  </si>
  <si>
    <t>Balance as at December 31, 20CY</t>
  </si>
  <si>
    <t>20PY</t>
  </si>
  <si>
    <t>ABC  PUBLIC  COMPANY  LIMITED  AND  ITS  SUBSIDIARIES</t>
  </si>
  <si>
    <t xml:space="preserve">CONSOLIDATED </t>
  </si>
  <si>
    <t>FINANCIAL  STATEMENTS</t>
  </si>
  <si>
    <t>SEPARATE</t>
  </si>
  <si>
    <t>CURRENT  ASSETS</t>
  </si>
  <si>
    <t>NON-CURRENT  ASSETS</t>
  </si>
  <si>
    <t>TOTAL  ASSETS</t>
  </si>
  <si>
    <t>CURRENT  LIABILITIES</t>
  </si>
  <si>
    <t>NON-CURRENT  LIABILITIES</t>
  </si>
  <si>
    <t>Total Current Assets</t>
  </si>
  <si>
    <t>Total Non-current Assets</t>
  </si>
  <si>
    <t>Total Current Liabilities</t>
  </si>
  <si>
    <t>Total Non-current Liabilities</t>
  </si>
  <si>
    <t>TOTAL  LIABILITIES</t>
  </si>
  <si>
    <t>LIABILITIES  AND  SHAREHOLDERS’  EQUITY</t>
  </si>
  <si>
    <t>SHAREHOLDERS’  EQUITY</t>
  </si>
  <si>
    <t>ASSETS</t>
  </si>
  <si>
    <r>
      <t xml:space="preserve">FOR  THE  YEAR  ENDED  DECEMBER  </t>
    </r>
    <r>
      <rPr>
        <b/>
        <sz val="9"/>
        <rFont val="Times New Roman"/>
        <family val="1"/>
      </rPr>
      <t>31,  20CY</t>
    </r>
  </si>
  <si>
    <t xml:space="preserve">   Appropriated</t>
  </si>
  <si>
    <t>TOTAL  SHAREHOLDERS’  EQUITY</t>
  </si>
  <si>
    <t>SHARE  CAPITAL</t>
  </si>
  <si>
    <t>RETAINED  EARNINGS</t>
  </si>
  <si>
    <t>REVENUES</t>
  </si>
  <si>
    <t>Revenue from sale of goods</t>
  </si>
  <si>
    <t>Revenue from rendering of services</t>
  </si>
  <si>
    <t>Revenue from construction</t>
  </si>
  <si>
    <t>EXPENSES</t>
  </si>
  <si>
    <t>Cost from rendering of services</t>
  </si>
  <si>
    <t>Cost from construction</t>
  </si>
  <si>
    <t>Other expenses</t>
  </si>
  <si>
    <t>Total Revenues</t>
  </si>
  <si>
    <t>Profit (loss) before income tax</t>
  </si>
  <si>
    <t>Income tax expense (income)</t>
  </si>
  <si>
    <t xml:space="preserve">PROFIT  (LOSS)  FOR  THE  YEAR </t>
  </si>
  <si>
    <t>Components of other comprehensive income (loss)</t>
  </si>
  <si>
    <t>that will be reclassified to profit or loss</t>
  </si>
  <si>
    <t>OTHER  COMPREHENSIVE  INCOME  (LOSS)</t>
  </si>
  <si>
    <t>that will not be reclassified to profit or loss</t>
  </si>
  <si>
    <t>Total comprehensive income (loss) for the years</t>
  </si>
  <si>
    <t>Profit (loss) attributable to:</t>
  </si>
  <si>
    <t xml:space="preserve">   Owners of the parent</t>
  </si>
  <si>
    <t>Total comprehensive income (loss) attributable to:</t>
  </si>
  <si>
    <t xml:space="preserve">   Basic earnings (losses) per share</t>
  </si>
  <si>
    <t xml:space="preserve">   Diluted earnings (losses) per share</t>
  </si>
  <si>
    <t>STATEMENTS  OF  COMPREHENSIVE  INCOME</t>
  </si>
  <si>
    <r>
      <t xml:space="preserve">STATEMENTS  OF  COMPREHENSIVE  INCOME  </t>
    </r>
    <r>
      <rPr>
        <sz val="8"/>
        <rFont val="Times New Roman"/>
        <family val="1"/>
      </rPr>
      <t>(CONTINUED)</t>
    </r>
  </si>
  <si>
    <t>STATEMENTS  OF  PROFIT  OR  LOSS</t>
  </si>
  <si>
    <t>GROSS  PROFIT  (LOSS)</t>
  </si>
  <si>
    <t>Total components of other comprehensive income (loss)</t>
  </si>
  <si>
    <t>Exchange differences on translating financial statements</t>
  </si>
  <si>
    <t>ทางเลือกที่ (1) แบบรวมผลกระทบของภาษีเงินได้</t>
  </si>
  <si>
    <t>ทางเลือกที่ (2) แบบสุทธิจากภาษีเงินได้</t>
  </si>
  <si>
    <t>Exchange differences on translating financial statements, net of income tax</t>
  </si>
  <si>
    <t xml:space="preserve">Income tax relating to components of other comprehensive income </t>
  </si>
  <si>
    <t>การแสดงผลกระทบของ deferred tax ของรายการกำไรขาดทุนเบ็ดเสร็จอื่นแสดงได้ 3 แบบ (1)  แบบรวมผลกระทบของภาษีเงินได้ ดังที่แสดงไว้ใน PL แต่ละ tab</t>
  </si>
  <si>
    <t>(2) แบบสุทธิจากภาษีเงินได้และ (3) แบบแยกผลกระทบภาษีเป็นแต่ละรายการ ตามตัวอย่างด้านล่าง</t>
  </si>
  <si>
    <t>ทางเลือกที่ (3) แบบแยกผลกระทบภาษีเป็นแต่ละรายการ</t>
  </si>
  <si>
    <t>STATEMENTS  OF  CHANGES  IN  SHAREHOLDERS’  EQUITY</t>
  </si>
  <si>
    <t>CONSOLIDATED  FINANCIAL  STATEMENTS</t>
  </si>
  <si>
    <t xml:space="preserve">Surplus (deficit) </t>
  </si>
  <si>
    <t xml:space="preserve">on business </t>
  </si>
  <si>
    <t>Exchange</t>
  </si>
  <si>
    <t xml:space="preserve"> differences on </t>
  </si>
  <si>
    <t>Shareholders’ equity attributable to owners of the Company</t>
  </si>
  <si>
    <t>arising from new investment in a subsidiary</t>
  </si>
  <si>
    <t>Comprehensive income (loss) for the year</t>
  </si>
  <si>
    <t>Balance as at December 31, 20PY</t>
  </si>
  <si>
    <t>Total other</t>
  </si>
  <si>
    <t xml:space="preserve">components of </t>
  </si>
  <si>
    <t xml:space="preserve">shareholders’ </t>
  </si>
  <si>
    <t>Capital Surplus (Deficit)</t>
  </si>
  <si>
    <t>translating</t>
  </si>
  <si>
    <t xml:space="preserve"> financial statements</t>
  </si>
  <si>
    <t>Increase (decrease) in ordinary shares</t>
  </si>
  <si>
    <r>
      <t xml:space="preserve">FOR  THE  YEAR  ENDED  DECEMBER  </t>
    </r>
    <r>
      <rPr>
        <b/>
        <sz val="11"/>
        <rFont val="Times New Roman"/>
        <family val="1"/>
      </rPr>
      <t>31,  20CY</t>
    </r>
  </si>
  <si>
    <t>CASH  FLOWS  FROM  OPERATING  ACTIVITIES</t>
  </si>
  <si>
    <t>CASH  FLOWS  FROM  INVESTING  ACTIVITIES</t>
  </si>
  <si>
    <t>CASH  FLOWS  FROM  FINANCING  ACTIVITIES</t>
  </si>
  <si>
    <t>Total Expenses</t>
  </si>
  <si>
    <t>Profit (loss) for the years</t>
  </si>
  <si>
    <t>Earnings (losses) per share</t>
  </si>
  <si>
    <t>Profit (loss) before tax income</t>
  </si>
  <si>
    <t>TOTAL  LIABILITIES  AND  SHAREHOLDERS’  EQUITY</t>
  </si>
  <si>
    <r>
      <rPr>
        <u/>
        <sz val="9"/>
        <rFont val="Times New Roman"/>
        <family val="1"/>
      </rPr>
      <t>Add (less)</t>
    </r>
    <r>
      <rPr>
        <sz val="9"/>
        <rFont val="Times New Roman"/>
        <family val="1"/>
      </rPr>
      <t xml:space="preserve"> income tax effect</t>
    </r>
  </si>
  <si>
    <t>Operating assets (increase) decrease</t>
  </si>
  <si>
    <t>Operating liabilities increase (decrease)</t>
  </si>
  <si>
    <t>Non-current provisions for employee benefits</t>
  </si>
  <si>
    <t>Increase (decrease) in share subscription received in advance</t>
  </si>
  <si>
    <t>Increase (decrease) in warrants</t>
  </si>
  <si>
    <t xml:space="preserve">from business combination under common control </t>
  </si>
  <si>
    <t>Increase (decrease) in changing in ownership interest</t>
  </si>
  <si>
    <t>from disposal of investment in a subsidiary</t>
  </si>
  <si>
    <t>Increase (decrease) in changing non-controlling interest</t>
  </si>
  <si>
    <t>Increase (decrease) in change in ownership interest</t>
  </si>
  <si>
    <t>in a subsidiary</t>
  </si>
  <si>
    <t>premium</t>
  </si>
  <si>
    <t xml:space="preserve"> (discount)</t>
  </si>
  <si>
    <t>[preference</t>
  </si>
  <si>
    <t>shares/</t>
  </si>
  <si>
    <t>ordinary</t>
  </si>
  <si>
    <t>shares]</t>
  </si>
  <si>
    <t>subscriptions</t>
  </si>
  <si>
    <t xml:space="preserve"> in advance</t>
  </si>
  <si>
    <t>receivables</t>
  </si>
  <si>
    <t>surplus</t>
  </si>
  <si>
    <t>(deficit)</t>
  </si>
  <si>
    <t xml:space="preserve">Surplus (deficit) on </t>
  </si>
  <si>
    <t xml:space="preserve">disposals of </t>
  </si>
  <si>
    <t xml:space="preserve">Company’s shares </t>
  </si>
  <si>
    <t>held by a subsidiary</t>
  </si>
  <si>
    <t>Surplus</t>
  </si>
  <si>
    <t xml:space="preserve"> (deficit) on </t>
  </si>
  <si>
    <t>share</t>
  </si>
  <si>
    <t>swap</t>
  </si>
  <si>
    <t>share based</t>
  </si>
  <si>
    <t>payment</t>
  </si>
  <si>
    <t>shares</t>
  </si>
  <si>
    <t>Other</t>
  </si>
  <si>
    <t>reserves</t>
  </si>
  <si>
    <t>hedges</t>
  </si>
  <si>
    <t xml:space="preserve">Share of other </t>
  </si>
  <si>
    <t>comprehensive income</t>
  </si>
  <si>
    <t>of assets</t>
  </si>
  <si>
    <t xml:space="preserve"> of defined</t>
  </si>
  <si>
    <t>Shareholders’</t>
  </si>
  <si>
    <t xml:space="preserve"> equity </t>
  </si>
  <si>
    <t>Other comprehensive income (loss)</t>
  </si>
  <si>
    <t>Right-of-use assets</t>
  </si>
  <si>
    <t>Corporate income tax payable</t>
  </si>
  <si>
    <t>Other gains (losses)</t>
  </si>
  <si>
    <t>Profit (loss) from operating activities</t>
  </si>
  <si>
    <t xml:space="preserve">Difference between carrying amount of dividends payable and </t>
  </si>
  <si>
    <t>Gains (losses) on net monetary position</t>
  </si>
  <si>
    <t>Finance income</t>
  </si>
  <si>
    <t xml:space="preserve">Impairment gain and reversal of impairment loss (impairment loss) </t>
  </si>
  <si>
    <t>determined in accordance with TFRS 9</t>
  </si>
  <si>
    <t xml:space="preserve"> accounted for using equity method</t>
  </si>
  <si>
    <t>Other income (expense) from subsidiaries, jointly controlled entities and associates</t>
  </si>
  <si>
    <t>Share of profit (loss) of subsidiaries,  joint ventures and associates</t>
  </si>
  <si>
    <t xml:space="preserve">Gain (loss) arising from reclassification of financial assets out </t>
  </si>
  <si>
    <t>of previously amortised cost</t>
  </si>
  <si>
    <t xml:space="preserve">Cumulative gain (loss) previously recognised in other comprehensive income </t>
  </si>
  <si>
    <t>arising from reclassification of financial assets out of fair value through</t>
  </si>
  <si>
    <t>Hedging gains (losses) for hedge of group of items with offsetting risk positions</t>
  </si>
  <si>
    <t>Gains (losses) on cash flow hedges</t>
  </si>
  <si>
    <t>Gains (losses) on hedges of net investments in foreign operation</t>
  </si>
  <si>
    <t>Gains (losses) on measuring financial assets</t>
  </si>
  <si>
    <t>Gains (losses) on investment in equity designated at fair value</t>
  </si>
  <si>
    <t>through other comprehensive income</t>
  </si>
  <si>
    <t>Gains (losses) on revaluation of assets</t>
  </si>
  <si>
    <t>Gains (losses) on re-measurements of defined benefit plans</t>
  </si>
  <si>
    <t>Share of other comprehensive income (loss) of subsidiaries,  joint ventures</t>
  </si>
  <si>
    <t>and associates using equity method</t>
  </si>
  <si>
    <t>Change in fair value of financial liability attributable to change in credit risk</t>
  </si>
  <si>
    <t>Gain (loss) on hedging instruments that hedge investments in equity instruments</t>
  </si>
  <si>
    <t xml:space="preserve">Share of other comprehensive income (loss) of subsidiaries, joint ventures </t>
  </si>
  <si>
    <t>and associates using the equity method</t>
  </si>
  <si>
    <t>Other components of other comprehensive income (loss)</t>
  </si>
  <si>
    <t>other comprehensive income</t>
  </si>
  <si>
    <t>Gains (losses) on cash flow hedges, net of income tax</t>
  </si>
  <si>
    <t>Gains (losses) on hedges of net investments in foreign operation, net of income tax</t>
  </si>
  <si>
    <t>Gains (losses) on measuring financial assets, net of income tax</t>
  </si>
  <si>
    <t>and associates using equity method, net of income tax</t>
  </si>
  <si>
    <t>Other components of other comprehensive income (loss), net of income tax</t>
  </si>
  <si>
    <t>through other comprehensive income, net of income tax</t>
  </si>
  <si>
    <t>Gains (losses) on revaluation of assets, net of income tax</t>
  </si>
  <si>
    <t>Gains (losses) on re-measurements of defined benefit plans, net of income tax</t>
  </si>
  <si>
    <t>and associates using the equity method, net of income tax</t>
  </si>
  <si>
    <t xml:space="preserve">Change in fair value of financial liability attributable to change in </t>
  </si>
  <si>
    <t>credit risk, net of income tax</t>
  </si>
  <si>
    <t>Gain (loss) on hedging instruments that hedge investments in</t>
  </si>
  <si>
    <t>equity instruments, net of income tax</t>
  </si>
  <si>
    <t xml:space="preserve"> shares</t>
  </si>
  <si>
    <t>Perpetual</t>
  </si>
  <si>
    <t xml:space="preserve"> debentures</t>
  </si>
  <si>
    <t>Gains (losses)</t>
  </si>
  <si>
    <t>on cash flow</t>
  </si>
  <si>
    <t>on remeasuring</t>
  </si>
  <si>
    <t>financial</t>
  </si>
  <si>
    <t>assets</t>
  </si>
  <si>
    <t>Gains (losses) on</t>
  </si>
  <si>
    <t xml:space="preserve"> on revaluation</t>
  </si>
  <si>
    <t>re-measurements</t>
  </si>
  <si>
    <t xml:space="preserve"> benefit plans</t>
  </si>
  <si>
    <t xml:space="preserve"> (loss) of subsidiaries, joint </t>
  </si>
  <si>
    <t>ventures and associates</t>
  </si>
  <si>
    <t xml:space="preserve"> using the equity method</t>
  </si>
  <si>
    <t>Share of other comprehensive income (loss) of subsidiaries,  joint ventures and associates using equity method</t>
  </si>
  <si>
    <t>Current portion of lease liabilities</t>
  </si>
  <si>
    <t>Lease liabilities</t>
  </si>
  <si>
    <t>Interest revenue</t>
  </si>
  <si>
    <t>Costs of sales</t>
  </si>
  <si>
    <t>carrying amount of non-cash assets distributed</t>
  </si>
  <si>
    <t>Gain (loss) arising from de-recognition of financial assets measured at amortised cost</t>
  </si>
  <si>
    <t>on treasury</t>
  </si>
  <si>
    <t>Treasury</t>
  </si>
  <si>
    <t>[Perpetual</t>
  </si>
  <si>
    <t xml:space="preserve"> bonds]</t>
  </si>
  <si>
    <t>Cash paid for purchase of intangible assets</t>
  </si>
  <si>
    <t>Cash paid for lease liabilities</t>
  </si>
  <si>
    <t>Profit (loss) for the year</t>
  </si>
  <si>
    <t>Other comprehensive income (loss) for the year, net of tax</t>
  </si>
  <si>
    <t>Total comprehensive income (loss) for the year</t>
  </si>
  <si>
    <t>that will be reclassified to profit or loss, net of tax</t>
  </si>
  <si>
    <t>that will not be reclassified to profit or loss, net of tax</t>
  </si>
  <si>
    <t>Appropriated</t>
  </si>
  <si>
    <t>Change in shareholder’s equity</t>
  </si>
  <si>
    <t>Increase (decrease) in expired warrants</t>
  </si>
  <si>
    <t>Total change in shareholder’s equity</t>
  </si>
  <si>
    <t xml:space="preserve"> interests</t>
  </si>
  <si>
    <t>As at</t>
  </si>
  <si>
    <t>Balance as at January 1, 2021</t>
  </si>
  <si>
    <t>Intangible assets</t>
  </si>
  <si>
    <t>December 31,</t>
  </si>
  <si>
    <t>Deferred tax assets</t>
  </si>
  <si>
    <t>Other current provisions</t>
  </si>
  <si>
    <t>Net cash flows provided by operating activities</t>
  </si>
  <si>
    <t>Provision for dismantling and removal cost</t>
  </si>
  <si>
    <t>Profit from operating activities</t>
  </si>
  <si>
    <t>Profit before income tax expense</t>
  </si>
  <si>
    <t xml:space="preserve">Income tax expense </t>
  </si>
  <si>
    <t>Basic earnings per share (Baht)</t>
  </si>
  <si>
    <t>Depreciation and amortization</t>
  </si>
  <si>
    <t>Gain on lease termination</t>
  </si>
  <si>
    <t>Cash paid for purchase of fixed assets</t>
  </si>
  <si>
    <t>Net cash flows used in investing activities</t>
  </si>
  <si>
    <r>
      <t xml:space="preserve">STATEMENTS  OF  FINANCIAL  POSITION  </t>
    </r>
    <r>
      <rPr>
        <sz val="10"/>
        <rFont val="Times New Roman"/>
        <family val="1"/>
      </rPr>
      <t>(CONTINUED)</t>
    </r>
  </si>
  <si>
    <t xml:space="preserve">Current portion of long-term borrowings </t>
  </si>
  <si>
    <r>
      <t xml:space="preserve">STATEMENTS  OF  CASH  FLOWS </t>
    </r>
    <r>
      <rPr>
        <sz val="10"/>
        <rFont val="Times New Roman"/>
        <family val="1"/>
      </rPr>
      <t xml:space="preserve"> (CONTINUED)</t>
    </r>
  </si>
  <si>
    <t>Buildings and equipment</t>
  </si>
  <si>
    <t>Cash and cash equivalents as at January 1,</t>
  </si>
  <si>
    <t xml:space="preserve">As at </t>
  </si>
  <si>
    <t>“Unaudited”</t>
  </si>
  <si>
    <t>See condensed notes to the financial statements</t>
  </si>
  <si>
    <t>Income tax expense</t>
  </si>
  <si>
    <t>Total comprehensive income for the period</t>
  </si>
  <si>
    <t>Withholding tax paid</t>
  </si>
  <si>
    <t>Note</t>
  </si>
  <si>
    <t>Premium on</t>
  </si>
  <si>
    <t>Profit from operation before change in operating assets</t>
  </si>
  <si>
    <t>and liabilities</t>
  </si>
  <si>
    <t>Cash paid for long-term borrowings from</t>
  </si>
  <si>
    <t xml:space="preserve">Net cash flows provided by operations </t>
  </si>
  <si>
    <t>Dividend paid</t>
  </si>
  <si>
    <t>15,000,000 ordinary shares of Baht 10 each</t>
  </si>
  <si>
    <t>Profit for the periods</t>
  </si>
  <si>
    <t>Costs from rendering of services</t>
  </si>
  <si>
    <t xml:space="preserve">Cash paid for interest </t>
  </si>
  <si>
    <t>15,000,000 ordinary shares of Baht 10 each,</t>
  </si>
  <si>
    <t>Contract liabilities</t>
  </si>
  <si>
    <t>Balance as at January 1, 2024</t>
  </si>
  <si>
    <t>Expenses</t>
  </si>
  <si>
    <t>Total expenses</t>
  </si>
  <si>
    <t>PROFIT  FOR  THE  PERIODS</t>
  </si>
  <si>
    <t>Other comprehensive income for the periods</t>
  </si>
  <si>
    <t>TOTAL  COMPREHENSIVE  INCOME  FOR  THE  PERIODS</t>
  </si>
  <si>
    <t>Weighted average number of ordinary shares (Shares)</t>
  </si>
  <si>
    <t xml:space="preserve">Costs of sales </t>
  </si>
  <si>
    <t>Expected credit loss expense (reversal)</t>
  </si>
  <si>
    <t>Employee benefit paid</t>
  </si>
  <si>
    <t>Net increase (decrease) in cash and cash equivalents</t>
  </si>
  <si>
    <t>Revenues</t>
  </si>
  <si>
    <t>Total revenues</t>
  </si>
  <si>
    <t>from a financial institution</t>
  </si>
  <si>
    <t>from financial institutions</t>
  </si>
  <si>
    <t>Long-term borrowings from financial institutions</t>
  </si>
  <si>
    <t>financial institutions</t>
  </si>
  <si>
    <t>20, 21</t>
  </si>
  <si>
    <t>Deposit at a financial institution used as collateral</t>
  </si>
  <si>
    <t>Revenue from sales</t>
  </si>
  <si>
    <t>Expense for accumulated points - other current</t>
  </si>
  <si>
    <t>Balance as at January 1, 2025</t>
  </si>
  <si>
    <t>Short-term borrowing from a financial institution</t>
  </si>
  <si>
    <t>fully paid</t>
  </si>
  <si>
    <t>Premium on ordinary shares</t>
  </si>
  <si>
    <t>LAUNDRY  YOU  PUBLIC  COMPANY  LIMITED</t>
  </si>
  <si>
    <t>375,000,000 ordinary shares of Baht 0.50 each</t>
  </si>
  <si>
    <t>Cash received from long-term borrowings</t>
  </si>
  <si>
    <t>300,000,000 ordinary shares of Baht 0.50 each,</t>
  </si>
  <si>
    <t>Employee benefits expenses</t>
  </si>
  <si>
    <t>Allowance for impairment for leasehold improvement (reversal)</t>
  </si>
  <si>
    <t>Loss on disposal or written off equipment</t>
  </si>
  <si>
    <t>Net cash flows used in financing activities</t>
  </si>
  <si>
    <t xml:space="preserve">     LIABILITIES  AND  SHAREHOLDERS’</t>
  </si>
  <si>
    <r>
      <t xml:space="preserve">          EQUITY</t>
    </r>
    <r>
      <rPr>
        <sz val="10"/>
        <rFont val="Times New Roman"/>
        <family val="1"/>
      </rPr>
      <t xml:space="preserve">  (CONTINUED)</t>
    </r>
  </si>
  <si>
    <t>Decommissioning cost paid</t>
  </si>
  <si>
    <t>Income tax paid</t>
  </si>
  <si>
    <t>Cash paid for front end fee</t>
  </si>
  <si>
    <t>Cash received from disposal of fixed assets</t>
  </si>
  <si>
    <t>Cash paid for long-term borrowings</t>
  </si>
  <si>
    <t>Long-term borrowings</t>
  </si>
  <si>
    <t>Allowance for diminution in value of inventories (reversal)</t>
  </si>
  <si>
    <r>
      <t xml:space="preserve">FOR  THE  NINE-MONTH  PERIOD  ENDED  SEPTEMBER  </t>
    </r>
    <r>
      <rPr>
        <b/>
        <sz val="12"/>
        <rFont val="Times New Roman"/>
        <family val="1"/>
      </rPr>
      <t>30,  2025</t>
    </r>
  </si>
  <si>
    <t>Balance as at September 30, 2024</t>
  </si>
  <si>
    <t>Balance as at September 30, 2025</t>
  </si>
  <si>
    <r>
      <rPr>
        <b/>
        <sz val="10"/>
        <rFont val="Times New Roman"/>
        <family val="1"/>
      </rPr>
      <t xml:space="preserve">FOR  THE   NINE-MONTH  PERIOD  ENDED  SEPTEMBER  </t>
    </r>
    <r>
      <rPr>
        <b/>
        <sz val="12"/>
        <rFont val="Times New Roman"/>
        <family val="1"/>
      </rPr>
      <t>30,  2025</t>
    </r>
  </si>
  <si>
    <r>
      <rPr>
        <b/>
        <sz val="10"/>
        <rFont val="Times New Roman"/>
        <family val="1"/>
      </rPr>
      <t xml:space="preserve">FOR  THE  THREE-MONTH  PERIOD  ENDED  SEPTEMBER  </t>
    </r>
    <r>
      <rPr>
        <b/>
        <sz val="12"/>
        <rFont val="Times New Roman"/>
        <family val="1"/>
      </rPr>
      <t>30,  2025</t>
    </r>
  </si>
  <si>
    <r>
      <rPr>
        <b/>
        <sz val="10"/>
        <rFont val="Times New Roman"/>
        <family val="1"/>
      </rPr>
      <t xml:space="preserve">AS  AT  SEPTEMBER  </t>
    </r>
    <r>
      <rPr>
        <b/>
        <sz val="12"/>
        <rFont val="Times New Roman"/>
        <family val="1"/>
      </rPr>
      <t>30,  2025</t>
    </r>
  </si>
  <si>
    <t>September 30,</t>
  </si>
  <si>
    <t>Cash and cash equivalents as at September 30,</t>
  </si>
  <si>
    <t>Cash received from short-term borrowings</t>
  </si>
  <si>
    <t>Allowance for diminution in value of inventory (reversal)</t>
  </si>
  <si>
    <t>-</t>
  </si>
  <si>
    <t xml:space="preserve">Adjustments for </t>
  </si>
  <si>
    <t>Cash paid for dividend</t>
  </si>
  <si>
    <t xml:space="preserve"> provisions (reversal)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</si>
</sst>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\ ;\(#,##0\)"/>
    <numFmt numFmtId="167" formatCode="_(* #,##0.0000_);_(* \(#,##0.0000\);_(* &quot;-&quot;??_);_(@_)"/>
    <numFmt numFmtId="168" formatCode="_(* #,##0.00_);_(* \(#,##0.00\);_(* &quot;-&quot;_);_(@_)"/>
    <numFmt numFmtId="169" formatCode="_(* #,##0.00000_);_(* \(#,##0.00000\);_(* &quot;-&quot;?????_);_(@_)"/>
    <numFmt numFmtId="170" formatCode="_(* #,##0.000000_);_(* \(#,##0.000000\);_(* &quot;-&quot;??????_);_(@_)"/>
    <numFmt numFmtId="171" formatCode="_(* #,##0_);_(* \(#,##0\);_(* &quot;-&quot;??????_);_(@_)"/>
    <numFmt numFmtId="172" formatCode="\-"/>
    <numFmt numFmtId="173" formatCode="d\ \ด\ด\ด\ด\ \b\b\b\b"/>
  </numFmts>
  <fonts count="32">
    <font>
      <sz val="1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i/>
      <sz val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i/>
      <sz val="9"/>
      <name val="Times New Roman"/>
      <family val="1"/>
    </font>
    <font>
      <b/>
      <i/>
      <sz val="9"/>
      <name val="Times New Roman"/>
      <family val="1"/>
    </font>
    <font>
      <sz val="14"/>
      <name val="Cordia New"/>
      <family val="2"/>
    </font>
    <font>
      <b/>
      <i/>
      <sz val="12"/>
      <name val="Angsana New"/>
      <family val="1"/>
    </font>
    <font>
      <u/>
      <sz val="9"/>
      <name val="Times New Roman"/>
      <family val="1"/>
    </font>
    <font>
      <sz val="12"/>
      <name val="Angsana New"/>
      <family val="1"/>
    </font>
    <font>
      <b/>
      <sz val="12"/>
      <name val="Angsana New"/>
      <family val="1"/>
    </font>
    <font>
      <b/>
      <i/>
      <sz val="14"/>
      <color rgb="FFFF0000"/>
      <name val="Angsana New"/>
      <family val="1"/>
    </font>
    <font>
      <b/>
      <sz val="9"/>
      <color rgb="FFFF0000"/>
      <name val="Times New Roman"/>
      <family val="1"/>
    </font>
    <font>
      <sz val="12"/>
      <color theme="0"/>
      <name val="Angsana New"/>
      <family val="1"/>
    </font>
    <font>
      <sz val="11"/>
      <color theme="1"/>
      <name val="Calibri"/>
      <family val="2"/>
      <charset val="22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i/>
      <sz val="8"/>
      <name val="Times New Roman"/>
      <family val="1"/>
    </font>
    <font>
      <b/>
      <sz val="12"/>
      <color theme="1"/>
      <name val="Times New Roman"/>
      <family val="1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3"/>
      <name val="Angsana New"/>
      <family val="1"/>
    </font>
    <font>
      <sz val="16"/>
      <name val="Angsana New"/>
      <family val="1"/>
    </font>
  </fonts>
  <fills count="5">
    <fill>
      <patternFill patternType="none"/>
    </fill>
    <fill>
      <patternFill patternType="gray125"/>
    </fill>
    <fill>
      <patternFill patternType="solid">
        <fgColor rgb="FF99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3" fillId="0" borderId="0"/>
    <xf numFmtId="0" fontId="21" fillId="0" borderId="0"/>
    <xf numFmtId="9" fontId="3" fillId="0" borderId="0" applyFont="0" applyFill="0" applyBorder="0" applyAlignment="0" applyProtection="0"/>
    <xf numFmtId="43" fontId="27" fillId="0" borderId="0" applyFont="0" applyFill="0" applyBorder="0" applyAlignment="0" applyProtection="0"/>
    <xf numFmtId="164" fontId="13" fillId="0" borderId="0" applyFont="0" applyFill="0" applyBorder="0" applyAlignment="0" applyProtection="0"/>
  </cellStyleXfs>
  <cellXfs count="276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41" fontId="8" fillId="0" borderId="1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41" fontId="10" fillId="0" borderId="0" xfId="0" applyNumberFormat="1" applyFont="1" applyAlignment="1">
      <alignment horizontal="center" vertical="center"/>
    </xf>
    <xf numFmtId="15" fontId="10" fillId="0" borderId="0" xfId="0" quotePrefix="1" applyNumberFormat="1" applyFont="1" applyAlignment="1">
      <alignment vertical="center"/>
    </xf>
    <xf numFmtId="0" fontId="12" fillId="0" borderId="0" xfId="0" applyFont="1" applyAlignment="1">
      <alignment vertical="center"/>
    </xf>
    <xf numFmtId="15" fontId="12" fillId="0" borderId="0" xfId="0" quotePrefix="1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1" applyNumberFormat="1" applyFont="1" applyBorder="1" applyAlignment="1">
      <alignment horizontal="center" vertical="center"/>
    </xf>
    <xf numFmtId="41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66" fontId="4" fillId="0" borderId="0" xfId="1" applyNumberFormat="1" applyFont="1" applyFill="1" applyBorder="1" applyAlignment="1">
      <alignment vertical="center"/>
    </xf>
    <xf numFmtId="37" fontId="5" fillId="0" borderId="0" xfId="1" applyNumberFormat="1" applyFont="1" applyFill="1" applyBorder="1" applyAlignment="1">
      <alignment horizontal="right" vertical="center"/>
    </xf>
    <xf numFmtId="37" fontId="5" fillId="0" borderId="0" xfId="1" applyNumberFormat="1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172" fontId="10" fillId="0" borderId="0" xfId="1" applyNumberFormat="1" applyFont="1" applyFill="1" applyBorder="1" applyAlignment="1">
      <alignment horizontal="center" vertical="center"/>
    </xf>
    <xf numFmtId="41" fontId="9" fillId="0" borderId="1" xfId="0" applyNumberFormat="1" applyFont="1" applyBorder="1" applyAlignment="1">
      <alignment vertical="center"/>
    </xf>
    <xf numFmtId="41" fontId="9" fillId="0" borderId="0" xfId="1" applyNumberFormat="1" applyFont="1" applyFill="1" applyBorder="1" applyAlignment="1">
      <alignment horizontal="center" vertical="center"/>
    </xf>
    <xf numFmtId="41" fontId="10" fillId="0" borderId="0" xfId="1" applyNumberFormat="1" applyFont="1" applyFill="1" applyBorder="1" applyAlignment="1">
      <alignment horizontal="center" vertical="center"/>
    </xf>
    <xf numFmtId="41" fontId="9" fillId="0" borderId="0" xfId="0" applyNumberFormat="1" applyFont="1" applyAlignment="1">
      <alignment vertical="center"/>
    </xf>
    <xf numFmtId="41" fontId="10" fillId="0" borderId="0" xfId="1" applyNumberFormat="1" applyFont="1" applyFill="1" applyAlignment="1">
      <alignment horizontal="right" vertical="center"/>
    </xf>
    <xf numFmtId="41" fontId="10" fillId="0" borderId="0" xfId="1" applyNumberFormat="1" applyFont="1" applyBorder="1" applyAlignment="1">
      <alignment horizontal="center" vertical="center"/>
    </xf>
    <xf numFmtId="41" fontId="9" fillId="0" borderId="0" xfId="1" applyNumberFormat="1" applyFont="1" applyBorder="1" applyAlignment="1">
      <alignment horizontal="center" vertical="center"/>
    </xf>
    <xf numFmtId="41" fontId="9" fillId="0" borderId="0" xfId="1" applyNumberFormat="1" applyFont="1" applyBorder="1" applyAlignment="1">
      <alignment vertical="center"/>
    </xf>
    <xf numFmtId="172" fontId="10" fillId="0" borderId="1" xfId="1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9" fontId="10" fillId="0" borderId="0" xfId="1" applyNumberFormat="1" applyFont="1" applyBorder="1" applyAlignment="1">
      <alignment horizontal="center" vertical="center"/>
    </xf>
    <xf numFmtId="165" fontId="10" fillId="0" borderId="0" xfId="1" applyNumberFormat="1" applyFont="1" applyBorder="1" applyAlignment="1">
      <alignment vertical="center"/>
    </xf>
    <xf numFmtId="165" fontId="10" fillId="0" borderId="0" xfId="1" applyNumberFormat="1" applyFont="1" applyFill="1" applyBorder="1" applyAlignment="1">
      <alignment horizontal="center" vertical="center"/>
    </xf>
    <xf numFmtId="165" fontId="10" fillId="0" borderId="0" xfId="1" applyNumberFormat="1" applyFont="1" applyFill="1" applyBorder="1" applyAlignment="1">
      <alignment vertical="center"/>
    </xf>
    <xf numFmtId="165" fontId="10" fillId="0" borderId="0" xfId="1" applyNumberFormat="1" applyFont="1" applyFill="1" applyAlignment="1">
      <alignment vertical="center"/>
    </xf>
    <xf numFmtId="43" fontId="10" fillId="0" borderId="0" xfId="1" applyFont="1" applyFill="1" applyBorder="1" applyAlignment="1">
      <alignment vertical="center"/>
    </xf>
    <xf numFmtId="165" fontId="10" fillId="0" borderId="0" xfId="1" applyNumberFormat="1" applyFont="1" applyFill="1"/>
    <xf numFmtId="41" fontId="9" fillId="0" borderId="0" xfId="1" applyNumberFormat="1" applyFont="1" applyFill="1" applyAlignment="1">
      <alignment vertical="center"/>
    </xf>
    <xf numFmtId="41" fontId="9" fillId="0" borderId="0" xfId="0" applyNumberFormat="1" applyFont="1" applyAlignment="1">
      <alignment horizontal="center" vertical="center"/>
    </xf>
    <xf numFmtId="41" fontId="9" fillId="0" borderId="0" xfId="1" applyNumberFormat="1" applyFont="1" applyFill="1" applyBorder="1" applyAlignment="1">
      <alignment vertical="center"/>
    </xf>
    <xf numFmtId="169" fontId="10" fillId="0" borderId="1" xfId="1" applyNumberFormat="1" applyFont="1" applyBorder="1" applyAlignment="1">
      <alignment horizontal="center" vertical="center"/>
    </xf>
    <xf numFmtId="41" fontId="10" fillId="0" borderId="0" xfId="1" applyNumberFormat="1" applyFont="1" applyFill="1" applyBorder="1" applyAlignment="1">
      <alignment vertical="center"/>
    </xf>
    <xf numFmtId="41" fontId="10" fillId="0" borderId="0" xfId="0" applyNumberFormat="1" applyFont="1" applyAlignment="1">
      <alignment horizontal="right" vertical="center"/>
    </xf>
    <xf numFmtId="37" fontId="10" fillId="0" borderId="0" xfId="0" applyNumberFormat="1" applyFont="1" applyAlignment="1">
      <alignment vertical="center"/>
    </xf>
    <xf numFmtId="41" fontId="10" fillId="0" borderId="0" xfId="0" applyNumberFormat="1" applyFont="1" applyAlignment="1">
      <alignment vertical="center"/>
    </xf>
    <xf numFmtId="41" fontId="11" fillId="0" borderId="0" xfId="1" applyNumberFormat="1" applyFont="1" applyBorder="1" applyAlignment="1">
      <alignment vertical="center"/>
    </xf>
    <xf numFmtId="41" fontId="12" fillId="0" borderId="0" xfId="1" applyNumberFormat="1" applyFont="1" applyBorder="1" applyAlignment="1">
      <alignment horizontal="center" vertical="center"/>
    </xf>
    <xf numFmtId="41" fontId="12" fillId="0" borderId="0" xfId="1" applyNumberFormat="1" applyFont="1" applyBorder="1" applyAlignment="1">
      <alignment vertical="center"/>
    </xf>
    <xf numFmtId="41" fontId="10" fillId="0" borderId="0" xfId="1" applyNumberFormat="1" applyFont="1" applyBorder="1" applyAlignment="1">
      <alignment vertical="center"/>
    </xf>
    <xf numFmtId="41" fontId="12" fillId="0" borderId="0" xfId="1" applyNumberFormat="1" applyFont="1" applyFill="1" applyAlignment="1">
      <alignment vertical="center"/>
    </xf>
    <xf numFmtId="41" fontId="11" fillId="0" borderId="0" xfId="1" applyNumberFormat="1" applyFont="1" applyBorder="1" applyAlignment="1">
      <alignment horizontal="center" vertical="center"/>
    </xf>
    <xf numFmtId="41" fontId="10" fillId="0" borderId="0" xfId="1" applyNumberFormat="1" applyFont="1" applyFill="1" applyAlignment="1">
      <alignment vertical="center"/>
    </xf>
    <xf numFmtId="41" fontId="9" fillId="0" borderId="0" xfId="1" applyNumberFormat="1" applyFont="1" applyFill="1" applyAlignment="1">
      <alignment horizontal="right" vertical="center"/>
    </xf>
    <xf numFmtId="41" fontId="11" fillId="0" borderId="0" xfId="0" applyNumberFormat="1" applyFont="1" applyAlignment="1">
      <alignment horizontal="center" vertical="center"/>
    </xf>
    <xf numFmtId="41" fontId="9" fillId="0" borderId="0" xfId="0" applyNumberFormat="1" applyFont="1" applyAlignment="1">
      <alignment horizontal="right" vertical="center"/>
    </xf>
    <xf numFmtId="165" fontId="9" fillId="0" borderId="0" xfId="1" applyNumberFormat="1" applyFont="1" applyFill="1" applyBorder="1" applyAlignment="1">
      <alignment vertical="center"/>
    </xf>
    <xf numFmtId="165" fontId="9" fillId="0" borderId="0" xfId="1" applyNumberFormat="1" applyFont="1" applyFill="1" applyAlignment="1">
      <alignment horizontal="center" vertical="center"/>
    </xf>
    <xf numFmtId="172" fontId="9" fillId="0" borderId="0" xfId="1" applyNumberFormat="1" applyFont="1" applyFill="1" applyBorder="1" applyAlignment="1">
      <alignment horizontal="center"/>
    </xf>
    <xf numFmtId="165" fontId="9" fillId="0" borderId="0" xfId="1" applyNumberFormat="1" applyFont="1" applyFill="1" applyBorder="1" applyAlignment="1">
      <alignment horizontal="center" vertical="center"/>
    </xf>
    <xf numFmtId="165" fontId="9" fillId="0" borderId="0" xfId="1" applyNumberFormat="1" applyFont="1" applyFill="1" applyBorder="1"/>
    <xf numFmtId="165" fontId="9" fillId="0" borderId="0" xfId="1" applyNumberFormat="1" applyFont="1" applyFill="1"/>
    <xf numFmtId="165" fontId="10" fillId="0" borderId="0" xfId="1" applyNumberFormat="1" applyFont="1" applyFill="1" applyBorder="1"/>
    <xf numFmtId="170" fontId="10" fillId="0" borderId="0" xfId="1" applyNumberFormat="1" applyFont="1" applyBorder="1" applyAlignment="1">
      <alignment horizontal="center" vertical="center"/>
    </xf>
    <xf numFmtId="172" fontId="10" fillId="0" borderId="0" xfId="1" applyNumberFormat="1" applyFont="1" applyFill="1" applyBorder="1" applyAlignment="1">
      <alignment horizontal="center"/>
    </xf>
    <xf numFmtId="170" fontId="10" fillId="0" borderId="1" xfId="1" applyNumberFormat="1" applyFont="1" applyBorder="1" applyAlignment="1">
      <alignment horizontal="center" vertical="center"/>
    </xf>
    <xf numFmtId="172" fontId="9" fillId="0" borderId="1" xfId="1" applyNumberFormat="1" applyFont="1" applyFill="1" applyBorder="1" applyAlignment="1">
      <alignment horizontal="center" vertical="center"/>
    </xf>
    <xf numFmtId="169" fontId="9" fillId="0" borderId="0" xfId="1" applyNumberFormat="1" applyFont="1" applyFill="1" applyBorder="1" applyAlignment="1">
      <alignment horizontal="center" vertical="center"/>
    </xf>
    <xf numFmtId="169" fontId="10" fillId="0" borderId="0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indent="1"/>
    </xf>
    <xf numFmtId="37" fontId="9" fillId="0" borderId="0" xfId="1" applyNumberFormat="1" applyFont="1" applyFill="1" applyBorder="1" applyAlignment="1">
      <alignment horizontal="right" vertical="center"/>
    </xf>
    <xf numFmtId="37" fontId="10" fillId="0" borderId="1" xfId="1" applyNumberFormat="1" applyFont="1" applyFill="1" applyBorder="1" applyAlignment="1">
      <alignment vertical="center"/>
    </xf>
    <xf numFmtId="165" fontId="9" fillId="0" borderId="0" xfId="1" applyNumberFormat="1" applyFont="1" applyFill="1" applyAlignment="1">
      <alignment vertical="center"/>
    </xf>
    <xf numFmtId="165" fontId="9" fillId="0" borderId="1" xfId="1" applyNumberFormat="1" applyFont="1" applyFill="1" applyBorder="1" applyAlignment="1">
      <alignment vertical="center"/>
    </xf>
    <xf numFmtId="37" fontId="10" fillId="0" borderId="0" xfId="1" applyNumberFormat="1" applyFont="1" applyFill="1" applyBorder="1" applyAlignment="1">
      <alignment horizontal="right" vertical="center"/>
    </xf>
    <xf numFmtId="41" fontId="9" fillId="0" borderId="0" xfId="1" applyNumberFormat="1" applyFont="1" applyBorder="1" applyAlignment="1">
      <alignment horizontal="left" vertical="center"/>
    </xf>
    <xf numFmtId="172" fontId="9" fillId="0" borderId="0" xfId="1" applyNumberFormat="1" applyFont="1" applyFill="1" applyBorder="1" applyAlignment="1">
      <alignment horizontal="center" vertical="center"/>
    </xf>
    <xf numFmtId="172" fontId="9" fillId="0" borderId="2" xfId="1" applyNumberFormat="1" applyFont="1" applyFill="1" applyBorder="1" applyAlignment="1">
      <alignment horizontal="center" vertical="center"/>
    </xf>
    <xf numFmtId="0" fontId="10" fillId="0" borderId="0" xfId="0" quotePrefix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9" fillId="0" borderId="0" xfId="1" applyNumberFormat="1" applyFont="1" applyFill="1" applyAlignment="1">
      <alignment vertical="center"/>
    </xf>
    <xf numFmtId="166" fontId="9" fillId="0" borderId="0" xfId="1" applyNumberFormat="1" applyFont="1" applyFill="1" applyBorder="1" applyAlignment="1">
      <alignment vertical="center"/>
    </xf>
    <xf numFmtId="172" fontId="9" fillId="0" borderId="0" xfId="1" applyNumberFormat="1" applyFont="1" applyFill="1" applyAlignment="1">
      <alignment horizontal="center" vertical="center"/>
    </xf>
    <xf numFmtId="171" fontId="9" fillId="0" borderId="0" xfId="1" applyNumberFormat="1" applyFont="1" applyFill="1" applyAlignment="1">
      <alignment vertical="center"/>
    </xf>
    <xf numFmtId="37" fontId="9" fillId="0" borderId="0" xfId="1" applyNumberFormat="1" applyFont="1" applyFill="1" applyAlignment="1">
      <alignment horizontal="right" vertical="center"/>
    </xf>
    <xf numFmtId="166" fontId="9" fillId="0" borderId="1" xfId="1" applyNumberFormat="1" applyFont="1" applyFill="1" applyBorder="1" applyAlignment="1">
      <alignment vertical="center"/>
    </xf>
    <xf numFmtId="165" fontId="9" fillId="0" borderId="1" xfId="1" applyNumberFormat="1" applyFont="1" applyFill="1" applyBorder="1" applyAlignment="1">
      <alignment horizontal="center" vertical="center"/>
    </xf>
    <xf numFmtId="165" fontId="9" fillId="0" borderId="1" xfId="1" applyNumberFormat="1" applyFont="1" applyFill="1" applyBorder="1" applyAlignment="1">
      <alignment horizontal="right" vertical="center"/>
    </xf>
    <xf numFmtId="37" fontId="10" fillId="0" borderId="0" xfId="1" applyNumberFormat="1" applyFont="1" applyFill="1" applyAlignment="1">
      <alignment horizontal="right" vertical="center"/>
    </xf>
    <xf numFmtId="166" fontId="10" fillId="0" borderId="0" xfId="1" applyNumberFormat="1" applyFont="1" applyFill="1" applyBorder="1" applyAlignment="1">
      <alignment vertical="center"/>
    </xf>
    <xf numFmtId="166" fontId="10" fillId="0" borderId="0" xfId="1" applyNumberFormat="1" applyFont="1" applyFill="1" applyAlignment="1">
      <alignment vertical="center"/>
    </xf>
    <xf numFmtId="166" fontId="10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43" fontId="9" fillId="0" borderId="0" xfId="0" applyNumberFormat="1" applyFont="1" applyAlignment="1">
      <alignment vertical="center"/>
    </xf>
    <xf numFmtId="173" fontId="11" fillId="0" borderId="0" xfId="0" applyNumberFormat="1" applyFont="1" applyAlignment="1">
      <alignment horizontal="center" vertical="center"/>
    </xf>
    <xf numFmtId="165" fontId="11" fillId="0" borderId="0" xfId="1" applyNumberFormat="1" applyFont="1" applyFill="1" applyAlignment="1">
      <alignment horizontal="center" vertical="center"/>
    </xf>
    <xf numFmtId="165" fontId="10" fillId="0" borderId="0" xfId="1" applyNumberFormat="1" applyFont="1" applyFill="1" applyBorder="1" applyAlignment="1">
      <alignment vertical="center" wrapText="1"/>
    </xf>
    <xf numFmtId="37" fontId="12" fillId="0" borderId="0" xfId="0" applyNumberFormat="1" applyFont="1" applyAlignment="1">
      <alignment horizontal="right" vertical="center"/>
    </xf>
    <xf numFmtId="39" fontId="10" fillId="0" borderId="0" xfId="0" applyNumberFormat="1" applyFont="1" applyAlignment="1">
      <alignment vertical="center"/>
    </xf>
    <xf numFmtId="2" fontId="10" fillId="0" borderId="0" xfId="0" applyNumberFormat="1" applyFont="1" applyAlignment="1">
      <alignment vertical="center"/>
    </xf>
    <xf numFmtId="167" fontId="10" fillId="0" borderId="0" xfId="0" applyNumberFormat="1" applyFont="1" applyAlignment="1">
      <alignment vertical="center"/>
    </xf>
    <xf numFmtId="168" fontId="10" fillId="0" borderId="0" xfId="0" applyNumberFormat="1" applyFont="1" applyAlignment="1">
      <alignment vertical="center"/>
    </xf>
    <xf numFmtId="0" fontId="9" fillId="0" borderId="0" xfId="0" applyFont="1" applyAlignment="1">
      <alignment horizontal="left" vertical="center" indent="2"/>
    </xf>
    <xf numFmtId="37" fontId="9" fillId="0" borderId="0" xfId="0" applyNumberFormat="1" applyFont="1" applyAlignment="1">
      <alignment vertical="center"/>
    </xf>
    <xf numFmtId="37" fontId="9" fillId="0" borderId="0" xfId="0" applyNumberFormat="1" applyFont="1" applyAlignment="1">
      <alignment horizontal="left" vertical="center" indent="1"/>
    </xf>
    <xf numFmtId="37" fontId="9" fillId="0" borderId="0" xfId="0" applyNumberFormat="1" applyFont="1" applyAlignment="1">
      <alignment horizontal="left" vertical="center" indent="2"/>
    </xf>
    <xf numFmtId="37" fontId="9" fillId="0" borderId="0" xfId="0" applyNumberFormat="1" applyFont="1" applyAlignment="1">
      <alignment horizontal="left" vertical="center" indent="3"/>
    </xf>
    <xf numFmtId="0" fontId="9" fillId="0" borderId="0" xfId="3" applyFont="1" applyAlignment="1">
      <alignment horizontal="left" vertical="center" indent="2"/>
    </xf>
    <xf numFmtId="0" fontId="9" fillId="0" borderId="0" xfId="3" applyFont="1" applyAlignment="1">
      <alignment horizontal="left" vertical="center" indent="3"/>
    </xf>
    <xf numFmtId="172" fontId="9" fillId="0" borderId="4" xfId="1" applyNumberFormat="1" applyFont="1" applyFill="1" applyBorder="1" applyAlignment="1">
      <alignment horizontal="center" vertical="center"/>
    </xf>
    <xf numFmtId="43" fontId="10" fillId="0" borderId="3" xfId="1" applyFont="1" applyFill="1" applyBorder="1" applyAlignment="1">
      <alignment horizontal="center" vertical="center"/>
    </xf>
    <xf numFmtId="168" fontId="10" fillId="0" borderId="3" xfId="0" applyNumberFormat="1" applyFont="1" applyBorder="1" applyAlignment="1">
      <alignment vertical="center"/>
    </xf>
    <xf numFmtId="43" fontId="10" fillId="0" borderId="5" xfId="1" applyFont="1" applyFill="1" applyBorder="1" applyAlignment="1">
      <alignment horizontal="center" vertical="center"/>
    </xf>
    <xf numFmtId="168" fontId="10" fillId="0" borderId="5" xfId="0" applyNumberFormat="1" applyFont="1" applyBorder="1" applyAlignment="1">
      <alignment vertical="center"/>
    </xf>
    <xf numFmtId="0" fontId="10" fillId="0" borderId="0" xfId="0" applyFont="1" applyAlignment="1">
      <alignment vertical="center" wrapText="1"/>
    </xf>
    <xf numFmtId="0" fontId="18" fillId="2" borderId="0" xfId="3" applyFont="1" applyFill="1" applyAlignment="1">
      <alignment vertical="center"/>
    </xf>
    <xf numFmtId="37" fontId="9" fillId="0" borderId="0" xfId="0" applyNumberFormat="1" applyFont="1" applyAlignment="1">
      <alignment horizontal="left" vertical="center" indent="4"/>
    </xf>
    <xf numFmtId="37" fontId="9" fillId="0" borderId="0" xfId="0" applyNumberFormat="1" applyFont="1" applyAlignment="1">
      <alignment horizontal="left" vertical="center" indent="5"/>
    </xf>
    <xf numFmtId="165" fontId="9" fillId="0" borderId="1" xfId="0" applyNumberFormat="1" applyFont="1" applyBorder="1" applyAlignment="1">
      <alignment vertical="center"/>
    </xf>
    <xf numFmtId="169" fontId="9" fillId="0" borderId="1" xfId="1" applyNumberFormat="1" applyFont="1" applyFill="1" applyBorder="1" applyAlignment="1">
      <alignment horizontal="center" vertical="center"/>
    </xf>
    <xf numFmtId="172" fontId="10" fillId="0" borderId="2" xfId="1" applyNumberFormat="1" applyFont="1" applyFill="1" applyBorder="1" applyAlignment="1">
      <alignment horizontal="center" vertical="center"/>
    </xf>
    <xf numFmtId="172" fontId="10" fillId="0" borderId="3" xfId="1" applyNumberFormat="1" applyFont="1" applyFill="1" applyBorder="1" applyAlignment="1">
      <alignment horizontal="center" vertical="center"/>
    </xf>
    <xf numFmtId="172" fontId="9" fillId="0" borderId="6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 inden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165" fontId="20" fillId="3" borderId="0" xfId="1" applyNumberFormat="1" applyFont="1" applyFill="1"/>
    <xf numFmtId="165" fontId="16" fillId="3" borderId="0" xfId="1" applyNumberFormat="1" applyFont="1" applyFill="1"/>
    <xf numFmtId="166" fontId="17" fillId="3" borderId="0" xfId="0" applyNumberFormat="1" applyFont="1" applyFill="1"/>
    <xf numFmtId="165" fontId="16" fillId="0" borderId="0" xfId="1" applyNumberFormat="1" applyFont="1" applyFill="1"/>
    <xf numFmtId="165" fontId="9" fillId="0" borderId="0" xfId="1" applyNumberFormat="1" applyFont="1" applyFill="1" applyAlignment="1"/>
    <xf numFmtId="165" fontId="19" fillId="3" borderId="0" xfId="1" applyNumberFormat="1" applyFont="1" applyFill="1"/>
    <xf numFmtId="0" fontId="16" fillId="0" borderId="0" xfId="0" applyFont="1"/>
    <xf numFmtId="166" fontId="22" fillId="0" borderId="0" xfId="1" applyNumberFormat="1" applyFont="1" applyFill="1" applyBorder="1" applyAlignment="1">
      <alignment vertical="center"/>
    </xf>
    <xf numFmtId="166" fontId="22" fillId="0" borderId="0" xfId="1" applyNumberFormat="1" applyFont="1" applyFill="1" applyAlignment="1">
      <alignment vertical="center"/>
    </xf>
    <xf numFmtId="165" fontId="22" fillId="0" borderId="0" xfId="1" applyNumberFormat="1" applyFont="1" applyFill="1" applyAlignment="1">
      <alignment horizontal="left" vertical="center"/>
    </xf>
    <xf numFmtId="37" fontId="23" fillId="0" borderId="0" xfId="1" applyNumberFormat="1" applyFont="1" applyFill="1" applyAlignment="1">
      <alignment vertical="center"/>
    </xf>
    <xf numFmtId="37" fontId="22" fillId="0" borderId="0" xfId="1" applyNumberFormat="1" applyFont="1" applyFill="1" applyAlignment="1">
      <alignment vertical="center"/>
    </xf>
    <xf numFmtId="37" fontId="23" fillId="0" borderId="0" xfId="1" applyNumberFormat="1" applyFont="1" applyFill="1" applyBorder="1" applyAlignment="1">
      <alignment vertical="center"/>
    </xf>
    <xf numFmtId="37" fontId="22" fillId="0" borderId="0" xfId="1" applyNumberFormat="1" applyFont="1" applyFill="1" applyBorder="1" applyAlignment="1">
      <alignment vertical="center"/>
    </xf>
    <xf numFmtId="165" fontId="22" fillId="0" borderId="0" xfId="1" applyNumberFormat="1" applyFont="1" applyFill="1" applyBorder="1" applyAlignment="1">
      <alignment vertical="center"/>
    </xf>
    <xf numFmtId="165" fontId="22" fillId="0" borderId="0" xfId="1" applyNumberFormat="1" applyFont="1" applyFill="1" applyAlignment="1">
      <alignment vertical="center"/>
    </xf>
    <xf numFmtId="165" fontId="23" fillId="0" borderId="0" xfId="1" applyNumberFormat="1" applyFont="1" applyFill="1" applyAlignment="1">
      <alignment vertical="center"/>
    </xf>
    <xf numFmtId="41" fontId="4" fillId="0" borderId="0" xfId="1" applyNumberFormat="1" applyFont="1" applyFill="1" applyAlignment="1">
      <alignment horizontal="right" vertical="center"/>
    </xf>
    <xf numFmtId="41" fontId="5" fillId="0" borderId="0" xfId="1" applyNumberFormat="1" applyFont="1" applyFill="1" applyAlignment="1">
      <alignment horizontal="center" vertical="center"/>
    </xf>
    <xf numFmtId="166" fontId="4" fillId="0" borderId="0" xfId="1" applyNumberFormat="1" applyFont="1" applyFill="1" applyAlignment="1">
      <alignment horizontal="right" vertical="center"/>
    </xf>
    <xf numFmtId="171" fontId="22" fillId="0" borderId="0" xfId="1" applyNumberFormat="1" applyFont="1" applyFill="1" applyAlignment="1">
      <alignment horizontal="center" vertical="center"/>
    </xf>
    <xf numFmtId="0" fontId="23" fillId="0" borderId="0" xfId="0" quotePrefix="1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41" fontId="22" fillId="0" borderId="0" xfId="0" applyNumberFormat="1" applyFont="1" applyAlignment="1">
      <alignment vertical="center"/>
    </xf>
    <xf numFmtId="0" fontId="22" fillId="0" borderId="0" xfId="0" applyFont="1" applyAlignment="1">
      <alignment horizontal="left" vertical="center"/>
    </xf>
    <xf numFmtId="0" fontId="7" fillId="0" borderId="1" xfId="0" applyFont="1" applyBorder="1" applyAlignment="1">
      <alignment horizontal="right" vertical="center"/>
    </xf>
    <xf numFmtId="0" fontId="23" fillId="0" borderId="0" xfId="0" applyFont="1" applyAlignment="1">
      <alignment horizontal="center" vertical="center"/>
    </xf>
    <xf numFmtId="37" fontId="22" fillId="0" borderId="0" xfId="0" applyNumberFormat="1" applyFont="1" applyAlignment="1">
      <alignment horizontal="right" vertical="center"/>
    </xf>
    <xf numFmtId="0" fontId="23" fillId="0" borderId="0" xfId="0" applyFont="1" applyAlignment="1">
      <alignment vertical="center"/>
    </xf>
    <xf numFmtId="37" fontId="2" fillId="0" borderId="0" xfId="0" applyNumberFormat="1" applyFont="1" applyAlignment="1">
      <alignment vertical="center"/>
    </xf>
    <xf numFmtId="0" fontId="9" fillId="0" borderId="1" xfId="0" applyFont="1" applyBorder="1" applyAlignment="1">
      <alignment vertical="center"/>
    </xf>
    <xf numFmtId="41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171" fontId="9" fillId="0" borderId="0" xfId="0" applyNumberFormat="1" applyFont="1" applyAlignment="1">
      <alignment vertical="center"/>
    </xf>
    <xf numFmtId="0" fontId="25" fillId="0" borderId="0" xfId="0" applyFont="1" applyAlignment="1">
      <alignment horizontal="center" vertical="center"/>
    </xf>
    <xf numFmtId="10" fontId="22" fillId="0" borderId="0" xfId="5" applyNumberFormat="1" applyFont="1" applyAlignment="1">
      <alignment vertical="center"/>
    </xf>
    <xf numFmtId="171" fontId="22" fillId="0" borderId="0" xfId="1" applyNumberFormat="1" applyFont="1" applyFill="1" applyBorder="1" applyAlignment="1">
      <alignment horizontal="center" vertical="center"/>
    </xf>
    <xf numFmtId="37" fontId="23" fillId="0" borderId="0" xfId="1" applyNumberFormat="1" applyFont="1" applyFill="1" applyBorder="1" applyAlignment="1">
      <alignment horizontal="right" vertical="center"/>
    </xf>
    <xf numFmtId="37" fontId="23" fillId="0" borderId="0" xfId="1" applyNumberFormat="1" applyFont="1" applyFill="1" applyAlignment="1">
      <alignment horizontal="right" vertical="center"/>
    </xf>
    <xf numFmtId="166" fontId="23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43" fontId="22" fillId="0" borderId="0" xfId="1" applyFont="1" applyFill="1" applyAlignment="1">
      <alignment horizontal="center" vertical="center"/>
    </xf>
    <xf numFmtId="171" fontId="4" fillId="0" borderId="0" xfId="0" applyNumberFormat="1" applyFont="1" applyAlignment="1">
      <alignment vertical="center"/>
    </xf>
    <xf numFmtId="37" fontId="22" fillId="0" borderId="0" xfId="1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166" fontId="3" fillId="0" borderId="0" xfId="1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165" fontId="22" fillId="0" borderId="0" xfId="6" applyNumberFormat="1" applyFont="1" applyFill="1" applyAlignment="1">
      <alignment vertical="center"/>
    </xf>
    <xf numFmtId="171" fontId="22" fillId="0" borderId="0" xfId="7" applyNumberFormat="1" applyFont="1" applyFill="1" applyBorder="1" applyAlignment="1">
      <alignment horizontal="center" vertical="center"/>
    </xf>
    <xf numFmtId="171" fontId="22" fillId="0" borderId="0" xfId="1" applyNumberFormat="1" applyFont="1" applyFill="1" applyAlignment="1">
      <alignment horizontal="right" vertical="center"/>
    </xf>
    <xf numFmtId="0" fontId="22" fillId="0" borderId="0" xfId="0" applyFont="1" applyAlignment="1">
      <alignment horizontal="left" vertical="center" indent="1"/>
    </xf>
    <xf numFmtId="37" fontId="22" fillId="0" borderId="0" xfId="1" applyNumberFormat="1" applyFont="1" applyFill="1" applyAlignment="1">
      <alignment horizontal="right" vertical="center"/>
    </xf>
    <xf numFmtId="37" fontId="22" fillId="0" borderId="2" xfId="7" applyNumberFormat="1" applyFont="1" applyFill="1" applyBorder="1" applyAlignment="1">
      <alignment horizontal="right" vertical="center"/>
    </xf>
    <xf numFmtId="37" fontId="22" fillId="0" borderId="0" xfId="7" applyNumberFormat="1" applyFont="1" applyFill="1" applyAlignment="1">
      <alignment horizontal="right" vertical="center"/>
    </xf>
    <xf numFmtId="37" fontId="4" fillId="0" borderId="0" xfId="1" applyNumberFormat="1" applyFont="1" applyFill="1" applyBorder="1" applyAlignment="1">
      <alignment horizontal="right" vertical="center"/>
    </xf>
    <xf numFmtId="37" fontId="4" fillId="0" borderId="0" xfId="1" applyNumberFormat="1" applyFont="1" applyFill="1" applyAlignment="1">
      <alignment horizontal="right" vertical="center"/>
    </xf>
    <xf numFmtId="37" fontId="4" fillId="0" borderId="0" xfId="0" applyNumberFormat="1" applyFont="1" applyAlignment="1">
      <alignment horizontal="right" vertical="center"/>
    </xf>
    <xf numFmtId="166" fontId="28" fillId="0" borderId="0" xfId="1" applyNumberFormat="1" applyFont="1" applyFill="1" applyBorder="1" applyAlignment="1">
      <alignment vertical="center"/>
    </xf>
    <xf numFmtId="37" fontId="28" fillId="0" borderId="0" xfId="1" applyNumberFormat="1" applyFont="1" applyFill="1" applyAlignment="1">
      <alignment horizontal="right" vertical="center"/>
    </xf>
    <xf numFmtId="37" fontId="22" fillId="0" borderId="4" xfId="7" applyNumberFormat="1" applyFont="1" applyFill="1" applyBorder="1" applyAlignment="1">
      <alignment horizontal="right" vertical="center"/>
    </xf>
    <xf numFmtId="165" fontId="28" fillId="0" borderId="0" xfId="1" applyNumberFormat="1" applyFont="1" applyFill="1" applyBorder="1" applyAlignment="1">
      <alignment vertical="center"/>
    </xf>
    <xf numFmtId="37" fontId="29" fillId="0" borderId="0" xfId="1" applyNumberFormat="1" applyFont="1" applyFill="1" applyAlignment="1">
      <alignment horizontal="right" vertical="center"/>
    </xf>
    <xf numFmtId="165" fontId="26" fillId="0" borderId="0" xfId="1" applyNumberFormat="1" applyFont="1" applyFill="1" applyAlignment="1">
      <alignment vertical="center"/>
    </xf>
    <xf numFmtId="37" fontId="28" fillId="0" borderId="2" xfId="7" applyNumberFormat="1" applyFont="1" applyFill="1" applyBorder="1" applyAlignment="1">
      <alignment horizontal="right" vertical="center"/>
    </xf>
    <xf numFmtId="37" fontId="26" fillId="0" borderId="0" xfId="1" applyNumberFormat="1" applyFont="1" applyFill="1" applyAlignment="1">
      <alignment horizontal="right" vertical="center"/>
    </xf>
    <xf numFmtId="37" fontId="22" fillId="0" borderId="3" xfId="7" applyNumberFormat="1" applyFont="1" applyFill="1" applyBorder="1" applyAlignment="1">
      <alignment horizontal="right" vertical="center"/>
    </xf>
    <xf numFmtId="37" fontId="22" fillId="0" borderId="0" xfId="7" applyNumberFormat="1" applyFont="1" applyFill="1" applyBorder="1" applyAlignment="1">
      <alignment horizontal="right" vertical="center"/>
    </xf>
    <xf numFmtId="171" fontId="9" fillId="0" borderId="0" xfId="1" applyNumberFormat="1" applyFont="1" applyFill="1" applyBorder="1" applyAlignment="1">
      <alignment horizontal="center" vertical="center"/>
    </xf>
    <xf numFmtId="166" fontId="9" fillId="0" borderId="0" xfId="1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16" fontId="23" fillId="0" borderId="0" xfId="0" quotePrefix="1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28" fillId="0" borderId="0" xfId="0" applyFont="1" applyAlignment="1">
      <alignment horizontal="left" vertical="center" indent="1"/>
    </xf>
    <xf numFmtId="0" fontId="28" fillId="0" borderId="0" xfId="0" applyFont="1" applyAlignment="1">
      <alignment horizontal="center" vertical="center"/>
    </xf>
    <xf numFmtId="0" fontId="22" fillId="0" borderId="0" xfId="0" quotePrefix="1" applyFont="1" applyAlignment="1">
      <alignment horizontal="left" vertical="center" indent="1"/>
    </xf>
    <xf numFmtId="0" fontId="22" fillId="0" borderId="0" xfId="0" applyFont="1" applyAlignment="1">
      <alignment horizontal="left" vertical="center" indent="2"/>
    </xf>
    <xf numFmtId="37" fontId="24" fillId="0" borderId="0" xfId="0" applyNumberFormat="1" applyFont="1" applyAlignment="1">
      <alignment horizontal="right" vertical="center"/>
    </xf>
    <xf numFmtId="37" fontId="22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37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horizontal="left" vertical="center" indent="2"/>
    </xf>
    <xf numFmtId="0" fontId="24" fillId="0" borderId="0" xfId="0" applyFont="1" applyAlignment="1">
      <alignment vertical="center"/>
    </xf>
    <xf numFmtId="0" fontId="28" fillId="0" borderId="0" xfId="0" applyFont="1" applyAlignment="1">
      <alignment horizontal="left" vertical="center" indent="3"/>
    </xf>
    <xf numFmtId="0" fontId="28" fillId="0" borderId="0" xfId="0" applyFont="1" applyAlignment="1">
      <alignment horizontal="left" vertical="center" indent="4"/>
    </xf>
    <xf numFmtId="0" fontId="8" fillId="0" borderId="0" xfId="0" applyFont="1" applyAlignment="1">
      <alignment horizontal="left" vertical="center" indent="1"/>
    </xf>
    <xf numFmtId="0" fontId="7" fillId="0" borderId="0" xfId="0" applyFont="1" applyAlignment="1">
      <alignment vertical="center"/>
    </xf>
    <xf numFmtId="41" fontId="22" fillId="0" borderId="1" xfId="0" applyNumberFormat="1" applyFont="1" applyBorder="1" applyAlignment="1">
      <alignment vertical="center"/>
    </xf>
    <xf numFmtId="171" fontId="22" fillId="0" borderId="0" xfId="0" applyNumberFormat="1" applyFont="1" applyAlignment="1">
      <alignment vertical="center"/>
    </xf>
    <xf numFmtId="0" fontId="22" fillId="0" borderId="0" xfId="0" applyFont="1" applyAlignment="1">
      <alignment horizontal="left" vertical="center" indent="3"/>
    </xf>
    <xf numFmtId="49" fontId="22" fillId="0" borderId="0" xfId="0" applyNumberFormat="1" applyFont="1" applyAlignment="1">
      <alignment horizontal="center" vertical="center"/>
    </xf>
    <xf numFmtId="43" fontId="22" fillId="0" borderId="0" xfId="1" applyFont="1" applyAlignment="1">
      <alignment vertical="center"/>
    </xf>
    <xf numFmtId="0" fontId="7" fillId="0" borderId="0" xfId="0" applyFont="1" applyAlignment="1">
      <alignment vertical="center" wrapText="1"/>
    </xf>
    <xf numFmtId="37" fontId="22" fillId="0" borderId="0" xfId="7" applyNumberFormat="1" applyFont="1" applyFill="1" applyAlignment="1">
      <alignment vertical="center"/>
    </xf>
    <xf numFmtId="37" fontId="22" fillId="0" borderId="2" xfId="1" applyNumberFormat="1" applyFont="1" applyFill="1" applyBorder="1" applyAlignment="1">
      <alignment vertical="center"/>
    </xf>
    <xf numFmtId="37" fontId="22" fillId="0" borderId="2" xfId="7" applyNumberFormat="1" applyFont="1" applyFill="1" applyBorder="1" applyAlignment="1">
      <alignment vertical="center"/>
    </xf>
    <xf numFmtId="37" fontId="22" fillId="0" borderId="4" xfId="1" applyNumberFormat="1" applyFont="1" applyFill="1" applyBorder="1" applyAlignment="1">
      <alignment vertical="center"/>
    </xf>
    <xf numFmtId="37" fontId="22" fillId="0" borderId="0" xfId="7" applyNumberFormat="1" applyFont="1" applyFill="1" applyBorder="1" applyAlignment="1">
      <alignment vertical="center"/>
    </xf>
    <xf numFmtId="37" fontId="23" fillId="0" borderId="0" xfId="0" applyNumberFormat="1" applyFont="1" applyAlignment="1">
      <alignment vertical="center"/>
    </xf>
    <xf numFmtId="37" fontId="9" fillId="0" borderId="4" xfId="1" applyNumberFormat="1" applyFont="1" applyFill="1" applyBorder="1" applyAlignment="1">
      <alignment horizontal="right" vertical="center"/>
    </xf>
    <xf numFmtId="37" fontId="9" fillId="0" borderId="1" xfId="1" applyNumberFormat="1" applyFont="1" applyFill="1" applyBorder="1" applyAlignment="1">
      <alignment horizontal="right" vertical="center"/>
    </xf>
    <xf numFmtId="37" fontId="23" fillId="0" borderId="0" xfId="1" applyNumberFormat="1" applyFont="1" applyFill="1" applyAlignment="1">
      <alignment horizontal="center" vertical="center"/>
    </xf>
    <xf numFmtId="37" fontId="22" fillId="0" borderId="1" xfId="1" applyNumberFormat="1" applyFont="1" applyFill="1" applyBorder="1" applyAlignment="1">
      <alignment vertical="center"/>
    </xf>
    <xf numFmtId="37" fontId="22" fillId="0" borderId="2" xfId="1" applyNumberFormat="1" applyFont="1" applyFill="1" applyBorder="1" applyAlignment="1">
      <alignment horizontal="right" vertical="center"/>
    </xf>
    <xf numFmtId="37" fontId="22" fillId="0" borderId="0" xfId="1" applyNumberFormat="1" applyFont="1" applyFill="1" applyBorder="1" applyAlignment="1">
      <alignment horizontal="center" vertical="center"/>
    </xf>
    <xf numFmtId="37" fontId="22" fillId="0" borderId="0" xfId="1" applyNumberFormat="1" applyFont="1" applyFill="1" applyAlignment="1">
      <alignment horizontal="center" vertical="center"/>
    </xf>
    <xf numFmtId="37" fontId="22" fillId="0" borderId="0" xfId="7" applyNumberFormat="1" applyFont="1" applyFill="1" applyBorder="1" applyAlignment="1">
      <alignment horizontal="center" vertical="center"/>
    </xf>
    <xf numFmtId="37" fontId="23" fillId="0" borderId="0" xfId="0" applyNumberFormat="1" applyFont="1" applyAlignment="1">
      <alignment horizontal="right" vertical="center"/>
    </xf>
    <xf numFmtId="37" fontId="22" fillId="0" borderId="1" xfId="1" applyNumberFormat="1" applyFont="1" applyFill="1" applyBorder="1" applyAlignment="1">
      <alignment horizontal="right" vertical="center"/>
    </xf>
    <xf numFmtId="37" fontId="23" fillId="0" borderId="0" xfId="1" applyNumberFormat="1" applyFont="1" applyAlignment="1">
      <alignment horizontal="right" vertical="center"/>
    </xf>
    <xf numFmtId="37" fontId="22" fillId="0" borderId="6" xfId="1" applyNumberFormat="1" applyFont="1" applyFill="1" applyBorder="1" applyAlignment="1">
      <alignment horizontal="right" vertical="center"/>
    </xf>
    <xf numFmtId="37" fontId="22" fillId="0" borderId="3" xfId="1" applyNumberFormat="1" applyFont="1" applyFill="1" applyBorder="1" applyAlignment="1">
      <alignment horizontal="right" vertical="center"/>
    </xf>
    <xf numFmtId="171" fontId="30" fillId="0" borderId="0" xfId="0" applyNumberFormat="1" applyFont="1" applyAlignment="1">
      <alignment vertical="center"/>
    </xf>
    <xf numFmtId="165" fontId="22" fillId="0" borderId="0" xfId="1" applyNumberFormat="1" applyFont="1" applyFill="1" applyAlignment="1">
      <alignment horizontal="right" vertical="center"/>
    </xf>
    <xf numFmtId="165" fontId="22" fillId="0" borderId="1" xfId="1" applyNumberFormat="1" applyFont="1" applyFill="1" applyBorder="1" applyAlignment="1">
      <alignment horizontal="right" vertical="center"/>
    </xf>
    <xf numFmtId="165" fontId="22" fillId="0" borderId="6" xfId="1" applyNumberFormat="1" applyFont="1" applyFill="1" applyBorder="1" applyAlignment="1">
      <alignment horizontal="right" vertical="center"/>
    </xf>
    <xf numFmtId="165" fontId="9" fillId="0" borderId="0" xfId="1" applyNumberFormat="1" applyFont="1" applyFill="1" applyAlignment="1">
      <alignment horizontal="right" vertical="center"/>
    </xf>
    <xf numFmtId="165" fontId="22" fillId="0" borderId="2" xfId="1" applyNumberFormat="1" applyFont="1" applyFill="1" applyBorder="1" applyAlignment="1">
      <alignment horizontal="right" vertical="center"/>
    </xf>
    <xf numFmtId="37" fontId="30" fillId="0" borderId="0" xfId="7" applyNumberFormat="1" applyFont="1" applyFill="1" applyAlignment="1">
      <alignment vertical="center"/>
    </xf>
    <xf numFmtId="37" fontId="30" fillId="0" borderId="1" xfId="7" applyNumberFormat="1" applyFont="1" applyFill="1" applyBorder="1" applyAlignment="1">
      <alignment vertical="center"/>
    </xf>
    <xf numFmtId="43" fontId="22" fillId="0" borderId="0" xfId="1" applyFont="1" applyAlignment="1">
      <alignment horizontal="right" vertical="center"/>
    </xf>
    <xf numFmtId="43" fontId="9" fillId="0" borderId="0" xfId="1" applyFont="1" applyFill="1" applyAlignment="1">
      <alignment horizontal="right" vertical="center"/>
    </xf>
    <xf numFmtId="43" fontId="9" fillId="0" borderId="0" xfId="1" applyFont="1" applyFill="1" applyBorder="1" applyAlignment="1">
      <alignment horizontal="right" vertical="center"/>
    </xf>
    <xf numFmtId="43" fontId="30" fillId="0" borderId="0" xfId="1" applyFont="1" applyFill="1" applyAlignment="1">
      <alignment horizontal="right" vertical="center"/>
    </xf>
    <xf numFmtId="171" fontId="31" fillId="0" borderId="0" xfId="7" applyNumberFormat="1" applyFont="1" applyFill="1" applyAlignment="1">
      <alignment horizontal="center" vertical="center"/>
    </xf>
    <xf numFmtId="171" fontId="16" fillId="0" borderId="0" xfId="7" applyNumberFormat="1" applyFont="1" applyFill="1" applyAlignment="1">
      <alignment horizontal="center" vertical="center"/>
    </xf>
    <xf numFmtId="165" fontId="23" fillId="0" borderId="1" xfId="1" applyNumberFormat="1" applyFont="1" applyFill="1" applyBorder="1" applyAlignment="1">
      <alignment horizontal="center" vertical="center"/>
    </xf>
    <xf numFmtId="10" fontId="22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37" fontId="7" fillId="0" borderId="0" xfId="0" applyNumberFormat="1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14" fillId="4" borderId="0" xfId="0" quotePrefix="1" applyFont="1" applyFill="1" applyAlignment="1">
      <alignment horizontal="left" vertical="center"/>
    </xf>
  </cellXfs>
  <cellStyles count="8">
    <cellStyle name="Comma" xfId="1" builtinId="3"/>
    <cellStyle name="Comma 3" xfId="6" xr:uid="{0787ED65-F1A4-47D9-BE5E-88F8DA0C6DD5}"/>
    <cellStyle name="Comma 5 2 2" xfId="7" xr:uid="{C2F760DE-F275-44C6-9766-E280359D0030}"/>
    <cellStyle name="Normal" xfId="0" builtinId="0"/>
    <cellStyle name="Normal 2" xfId="2" xr:uid="{00000000-0005-0000-0000-000002000000}"/>
    <cellStyle name="Normal 5" xfId="4" xr:uid="{25A49ABB-4AB1-417B-9DB2-CD916DA86C6F}"/>
    <cellStyle name="Normal_Berli - Dec 2002 (Thai)-3" xfId="3" xr:uid="{00000000-0005-0000-0000-000003000000}"/>
    <cellStyle name="Percent" xfId="5" builtinId="5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1490922</xdr:colOff>
      <xdr:row>68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C7827E3-22DF-488D-A891-BFEC2CE88E8B}"/>
            </a:ext>
          </a:extLst>
        </xdr:cNvPr>
        <xdr:cNvSpPr txBox="1"/>
      </xdr:nvSpPr>
      <xdr:spPr>
        <a:xfrm>
          <a:off x="629862" y="12969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798634</xdr:colOff>
      <xdr:row>5</xdr:row>
      <xdr:rowOff>54463</xdr:rowOff>
    </xdr:from>
    <xdr:to>
      <xdr:col>0</xdr:col>
      <xdr:colOff>3474923</xdr:colOff>
      <xdr:row>7</xdr:row>
      <xdr:rowOff>111439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3C1596B-5FCE-4080-9970-BB428A62591D}"/>
            </a:ext>
          </a:extLst>
        </xdr:cNvPr>
        <xdr:cNvSpPr txBox="1"/>
      </xdr:nvSpPr>
      <xdr:spPr>
        <a:xfrm>
          <a:off x="798634" y="1041888"/>
          <a:ext cx="2670209" cy="51728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100">
              <a:solidFill>
                <a:srgbClr val="FF0000"/>
              </a:solidFill>
            </a:rPr>
            <a:t>จำแนกค่าใช้จ่ายตามหน้าที่ของค่าใช้จ่าย - ขั้นเดียว (แสดงแบบสองงบ)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0</xdr:col>
      <xdr:colOff>125534</xdr:colOff>
      <xdr:row>66</xdr:row>
      <xdr:rowOff>1</xdr:rowOff>
    </xdr:from>
    <xdr:to>
      <xdr:col>0</xdr:col>
      <xdr:colOff>2802697</xdr:colOff>
      <xdr:row>68</xdr:row>
      <xdr:rowOff>213947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8772A9C-CC5F-45E9-B4C9-75116AAFE42A}"/>
            </a:ext>
          </a:extLst>
        </xdr:cNvPr>
        <xdr:cNvSpPr txBox="1"/>
      </xdr:nvSpPr>
      <xdr:spPr>
        <a:xfrm>
          <a:off x="131884" y="11944351"/>
          <a:ext cx="2670209" cy="51874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100">
              <a:solidFill>
                <a:srgbClr val="FF0000"/>
              </a:solidFill>
            </a:rPr>
            <a:t>จำแนกค่าใช้จ่ายตามหน้าที่ของค่าใช้จ่าย - ขั้นเดียว (แสดงแบบสองงบ)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0</xdr:col>
      <xdr:colOff>43961</xdr:colOff>
      <xdr:row>69</xdr:row>
      <xdr:rowOff>37611</xdr:rowOff>
    </xdr:from>
    <xdr:to>
      <xdr:col>0</xdr:col>
      <xdr:colOff>2926707</xdr:colOff>
      <xdr:row>70</xdr:row>
      <xdr:rowOff>153657</xdr:rowOff>
    </xdr:to>
    <xdr:sp macro="" textlink="">
      <xdr:nvSpPr>
        <xdr:cNvPr id="4" name="TextBox 2">
          <a:extLst>
            <a:ext uri="{FF2B5EF4-FFF2-40B4-BE49-F238E27FC236}">
              <a16:creationId xmlns:a16="http://schemas.microsoft.com/office/drawing/2014/main" id="{750FCEE5-86DE-4B77-AB52-E7B7621B5FFA}"/>
            </a:ext>
          </a:extLst>
        </xdr:cNvPr>
        <xdr:cNvSpPr txBox="1"/>
      </xdr:nvSpPr>
      <xdr:spPr>
        <a:xfrm>
          <a:off x="43961" y="12441115"/>
          <a:ext cx="2886075" cy="34318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th-TH" sz="1100">
              <a:solidFill>
                <a:srgbClr val="FF0000"/>
              </a:solidFill>
            </a:rPr>
            <a:t>ดู</a:t>
          </a:r>
          <a:r>
            <a:rPr lang="en-US" sz="1100" baseline="0">
              <a:solidFill>
                <a:srgbClr val="FF0000"/>
              </a:solidFill>
            </a:rPr>
            <a:t> tab </a:t>
          </a:r>
          <a:r>
            <a:rPr lang="th-TH" sz="1100" baseline="0">
              <a:solidFill>
                <a:srgbClr val="FF0000"/>
              </a:solidFill>
            </a:rPr>
            <a:t>"การแสดงรายการใน </a:t>
          </a:r>
          <a:r>
            <a:rPr lang="en-US" sz="1100" baseline="0">
              <a:solidFill>
                <a:srgbClr val="FF0000"/>
              </a:solidFill>
            </a:rPr>
            <a:t>OCI</a:t>
          </a:r>
          <a:r>
            <a:rPr lang="th-TH" sz="1100" baseline="0">
              <a:solidFill>
                <a:srgbClr val="FF0000"/>
              </a:solidFill>
            </a:rPr>
            <a:t>"</a:t>
          </a:r>
          <a:r>
            <a:rPr lang="en-US" sz="1100" baseline="0">
              <a:solidFill>
                <a:srgbClr val="FF0000"/>
              </a:solidFill>
            </a:rPr>
            <a:t> </a:t>
          </a:r>
          <a:r>
            <a:rPr lang="th-TH" sz="1100" baseline="0">
              <a:solidFill>
                <a:srgbClr val="FF0000"/>
              </a:solidFill>
            </a:rPr>
            <a:t>เพิ่มเติม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798634</xdr:colOff>
      <xdr:row>5</xdr:row>
      <xdr:rowOff>38588</xdr:rowOff>
    </xdr:from>
    <xdr:to>
      <xdr:col>0</xdr:col>
      <xdr:colOff>3474923</xdr:colOff>
      <xdr:row>7</xdr:row>
      <xdr:rowOff>111362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92871BF-D5FB-4D4D-AB6C-4D6CBF4F08C7}"/>
            </a:ext>
          </a:extLst>
        </xdr:cNvPr>
        <xdr:cNvSpPr txBox="1"/>
      </xdr:nvSpPr>
      <xdr:spPr>
        <a:xfrm>
          <a:off x="798634" y="1041888"/>
          <a:ext cx="2670209" cy="51728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100">
              <a:solidFill>
                <a:srgbClr val="FF0000"/>
              </a:solidFill>
            </a:rPr>
            <a:t>จำแนกค่าใช้จ่ายตามหน้าที่ของค่าใช้จ่าย - หลายขั้น (แสดงแบบงบเดียว)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0</xdr:col>
      <xdr:colOff>125534</xdr:colOff>
      <xdr:row>54</xdr:row>
      <xdr:rowOff>1</xdr:rowOff>
    </xdr:from>
    <xdr:to>
      <xdr:col>0</xdr:col>
      <xdr:colOff>2802697</xdr:colOff>
      <xdr:row>56</xdr:row>
      <xdr:rowOff>210873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4DFFE47-AC51-432F-827E-3BB73FA5B3A2}"/>
            </a:ext>
          </a:extLst>
        </xdr:cNvPr>
        <xdr:cNvSpPr txBox="1"/>
      </xdr:nvSpPr>
      <xdr:spPr>
        <a:xfrm>
          <a:off x="131884" y="11944351"/>
          <a:ext cx="2670209" cy="51874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100">
              <a:solidFill>
                <a:srgbClr val="FF0000"/>
              </a:solidFill>
            </a:rPr>
            <a:t>จำแนกค่าใช้จ่ายตามหน้าที่ของค่าใช้จ่าย - </a:t>
          </a:r>
          <a:r>
            <a:rPr lang="th-TH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หลายขั้น </a:t>
          </a:r>
          <a:r>
            <a:rPr lang="th-TH" sz="1100">
              <a:solidFill>
                <a:srgbClr val="FF0000"/>
              </a:solidFill>
            </a:rPr>
            <a:t>(แสดงแบบงบเดียว)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0</xdr:col>
      <xdr:colOff>85725</xdr:colOff>
      <xdr:row>57</xdr:row>
      <xdr:rowOff>58615</xdr:rowOff>
    </xdr:from>
    <xdr:to>
      <xdr:col>0</xdr:col>
      <xdr:colOff>2983660</xdr:colOff>
      <xdr:row>58</xdr:row>
      <xdr:rowOff>174661</xdr:rowOff>
    </xdr:to>
    <xdr:sp macro="" textlink="">
      <xdr:nvSpPr>
        <xdr:cNvPr id="4" name="TextBox 2">
          <a:extLst>
            <a:ext uri="{FF2B5EF4-FFF2-40B4-BE49-F238E27FC236}">
              <a16:creationId xmlns:a16="http://schemas.microsoft.com/office/drawing/2014/main" id="{4F3E493E-2482-4916-95BE-C6591DF3A665}"/>
            </a:ext>
          </a:extLst>
        </xdr:cNvPr>
        <xdr:cNvSpPr txBox="1"/>
      </xdr:nvSpPr>
      <xdr:spPr>
        <a:xfrm>
          <a:off x="95250" y="12455769"/>
          <a:ext cx="2886075" cy="34318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th-TH" sz="1100">
              <a:solidFill>
                <a:srgbClr val="FF0000"/>
              </a:solidFill>
            </a:rPr>
            <a:t>ดู</a:t>
          </a:r>
          <a:r>
            <a:rPr lang="en-US" sz="1100" baseline="0">
              <a:solidFill>
                <a:srgbClr val="FF0000"/>
              </a:solidFill>
            </a:rPr>
            <a:t> tab </a:t>
          </a:r>
          <a:r>
            <a:rPr lang="th-TH" sz="1100" baseline="0">
              <a:solidFill>
                <a:srgbClr val="FF0000"/>
              </a:solidFill>
            </a:rPr>
            <a:t>"การแสดงรายการใน </a:t>
          </a:r>
          <a:r>
            <a:rPr lang="en-US" sz="1100" baseline="0">
              <a:solidFill>
                <a:srgbClr val="FF0000"/>
              </a:solidFill>
            </a:rPr>
            <a:t>OCI</a:t>
          </a:r>
          <a:r>
            <a:rPr lang="th-TH" sz="1100" baseline="0">
              <a:solidFill>
                <a:srgbClr val="FF0000"/>
              </a:solidFill>
            </a:rPr>
            <a:t>"</a:t>
          </a:r>
          <a:r>
            <a:rPr lang="en-US" sz="1100" baseline="0">
              <a:solidFill>
                <a:srgbClr val="FF0000"/>
              </a:solidFill>
            </a:rPr>
            <a:t> </a:t>
          </a:r>
          <a:r>
            <a:rPr lang="th-TH" sz="1100" baseline="0">
              <a:solidFill>
                <a:srgbClr val="FF0000"/>
              </a:solidFill>
            </a:rPr>
            <a:t>เพิ่มเติม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798634</xdr:colOff>
      <xdr:row>5</xdr:row>
      <xdr:rowOff>54463</xdr:rowOff>
    </xdr:from>
    <xdr:to>
      <xdr:col>0</xdr:col>
      <xdr:colOff>3474923</xdr:colOff>
      <xdr:row>7</xdr:row>
      <xdr:rowOff>111439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6D9839A-2661-42AB-B612-E7FE946B8BD2}"/>
            </a:ext>
          </a:extLst>
        </xdr:cNvPr>
        <xdr:cNvSpPr txBox="1"/>
      </xdr:nvSpPr>
      <xdr:spPr>
        <a:xfrm>
          <a:off x="798634" y="1041888"/>
          <a:ext cx="2670209" cy="51728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100">
              <a:solidFill>
                <a:srgbClr val="FF0000"/>
              </a:solidFill>
            </a:rPr>
            <a:t>จำแนกค่าใช้จ่ายตามหน้าที่ของค่าใช้จ่าย - หลายขั้น (แสดงแบบสองงบ)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0</xdr:col>
      <xdr:colOff>125534</xdr:colOff>
      <xdr:row>63</xdr:row>
      <xdr:rowOff>1</xdr:rowOff>
    </xdr:from>
    <xdr:to>
      <xdr:col>0</xdr:col>
      <xdr:colOff>2802697</xdr:colOff>
      <xdr:row>66</xdr:row>
      <xdr:rowOff>1639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8920E2F-E9A5-40FA-A1B3-E44D1DB44534}"/>
            </a:ext>
          </a:extLst>
        </xdr:cNvPr>
        <xdr:cNvSpPr txBox="1"/>
      </xdr:nvSpPr>
      <xdr:spPr>
        <a:xfrm>
          <a:off x="131884" y="11944351"/>
          <a:ext cx="2670209" cy="51874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100">
              <a:solidFill>
                <a:srgbClr val="FF0000"/>
              </a:solidFill>
            </a:rPr>
            <a:t>จำแนกค่าใช้จ่ายตามหน้าที่ของค่าใช้จ่าย - </a:t>
          </a:r>
          <a:r>
            <a:rPr lang="th-TH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หลายขั้น </a:t>
          </a:r>
          <a:r>
            <a:rPr lang="th-TH" sz="1100">
              <a:solidFill>
                <a:srgbClr val="FF0000"/>
              </a:solidFill>
            </a:rPr>
            <a:t>(แสดงแบบสองงบ)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0</xdr:col>
      <xdr:colOff>74002</xdr:colOff>
      <xdr:row>66</xdr:row>
      <xdr:rowOff>38588</xdr:rowOff>
    </xdr:from>
    <xdr:to>
      <xdr:col>0</xdr:col>
      <xdr:colOff>2982316</xdr:colOff>
      <xdr:row>67</xdr:row>
      <xdr:rowOff>151524</xdr:rowOff>
    </xdr:to>
    <xdr:sp macro="" textlink="">
      <xdr:nvSpPr>
        <xdr:cNvPr id="4" name="TextBox 2">
          <a:extLst>
            <a:ext uri="{FF2B5EF4-FFF2-40B4-BE49-F238E27FC236}">
              <a16:creationId xmlns:a16="http://schemas.microsoft.com/office/drawing/2014/main" id="{36B31637-75A4-44B7-AC5D-B27C6363D95D}"/>
            </a:ext>
          </a:extLst>
        </xdr:cNvPr>
        <xdr:cNvSpPr txBox="1"/>
      </xdr:nvSpPr>
      <xdr:spPr>
        <a:xfrm>
          <a:off x="102577" y="12448442"/>
          <a:ext cx="2886075" cy="34318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th-TH" sz="1100">
              <a:solidFill>
                <a:srgbClr val="FF0000"/>
              </a:solidFill>
            </a:rPr>
            <a:t>ดู</a:t>
          </a:r>
          <a:r>
            <a:rPr lang="en-US" sz="1100" baseline="0">
              <a:solidFill>
                <a:srgbClr val="FF0000"/>
              </a:solidFill>
            </a:rPr>
            <a:t> tab </a:t>
          </a:r>
          <a:r>
            <a:rPr lang="th-TH" sz="1100" baseline="0">
              <a:solidFill>
                <a:srgbClr val="FF0000"/>
              </a:solidFill>
            </a:rPr>
            <a:t>"การแสดงรายการใน </a:t>
          </a:r>
          <a:r>
            <a:rPr lang="en-US" sz="1100" baseline="0">
              <a:solidFill>
                <a:srgbClr val="FF0000"/>
              </a:solidFill>
            </a:rPr>
            <a:t>OCI</a:t>
          </a:r>
          <a:r>
            <a:rPr lang="th-TH" sz="1100" baseline="0">
              <a:solidFill>
                <a:srgbClr val="FF0000"/>
              </a:solidFill>
            </a:rPr>
            <a:t>"</a:t>
          </a:r>
          <a:r>
            <a:rPr lang="en-US" sz="1100" baseline="0">
              <a:solidFill>
                <a:srgbClr val="FF0000"/>
              </a:solidFill>
            </a:rPr>
            <a:t> </a:t>
          </a:r>
          <a:r>
            <a:rPr lang="th-TH" sz="1100" baseline="0">
              <a:solidFill>
                <a:srgbClr val="FF0000"/>
              </a:solidFill>
            </a:rPr>
            <a:t>เพิ่มเติม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69850</xdr:colOff>
      <xdr:row>5</xdr:row>
      <xdr:rowOff>139700</xdr:rowOff>
    </xdr:from>
    <xdr:to>
      <xdr:col>45</xdr:col>
      <xdr:colOff>730838</xdr:colOff>
      <xdr:row>6</xdr:row>
      <xdr:rowOff>155276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C7FC837-2DE7-45E5-BB89-FC0083A21556}"/>
            </a:ext>
          </a:extLst>
        </xdr:cNvPr>
        <xdr:cNvSpPr txBox="1"/>
      </xdr:nvSpPr>
      <xdr:spPr>
        <a:xfrm>
          <a:off x="17843500" y="1130300"/>
          <a:ext cx="4563026" cy="231558"/>
        </a:xfrm>
        <a:prstGeom prst="rect">
          <a:avLst/>
        </a:prstGeom>
        <a:solidFill>
          <a:srgbClr val="FFFF00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050">
              <a:solidFill>
                <a:srgbClr val="FF0000"/>
              </a:solidFill>
            </a:rPr>
            <a:t>สามารถดูรายการกำไร (ขาดทุน) เบ็ดเสร็จอื่นเพิ่มเติมเรียงลำดับตามด้านล่าง</a:t>
          </a:r>
          <a:endParaRPr lang="en-US" sz="105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585CD-49D8-4E9F-9633-93F5448439C7}">
  <sheetPr>
    <tabColor rgb="FF00B050"/>
  </sheetPr>
  <dimension ref="A1:I37"/>
  <sheetViews>
    <sheetView topLeftCell="A25" zoomScale="90" zoomScaleNormal="90" zoomScalePageLayoutView="60" workbookViewId="0">
      <selection activeCell="J15" sqref="J15"/>
    </sheetView>
  </sheetViews>
  <sheetFormatPr defaultColWidth="9.33203125" defaultRowHeight="21" customHeight="1"/>
  <cols>
    <col min="1" max="1" width="49.109375" style="159" customWidth="1"/>
    <col min="2" max="2" width="6.5546875" style="157" bestFit="1" customWidth="1"/>
    <col min="3" max="3" width="1.44140625" style="158" customWidth="1"/>
    <col min="4" max="4" width="15.6640625" style="158" bestFit="1" customWidth="1"/>
    <col min="5" max="5" width="1.44140625" style="158" customWidth="1"/>
    <col min="6" max="6" width="15.6640625" style="158" bestFit="1" customWidth="1"/>
    <col min="7" max="7" width="4.33203125" style="155" customWidth="1"/>
    <col min="8" max="8" width="18.6640625" style="155" customWidth="1"/>
    <col min="9" max="16384" width="9.33203125" style="155"/>
  </cols>
  <sheetData>
    <row r="1" spans="1:9" ht="21" customHeight="1">
      <c r="A1" s="264" t="s">
        <v>336</v>
      </c>
      <c r="B1" s="264"/>
      <c r="C1" s="264"/>
      <c r="D1" s="264"/>
      <c r="E1" s="264"/>
      <c r="F1" s="264"/>
    </row>
    <row r="2" spans="1:9" ht="21" customHeight="1">
      <c r="A2" s="264" t="s">
        <v>33</v>
      </c>
      <c r="B2" s="264"/>
      <c r="C2" s="264"/>
      <c r="D2" s="264"/>
      <c r="E2" s="264"/>
      <c r="F2" s="264"/>
    </row>
    <row r="3" spans="1:9" ht="21" customHeight="1">
      <c r="A3" s="265" t="s">
        <v>358</v>
      </c>
      <c r="B3" s="265"/>
      <c r="C3" s="265"/>
      <c r="D3" s="265"/>
      <c r="E3" s="265"/>
      <c r="F3" s="265"/>
    </row>
    <row r="4" spans="1:9" ht="21" customHeight="1">
      <c r="A4" s="266" t="s">
        <v>40</v>
      </c>
      <c r="B4" s="266"/>
      <c r="C4" s="266"/>
      <c r="D4" s="266"/>
      <c r="E4" s="266"/>
      <c r="F4" s="266"/>
    </row>
    <row r="5" spans="1:9" ht="9" customHeight="1">
      <c r="A5" s="156"/>
    </row>
    <row r="6" spans="1:9" ht="21" customHeight="1">
      <c r="B6" s="161" t="s">
        <v>30</v>
      </c>
      <c r="C6" s="163"/>
      <c r="D6" s="161" t="s">
        <v>292</v>
      </c>
      <c r="E6" s="163"/>
      <c r="F6" s="161" t="s">
        <v>271</v>
      </c>
    </row>
    <row r="7" spans="1:9" ht="21" customHeight="1">
      <c r="C7" s="163"/>
      <c r="D7" s="161" t="s">
        <v>359</v>
      </c>
      <c r="E7" s="161"/>
      <c r="F7" s="206" t="s">
        <v>274</v>
      </c>
    </row>
    <row r="8" spans="1:9" ht="21" customHeight="1">
      <c r="C8" s="161"/>
      <c r="D8" s="161">
        <v>2025</v>
      </c>
      <c r="E8" s="161"/>
      <c r="F8" s="161">
        <v>2024</v>
      </c>
    </row>
    <row r="9" spans="1:9" ht="21" customHeight="1">
      <c r="C9" s="161"/>
      <c r="D9" s="161" t="s">
        <v>293</v>
      </c>
      <c r="E9" s="161"/>
      <c r="F9" s="161"/>
    </row>
    <row r="10" spans="1:9" ht="21" customHeight="1">
      <c r="A10" s="205" t="s">
        <v>77</v>
      </c>
      <c r="C10" s="157"/>
      <c r="D10" s="157"/>
      <c r="E10" s="157"/>
      <c r="F10" s="157"/>
    </row>
    <row r="11" spans="1:9" ht="21" customHeight="1">
      <c r="A11" s="207" t="s">
        <v>65</v>
      </c>
      <c r="C11" s="208"/>
      <c r="D11" s="208"/>
      <c r="E11" s="208"/>
      <c r="F11" s="208"/>
    </row>
    <row r="12" spans="1:9" ht="21" customHeight="1">
      <c r="A12" s="186" t="s">
        <v>4</v>
      </c>
      <c r="B12" s="157">
        <v>6</v>
      </c>
      <c r="C12" s="140"/>
      <c r="D12" s="189">
        <v>58628868</v>
      </c>
      <c r="E12" s="187" t="e">
        <v>#REF!</v>
      </c>
      <c r="F12" s="189">
        <v>108024485</v>
      </c>
      <c r="H12" s="227"/>
      <c r="I12" s="171"/>
    </row>
    <row r="13" spans="1:9" ht="21" customHeight="1">
      <c r="A13" s="209" t="s">
        <v>47</v>
      </c>
      <c r="B13" s="210">
        <v>7</v>
      </c>
      <c r="C13" s="193"/>
      <c r="D13" s="189">
        <v>12247372</v>
      </c>
      <c r="E13" s="194" t="e">
        <v>#REF!</v>
      </c>
      <c r="F13" s="189">
        <v>9359524</v>
      </c>
      <c r="H13" s="227"/>
      <c r="I13" s="171"/>
    </row>
    <row r="14" spans="1:9" ht="21" customHeight="1">
      <c r="A14" s="211" t="s">
        <v>9</v>
      </c>
      <c r="B14" s="210">
        <v>8</v>
      </c>
      <c r="C14" s="140"/>
      <c r="D14" s="189">
        <v>17513248</v>
      </c>
      <c r="E14" s="187" t="e">
        <v>#REF!</v>
      </c>
      <c r="F14" s="189">
        <v>13571565</v>
      </c>
      <c r="H14" s="227"/>
      <c r="I14" s="171"/>
    </row>
    <row r="15" spans="1:9" ht="21" customHeight="1">
      <c r="A15" s="211" t="s">
        <v>0</v>
      </c>
      <c r="C15" s="140"/>
      <c r="D15" s="189">
        <v>1468431</v>
      </c>
      <c r="E15" s="187" t="e">
        <v>#REF!</v>
      </c>
      <c r="F15" s="189">
        <v>1026079</v>
      </c>
      <c r="H15" s="227"/>
      <c r="I15" s="171"/>
    </row>
    <row r="16" spans="1:9" ht="21" customHeight="1">
      <c r="A16" s="212" t="s">
        <v>70</v>
      </c>
      <c r="C16" s="143"/>
      <c r="D16" s="188">
        <f>SUM(D12:D15)</f>
        <v>89857919</v>
      </c>
      <c r="E16" s="187"/>
      <c r="F16" s="188">
        <f>SUM(F12:F15)</f>
        <v>131981653</v>
      </c>
      <c r="H16" s="227"/>
      <c r="I16" s="171"/>
    </row>
    <row r="17" spans="1:9" ht="21" customHeight="1">
      <c r="C17" s="144"/>
      <c r="D17" s="187"/>
      <c r="E17" s="187"/>
      <c r="F17" s="187"/>
      <c r="H17" s="227"/>
      <c r="I17" s="263"/>
    </row>
    <row r="18" spans="1:9" ht="21" customHeight="1">
      <c r="A18" s="207" t="s">
        <v>66</v>
      </c>
      <c r="C18" s="144"/>
      <c r="D18" s="187"/>
      <c r="E18" s="187"/>
      <c r="F18" s="187"/>
      <c r="H18" s="227"/>
      <c r="I18" s="263"/>
    </row>
    <row r="19" spans="1:9" ht="21" customHeight="1">
      <c r="A19" s="186" t="s">
        <v>329</v>
      </c>
      <c r="B19" s="157">
        <v>9</v>
      </c>
      <c r="C19" s="144"/>
      <c r="D19" s="189">
        <v>21000000</v>
      </c>
      <c r="E19" s="187"/>
      <c r="F19" s="189">
        <v>10500000</v>
      </c>
      <c r="H19" s="227"/>
      <c r="I19" s="171"/>
    </row>
    <row r="20" spans="1:9" ht="21" customHeight="1">
      <c r="A20" s="186" t="s">
        <v>290</v>
      </c>
      <c r="B20" s="157">
        <v>10</v>
      </c>
      <c r="C20" s="140"/>
      <c r="D20" s="189">
        <v>1208166009</v>
      </c>
      <c r="E20" s="187"/>
      <c r="F20" s="189">
        <v>1133626591</v>
      </c>
      <c r="H20" s="227"/>
      <c r="I20" s="171"/>
    </row>
    <row r="21" spans="1:9" ht="21" customHeight="1">
      <c r="A21" s="186" t="s">
        <v>188</v>
      </c>
      <c r="B21" s="157">
        <v>11</v>
      </c>
      <c r="C21" s="140"/>
      <c r="D21" s="189">
        <v>927064717</v>
      </c>
      <c r="E21" s="187"/>
      <c r="F21" s="189">
        <v>884728895</v>
      </c>
      <c r="H21" s="227"/>
      <c r="I21" s="171"/>
    </row>
    <row r="22" spans="1:9" ht="21" customHeight="1">
      <c r="A22" s="186" t="s">
        <v>273</v>
      </c>
      <c r="C22" s="140"/>
      <c r="D22" s="189">
        <v>12492368</v>
      </c>
      <c r="E22" s="187"/>
      <c r="F22" s="189">
        <v>11740819</v>
      </c>
      <c r="H22" s="227"/>
      <c r="I22" s="171"/>
    </row>
    <row r="23" spans="1:9" ht="21" customHeight="1">
      <c r="A23" s="186" t="s">
        <v>275</v>
      </c>
      <c r="C23" s="140"/>
      <c r="D23" s="189">
        <v>9233559</v>
      </c>
      <c r="E23" s="187"/>
      <c r="F23" s="189">
        <v>6315457</v>
      </c>
      <c r="H23" s="227"/>
      <c r="I23" s="171"/>
    </row>
    <row r="24" spans="1:9" ht="21" customHeight="1">
      <c r="A24" s="186" t="s">
        <v>7</v>
      </c>
      <c r="B24" s="157">
        <v>12</v>
      </c>
      <c r="C24" s="140"/>
      <c r="D24" s="189">
        <v>35427357</v>
      </c>
      <c r="E24" s="187"/>
      <c r="F24" s="189">
        <v>32178938</v>
      </c>
      <c r="H24" s="227"/>
      <c r="I24" s="171"/>
    </row>
    <row r="25" spans="1:9" ht="21" customHeight="1">
      <c r="A25" s="212" t="s">
        <v>71</v>
      </c>
      <c r="C25" s="145"/>
      <c r="D25" s="188">
        <f>SUM(D19:D24)</f>
        <v>2213384010</v>
      </c>
      <c r="E25" s="173"/>
      <c r="F25" s="188">
        <f>SUM(F19:F24)</f>
        <v>2079090700</v>
      </c>
      <c r="H25" s="227"/>
      <c r="I25" s="171"/>
    </row>
    <row r="26" spans="1:9" ht="21" customHeight="1" thickBot="1">
      <c r="A26" s="176" t="s">
        <v>67</v>
      </c>
      <c r="C26" s="143"/>
      <c r="D26" s="195">
        <f>D25+D16</f>
        <v>2303241929</v>
      </c>
      <c r="E26" s="174"/>
      <c r="F26" s="195">
        <f>F25+F16</f>
        <v>2211072353</v>
      </c>
      <c r="H26" s="227"/>
      <c r="I26" s="171"/>
    </row>
    <row r="27" spans="1:9" ht="21" customHeight="1" thickTop="1">
      <c r="A27" s="156"/>
      <c r="C27" s="146"/>
      <c r="D27" s="146"/>
      <c r="E27" s="146"/>
      <c r="F27" s="146"/>
    </row>
    <row r="28" spans="1:9" ht="21" customHeight="1">
      <c r="A28" s="156"/>
      <c r="C28" s="146"/>
      <c r="D28" s="146"/>
      <c r="E28" s="146"/>
      <c r="F28" s="146"/>
    </row>
    <row r="29" spans="1:9" ht="21" customHeight="1">
      <c r="A29" s="156"/>
      <c r="C29" s="146"/>
      <c r="D29" s="146"/>
      <c r="E29" s="146"/>
      <c r="F29" s="146"/>
    </row>
    <row r="30" spans="1:9" ht="21" customHeight="1">
      <c r="A30" s="156"/>
      <c r="C30" s="146"/>
      <c r="D30" s="146"/>
      <c r="E30" s="146"/>
      <c r="F30" s="146"/>
    </row>
    <row r="31" spans="1:9" ht="21" customHeight="1">
      <c r="A31" s="156"/>
      <c r="C31" s="146"/>
      <c r="D31" s="146"/>
      <c r="E31" s="146"/>
      <c r="F31" s="146"/>
    </row>
    <row r="32" spans="1:9" ht="21" customHeight="1">
      <c r="A32" s="156"/>
      <c r="C32" s="146"/>
      <c r="D32" s="146"/>
      <c r="E32" s="146"/>
      <c r="F32" s="146"/>
    </row>
    <row r="33" spans="1:6" ht="21" customHeight="1">
      <c r="A33" s="156"/>
      <c r="C33" s="146"/>
      <c r="D33" s="146"/>
      <c r="E33" s="146"/>
      <c r="F33" s="146"/>
    </row>
    <row r="34" spans="1:6" ht="21" customHeight="1">
      <c r="A34" s="156"/>
      <c r="C34" s="146"/>
      <c r="D34" s="146"/>
      <c r="E34" s="146"/>
      <c r="F34" s="146"/>
    </row>
    <row r="35" spans="1:6" ht="21" customHeight="1">
      <c r="A35" s="267" t="s">
        <v>294</v>
      </c>
      <c r="B35" s="267"/>
      <c r="C35" s="267"/>
      <c r="D35" s="267"/>
      <c r="E35" s="267"/>
      <c r="F35" s="267"/>
    </row>
    <row r="36" spans="1:6" ht="21" customHeight="1">
      <c r="A36" s="156"/>
      <c r="C36" s="146"/>
      <c r="D36" s="146"/>
      <c r="E36" s="146"/>
      <c r="F36" s="146"/>
    </row>
    <row r="37" spans="1:6" ht="21" customHeight="1">
      <c r="C37" s="146"/>
      <c r="D37" s="146"/>
      <c r="E37" s="146"/>
      <c r="F37" s="146"/>
    </row>
  </sheetData>
  <mergeCells count="5">
    <mergeCell ref="A1:F1"/>
    <mergeCell ref="A2:F2"/>
    <mergeCell ref="A3:F3"/>
    <mergeCell ref="A4:F4"/>
    <mergeCell ref="A35:F35"/>
  </mergeCells>
  <pageMargins left="0.8" right="0.3" top="1" bottom="0.5" header="0.6" footer="0.3"/>
  <pageSetup paperSize="9" firstPageNumber="3" fitToHeight="0" orientation="portrait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29"/>
  <sheetViews>
    <sheetView topLeftCell="A127" zoomScale="130" zoomScaleNormal="130" zoomScaleSheetLayoutView="110" workbookViewId="0">
      <selection sqref="A1:I1"/>
    </sheetView>
  </sheetViews>
  <sheetFormatPr defaultColWidth="9.33203125" defaultRowHeight="18" customHeight="1"/>
  <cols>
    <col min="1" max="1" width="55.33203125" style="19" customWidth="1"/>
    <col min="2" max="2" width="5.6640625" style="20" customWidth="1"/>
    <col min="3" max="3" width="11.44140625" style="18" customWidth="1"/>
    <col min="4" max="4" width="1.44140625" style="18" customWidth="1"/>
    <col min="5" max="5" width="11.44140625" style="18" customWidth="1"/>
    <col min="6" max="6" width="1.44140625" style="18" customWidth="1"/>
    <col min="7" max="7" width="10.5546875" style="18" customWidth="1"/>
    <col min="8" max="8" width="1.44140625" style="18" customWidth="1"/>
    <col min="9" max="9" width="11.33203125" style="18" customWidth="1"/>
    <col min="10" max="16384" width="9.33203125" style="1"/>
  </cols>
  <sheetData>
    <row r="1" spans="1:11" ht="18" customHeight="1">
      <c r="A1" s="275" t="s">
        <v>115</v>
      </c>
      <c r="B1" s="275"/>
      <c r="C1" s="275"/>
      <c r="D1" s="275"/>
      <c r="E1" s="275"/>
      <c r="F1" s="275"/>
      <c r="G1" s="275"/>
      <c r="H1" s="275"/>
      <c r="I1" s="275"/>
      <c r="J1" s="2"/>
      <c r="K1" s="2"/>
    </row>
    <row r="2" spans="1:11" ht="18" customHeight="1">
      <c r="A2" s="275" t="s">
        <v>116</v>
      </c>
      <c r="B2" s="275"/>
      <c r="C2" s="275"/>
      <c r="D2" s="275"/>
      <c r="E2" s="275"/>
      <c r="F2" s="275"/>
      <c r="G2" s="275"/>
      <c r="H2" s="275"/>
      <c r="I2" s="275"/>
    </row>
    <row r="3" spans="1:11" ht="18" customHeight="1">
      <c r="A3" s="273"/>
      <c r="B3" s="273"/>
      <c r="C3" s="273"/>
      <c r="D3" s="273"/>
      <c r="E3" s="273"/>
      <c r="F3" s="273"/>
      <c r="G3" s="273"/>
      <c r="H3" s="273"/>
      <c r="I3" s="273"/>
    </row>
    <row r="4" spans="1:11" ht="18" customHeight="1">
      <c r="A4" s="28"/>
      <c r="B4" s="28"/>
      <c r="C4" s="28"/>
      <c r="D4" s="28"/>
      <c r="E4" s="28"/>
      <c r="F4" s="28"/>
      <c r="G4" s="274" t="s">
        <v>40</v>
      </c>
      <c r="H4" s="274"/>
      <c r="I4" s="274"/>
    </row>
    <row r="5" spans="1:11" ht="6" customHeight="1">
      <c r="A5" s="18"/>
      <c r="B5" s="18"/>
      <c r="H5" s="1"/>
      <c r="I5" s="1"/>
    </row>
    <row r="6" spans="1:11" ht="18" customHeight="1">
      <c r="C6" s="273" t="s">
        <v>62</v>
      </c>
      <c r="D6" s="273"/>
      <c r="E6" s="273"/>
      <c r="F6" s="273"/>
      <c r="G6" s="273" t="s">
        <v>64</v>
      </c>
      <c r="H6" s="273"/>
      <c r="I6" s="273"/>
    </row>
    <row r="7" spans="1:11" ht="18" customHeight="1">
      <c r="C7" s="273" t="s">
        <v>63</v>
      </c>
      <c r="D7" s="273"/>
      <c r="E7" s="273"/>
      <c r="F7" s="21"/>
      <c r="G7" s="273" t="s">
        <v>63</v>
      </c>
      <c r="H7" s="273"/>
      <c r="I7" s="273"/>
    </row>
    <row r="8" spans="1:11" ht="18" customHeight="1">
      <c r="B8" s="10" t="s">
        <v>30</v>
      </c>
      <c r="C8" s="85" t="s">
        <v>57</v>
      </c>
      <c r="D8" s="10"/>
      <c r="E8" s="85" t="s">
        <v>60</v>
      </c>
      <c r="F8" s="10"/>
      <c r="G8" s="85" t="s">
        <v>57</v>
      </c>
      <c r="H8" s="10"/>
      <c r="I8" s="85" t="s">
        <v>60</v>
      </c>
    </row>
    <row r="9" spans="1:11" ht="18" customHeight="1">
      <c r="A9" s="122" t="s">
        <v>111</v>
      </c>
      <c r="B9" s="10"/>
      <c r="C9" s="85"/>
      <c r="D9" s="10"/>
      <c r="E9" s="10"/>
      <c r="F9" s="10"/>
      <c r="G9" s="85"/>
      <c r="H9" s="10"/>
      <c r="I9" s="85"/>
    </row>
    <row r="10" spans="1:11" ht="18" customHeight="1">
      <c r="A10" s="22" t="s">
        <v>97</v>
      </c>
      <c r="B10" s="86"/>
      <c r="C10" s="31"/>
      <c r="D10" s="31"/>
      <c r="E10" s="31"/>
      <c r="F10" s="31"/>
      <c r="G10" s="31"/>
      <c r="H10" s="31"/>
      <c r="I10" s="31"/>
    </row>
    <row r="11" spans="1:11" ht="18" customHeight="1">
      <c r="A11" s="110" t="s">
        <v>95</v>
      </c>
      <c r="B11" s="86"/>
      <c r="C11" s="99"/>
      <c r="D11" s="31"/>
      <c r="E11" s="99"/>
      <c r="F11" s="31"/>
      <c r="G11" s="74"/>
      <c r="H11" s="100"/>
      <c r="I11" s="74"/>
    </row>
    <row r="12" spans="1:11" ht="18" customHeight="1">
      <c r="A12" s="111" t="s">
        <v>96</v>
      </c>
      <c r="B12" s="86"/>
      <c r="C12" s="99"/>
      <c r="D12" s="31"/>
      <c r="E12" s="99"/>
      <c r="F12" s="31"/>
      <c r="G12" s="74"/>
      <c r="H12" s="100"/>
      <c r="I12" s="74"/>
    </row>
    <row r="13" spans="1:11" ht="18" customHeight="1">
      <c r="A13" s="114" t="s">
        <v>110</v>
      </c>
      <c r="B13" s="86"/>
      <c r="C13" s="99"/>
      <c r="D13" s="31"/>
      <c r="E13" s="99"/>
      <c r="F13" s="31"/>
      <c r="G13" s="74"/>
      <c r="H13" s="100"/>
      <c r="I13" s="74"/>
    </row>
    <row r="14" spans="1:11" ht="18" customHeight="1">
      <c r="A14" s="114" t="s">
        <v>205</v>
      </c>
      <c r="B14" s="86"/>
      <c r="C14" s="87"/>
      <c r="D14" s="101"/>
      <c r="E14" s="66"/>
      <c r="F14" s="31"/>
      <c r="G14" s="89"/>
      <c r="H14" s="100"/>
      <c r="I14" s="89"/>
    </row>
    <row r="15" spans="1:11" ht="18" customHeight="1">
      <c r="A15" s="114" t="s">
        <v>206</v>
      </c>
      <c r="B15" s="86"/>
      <c r="C15" s="87"/>
      <c r="D15" s="101"/>
      <c r="E15" s="66"/>
      <c r="F15" s="31"/>
      <c r="G15" s="89"/>
      <c r="H15" s="100"/>
      <c r="I15" s="89"/>
    </row>
    <row r="16" spans="1:11" ht="18" customHeight="1">
      <c r="A16" s="114" t="s">
        <v>207</v>
      </c>
      <c r="B16" s="86"/>
      <c r="C16" s="87"/>
      <c r="D16" s="101"/>
      <c r="E16" s="66"/>
      <c r="F16" s="31"/>
      <c r="G16" s="89"/>
      <c r="H16" s="100"/>
      <c r="I16" s="89"/>
    </row>
    <row r="17" spans="1:9" ht="18" customHeight="1">
      <c r="A17" s="114" t="s">
        <v>212</v>
      </c>
      <c r="B17" s="86"/>
      <c r="C17" s="87"/>
      <c r="D17" s="101"/>
      <c r="E17" s="66"/>
      <c r="F17" s="31"/>
      <c r="G17" s="89"/>
      <c r="H17" s="100"/>
      <c r="I17" s="89"/>
    </row>
    <row r="18" spans="1:9" ht="18" customHeight="1">
      <c r="A18" s="115" t="s">
        <v>213</v>
      </c>
      <c r="B18" s="86"/>
      <c r="C18" s="87"/>
      <c r="D18" s="101"/>
      <c r="E18" s="66"/>
      <c r="F18" s="31"/>
      <c r="G18" s="89"/>
      <c r="H18" s="100"/>
      <c r="I18" s="89"/>
    </row>
    <row r="19" spans="1:9" ht="18" customHeight="1">
      <c r="A19" s="114" t="s">
        <v>218</v>
      </c>
      <c r="B19" s="86"/>
      <c r="C19" s="87"/>
      <c r="D19" s="101"/>
      <c r="E19" s="66"/>
      <c r="F19" s="31"/>
      <c r="G19" s="89"/>
      <c r="H19" s="100"/>
      <c r="I19" s="89"/>
    </row>
    <row r="20" spans="1:9" ht="18" customHeight="1">
      <c r="A20" s="114" t="s">
        <v>114</v>
      </c>
      <c r="B20" s="86"/>
      <c r="C20" s="88"/>
      <c r="D20" s="101"/>
      <c r="E20" s="66"/>
      <c r="F20" s="31"/>
      <c r="G20" s="83"/>
      <c r="H20" s="100"/>
      <c r="I20" s="83"/>
    </row>
    <row r="21" spans="1:9" ht="18" customHeight="1">
      <c r="A21" s="115" t="s">
        <v>96</v>
      </c>
      <c r="B21" s="86"/>
      <c r="C21" s="92"/>
      <c r="D21" s="101"/>
      <c r="E21" s="93"/>
      <c r="F21" s="31"/>
      <c r="G21" s="73"/>
      <c r="H21" s="100"/>
      <c r="I21" s="73"/>
    </row>
    <row r="22" spans="1:9" ht="18" customHeight="1">
      <c r="A22" s="123" t="s">
        <v>109</v>
      </c>
      <c r="B22" s="86"/>
      <c r="C22" s="88"/>
      <c r="D22" s="101"/>
      <c r="E22" s="66"/>
      <c r="F22" s="31"/>
      <c r="G22" s="83"/>
      <c r="H22" s="100"/>
      <c r="I22" s="83"/>
    </row>
    <row r="23" spans="1:9" ht="18" customHeight="1">
      <c r="A23" s="124" t="s">
        <v>264</v>
      </c>
      <c r="B23" s="86"/>
      <c r="C23" s="73">
        <f>SUM(C13:C21)</f>
        <v>0</v>
      </c>
      <c r="D23" s="31"/>
      <c r="E23" s="73">
        <f>SUM(E13:E21)</f>
        <v>0</v>
      </c>
      <c r="F23" s="31"/>
      <c r="G23" s="73">
        <f>SUM(G13:G21)</f>
        <v>0</v>
      </c>
      <c r="H23" s="100"/>
      <c r="I23" s="73">
        <f>SUM(I13:I21)</f>
        <v>0</v>
      </c>
    </row>
    <row r="24" spans="1:9" ht="18" customHeight="1">
      <c r="A24" s="110" t="s">
        <v>95</v>
      </c>
      <c r="B24" s="86"/>
      <c r="C24" s="31"/>
      <c r="D24" s="31"/>
      <c r="E24" s="31"/>
      <c r="F24" s="31"/>
      <c r="G24" s="31"/>
      <c r="H24" s="31"/>
      <c r="I24" s="31"/>
    </row>
    <row r="25" spans="1:9" ht="18" customHeight="1">
      <c r="A25" s="111" t="s">
        <v>98</v>
      </c>
      <c r="B25" s="86"/>
      <c r="C25" s="31"/>
      <c r="D25" s="31"/>
      <c r="E25" s="31"/>
      <c r="F25" s="31"/>
      <c r="G25" s="31"/>
      <c r="H25" s="31"/>
      <c r="I25" s="31"/>
    </row>
    <row r="26" spans="1:9" ht="18" customHeight="1">
      <c r="A26" s="112" t="s">
        <v>208</v>
      </c>
      <c r="B26" s="86"/>
      <c r="C26" s="31"/>
      <c r="D26" s="31"/>
      <c r="E26" s="31"/>
      <c r="F26" s="31"/>
      <c r="G26" s="31"/>
      <c r="H26" s="31"/>
      <c r="I26" s="31"/>
    </row>
    <row r="27" spans="1:9" ht="18" customHeight="1">
      <c r="A27" s="113" t="s">
        <v>209</v>
      </c>
      <c r="B27" s="86"/>
      <c r="C27" s="31"/>
      <c r="D27" s="31"/>
      <c r="E27" s="31"/>
      <c r="F27" s="31"/>
      <c r="G27" s="31"/>
      <c r="H27" s="31"/>
      <c r="I27" s="31"/>
    </row>
    <row r="28" spans="1:9" ht="18" customHeight="1">
      <c r="A28" s="114" t="s">
        <v>210</v>
      </c>
      <c r="B28" s="86"/>
      <c r="C28" s="87"/>
      <c r="D28" s="31"/>
      <c r="E28" s="66"/>
      <c r="F28" s="31"/>
      <c r="G28" s="89"/>
      <c r="H28" s="31"/>
      <c r="I28" s="89"/>
    </row>
    <row r="29" spans="1:9" ht="18" customHeight="1">
      <c r="A29" s="112" t="s">
        <v>211</v>
      </c>
      <c r="B29" s="86"/>
      <c r="C29" s="87"/>
      <c r="D29" s="31"/>
      <c r="E29" s="66"/>
      <c r="F29" s="31"/>
      <c r="G29" s="89"/>
      <c r="H29" s="31"/>
      <c r="I29" s="89"/>
    </row>
    <row r="30" spans="1:9" ht="18" customHeight="1">
      <c r="A30" s="112" t="s">
        <v>214</v>
      </c>
      <c r="B30" s="86"/>
      <c r="C30" s="87"/>
      <c r="D30" s="31"/>
      <c r="E30" s="66"/>
      <c r="F30" s="31"/>
      <c r="G30" s="89"/>
      <c r="H30" s="31"/>
      <c r="I30" s="89"/>
    </row>
    <row r="31" spans="1:9" ht="18" customHeight="1">
      <c r="A31" s="112" t="s">
        <v>215</v>
      </c>
      <c r="B31" s="86"/>
      <c r="C31" s="87"/>
      <c r="D31" s="31"/>
      <c r="E31" s="66"/>
      <c r="F31" s="31"/>
      <c r="G31" s="89"/>
      <c r="H31" s="31"/>
      <c r="I31" s="89"/>
    </row>
    <row r="32" spans="1:9" ht="18" customHeight="1">
      <c r="A32" s="112" t="s">
        <v>216</v>
      </c>
      <c r="B32" s="86"/>
      <c r="C32" s="87"/>
      <c r="D32" s="31"/>
      <c r="E32" s="66"/>
      <c r="F32" s="31"/>
      <c r="G32" s="89"/>
      <c r="H32" s="31"/>
      <c r="I32" s="89"/>
    </row>
    <row r="33" spans="1:9" ht="18" customHeight="1">
      <c r="A33" s="115" t="s">
        <v>217</v>
      </c>
      <c r="B33" s="86"/>
      <c r="C33" s="87"/>
      <c r="D33" s="31"/>
      <c r="E33" s="66"/>
      <c r="F33" s="31"/>
      <c r="G33" s="89"/>
      <c r="H33" s="31"/>
      <c r="I33" s="89"/>
    </row>
    <row r="34" spans="1:9" ht="18" customHeight="1">
      <c r="A34" s="114" t="s">
        <v>218</v>
      </c>
      <c r="B34" s="86"/>
      <c r="C34" s="87"/>
      <c r="D34" s="31"/>
      <c r="E34" s="66"/>
      <c r="F34" s="31"/>
      <c r="G34" s="89"/>
      <c r="H34" s="31"/>
      <c r="I34" s="89"/>
    </row>
    <row r="35" spans="1:9" ht="18" customHeight="1">
      <c r="A35" s="114" t="s">
        <v>114</v>
      </c>
      <c r="B35" s="86"/>
      <c r="C35" s="87"/>
      <c r="D35" s="31"/>
      <c r="E35" s="66"/>
      <c r="F35" s="31"/>
      <c r="G35" s="89"/>
      <c r="H35" s="31"/>
      <c r="I35" s="89"/>
    </row>
    <row r="36" spans="1:9" ht="18" customHeight="1">
      <c r="A36" s="115" t="s">
        <v>98</v>
      </c>
      <c r="B36" s="86"/>
      <c r="C36" s="92"/>
      <c r="D36" s="31"/>
      <c r="E36" s="93"/>
      <c r="F36" s="31"/>
      <c r="G36" s="73"/>
      <c r="H36" s="31"/>
      <c r="I36" s="73"/>
    </row>
    <row r="37" spans="1:9" ht="18" customHeight="1">
      <c r="A37" s="123" t="s">
        <v>109</v>
      </c>
      <c r="B37" s="86"/>
      <c r="C37" s="88"/>
      <c r="D37" s="31"/>
      <c r="E37" s="66"/>
      <c r="F37" s="31"/>
      <c r="G37" s="83"/>
      <c r="H37" s="31"/>
      <c r="I37" s="83"/>
    </row>
    <row r="38" spans="1:9" ht="18" customHeight="1">
      <c r="A38" s="124" t="s">
        <v>265</v>
      </c>
      <c r="B38" s="86"/>
      <c r="C38" s="73">
        <f>SUM(C27:C36)</f>
        <v>0</v>
      </c>
      <c r="D38" s="31"/>
      <c r="E38" s="73">
        <f>SUM(E27:E36)</f>
        <v>0</v>
      </c>
      <c r="F38" s="31"/>
      <c r="G38" s="73">
        <f>SUM(G27:G36)</f>
        <v>0</v>
      </c>
      <c r="H38" s="100"/>
      <c r="I38" s="73">
        <f>SUM(I27:I36)</f>
        <v>0</v>
      </c>
    </row>
    <row r="39" spans="1:9" ht="18" customHeight="1">
      <c r="A39" s="9" t="s">
        <v>262</v>
      </c>
      <c r="B39" s="86"/>
      <c r="C39" s="73">
        <f>SUM(C23,C38)</f>
        <v>0</v>
      </c>
      <c r="D39" s="31"/>
      <c r="E39" s="73">
        <f>SUM(E23,E38)</f>
        <v>0</v>
      </c>
      <c r="F39" s="31"/>
      <c r="G39" s="73">
        <f>SUM(G23,G38)</f>
        <v>0</v>
      </c>
      <c r="H39" s="100"/>
      <c r="I39" s="73">
        <f>SUM(I23,I38)</f>
        <v>0</v>
      </c>
    </row>
    <row r="40" spans="1:9" s="2" customFormat="1" ht="18" customHeight="1" thickBot="1">
      <c r="A40" s="9" t="s">
        <v>263</v>
      </c>
      <c r="B40" s="10"/>
      <c r="C40" s="116"/>
      <c r="D40" s="31"/>
      <c r="E40" s="116"/>
      <c r="F40" s="31"/>
      <c r="G40" s="116"/>
      <c r="H40" s="100"/>
      <c r="I40" s="116"/>
    </row>
    <row r="41" spans="1:9" ht="18" customHeight="1" thickTop="1">
      <c r="A41" s="7"/>
      <c r="B41" s="10"/>
      <c r="C41" s="85"/>
      <c r="D41" s="10"/>
      <c r="E41" s="5"/>
      <c r="F41" s="10"/>
      <c r="G41" s="85"/>
      <c r="H41" s="10"/>
      <c r="I41" s="85"/>
    </row>
    <row r="42" spans="1:9" ht="18" customHeight="1">
      <c r="A42" s="122" t="s">
        <v>112</v>
      </c>
      <c r="B42" s="10"/>
      <c r="C42" s="85"/>
      <c r="D42" s="10"/>
      <c r="E42" s="10"/>
      <c r="F42" s="10"/>
      <c r="G42" s="85"/>
      <c r="H42" s="10"/>
      <c r="I42" s="85"/>
    </row>
    <row r="43" spans="1:9" ht="18" customHeight="1">
      <c r="A43" s="22" t="s">
        <v>97</v>
      </c>
      <c r="B43" s="86"/>
      <c r="C43" s="31"/>
      <c r="D43" s="31"/>
      <c r="E43" s="31"/>
      <c r="F43" s="31"/>
      <c r="G43" s="31"/>
      <c r="H43" s="31"/>
      <c r="I43" s="31"/>
    </row>
    <row r="44" spans="1:9" ht="18" customHeight="1">
      <c r="A44" s="110" t="s">
        <v>95</v>
      </c>
      <c r="B44" s="86"/>
      <c r="C44" s="99"/>
      <c r="D44" s="31"/>
      <c r="E44" s="99"/>
      <c r="F44" s="31"/>
      <c r="G44" s="74"/>
      <c r="H44" s="100"/>
      <c r="I44" s="74"/>
    </row>
    <row r="45" spans="1:9" ht="18" customHeight="1">
      <c r="A45" s="111" t="s">
        <v>96</v>
      </c>
      <c r="B45" s="86"/>
      <c r="C45" s="99"/>
      <c r="D45" s="31"/>
      <c r="E45" s="99"/>
      <c r="F45" s="31"/>
      <c r="G45" s="74"/>
      <c r="H45" s="100"/>
      <c r="I45" s="74"/>
    </row>
    <row r="46" spans="1:9" ht="18" customHeight="1">
      <c r="A46" s="114" t="s">
        <v>113</v>
      </c>
      <c r="B46" s="86"/>
      <c r="C46" s="99"/>
      <c r="D46" s="31"/>
      <c r="E46" s="99"/>
      <c r="F46" s="31"/>
      <c r="G46" s="74"/>
      <c r="H46" s="100"/>
      <c r="I46" s="74"/>
    </row>
    <row r="47" spans="1:9" ht="18" customHeight="1">
      <c r="A47" s="114" t="s">
        <v>220</v>
      </c>
      <c r="B47" s="86"/>
      <c r="C47" s="87"/>
      <c r="D47" s="101"/>
      <c r="E47" s="66"/>
      <c r="F47" s="31"/>
      <c r="G47" s="89"/>
      <c r="H47" s="100"/>
      <c r="I47" s="89"/>
    </row>
    <row r="48" spans="1:9" ht="18" customHeight="1">
      <c r="A48" s="114" t="s">
        <v>221</v>
      </c>
      <c r="B48" s="86"/>
      <c r="C48" s="87"/>
      <c r="D48" s="101"/>
      <c r="E48" s="66"/>
      <c r="F48" s="31"/>
      <c r="G48" s="89"/>
      <c r="H48" s="100"/>
      <c r="I48" s="89"/>
    </row>
    <row r="49" spans="1:9" ht="18" customHeight="1">
      <c r="A49" s="114" t="s">
        <v>222</v>
      </c>
      <c r="B49" s="86"/>
      <c r="C49" s="87"/>
      <c r="D49" s="101"/>
      <c r="E49" s="66"/>
      <c r="F49" s="31"/>
      <c r="G49" s="89"/>
      <c r="H49" s="100"/>
      <c r="I49" s="89"/>
    </row>
    <row r="50" spans="1:9" ht="18" customHeight="1">
      <c r="A50" s="114" t="s">
        <v>212</v>
      </c>
      <c r="B50" s="86"/>
      <c r="C50" s="87"/>
      <c r="D50" s="101"/>
      <c r="E50" s="66"/>
      <c r="F50" s="31"/>
      <c r="G50" s="89"/>
      <c r="H50" s="100"/>
      <c r="I50" s="89"/>
    </row>
    <row r="51" spans="1:9" ht="18" customHeight="1">
      <c r="A51" s="115" t="s">
        <v>223</v>
      </c>
      <c r="B51" s="86"/>
      <c r="C51" s="87"/>
      <c r="D51" s="101"/>
      <c r="E51" s="66"/>
      <c r="F51" s="31"/>
      <c r="G51" s="89"/>
      <c r="H51" s="100"/>
      <c r="I51" s="89"/>
    </row>
    <row r="52" spans="1:9" ht="18" customHeight="1">
      <c r="A52" s="114" t="s">
        <v>224</v>
      </c>
      <c r="B52" s="86"/>
      <c r="C52" s="87"/>
      <c r="D52" s="101"/>
      <c r="E52" s="66"/>
      <c r="F52" s="31"/>
      <c r="G52" s="89"/>
      <c r="H52" s="100"/>
      <c r="I52" s="89"/>
    </row>
    <row r="53" spans="1:9" ht="18" customHeight="1">
      <c r="A53" s="114" t="s">
        <v>114</v>
      </c>
      <c r="B53" s="86"/>
      <c r="C53" s="88"/>
      <c r="D53" s="101"/>
      <c r="E53" s="66"/>
      <c r="F53" s="31"/>
      <c r="G53" s="83"/>
      <c r="H53" s="100"/>
      <c r="I53" s="83"/>
    </row>
    <row r="54" spans="1:9" ht="18" customHeight="1">
      <c r="A54" s="115" t="s">
        <v>96</v>
      </c>
      <c r="B54" s="86"/>
      <c r="C54" s="92"/>
      <c r="D54" s="101"/>
      <c r="E54" s="93"/>
      <c r="F54" s="31"/>
      <c r="G54" s="73"/>
      <c r="H54" s="100"/>
      <c r="I54" s="73"/>
    </row>
    <row r="55" spans="1:9" ht="18" customHeight="1">
      <c r="A55" s="123" t="s">
        <v>109</v>
      </c>
      <c r="B55" s="86"/>
      <c r="C55" s="88"/>
      <c r="D55" s="101"/>
      <c r="E55" s="66"/>
      <c r="F55" s="31"/>
      <c r="G55" s="83"/>
      <c r="H55" s="100"/>
      <c r="I55" s="83"/>
    </row>
    <row r="56" spans="1:9" ht="18" customHeight="1">
      <c r="A56" s="124" t="s">
        <v>264</v>
      </c>
      <c r="B56" s="86"/>
      <c r="C56" s="73">
        <f>SUM(C46:C54)</f>
        <v>0</v>
      </c>
      <c r="D56" s="31"/>
      <c r="E56" s="73">
        <f>SUM(E46:E54)</f>
        <v>0</v>
      </c>
      <c r="F56" s="31"/>
      <c r="G56" s="73">
        <f>SUM(G46:G54)</f>
        <v>0</v>
      </c>
      <c r="H56" s="100"/>
      <c r="I56" s="73">
        <f>SUM(I46:I54)</f>
        <v>0</v>
      </c>
    </row>
    <row r="57" spans="1:9" ht="18" customHeight="1">
      <c r="A57" s="110" t="s">
        <v>95</v>
      </c>
      <c r="B57" s="86"/>
      <c r="C57" s="31"/>
      <c r="D57" s="31"/>
      <c r="E57" s="31"/>
      <c r="F57" s="31"/>
      <c r="G57" s="31"/>
      <c r="H57" s="31"/>
      <c r="I57" s="31"/>
    </row>
    <row r="58" spans="1:9" ht="18" customHeight="1">
      <c r="A58" s="111" t="s">
        <v>98</v>
      </c>
      <c r="B58" s="86"/>
      <c r="C58" s="31"/>
      <c r="D58" s="31"/>
      <c r="E58" s="31"/>
      <c r="F58" s="31"/>
      <c r="G58" s="31"/>
      <c r="H58" s="31"/>
      <c r="I58" s="31"/>
    </row>
    <row r="59" spans="1:9" ht="18" customHeight="1">
      <c r="A59" s="112" t="s">
        <v>208</v>
      </c>
      <c r="B59" s="86"/>
      <c r="C59" s="31"/>
      <c r="D59" s="31"/>
      <c r="E59" s="31"/>
      <c r="F59" s="31"/>
      <c r="G59" s="31"/>
      <c r="H59" s="31"/>
      <c r="I59" s="31"/>
    </row>
    <row r="60" spans="1:9" ht="18" customHeight="1">
      <c r="A60" s="113" t="s">
        <v>225</v>
      </c>
      <c r="B60" s="86"/>
      <c r="C60" s="31"/>
      <c r="D60" s="31"/>
      <c r="E60" s="31"/>
      <c r="F60" s="31"/>
      <c r="G60" s="31"/>
      <c r="H60" s="31"/>
      <c r="I60" s="31"/>
    </row>
    <row r="61" spans="1:9" ht="18" customHeight="1">
      <c r="A61" s="114" t="s">
        <v>226</v>
      </c>
      <c r="B61" s="86"/>
      <c r="C61" s="87"/>
      <c r="D61" s="31"/>
      <c r="E61" s="66"/>
      <c r="F61" s="31"/>
      <c r="G61" s="89"/>
      <c r="H61" s="31"/>
      <c r="I61" s="89"/>
    </row>
    <row r="62" spans="1:9" ht="18" customHeight="1">
      <c r="A62" s="112" t="s">
        <v>227</v>
      </c>
      <c r="B62" s="86"/>
      <c r="C62" s="87"/>
      <c r="D62" s="31"/>
      <c r="E62" s="66"/>
      <c r="F62" s="31"/>
      <c r="G62" s="89"/>
      <c r="H62" s="31"/>
      <c r="I62" s="89"/>
    </row>
    <row r="63" spans="1:9" ht="18" customHeight="1">
      <c r="A63" s="112" t="s">
        <v>229</v>
      </c>
      <c r="B63" s="86"/>
      <c r="C63" s="87"/>
      <c r="D63" s="31"/>
      <c r="E63" s="66"/>
      <c r="F63" s="31"/>
      <c r="G63" s="89"/>
      <c r="H63" s="31"/>
      <c r="I63" s="89"/>
    </row>
    <row r="64" spans="1:9" ht="18" customHeight="1">
      <c r="A64" s="113" t="s">
        <v>230</v>
      </c>
      <c r="B64" s="86"/>
      <c r="C64" s="87"/>
      <c r="D64" s="31"/>
      <c r="E64" s="66"/>
      <c r="F64" s="31"/>
      <c r="G64" s="89"/>
      <c r="H64" s="31"/>
      <c r="I64" s="89"/>
    </row>
    <row r="65" spans="1:9" ht="18" customHeight="1">
      <c r="A65" s="112" t="s">
        <v>231</v>
      </c>
      <c r="B65" s="86"/>
      <c r="C65" s="87"/>
      <c r="D65" s="31"/>
      <c r="E65" s="66"/>
      <c r="F65" s="31"/>
      <c r="G65" s="89"/>
      <c r="H65" s="31"/>
      <c r="I65" s="89"/>
    </row>
    <row r="66" spans="1:9" ht="18" customHeight="1">
      <c r="A66" s="113" t="s">
        <v>232</v>
      </c>
      <c r="B66" s="86"/>
      <c r="C66" s="87"/>
      <c r="D66" s="31"/>
      <c r="E66" s="66"/>
      <c r="F66" s="31"/>
      <c r="G66" s="89"/>
      <c r="H66" s="31"/>
      <c r="I66" s="89"/>
    </row>
    <row r="67" spans="1:9" ht="18" customHeight="1">
      <c r="A67" s="112" t="s">
        <v>216</v>
      </c>
      <c r="B67" s="86"/>
      <c r="C67" s="87"/>
      <c r="D67" s="31"/>
      <c r="E67" s="66"/>
      <c r="F67" s="31"/>
      <c r="G67" s="89"/>
      <c r="H67" s="31"/>
      <c r="I67" s="89"/>
    </row>
    <row r="68" spans="1:9" ht="18" customHeight="1">
      <c r="A68" s="115" t="s">
        <v>228</v>
      </c>
      <c r="B68" s="86"/>
      <c r="C68" s="87"/>
      <c r="D68" s="31"/>
      <c r="E68" s="66"/>
      <c r="F68" s="31"/>
      <c r="G68" s="89"/>
      <c r="H68" s="31"/>
      <c r="I68" s="89"/>
    </row>
    <row r="69" spans="1:9" ht="18" customHeight="1">
      <c r="A69" s="114" t="s">
        <v>224</v>
      </c>
      <c r="B69" s="86"/>
      <c r="C69" s="92"/>
      <c r="D69" s="31"/>
      <c r="E69" s="93"/>
      <c r="F69" s="31"/>
      <c r="G69" s="73"/>
      <c r="H69" s="31"/>
      <c r="I69" s="73"/>
    </row>
    <row r="70" spans="1:9" ht="18" customHeight="1">
      <c r="A70" s="123" t="s">
        <v>109</v>
      </c>
      <c r="B70" s="86"/>
      <c r="C70" s="88"/>
      <c r="D70" s="31"/>
      <c r="E70" s="66"/>
      <c r="F70" s="31"/>
      <c r="G70" s="83"/>
      <c r="H70" s="31"/>
      <c r="I70" s="83"/>
    </row>
    <row r="71" spans="1:9" ht="18" customHeight="1">
      <c r="A71" s="124" t="s">
        <v>98</v>
      </c>
      <c r="B71" s="86"/>
      <c r="C71" s="73">
        <f>SUM(C59:C69)</f>
        <v>0</v>
      </c>
      <c r="D71" s="31"/>
      <c r="E71" s="73">
        <f>SUM(E59:E69)</f>
        <v>0</v>
      </c>
      <c r="F71" s="31"/>
      <c r="G71" s="73">
        <f>SUM(G59:G69)</f>
        <v>0</v>
      </c>
      <c r="H71" s="100"/>
      <c r="I71" s="73">
        <f>SUM(I59:I69)</f>
        <v>0</v>
      </c>
    </row>
    <row r="72" spans="1:9" ht="18" customHeight="1">
      <c r="A72" s="9" t="s">
        <v>262</v>
      </c>
      <c r="B72" s="86"/>
      <c r="C72" s="73">
        <f>SUM(C56,C71)</f>
        <v>0</v>
      </c>
      <c r="D72" s="31"/>
      <c r="E72" s="73">
        <f>SUM(E56,E71)</f>
        <v>0</v>
      </c>
      <c r="F72" s="31"/>
      <c r="G72" s="73">
        <f>SUM(G56,G71)</f>
        <v>0</v>
      </c>
      <c r="H72" s="100"/>
      <c r="I72" s="73">
        <f>SUM(I56,I71)</f>
        <v>0</v>
      </c>
    </row>
    <row r="73" spans="1:9" s="2" customFormat="1" ht="18" customHeight="1" thickBot="1">
      <c r="A73" s="9" t="s">
        <v>263</v>
      </c>
      <c r="B73" s="10"/>
      <c r="C73" s="116"/>
      <c r="D73" s="31"/>
      <c r="E73" s="116"/>
      <c r="F73" s="31"/>
      <c r="G73" s="116"/>
      <c r="H73" s="100"/>
      <c r="I73" s="116"/>
    </row>
    <row r="74" spans="1:9" ht="18" customHeight="1" thickTop="1">
      <c r="A74" s="7"/>
      <c r="B74" s="10"/>
      <c r="C74" s="85"/>
      <c r="D74" s="10"/>
      <c r="E74" s="5"/>
      <c r="F74" s="10"/>
      <c r="G74" s="85"/>
      <c r="H74" s="10"/>
      <c r="I74" s="85"/>
    </row>
    <row r="75" spans="1:9" ht="18" customHeight="1">
      <c r="A75" s="122" t="s">
        <v>117</v>
      </c>
    </row>
    <row r="76" spans="1:9" ht="18" customHeight="1">
      <c r="A76" s="22" t="s">
        <v>97</v>
      </c>
      <c r="B76" s="86"/>
      <c r="C76" s="31"/>
      <c r="D76" s="31"/>
      <c r="E76" s="31"/>
      <c r="F76" s="31"/>
      <c r="G76" s="31"/>
      <c r="H76" s="31"/>
      <c r="I76" s="31"/>
    </row>
    <row r="77" spans="1:9" ht="18" customHeight="1">
      <c r="A77" s="110" t="s">
        <v>95</v>
      </c>
      <c r="B77" s="86"/>
      <c r="C77" s="99"/>
      <c r="D77" s="31"/>
      <c r="E77" s="99"/>
      <c r="F77" s="31"/>
      <c r="G77" s="74"/>
      <c r="H77" s="100"/>
      <c r="I77" s="74"/>
    </row>
    <row r="78" spans="1:9" ht="18" customHeight="1">
      <c r="A78" s="111" t="s">
        <v>96</v>
      </c>
      <c r="B78" s="86"/>
      <c r="C78" s="99"/>
      <c r="D78" s="31"/>
      <c r="E78" s="99"/>
      <c r="F78" s="31"/>
      <c r="G78" s="74"/>
      <c r="H78" s="100"/>
      <c r="I78" s="74"/>
    </row>
    <row r="79" spans="1:9" ht="18" customHeight="1">
      <c r="A79" s="114" t="s">
        <v>110</v>
      </c>
      <c r="B79" s="86"/>
      <c r="C79" s="99"/>
      <c r="D79" s="31"/>
      <c r="E79" s="99"/>
      <c r="F79" s="31"/>
      <c r="G79" s="74"/>
      <c r="H79" s="100"/>
      <c r="I79" s="74"/>
    </row>
    <row r="80" spans="1:9" ht="18" customHeight="1">
      <c r="A80" s="114" t="s">
        <v>144</v>
      </c>
      <c r="B80" s="86"/>
      <c r="C80" s="125"/>
      <c r="D80" s="31"/>
      <c r="E80" s="125"/>
      <c r="F80" s="31"/>
      <c r="G80" s="126"/>
      <c r="H80" s="100"/>
      <c r="I80" s="126"/>
    </row>
    <row r="81" spans="1:9" ht="18" customHeight="1">
      <c r="A81" s="114"/>
      <c r="B81" s="86"/>
      <c r="C81" s="83">
        <f>C79-C80</f>
        <v>0</v>
      </c>
      <c r="D81" s="31"/>
      <c r="E81" s="83">
        <f>E79-E80</f>
        <v>0</v>
      </c>
      <c r="F81" s="31"/>
      <c r="G81" s="83">
        <f>G79-G80</f>
        <v>0</v>
      </c>
      <c r="H81" s="100"/>
      <c r="I81" s="83">
        <f>I79-I80</f>
        <v>0</v>
      </c>
    </row>
    <row r="82" spans="1:9" ht="18" customHeight="1">
      <c r="A82" s="114" t="s">
        <v>205</v>
      </c>
      <c r="B82" s="86"/>
      <c r="C82" s="87"/>
      <c r="D82" s="101"/>
      <c r="E82" s="66"/>
      <c r="F82" s="31"/>
      <c r="G82" s="89"/>
      <c r="H82" s="100"/>
      <c r="I82" s="89"/>
    </row>
    <row r="83" spans="1:9" ht="18" customHeight="1">
      <c r="A83" s="114" t="s">
        <v>144</v>
      </c>
      <c r="B83" s="86"/>
      <c r="C83" s="125"/>
      <c r="D83" s="31"/>
      <c r="E83" s="125"/>
      <c r="F83" s="31"/>
      <c r="G83" s="126"/>
      <c r="H83" s="100"/>
      <c r="I83" s="126"/>
    </row>
    <row r="84" spans="1:9" ht="18" customHeight="1">
      <c r="A84" s="114"/>
      <c r="B84" s="86"/>
      <c r="C84" s="83">
        <f>C82-C83</f>
        <v>0</v>
      </c>
      <c r="D84" s="31"/>
      <c r="E84" s="83">
        <f>E82-E83</f>
        <v>0</v>
      </c>
      <c r="F84" s="31"/>
      <c r="G84" s="83">
        <f>G82-G83</f>
        <v>0</v>
      </c>
      <c r="H84" s="100"/>
      <c r="I84" s="83">
        <f>I82-I83</f>
        <v>0</v>
      </c>
    </row>
    <row r="85" spans="1:9" ht="18" customHeight="1">
      <c r="A85" s="114" t="s">
        <v>206</v>
      </c>
      <c r="B85" s="86"/>
      <c r="C85" s="87"/>
      <c r="D85" s="101"/>
      <c r="E85" s="66"/>
      <c r="F85" s="31"/>
      <c r="G85" s="89"/>
      <c r="H85" s="100"/>
      <c r="I85" s="89"/>
    </row>
    <row r="86" spans="1:9" ht="18" customHeight="1">
      <c r="A86" s="114" t="s">
        <v>144</v>
      </c>
      <c r="B86" s="86"/>
      <c r="C86" s="125"/>
      <c r="D86" s="31"/>
      <c r="E86" s="125"/>
      <c r="F86" s="31"/>
      <c r="G86" s="126"/>
      <c r="H86" s="100"/>
      <c r="I86" s="126"/>
    </row>
    <row r="87" spans="1:9" ht="18" customHeight="1">
      <c r="A87" s="114"/>
      <c r="B87" s="86"/>
      <c r="C87" s="129">
        <f>C85-C86</f>
        <v>0</v>
      </c>
      <c r="D87" s="31"/>
      <c r="E87" s="129">
        <f>E85-E86</f>
        <v>0</v>
      </c>
      <c r="F87" s="31"/>
      <c r="G87" s="129">
        <f>G85-G86</f>
        <v>0</v>
      </c>
      <c r="H87" s="100"/>
      <c r="I87" s="129">
        <f>I85-I86</f>
        <v>0</v>
      </c>
    </row>
    <row r="88" spans="1:9" ht="18" customHeight="1">
      <c r="A88" s="114" t="s">
        <v>207</v>
      </c>
      <c r="B88" s="86"/>
      <c r="C88" s="83"/>
      <c r="D88" s="101"/>
      <c r="E88" s="66"/>
      <c r="F88" s="31"/>
      <c r="G88" s="83"/>
      <c r="H88" s="100"/>
      <c r="I88" s="83"/>
    </row>
    <row r="89" spans="1:9" ht="18" customHeight="1">
      <c r="A89" s="114" t="s">
        <v>144</v>
      </c>
      <c r="B89" s="86"/>
      <c r="C89" s="125"/>
      <c r="D89" s="31"/>
      <c r="E89" s="125"/>
      <c r="F89" s="31"/>
      <c r="G89" s="126"/>
      <c r="H89" s="100"/>
      <c r="I89" s="126"/>
    </row>
    <row r="90" spans="1:9" ht="18" customHeight="1">
      <c r="A90" s="114"/>
      <c r="B90" s="86"/>
      <c r="C90" s="83">
        <f>C88-C89</f>
        <v>0</v>
      </c>
      <c r="D90" s="31"/>
      <c r="E90" s="83">
        <f>E88-E89</f>
        <v>0</v>
      </c>
      <c r="F90" s="31"/>
      <c r="G90" s="83">
        <f>G88-G89</f>
        <v>0</v>
      </c>
      <c r="H90" s="100"/>
      <c r="I90" s="83">
        <f>I88-I89</f>
        <v>0</v>
      </c>
    </row>
    <row r="91" spans="1:9" ht="18" customHeight="1">
      <c r="A91" s="114" t="s">
        <v>212</v>
      </c>
      <c r="B91" s="86"/>
      <c r="C91" s="87"/>
      <c r="D91" s="101"/>
      <c r="E91" s="66"/>
      <c r="F91" s="31"/>
      <c r="G91" s="89"/>
      <c r="H91" s="100"/>
      <c r="I91" s="89"/>
    </row>
    <row r="92" spans="1:9" ht="18" customHeight="1">
      <c r="A92" s="115" t="s">
        <v>213</v>
      </c>
      <c r="B92" s="86"/>
      <c r="C92" s="87"/>
      <c r="D92" s="101"/>
      <c r="E92" s="66"/>
      <c r="F92" s="31"/>
      <c r="G92" s="89"/>
      <c r="H92" s="100"/>
      <c r="I92" s="89"/>
    </row>
    <row r="93" spans="1:9" ht="18" customHeight="1">
      <c r="A93" s="114" t="s">
        <v>144</v>
      </c>
      <c r="B93" s="86"/>
      <c r="C93" s="125"/>
      <c r="D93" s="31"/>
      <c r="E93" s="125"/>
      <c r="F93" s="31"/>
      <c r="G93" s="126"/>
      <c r="H93" s="100"/>
      <c r="I93" s="126"/>
    </row>
    <row r="94" spans="1:9" ht="18" customHeight="1">
      <c r="A94" s="114"/>
      <c r="B94" s="86"/>
      <c r="C94" s="83">
        <f>C92-C93</f>
        <v>0</v>
      </c>
      <c r="D94" s="31"/>
      <c r="E94" s="83">
        <f>E92-E93</f>
        <v>0</v>
      </c>
      <c r="F94" s="31"/>
      <c r="G94" s="83">
        <f>G92-G93</f>
        <v>0</v>
      </c>
      <c r="H94" s="100"/>
      <c r="I94" s="83">
        <f>I92-I93</f>
        <v>0</v>
      </c>
    </row>
    <row r="95" spans="1:9" ht="18" customHeight="1">
      <c r="A95" s="114" t="s">
        <v>218</v>
      </c>
      <c r="B95" s="86"/>
      <c r="C95" s="87"/>
      <c r="D95" s="101"/>
      <c r="E95" s="66"/>
      <c r="F95" s="31"/>
      <c r="G95" s="89"/>
      <c r="H95" s="100"/>
      <c r="I95" s="89"/>
    </row>
    <row r="96" spans="1:9" ht="18" customHeight="1">
      <c r="A96" s="114" t="s">
        <v>144</v>
      </c>
      <c r="B96" s="86"/>
      <c r="C96" s="125"/>
      <c r="D96" s="31"/>
      <c r="E96" s="125"/>
      <c r="F96" s="31"/>
      <c r="G96" s="126"/>
      <c r="H96" s="100"/>
      <c r="I96" s="126"/>
    </row>
    <row r="97" spans="1:9" ht="18" customHeight="1">
      <c r="A97" s="114"/>
      <c r="B97" s="86"/>
      <c r="C97" s="84">
        <f>C95-C96</f>
        <v>0</v>
      </c>
      <c r="D97" s="31"/>
      <c r="E97" s="84">
        <f>E95-E96</f>
        <v>0</v>
      </c>
      <c r="F97" s="31"/>
      <c r="G97" s="84">
        <f>G95-G96</f>
        <v>0</v>
      </c>
      <c r="H97" s="100"/>
      <c r="I97" s="84">
        <f>I95-I96</f>
        <v>0</v>
      </c>
    </row>
    <row r="98" spans="1:9" ht="18" customHeight="1">
      <c r="A98" s="112" t="s">
        <v>109</v>
      </c>
      <c r="B98" s="86"/>
      <c r="C98" s="88"/>
      <c r="D98" s="101"/>
      <c r="E98" s="66"/>
      <c r="F98" s="31"/>
      <c r="G98" s="83"/>
      <c r="H98" s="100"/>
      <c r="I98" s="83"/>
    </row>
    <row r="99" spans="1:9" ht="18" customHeight="1">
      <c r="A99" s="113" t="s">
        <v>264</v>
      </c>
      <c r="B99" s="86"/>
      <c r="C99" s="73">
        <f>C81+C84+C87+C90+C94+C97</f>
        <v>0</v>
      </c>
      <c r="D99" s="31"/>
      <c r="E99" s="73">
        <f>E81+E84+E87+E90+E94+E97</f>
        <v>0</v>
      </c>
      <c r="F99" s="31"/>
      <c r="G99" s="73">
        <f>G81+G84+G87+G90+G94+G97</f>
        <v>0</v>
      </c>
      <c r="H99" s="100"/>
      <c r="I99" s="73">
        <f>I81+I84+I87+I90+I94+I97</f>
        <v>0</v>
      </c>
    </row>
    <row r="100" spans="1:9" ht="18" customHeight="1">
      <c r="A100" s="110" t="s">
        <v>95</v>
      </c>
      <c r="B100" s="86"/>
      <c r="C100" s="31"/>
      <c r="D100" s="31"/>
      <c r="E100" s="31"/>
      <c r="F100" s="31"/>
      <c r="G100" s="31"/>
      <c r="H100" s="31"/>
      <c r="I100" s="31"/>
    </row>
    <row r="101" spans="1:9" ht="18" customHeight="1">
      <c r="A101" s="111" t="s">
        <v>98</v>
      </c>
      <c r="B101" s="86"/>
      <c r="C101" s="31"/>
      <c r="D101" s="31"/>
      <c r="E101" s="31"/>
      <c r="F101" s="31"/>
      <c r="G101" s="31"/>
      <c r="H101" s="31"/>
      <c r="I101" s="31"/>
    </row>
    <row r="102" spans="1:9" ht="18" customHeight="1">
      <c r="A102" s="112" t="s">
        <v>208</v>
      </c>
      <c r="B102" s="86"/>
      <c r="C102" s="87"/>
      <c r="D102" s="31"/>
      <c r="E102" s="66"/>
      <c r="F102" s="31"/>
      <c r="G102" s="89"/>
      <c r="H102" s="31"/>
      <c r="I102" s="89"/>
    </row>
    <row r="103" spans="1:9" ht="18" customHeight="1">
      <c r="A103" s="113" t="s">
        <v>209</v>
      </c>
      <c r="B103" s="86"/>
      <c r="C103" s="87"/>
      <c r="D103" s="31"/>
      <c r="E103" s="66"/>
      <c r="F103" s="31"/>
      <c r="G103" s="89"/>
      <c r="H103" s="31"/>
      <c r="I103" s="89"/>
    </row>
    <row r="104" spans="1:9" ht="18" customHeight="1">
      <c r="A104" s="114" t="s">
        <v>144</v>
      </c>
      <c r="B104" s="86"/>
      <c r="C104" s="125"/>
      <c r="D104" s="31"/>
      <c r="E104" s="125"/>
      <c r="F104" s="31"/>
      <c r="G104" s="126"/>
      <c r="H104" s="100"/>
      <c r="I104" s="126"/>
    </row>
    <row r="105" spans="1:9" ht="18" customHeight="1">
      <c r="A105" s="114"/>
      <c r="B105" s="86"/>
      <c r="C105" s="83">
        <f>C103-C104</f>
        <v>0</v>
      </c>
      <c r="D105" s="31"/>
      <c r="E105" s="83">
        <f>E103-E104</f>
        <v>0</v>
      </c>
      <c r="F105" s="31"/>
      <c r="G105" s="83">
        <f>G103-G104</f>
        <v>0</v>
      </c>
      <c r="H105" s="100"/>
      <c r="I105" s="83">
        <f>I103-I104</f>
        <v>0</v>
      </c>
    </row>
    <row r="106" spans="1:9" ht="18" customHeight="1">
      <c r="A106" s="114" t="s">
        <v>210</v>
      </c>
      <c r="B106" s="86"/>
      <c r="C106" s="87"/>
      <c r="D106" s="31"/>
      <c r="E106" s="66"/>
      <c r="F106" s="31"/>
      <c r="G106" s="89"/>
      <c r="H106" s="31"/>
      <c r="I106" s="89"/>
    </row>
    <row r="107" spans="1:9" ht="18" customHeight="1">
      <c r="A107" s="114" t="s">
        <v>144</v>
      </c>
      <c r="B107" s="86"/>
      <c r="C107" s="125"/>
      <c r="D107" s="31"/>
      <c r="E107" s="125"/>
      <c r="F107" s="31"/>
      <c r="G107" s="126"/>
      <c r="H107" s="100"/>
      <c r="I107" s="126"/>
    </row>
    <row r="108" spans="1:9" ht="18" customHeight="1">
      <c r="A108" s="114"/>
      <c r="B108" s="86"/>
      <c r="C108" s="83">
        <f>C106-C107</f>
        <v>0</v>
      </c>
      <c r="D108" s="31"/>
      <c r="E108" s="83">
        <f>E106-E107</f>
        <v>0</v>
      </c>
      <c r="F108" s="31"/>
      <c r="G108" s="83">
        <f>G106-G107</f>
        <v>0</v>
      </c>
      <c r="H108" s="100"/>
      <c r="I108" s="83">
        <f>I106-I107</f>
        <v>0</v>
      </c>
    </row>
    <row r="109" spans="1:9" ht="18" customHeight="1">
      <c r="A109" s="112" t="s">
        <v>211</v>
      </c>
      <c r="B109" s="86"/>
      <c r="C109" s="87"/>
      <c r="D109" s="31"/>
      <c r="E109" s="66"/>
      <c r="F109" s="31"/>
      <c r="G109" s="89"/>
      <c r="H109" s="31"/>
      <c r="I109" s="89"/>
    </row>
    <row r="110" spans="1:9" ht="18" customHeight="1">
      <c r="A110" s="114" t="s">
        <v>144</v>
      </c>
      <c r="B110" s="86"/>
      <c r="C110" s="125"/>
      <c r="D110" s="31"/>
      <c r="E110" s="125"/>
      <c r="F110" s="31"/>
      <c r="G110" s="126"/>
      <c r="H110" s="100"/>
      <c r="I110" s="126"/>
    </row>
    <row r="111" spans="1:9" ht="18" customHeight="1">
      <c r="A111" s="114"/>
      <c r="B111" s="86"/>
      <c r="C111" s="129">
        <f>C109-C110</f>
        <v>0</v>
      </c>
      <c r="D111" s="31"/>
      <c r="E111" s="129">
        <f>E109-E110</f>
        <v>0</v>
      </c>
      <c r="F111" s="31"/>
      <c r="G111" s="129">
        <f>G109-G110</f>
        <v>0</v>
      </c>
      <c r="H111" s="100"/>
      <c r="I111" s="129">
        <f>I109-I110</f>
        <v>0</v>
      </c>
    </row>
    <row r="112" spans="1:9" ht="18" customHeight="1">
      <c r="A112" s="112" t="s">
        <v>214</v>
      </c>
      <c r="B112" s="86"/>
      <c r="C112" s="88"/>
      <c r="D112" s="31"/>
      <c r="E112" s="66"/>
      <c r="F112" s="31"/>
      <c r="G112" s="83"/>
      <c r="H112" s="31"/>
      <c r="I112" s="83"/>
    </row>
    <row r="113" spans="1:9" ht="18" customHeight="1">
      <c r="A113" s="114" t="s">
        <v>144</v>
      </c>
      <c r="B113" s="86"/>
      <c r="C113" s="125"/>
      <c r="D113" s="31"/>
      <c r="E113" s="125"/>
      <c r="F113" s="31"/>
      <c r="G113" s="126"/>
      <c r="H113" s="100"/>
      <c r="I113" s="126"/>
    </row>
    <row r="114" spans="1:9" ht="18" customHeight="1">
      <c r="A114" s="114"/>
      <c r="B114" s="86"/>
      <c r="C114" s="83">
        <f>C112-C113</f>
        <v>0</v>
      </c>
      <c r="D114" s="31"/>
      <c r="E114" s="83">
        <f>E112-E113</f>
        <v>0</v>
      </c>
      <c r="F114" s="31"/>
      <c r="G114" s="83">
        <f>G112-G113</f>
        <v>0</v>
      </c>
      <c r="H114" s="100"/>
      <c r="I114" s="83">
        <f>I112-I113</f>
        <v>0</v>
      </c>
    </row>
    <row r="115" spans="1:9" ht="18" customHeight="1">
      <c r="A115" s="112" t="s">
        <v>215</v>
      </c>
      <c r="B115" s="86"/>
      <c r="C115" s="87"/>
      <c r="D115" s="31"/>
      <c r="E115" s="66"/>
      <c r="F115" s="31"/>
      <c r="G115" s="89"/>
      <c r="H115" s="31"/>
      <c r="I115" s="89"/>
    </row>
    <row r="116" spans="1:9" ht="18" customHeight="1">
      <c r="A116" s="114" t="s">
        <v>144</v>
      </c>
      <c r="B116" s="86"/>
      <c r="C116" s="125"/>
      <c r="D116" s="31"/>
      <c r="E116" s="125"/>
      <c r="F116" s="31"/>
      <c r="G116" s="126"/>
      <c r="H116" s="100"/>
      <c r="I116" s="126"/>
    </row>
    <row r="117" spans="1:9" ht="18" customHeight="1">
      <c r="A117" s="114"/>
      <c r="B117" s="86"/>
      <c r="C117" s="83">
        <f>C115-C116</f>
        <v>0</v>
      </c>
      <c r="D117" s="31"/>
      <c r="E117" s="83">
        <f>E115-E116</f>
        <v>0</v>
      </c>
      <c r="F117" s="31"/>
      <c r="G117" s="83">
        <f>G115-G116</f>
        <v>0</v>
      </c>
      <c r="H117" s="100"/>
      <c r="I117" s="83">
        <f>I115-I116</f>
        <v>0</v>
      </c>
    </row>
    <row r="118" spans="1:9" ht="18" customHeight="1">
      <c r="A118" s="112" t="s">
        <v>216</v>
      </c>
      <c r="B118" s="86"/>
      <c r="C118" s="87"/>
      <c r="D118" s="31"/>
      <c r="E118" s="66"/>
      <c r="F118" s="31"/>
      <c r="G118" s="89"/>
      <c r="H118" s="31"/>
      <c r="I118" s="89"/>
    </row>
    <row r="119" spans="1:9" ht="18" customHeight="1">
      <c r="A119" s="115" t="s">
        <v>217</v>
      </c>
      <c r="B119" s="86"/>
      <c r="C119" s="88"/>
      <c r="D119" s="31"/>
      <c r="E119" s="66"/>
      <c r="F119" s="31"/>
      <c r="G119" s="83"/>
      <c r="H119" s="31"/>
      <c r="I119" s="83"/>
    </row>
    <row r="120" spans="1:9" ht="18" customHeight="1">
      <c r="A120" s="114" t="s">
        <v>144</v>
      </c>
      <c r="B120" s="86"/>
      <c r="C120" s="125"/>
      <c r="D120" s="31"/>
      <c r="E120" s="125"/>
      <c r="F120" s="31"/>
      <c r="G120" s="126"/>
      <c r="H120" s="100"/>
      <c r="I120" s="126"/>
    </row>
    <row r="121" spans="1:9" ht="18" customHeight="1">
      <c r="A121" s="114"/>
      <c r="B121" s="86"/>
      <c r="C121" s="129">
        <f>C119-C120</f>
        <v>0</v>
      </c>
      <c r="D121" s="31"/>
      <c r="E121" s="129">
        <f>E119-E120</f>
        <v>0</v>
      </c>
      <c r="F121" s="31"/>
      <c r="G121" s="129">
        <f>G119-G120</f>
        <v>0</v>
      </c>
      <c r="H121" s="100"/>
      <c r="I121" s="129">
        <f>I119-I120</f>
        <v>0</v>
      </c>
    </row>
    <row r="122" spans="1:9" ht="18" customHeight="1">
      <c r="A122" s="114" t="s">
        <v>218</v>
      </c>
      <c r="B122" s="86"/>
      <c r="C122" s="88"/>
      <c r="D122" s="31"/>
      <c r="E122" s="66"/>
      <c r="F122" s="31"/>
      <c r="G122" s="83"/>
      <c r="H122" s="31"/>
      <c r="I122" s="83"/>
    </row>
    <row r="123" spans="1:9" ht="18" customHeight="1">
      <c r="A123" s="114" t="s">
        <v>144</v>
      </c>
      <c r="B123" s="86"/>
      <c r="C123" s="125"/>
      <c r="D123" s="31"/>
      <c r="E123" s="125"/>
      <c r="F123" s="31"/>
      <c r="G123" s="126"/>
      <c r="H123" s="100"/>
      <c r="I123" s="126"/>
    </row>
    <row r="124" spans="1:9" ht="18" customHeight="1">
      <c r="A124" s="114"/>
      <c r="B124" s="86"/>
      <c r="C124" s="84">
        <f>C122-C123</f>
        <v>0</v>
      </c>
      <c r="D124" s="31"/>
      <c r="E124" s="84">
        <f>E122-E123</f>
        <v>0</v>
      </c>
      <c r="F124" s="31"/>
      <c r="G124" s="84">
        <f>G122-G123</f>
        <v>0</v>
      </c>
      <c r="H124" s="100"/>
      <c r="I124" s="84">
        <f>I122-I123</f>
        <v>0</v>
      </c>
    </row>
    <row r="125" spans="1:9" ht="18" customHeight="1">
      <c r="A125" s="112" t="s">
        <v>109</v>
      </c>
      <c r="B125" s="86"/>
      <c r="C125" s="88"/>
      <c r="D125" s="31"/>
      <c r="E125" s="66"/>
      <c r="F125" s="31"/>
      <c r="G125" s="83"/>
      <c r="H125" s="31"/>
      <c r="I125" s="83"/>
    </row>
    <row r="126" spans="1:9" ht="18" customHeight="1">
      <c r="A126" s="113" t="s">
        <v>265</v>
      </c>
      <c r="B126" s="86"/>
      <c r="C126" s="73">
        <f>C105+C108+C111+C114+C117+C121+C124</f>
        <v>0</v>
      </c>
      <c r="D126" s="31"/>
      <c r="E126" s="73">
        <f>E105+E108+E111+E114+E117+E121+E124</f>
        <v>0</v>
      </c>
      <c r="F126" s="31"/>
      <c r="G126" s="73">
        <f>G105+G108+G111+G114+G117+G121+G124</f>
        <v>0</v>
      </c>
      <c r="H126" s="100"/>
      <c r="I126" s="73">
        <f>I105+I108+I111+I114+I117+I121+I124</f>
        <v>0</v>
      </c>
    </row>
    <row r="127" spans="1:9" ht="18" customHeight="1">
      <c r="A127" s="9" t="s">
        <v>262</v>
      </c>
      <c r="B127" s="86"/>
      <c r="C127" s="73">
        <f>SUM(C99,C126)</f>
        <v>0</v>
      </c>
      <c r="D127" s="31"/>
      <c r="E127" s="73">
        <f>SUM(E99,E126)</f>
        <v>0</v>
      </c>
      <c r="F127" s="31"/>
      <c r="G127" s="73">
        <f>SUM(G99,G126)</f>
        <v>0</v>
      </c>
      <c r="H127" s="100"/>
      <c r="I127" s="73">
        <f>SUM(I99,I126)</f>
        <v>0</v>
      </c>
    </row>
    <row r="128" spans="1:9" s="2" customFormat="1" ht="18" customHeight="1" thickBot="1">
      <c r="A128" s="9" t="s">
        <v>263</v>
      </c>
      <c r="B128" s="10"/>
      <c r="C128" s="116"/>
      <c r="D128" s="31"/>
      <c r="E128" s="116"/>
      <c r="F128" s="31"/>
      <c r="G128" s="116"/>
      <c r="H128" s="100"/>
      <c r="I128" s="116"/>
    </row>
    <row r="129" ht="18" customHeight="1" thickTop="1"/>
  </sheetData>
  <mergeCells count="8">
    <mergeCell ref="C7:E7"/>
    <mergeCell ref="G7:I7"/>
    <mergeCell ref="A1:I1"/>
    <mergeCell ref="A2:I2"/>
    <mergeCell ref="A3:I3"/>
    <mergeCell ref="G4:I4"/>
    <mergeCell ref="C6:F6"/>
    <mergeCell ref="G6:I6"/>
  </mergeCells>
  <pageMargins left="0.7" right="0.3" top="0.9" bottom="0.75" header="0.5" footer="0.25"/>
  <pageSetup paperSize="9" scale="70" firstPageNumber="3" orientation="portrait" useFirstPageNumber="1" r:id="rId1"/>
  <headerFooter alignWithMargins="0">
    <oddHeader>&amp;R&amp;"Times New Roman,Bold Italic"&amp;10&amp;K0000FFFor internal use only (01-2023)</oddHeader>
  </headerFooter>
  <rowBreaks count="2" manualBreakCount="2">
    <brk id="41" max="16383" man="1"/>
    <brk id="74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P71"/>
  <sheetViews>
    <sheetView topLeftCell="A19" zoomScale="85" zoomScaleNormal="85" zoomScaleSheetLayoutView="100" workbookViewId="0">
      <selection activeCell="H4" sqref="H1:I1048576"/>
    </sheetView>
  </sheetViews>
  <sheetFormatPr defaultColWidth="9.33203125" defaultRowHeight="18" customHeight="1"/>
  <cols>
    <col min="1" max="1" width="2.5546875" style="5" customWidth="1"/>
    <col min="2" max="2" width="41.44140625" style="5" customWidth="1"/>
    <col min="3" max="3" width="4.6640625" style="5" customWidth="1"/>
    <col min="4" max="4" width="9.6640625" style="5" customWidth="1"/>
    <col min="5" max="5" width="0.6640625" style="5" customWidth="1"/>
    <col min="6" max="6" width="10.33203125" style="5" customWidth="1"/>
    <col min="7" max="7" width="0.6640625" style="5" customWidth="1"/>
    <col min="8" max="8" width="10.33203125" style="5" customWidth="1"/>
    <col min="9" max="9" width="0.6640625" style="5" customWidth="1"/>
    <col min="10" max="10" width="14.6640625" style="5" customWidth="1"/>
    <col min="11" max="11" width="0.6640625" style="5" customWidth="1"/>
    <col min="12" max="12" width="16.33203125" style="5" customWidth="1"/>
    <col min="13" max="13" width="0.6640625" style="5" customWidth="1"/>
    <col min="14" max="14" width="7.44140625" style="5" customWidth="1"/>
    <col min="15" max="15" width="0.6640625" style="5" customWidth="1"/>
    <col min="16" max="16" width="8.33203125" style="5" customWidth="1"/>
    <col min="17" max="17" width="0.6640625" style="5" customWidth="1"/>
    <col min="18" max="18" width="15.6640625" style="5" customWidth="1"/>
    <col min="19" max="19" width="0.6640625" style="5" customWidth="1"/>
    <col min="20" max="20" width="9.44140625" style="5" customWidth="1"/>
    <col min="21" max="21" width="0.6640625" style="5" customWidth="1"/>
    <col min="22" max="22" width="9.33203125" style="5" customWidth="1"/>
    <col min="23" max="23" width="1.33203125" style="5" customWidth="1"/>
    <col min="24" max="24" width="9.44140625" style="5" customWidth="1"/>
    <col min="25" max="25" width="1.33203125" style="5" customWidth="1"/>
    <col min="26" max="26" width="8.5546875" style="5" customWidth="1"/>
    <col min="27" max="27" width="0.6640625" style="5" customWidth="1"/>
    <col min="28" max="28" width="7.6640625" style="5" customWidth="1"/>
    <col min="29" max="29" width="0.6640625" style="5" customWidth="1"/>
    <col min="30" max="30" width="7.44140625" style="5" customWidth="1"/>
    <col min="31" max="31" width="0.6640625" style="5" customWidth="1"/>
    <col min="32" max="32" width="13" style="5" customWidth="1"/>
    <col min="33" max="33" width="0.6640625" style="5" customWidth="1"/>
    <col min="34" max="34" width="7.5546875" style="5" customWidth="1"/>
    <col min="35" max="35" width="0.6640625" style="5" customWidth="1"/>
    <col min="36" max="36" width="7.6640625" style="5" customWidth="1"/>
    <col min="37" max="37" width="0.6640625" style="5" customWidth="1"/>
    <col min="38" max="38" width="7.33203125" style="5" customWidth="1"/>
    <col min="39" max="39" width="0.6640625" style="5" customWidth="1"/>
    <col min="40" max="40" width="15" style="5" customWidth="1"/>
    <col min="41" max="41" width="0.6640625" style="5" customWidth="1"/>
    <col min="42" max="42" width="10.6640625" style="5" customWidth="1"/>
    <col min="43" max="43" width="0.6640625" style="5" customWidth="1"/>
    <col min="44" max="44" width="11.5546875" style="5" customWidth="1"/>
    <col min="45" max="45" width="0.6640625" style="5" customWidth="1"/>
    <col min="46" max="46" width="11.44140625" style="5" customWidth="1"/>
    <col min="47" max="47" width="0.6640625" style="5" customWidth="1"/>
    <col min="48" max="48" width="13" style="5" customWidth="1"/>
    <col min="49" max="49" width="0.6640625" style="5" customWidth="1"/>
    <col min="50" max="50" width="18.6640625" style="5" customWidth="1"/>
    <col min="51" max="51" width="0.6640625" style="5" customWidth="1"/>
    <col min="52" max="52" width="11.5546875" style="5" customWidth="1"/>
    <col min="53" max="53" width="0.6640625" style="5" customWidth="1"/>
    <col min="54" max="54" width="11.6640625" style="5" customWidth="1"/>
    <col min="55" max="55" width="0.6640625" style="5" customWidth="1"/>
    <col min="56" max="56" width="10.33203125" style="5" customWidth="1"/>
    <col min="57" max="57" width="0.6640625" style="5" customWidth="1"/>
    <col min="58" max="58" width="11.44140625" style="5" customWidth="1"/>
    <col min="59" max="16384" width="9.33203125" style="5"/>
  </cols>
  <sheetData>
    <row r="1" spans="1:58" ht="18" customHeight="1">
      <c r="A1" s="270" t="s">
        <v>61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  <c r="W1" s="270"/>
      <c r="X1" s="270"/>
      <c r="Y1" s="270"/>
      <c r="Z1" s="270"/>
      <c r="AA1" s="270"/>
      <c r="AB1" s="270"/>
      <c r="AC1" s="270"/>
      <c r="AD1" s="270"/>
      <c r="AE1" s="270"/>
      <c r="AF1" s="270"/>
      <c r="AG1" s="270"/>
      <c r="AH1" s="270"/>
      <c r="AI1" s="270"/>
      <c r="AJ1" s="270"/>
      <c r="AK1" s="270"/>
      <c r="AL1" s="270"/>
      <c r="AM1" s="270"/>
      <c r="AN1" s="270"/>
      <c r="AO1" s="270"/>
      <c r="AP1" s="270"/>
      <c r="AQ1" s="270"/>
      <c r="AR1" s="270"/>
      <c r="AS1" s="270"/>
      <c r="AT1" s="270"/>
      <c r="AU1" s="270"/>
      <c r="AV1" s="270"/>
      <c r="AW1" s="270"/>
      <c r="AX1" s="270"/>
      <c r="AY1" s="270"/>
      <c r="AZ1" s="270"/>
      <c r="BA1" s="270"/>
      <c r="BB1" s="270"/>
      <c r="BC1" s="270"/>
      <c r="BD1" s="270"/>
      <c r="BE1" s="270"/>
      <c r="BF1" s="270"/>
    </row>
    <row r="2" spans="1:58" ht="18" customHeight="1">
      <c r="A2" s="270" t="s">
        <v>118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270"/>
      <c r="AD2" s="270"/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</row>
    <row r="3" spans="1:58" ht="18" customHeight="1">
      <c r="A3" s="270" t="s">
        <v>135</v>
      </c>
      <c r="B3" s="270"/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270"/>
      <c r="O3" s="270"/>
      <c r="P3" s="270"/>
      <c r="Q3" s="270"/>
      <c r="R3" s="270"/>
      <c r="S3" s="270"/>
      <c r="T3" s="270"/>
      <c r="U3" s="270"/>
      <c r="V3" s="270"/>
      <c r="W3" s="270"/>
      <c r="X3" s="270"/>
      <c r="Y3" s="270"/>
      <c r="Z3" s="270"/>
      <c r="AA3" s="270"/>
      <c r="AB3" s="270"/>
      <c r="AC3" s="270"/>
      <c r="AD3" s="270"/>
      <c r="AE3" s="270"/>
      <c r="AF3" s="270"/>
      <c r="AG3" s="270"/>
      <c r="AH3" s="270"/>
      <c r="AI3" s="270"/>
      <c r="AJ3" s="270"/>
      <c r="AK3" s="270"/>
      <c r="AL3" s="270"/>
      <c r="AM3" s="270"/>
      <c r="AN3" s="270"/>
      <c r="AO3" s="270"/>
      <c r="AP3" s="270"/>
      <c r="AQ3" s="270"/>
      <c r="AR3" s="270"/>
      <c r="AS3" s="270"/>
      <c r="AT3" s="270"/>
      <c r="AU3" s="270"/>
      <c r="AV3" s="270"/>
      <c r="AW3" s="270"/>
      <c r="AX3" s="270"/>
      <c r="AY3" s="270"/>
      <c r="AZ3" s="270"/>
      <c r="BA3" s="270"/>
      <c r="BB3" s="270"/>
      <c r="BC3" s="270"/>
      <c r="BD3" s="270"/>
      <c r="BE3" s="270"/>
      <c r="BF3" s="270"/>
    </row>
    <row r="4" spans="1:58" ht="18" customHeight="1">
      <c r="A4" s="4"/>
      <c r="B4" s="4"/>
      <c r="C4" s="4"/>
      <c r="D4" s="4"/>
      <c r="E4" s="4"/>
      <c r="F4" s="4"/>
      <c r="G4" s="4"/>
      <c r="H4" s="4"/>
      <c r="I4" s="4"/>
      <c r="J4" s="4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266" t="s">
        <v>40</v>
      </c>
      <c r="BC4" s="266"/>
      <c r="BD4" s="266"/>
      <c r="BE4" s="266"/>
      <c r="BF4" s="266"/>
    </row>
    <row r="5" spans="1:58" ht="6" customHeight="1">
      <c r="A5" s="31"/>
      <c r="B5" s="31"/>
      <c r="C5" s="31"/>
      <c r="D5" s="31"/>
      <c r="E5" s="31"/>
      <c r="F5" s="31"/>
      <c r="G5" s="31"/>
      <c r="H5" s="31"/>
      <c r="I5" s="31"/>
      <c r="J5" s="31"/>
    </row>
    <row r="6" spans="1:58" s="9" customFormat="1" ht="16.5" customHeight="1">
      <c r="D6" s="273" t="s">
        <v>119</v>
      </c>
      <c r="E6" s="273"/>
      <c r="F6" s="273"/>
      <c r="G6" s="273"/>
      <c r="H6" s="273"/>
      <c r="I6" s="273"/>
      <c r="J6" s="273"/>
      <c r="K6" s="273"/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73"/>
      <c r="AI6" s="273"/>
      <c r="AJ6" s="273"/>
      <c r="AK6" s="273"/>
      <c r="AL6" s="273"/>
      <c r="AM6" s="273"/>
      <c r="AN6" s="273"/>
      <c r="AO6" s="273"/>
      <c r="AP6" s="273"/>
      <c r="AQ6" s="273"/>
      <c r="AR6" s="273"/>
      <c r="AS6" s="273"/>
      <c r="AT6" s="273"/>
      <c r="AU6" s="273"/>
      <c r="AV6" s="273"/>
      <c r="AW6" s="273"/>
      <c r="AX6" s="273"/>
      <c r="AY6" s="273"/>
      <c r="AZ6" s="273"/>
      <c r="BA6" s="273"/>
      <c r="BB6" s="273"/>
      <c r="BC6" s="273"/>
      <c r="BD6" s="273"/>
      <c r="BE6" s="273"/>
      <c r="BF6" s="273"/>
    </row>
    <row r="7" spans="1:58" s="9" customFormat="1" ht="18" customHeight="1">
      <c r="D7" s="269" t="s">
        <v>124</v>
      </c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  <c r="V7" s="269"/>
      <c r="W7" s="269"/>
      <c r="X7" s="269"/>
      <c r="Y7" s="269"/>
      <c r="Z7" s="269"/>
      <c r="AA7" s="269"/>
      <c r="AB7" s="269"/>
      <c r="AC7" s="269"/>
      <c r="AD7" s="269"/>
      <c r="AE7" s="269"/>
      <c r="AF7" s="269"/>
      <c r="AG7" s="269"/>
      <c r="AH7" s="269"/>
      <c r="AI7" s="269"/>
      <c r="AJ7" s="269"/>
      <c r="AK7" s="269"/>
      <c r="AL7" s="269"/>
      <c r="AM7" s="269"/>
      <c r="AN7" s="269"/>
      <c r="AO7" s="269"/>
      <c r="AP7" s="269"/>
      <c r="AQ7" s="269"/>
      <c r="AR7" s="269"/>
      <c r="AS7" s="269"/>
      <c r="AT7" s="269"/>
      <c r="AU7" s="269"/>
      <c r="AV7" s="269"/>
      <c r="AW7" s="269"/>
      <c r="AX7" s="269"/>
      <c r="AY7" s="269"/>
      <c r="AZ7" s="269"/>
      <c r="BA7" s="37"/>
      <c r="BB7" s="37"/>
      <c r="BC7" s="37"/>
      <c r="BD7" s="10"/>
      <c r="BE7" s="10"/>
      <c r="BF7" s="10"/>
    </row>
    <row r="8" spans="1:58" s="9" customFormat="1" ht="18" customHeight="1">
      <c r="D8" s="10"/>
      <c r="E8" s="10"/>
      <c r="F8" s="10"/>
      <c r="G8" s="10"/>
      <c r="H8" s="10"/>
      <c r="I8" s="10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10"/>
      <c r="X8" s="10"/>
      <c r="Y8" s="10"/>
      <c r="Z8" s="10"/>
      <c r="AA8" s="10"/>
      <c r="AB8" s="37"/>
      <c r="AC8" s="37"/>
      <c r="AD8" s="37"/>
      <c r="AE8" s="37"/>
      <c r="AF8" s="37"/>
      <c r="AG8" s="10"/>
      <c r="AH8" s="10"/>
      <c r="AI8" s="10"/>
      <c r="AJ8" s="10"/>
      <c r="AK8" s="10"/>
      <c r="AL8" s="10"/>
      <c r="AM8" s="10"/>
      <c r="AN8" s="269" t="s">
        <v>41</v>
      </c>
      <c r="AO8" s="269"/>
      <c r="AP8" s="269"/>
      <c r="AQ8" s="269"/>
      <c r="AR8" s="269"/>
      <c r="AS8" s="269"/>
      <c r="AT8" s="269"/>
      <c r="AU8" s="269"/>
      <c r="AV8" s="269"/>
      <c r="AW8" s="269"/>
      <c r="AX8" s="269"/>
      <c r="AY8" s="269"/>
      <c r="AZ8" s="269"/>
      <c r="BA8" s="10"/>
      <c r="BB8" s="10"/>
      <c r="BC8" s="10"/>
      <c r="BD8" s="10"/>
      <c r="BE8" s="10"/>
      <c r="BF8" s="10"/>
    </row>
    <row r="9" spans="1:58" s="9" customFormat="1" ht="18" customHeight="1">
      <c r="E9" s="10"/>
      <c r="G9" s="10"/>
      <c r="I9" s="10"/>
      <c r="J9" s="271" t="s">
        <v>131</v>
      </c>
      <c r="K9" s="271"/>
      <c r="L9" s="271"/>
      <c r="M9" s="271"/>
      <c r="N9" s="271"/>
      <c r="O9" s="271"/>
      <c r="P9" s="271"/>
      <c r="Q9" s="271"/>
      <c r="R9" s="271"/>
      <c r="S9" s="271"/>
      <c r="T9" s="271"/>
      <c r="U9" s="271"/>
      <c r="V9" s="271"/>
      <c r="W9" s="10"/>
      <c r="Y9" s="10"/>
      <c r="Z9" s="10"/>
      <c r="AB9" s="269" t="s">
        <v>2</v>
      </c>
      <c r="AC9" s="269"/>
      <c r="AD9" s="269"/>
      <c r="AE9" s="269"/>
      <c r="AF9" s="269"/>
      <c r="AG9" s="10"/>
      <c r="AH9" s="10"/>
      <c r="AI9" s="10"/>
      <c r="AJ9" s="10"/>
      <c r="AK9" s="10"/>
      <c r="AL9" s="10"/>
      <c r="AN9" s="271" t="s">
        <v>187</v>
      </c>
      <c r="AO9" s="271"/>
      <c r="AP9" s="271"/>
      <c r="AQ9" s="271"/>
      <c r="AR9" s="271"/>
      <c r="AS9" s="271"/>
      <c r="AT9" s="271"/>
      <c r="AU9" s="271"/>
      <c r="AV9" s="271"/>
      <c r="AW9" s="271"/>
      <c r="AX9" s="271"/>
      <c r="BB9" s="10"/>
      <c r="BC9" s="10"/>
      <c r="BD9" s="10"/>
      <c r="BE9" s="10"/>
      <c r="BF9" s="10"/>
    </row>
    <row r="10" spans="1:58" s="9" customFormat="1" ht="18" customHeight="1">
      <c r="E10" s="10"/>
      <c r="G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 t="s">
        <v>11</v>
      </c>
      <c r="Y10" s="10"/>
      <c r="Z10" s="10"/>
      <c r="AB10" s="271" t="s">
        <v>266</v>
      </c>
      <c r="AC10" s="271"/>
      <c r="AD10" s="271"/>
      <c r="AE10" s="10"/>
      <c r="AF10" s="10"/>
      <c r="AG10" s="10"/>
      <c r="AH10" s="10"/>
      <c r="AI10" s="10"/>
      <c r="AJ10" s="10"/>
      <c r="AK10" s="10"/>
      <c r="AL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 t="s">
        <v>181</v>
      </c>
      <c r="AY10" s="10"/>
      <c r="AZ10" s="10"/>
      <c r="BB10" s="10" t="s">
        <v>185</v>
      </c>
      <c r="BC10" s="10"/>
      <c r="BD10" s="10"/>
      <c r="BE10" s="10"/>
      <c r="BF10" s="10"/>
    </row>
    <row r="11" spans="1:58" s="9" customFormat="1" ht="18" customHeight="1">
      <c r="E11" s="10"/>
      <c r="F11" s="10" t="s">
        <v>11</v>
      </c>
      <c r="G11" s="10"/>
      <c r="I11" s="10"/>
      <c r="J11" s="10" t="s">
        <v>120</v>
      </c>
      <c r="L11" s="10" t="s">
        <v>120</v>
      </c>
      <c r="M11" s="10"/>
      <c r="O11" s="10"/>
      <c r="P11" s="10" t="s">
        <v>49</v>
      </c>
      <c r="Q11" s="10"/>
      <c r="R11" s="10" t="s">
        <v>167</v>
      </c>
      <c r="S11" s="10"/>
      <c r="T11" s="10" t="s">
        <v>171</v>
      </c>
      <c r="U11" s="10"/>
      <c r="V11" s="10" t="s">
        <v>171</v>
      </c>
      <c r="W11" s="10"/>
      <c r="X11" s="10" t="s">
        <v>156</v>
      </c>
      <c r="Y11" s="10"/>
      <c r="Z11" s="10"/>
      <c r="AC11" s="11"/>
      <c r="AE11" s="10"/>
      <c r="AN11" s="10" t="s">
        <v>122</v>
      </c>
      <c r="AO11" s="10"/>
      <c r="AQ11" s="10"/>
      <c r="AR11" s="10" t="s">
        <v>236</v>
      </c>
      <c r="AS11" s="10"/>
      <c r="AU11" s="10"/>
      <c r="AV11" s="10" t="s">
        <v>241</v>
      </c>
      <c r="AW11" s="10"/>
      <c r="AX11" s="10" t="s">
        <v>182</v>
      </c>
      <c r="AY11" s="10"/>
      <c r="AZ11" s="10" t="s">
        <v>128</v>
      </c>
      <c r="BA11" s="10"/>
      <c r="BB11" s="10" t="s">
        <v>186</v>
      </c>
      <c r="BC11" s="10"/>
      <c r="BE11" s="10"/>
    </row>
    <row r="12" spans="1:58" ht="18" customHeight="1">
      <c r="A12" s="9"/>
      <c r="B12" s="13"/>
      <c r="C12" s="9"/>
      <c r="D12" s="10" t="s">
        <v>5</v>
      </c>
      <c r="E12" s="11"/>
      <c r="F12" s="10" t="s">
        <v>162</v>
      </c>
      <c r="G12" s="11"/>
      <c r="H12" s="10" t="s">
        <v>11</v>
      </c>
      <c r="I12" s="11"/>
      <c r="J12" s="10" t="s">
        <v>121</v>
      </c>
      <c r="K12" s="9"/>
      <c r="L12" s="10" t="s">
        <v>52</v>
      </c>
      <c r="M12" s="11"/>
      <c r="N12" s="10" t="s">
        <v>6</v>
      </c>
      <c r="O12" s="11"/>
      <c r="P12" s="10" t="s">
        <v>51</v>
      </c>
      <c r="Q12" s="11"/>
      <c r="R12" s="10" t="s">
        <v>168</v>
      </c>
      <c r="S12" s="11"/>
      <c r="T12" s="10" t="s">
        <v>172</v>
      </c>
      <c r="U12" s="11"/>
      <c r="V12" s="10" t="s">
        <v>172</v>
      </c>
      <c r="W12" s="10"/>
      <c r="X12" s="10" t="s">
        <v>157</v>
      </c>
      <c r="Y12" s="10"/>
      <c r="Z12" s="10"/>
      <c r="AA12" s="9"/>
      <c r="AB12" s="10"/>
      <c r="AC12" s="11"/>
      <c r="AD12" s="10"/>
      <c r="AE12" s="10"/>
      <c r="AF12" s="9"/>
      <c r="AG12" s="9"/>
      <c r="AH12" s="9"/>
      <c r="AI12" s="9"/>
      <c r="AJ12" s="9"/>
      <c r="AK12" s="9"/>
      <c r="AL12" s="10" t="s">
        <v>178</v>
      </c>
      <c r="AM12" s="9"/>
      <c r="AN12" s="10" t="s">
        <v>123</v>
      </c>
      <c r="AO12" s="11"/>
      <c r="AP12" s="10" t="s">
        <v>236</v>
      </c>
      <c r="AQ12" s="11"/>
      <c r="AR12" s="10" t="s">
        <v>238</v>
      </c>
      <c r="AS12" s="11"/>
      <c r="AT12" s="10" t="s">
        <v>236</v>
      </c>
      <c r="AU12" s="11"/>
      <c r="AV12" s="10" t="s">
        <v>243</v>
      </c>
      <c r="AW12" s="11"/>
      <c r="AX12" s="10" t="s">
        <v>245</v>
      </c>
      <c r="AY12" s="11"/>
      <c r="AZ12" s="10" t="s">
        <v>129</v>
      </c>
      <c r="BA12" s="11"/>
      <c r="BB12" s="10" t="s">
        <v>17</v>
      </c>
      <c r="BC12" s="11"/>
      <c r="BD12" s="10" t="s">
        <v>25</v>
      </c>
      <c r="BE12" s="10"/>
      <c r="BF12" s="10" t="s">
        <v>3</v>
      </c>
    </row>
    <row r="13" spans="1:58" ht="18" customHeight="1">
      <c r="A13" s="9"/>
      <c r="B13" s="13"/>
      <c r="C13" s="9"/>
      <c r="D13" s="10" t="s">
        <v>13</v>
      </c>
      <c r="E13" s="132"/>
      <c r="F13" s="10" t="s">
        <v>45</v>
      </c>
      <c r="G13" s="11"/>
      <c r="H13" s="10" t="s">
        <v>162</v>
      </c>
      <c r="I13" s="11"/>
      <c r="J13" s="10" t="s">
        <v>19</v>
      </c>
      <c r="K13" s="11"/>
      <c r="L13" s="10" t="s">
        <v>53</v>
      </c>
      <c r="M13" s="11"/>
      <c r="N13" s="10" t="s">
        <v>165</v>
      </c>
      <c r="O13" s="11"/>
      <c r="P13" s="10" t="s">
        <v>165</v>
      </c>
      <c r="Q13" s="11"/>
      <c r="R13" s="10" t="s">
        <v>169</v>
      </c>
      <c r="S13" s="11"/>
      <c r="T13" s="10" t="s">
        <v>173</v>
      </c>
      <c r="U13" s="11"/>
      <c r="V13" s="10" t="s">
        <v>175</v>
      </c>
      <c r="W13" s="10"/>
      <c r="X13" s="10" t="s">
        <v>255</v>
      </c>
      <c r="Y13" s="10"/>
      <c r="Z13" s="10"/>
      <c r="AA13" s="10"/>
      <c r="AB13" s="10" t="s">
        <v>23</v>
      </c>
      <c r="AC13" s="9"/>
      <c r="AD13" s="10" t="s">
        <v>178</v>
      </c>
      <c r="AE13" s="9"/>
      <c r="AF13" s="9"/>
      <c r="AG13" s="9"/>
      <c r="AH13" s="10" t="s">
        <v>256</v>
      </c>
      <c r="AI13" s="9"/>
      <c r="AJ13" s="10" t="s">
        <v>234</v>
      </c>
      <c r="AK13" s="9"/>
      <c r="AL13" s="10" t="s">
        <v>32</v>
      </c>
      <c r="AM13" s="9"/>
      <c r="AN13" s="10" t="s">
        <v>132</v>
      </c>
      <c r="AO13" s="11"/>
      <c r="AP13" s="10" t="s">
        <v>237</v>
      </c>
      <c r="AQ13" s="11"/>
      <c r="AR13" s="10" t="s">
        <v>239</v>
      </c>
      <c r="AS13" s="11"/>
      <c r="AT13" s="10" t="s">
        <v>242</v>
      </c>
      <c r="AU13" s="11"/>
      <c r="AV13" s="10" t="s">
        <v>184</v>
      </c>
      <c r="AW13" s="11"/>
      <c r="AX13" s="10" t="s">
        <v>246</v>
      </c>
      <c r="AY13" s="11"/>
      <c r="AZ13" s="10" t="s">
        <v>130</v>
      </c>
      <c r="BA13" s="11"/>
      <c r="BB13" s="10" t="s">
        <v>27</v>
      </c>
      <c r="BC13" s="11"/>
      <c r="BD13" s="10" t="s">
        <v>26</v>
      </c>
      <c r="BE13" s="10"/>
      <c r="BF13" s="10" t="s">
        <v>39</v>
      </c>
    </row>
    <row r="14" spans="1:58" ht="18" customHeight="1">
      <c r="A14" s="9"/>
      <c r="B14" s="13"/>
      <c r="C14" s="10" t="s">
        <v>30</v>
      </c>
      <c r="D14" s="10" t="s">
        <v>14</v>
      </c>
      <c r="E14" s="132"/>
      <c r="F14" s="10" t="s">
        <v>163</v>
      </c>
      <c r="G14" s="11"/>
      <c r="H14" s="10" t="s">
        <v>164</v>
      </c>
      <c r="I14" s="11"/>
      <c r="J14" s="10" t="s">
        <v>20</v>
      </c>
      <c r="K14" s="11"/>
      <c r="L14" s="10" t="s">
        <v>46</v>
      </c>
      <c r="M14" s="11"/>
      <c r="N14" s="10" t="s">
        <v>166</v>
      </c>
      <c r="O14" s="11"/>
      <c r="P14" s="10" t="s">
        <v>166</v>
      </c>
      <c r="Q14" s="11"/>
      <c r="R14" s="10" t="s">
        <v>170</v>
      </c>
      <c r="S14" s="11"/>
      <c r="T14" s="10" t="s">
        <v>174</v>
      </c>
      <c r="U14" s="11"/>
      <c r="V14" s="10" t="s">
        <v>176</v>
      </c>
      <c r="W14" s="10"/>
      <c r="X14" s="10" t="s">
        <v>177</v>
      </c>
      <c r="Y14" s="10"/>
      <c r="Z14" s="10" t="s">
        <v>43</v>
      </c>
      <c r="AA14" s="11"/>
      <c r="AB14" s="10" t="s">
        <v>12</v>
      </c>
      <c r="AC14" s="9"/>
      <c r="AD14" s="10" t="s">
        <v>179</v>
      </c>
      <c r="AE14" s="9"/>
      <c r="AF14" s="10" t="s">
        <v>15</v>
      </c>
      <c r="AG14" s="10"/>
      <c r="AH14" s="10" t="s">
        <v>233</v>
      </c>
      <c r="AI14" s="10"/>
      <c r="AJ14" s="10" t="s">
        <v>235</v>
      </c>
      <c r="AK14" s="10"/>
      <c r="AL14" s="10" t="s">
        <v>270</v>
      </c>
      <c r="AM14" s="10"/>
      <c r="AN14" s="10" t="s">
        <v>133</v>
      </c>
      <c r="AO14" s="11"/>
      <c r="AP14" s="10" t="s">
        <v>180</v>
      </c>
      <c r="AQ14" s="11"/>
      <c r="AR14" s="10" t="s">
        <v>240</v>
      </c>
      <c r="AS14" s="11"/>
      <c r="AT14" s="10" t="s">
        <v>183</v>
      </c>
      <c r="AU14" s="11"/>
      <c r="AV14" s="10" t="s">
        <v>244</v>
      </c>
      <c r="AW14" s="11"/>
      <c r="AX14" s="10" t="s">
        <v>247</v>
      </c>
      <c r="AY14" s="11"/>
      <c r="AZ14" s="10" t="s">
        <v>32</v>
      </c>
      <c r="BA14" s="11"/>
      <c r="BB14" s="10" t="s">
        <v>28</v>
      </c>
      <c r="BC14" s="11"/>
      <c r="BD14" s="10" t="s">
        <v>21</v>
      </c>
      <c r="BE14" s="10"/>
      <c r="BF14" s="10" t="s">
        <v>32</v>
      </c>
    </row>
    <row r="15" spans="1:58" ht="18" customHeight="1">
      <c r="A15" s="9"/>
      <c r="B15" s="13"/>
      <c r="C15" s="10"/>
      <c r="D15" s="131" t="s">
        <v>158</v>
      </c>
      <c r="E15" s="132"/>
      <c r="F15" s="131"/>
      <c r="G15" s="11"/>
      <c r="H15" s="131"/>
      <c r="I15" s="11"/>
      <c r="J15" s="10"/>
      <c r="K15" s="11"/>
      <c r="L15" s="10"/>
      <c r="M15" s="11"/>
      <c r="N15" s="10"/>
      <c r="O15" s="11"/>
      <c r="P15" s="10"/>
      <c r="Q15" s="11"/>
      <c r="R15" s="10"/>
      <c r="S15" s="11"/>
      <c r="T15" s="10"/>
      <c r="U15" s="11"/>
      <c r="V15" s="10"/>
      <c r="W15" s="10"/>
      <c r="X15" s="10"/>
      <c r="Y15" s="10"/>
      <c r="Z15" s="10"/>
      <c r="AA15" s="11"/>
      <c r="AB15" s="10"/>
      <c r="AC15" s="9"/>
      <c r="AD15" s="10"/>
      <c r="AE15" s="9"/>
      <c r="AF15" s="10"/>
      <c r="AG15" s="10"/>
      <c r="AH15" s="10"/>
      <c r="AI15" s="10"/>
      <c r="AJ15" s="131" t="s">
        <v>257</v>
      </c>
      <c r="AK15" s="10"/>
      <c r="AL15" s="10"/>
      <c r="AM15" s="10"/>
      <c r="AN15" s="10"/>
      <c r="AO15" s="11"/>
      <c r="AP15" s="10"/>
      <c r="AQ15" s="11"/>
      <c r="AR15" s="10"/>
      <c r="AS15" s="11"/>
      <c r="AT15" s="10"/>
      <c r="AU15" s="11"/>
      <c r="AV15" s="10"/>
      <c r="AW15" s="11"/>
      <c r="AX15" s="10"/>
      <c r="AY15" s="11"/>
      <c r="AZ15" s="10"/>
      <c r="BA15" s="11"/>
      <c r="BB15" s="10"/>
      <c r="BC15" s="11"/>
      <c r="BD15" s="10"/>
      <c r="BE15" s="10"/>
      <c r="BF15" s="10"/>
    </row>
    <row r="16" spans="1:58" ht="18" customHeight="1">
      <c r="A16" s="9"/>
      <c r="B16" s="13"/>
      <c r="D16" s="131" t="s">
        <v>159</v>
      </c>
      <c r="E16" s="132"/>
      <c r="F16" s="131"/>
      <c r="G16" s="11"/>
      <c r="H16" s="131"/>
      <c r="I16" s="11"/>
      <c r="J16" s="10"/>
      <c r="K16" s="11"/>
      <c r="L16" s="10"/>
      <c r="M16" s="11"/>
      <c r="N16" s="10"/>
      <c r="O16" s="11"/>
      <c r="P16" s="10"/>
      <c r="Q16" s="11"/>
      <c r="R16" s="10"/>
      <c r="S16" s="11"/>
      <c r="T16" s="10"/>
      <c r="U16" s="11"/>
      <c r="V16" s="10"/>
      <c r="W16" s="10"/>
      <c r="X16" s="10"/>
      <c r="Y16" s="10"/>
      <c r="Z16" s="10"/>
      <c r="AA16" s="11"/>
      <c r="AB16" s="10"/>
      <c r="AC16" s="9"/>
      <c r="AD16" s="10"/>
      <c r="AE16" s="9"/>
      <c r="AF16" s="10"/>
      <c r="AG16" s="10"/>
      <c r="AH16" s="10"/>
      <c r="AI16" s="10"/>
      <c r="AJ16" s="131" t="s">
        <v>258</v>
      </c>
      <c r="AK16" s="10"/>
      <c r="AL16" s="10"/>
      <c r="AM16" s="10"/>
      <c r="AN16" s="10"/>
      <c r="AO16" s="11"/>
      <c r="AP16" s="10"/>
      <c r="AQ16" s="11"/>
      <c r="AR16" s="10"/>
      <c r="AS16" s="11"/>
      <c r="AT16" s="10"/>
      <c r="AU16" s="11"/>
      <c r="AV16" s="10"/>
      <c r="AW16" s="11"/>
      <c r="AX16" s="10"/>
      <c r="AY16" s="11"/>
      <c r="AZ16" s="10"/>
      <c r="BA16" s="11"/>
      <c r="BB16" s="10"/>
      <c r="BC16" s="11"/>
      <c r="BD16" s="10"/>
      <c r="BE16" s="10"/>
      <c r="BF16" s="10"/>
    </row>
    <row r="17" spans="1:67" ht="18" customHeight="1">
      <c r="A17" s="9"/>
      <c r="B17" s="13"/>
      <c r="D17" s="131" t="s">
        <v>160</v>
      </c>
      <c r="E17" s="132"/>
      <c r="F17" s="131"/>
      <c r="G17" s="11"/>
      <c r="H17" s="131"/>
      <c r="I17" s="11"/>
      <c r="J17" s="10"/>
      <c r="K17" s="11"/>
      <c r="L17" s="10"/>
      <c r="M17" s="11"/>
      <c r="N17" s="10"/>
      <c r="O17" s="11"/>
      <c r="P17" s="10"/>
      <c r="Q17" s="11"/>
      <c r="R17" s="10"/>
      <c r="S17" s="11"/>
      <c r="T17" s="10"/>
      <c r="U17" s="11"/>
      <c r="V17" s="10"/>
      <c r="W17" s="10"/>
      <c r="X17" s="10"/>
      <c r="Y17" s="10"/>
      <c r="Z17" s="10"/>
      <c r="AA17" s="11"/>
      <c r="AB17" s="10"/>
      <c r="AC17" s="9"/>
      <c r="AD17" s="10"/>
      <c r="AE17" s="9"/>
      <c r="AF17" s="10"/>
      <c r="AG17" s="10"/>
      <c r="AH17" s="10"/>
      <c r="AI17" s="10"/>
      <c r="AJ17" s="10"/>
      <c r="AK17" s="10"/>
      <c r="AL17" s="10"/>
      <c r="AM17" s="10"/>
      <c r="AN17" s="10"/>
      <c r="AO17" s="11"/>
      <c r="AP17" s="10"/>
      <c r="AQ17" s="11"/>
      <c r="AR17" s="10"/>
      <c r="AS17" s="11"/>
      <c r="AT17" s="10"/>
      <c r="AU17" s="11"/>
      <c r="AV17" s="10"/>
      <c r="AW17" s="11"/>
      <c r="AX17" s="10"/>
      <c r="AY17" s="11"/>
      <c r="AZ17" s="10"/>
      <c r="BA17" s="11"/>
      <c r="BB17" s="10"/>
      <c r="BC17" s="11"/>
      <c r="BD17" s="10"/>
      <c r="BE17" s="10"/>
      <c r="BF17" s="10"/>
    </row>
    <row r="18" spans="1:67" s="16" customFormat="1" ht="18" customHeight="1">
      <c r="A18" s="14"/>
      <c r="B18" s="15"/>
      <c r="C18" s="9"/>
      <c r="D18" s="131" t="s">
        <v>161</v>
      </c>
      <c r="E18" s="6"/>
      <c r="F18" s="10"/>
      <c r="G18" s="6"/>
      <c r="H18" s="10"/>
      <c r="I18" s="6"/>
      <c r="J18" s="6"/>
      <c r="K18" s="6"/>
      <c r="L18" s="6"/>
      <c r="M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</row>
    <row r="19" spans="1:67" ht="18" customHeight="1">
      <c r="A19" s="9" t="s">
        <v>272</v>
      </c>
      <c r="B19" s="9"/>
      <c r="C19" s="9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27">
        <f>SUM(AN19:AX19)</f>
        <v>0</v>
      </c>
      <c r="BA19" s="51"/>
      <c r="BB19" s="27">
        <f>SUM(D19:AF19,AZ19)</f>
        <v>0</v>
      </c>
      <c r="BC19" s="51"/>
      <c r="BD19" s="51"/>
      <c r="BE19" s="51"/>
      <c r="BF19" s="27">
        <f>SUM(BB19:BD19)</f>
        <v>0</v>
      </c>
    </row>
    <row r="20" spans="1:67" s="9" customFormat="1" ht="18" customHeight="1">
      <c r="A20" s="9" t="s">
        <v>267</v>
      </c>
      <c r="C20" s="5"/>
      <c r="D20" s="17"/>
      <c r="E20" s="39"/>
      <c r="F20" s="17"/>
      <c r="G20" s="39"/>
      <c r="H20" s="17"/>
      <c r="I20" s="39"/>
      <c r="J20" s="39"/>
      <c r="K20" s="39"/>
      <c r="L20" s="17"/>
      <c r="M20" s="39"/>
      <c r="N20" s="17"/>
      <c r="O20" s="39"/>
      <c r="P20" s="17"/>
      <c r="Q20" s="39"/>
      <c r="R20" s="39"/>
      <c r="S20" s="39"/>
      <c r="T20" s="39"/>
      <c r="U20" s="39"/>
      <c r="V20" s="17"/>
      <c r="W20" s="17"/>
      <c r="X20" s="40"/>
      <c r="Y20" s="17"/>
      <c r="Z20" s="40"/>
      <c r="AA20" s="39"/>
      <c r="AB20" s="17"/>
      <c r="AC20" s="39"/>
      <c r="AD20" s="41"/>
      <c r="AE20" s="40"/>
      <c r="AF20" s="41"/>
      <c r="AG20" s="41"/>
      <c r="AH20" s="41"/>
      <c r="AI20" s="41"/>
      <c r="AJ20" s="41"/>
      <c r="AK20" s="41"/>
      <c r="AL20" s="41"/>
      <c r="AM20" s="41"/>
      <c r="AN20" s="41"/>
      <c r="AO20" s="42"/>
      <c r="AP20" s="41"/>
      <c r="AQ20" s="42"/>
      <c r="AR20" s="41"/>
      <c r="AS20" s="42"/>
      <c r="AT20" s="41"/>
      <c r="AU20" s="42"/>
      <c r="AV20" s="41"/>
      <c r="AW20" s="42"/>
      <c r="AX20" s="41"/>
      <c r="AY20" s="42"/>
      <c r="AZ20" s="41"/>
      <c r="BA20" s="42"/>
      <c r="BB20" s="41"/>
      <c r="BC20" s="41"/>
      <c r="BD20" s="43"/>
      <c r="BE20" s="41"/>
      <c r="BF20" s="41"/>
    </row>
    <row r="21" spans="1:67" s="16" customFormat="1" ht="18" customHeight="1">
      <c r="A21" s="14"/>
      <c r="B21" s="5" t="s">
        <v>134</v>
      </c>
      <c r="C21" s="86"/>
      <c r="D21" s="34"/>
      <c r="E21" s="44"/>
      <c r="F21" s="34"/>
      <c r="G21" s="44"/>
      <c r="H21" s="34"/>
      <c r="I21" s="44"/>
      <c r="J21" s="34"/>
      <c r="K21" s="53"/>
      <c r="L21" s="27"/>
      <c r="M21" s="53"/>
      <c r="N21" s="27"/>
      <c r="O21" s="53"/>
      <c r="P21" s="27"/>
      <c r="Q21" s="53"/>
      <c r="R21" s="38"/>
      <c r="S21" s="64"/>
      <c r="T21" s="38"/>
      <c r="U21" s="64"/>
      <c r="V21" s="27"/>
      <c r="W21" s="44"/>
      <c r="X21" s="34"/>
      <c r="Y21" s="44"/>
      <c r="Z21" s="34"/>
      <c r="AA21" s="53"/>
      <c r="AB21" s="27"/>
      <c r="AC21" s="32"/>
      <c r="AD21" s="27"/>
      <c r="AE21" s="32"/>
      <c r="AF21" s="38"/>
      <c r="AG21" s="38"/>
      <c r="AH21" s="38"/>
      <c r="AI21" s="38"/>
      <c r="AJ21" s="38"/>
      <c r="AK21" s="38"/>
      <c r="AL21" s="38"/>
      <c r="AM21" s="59"/>
      <c r="AN21" s="27"/>
      <c r="AO21" s="57"/>
      <c r="AP21" s="27"/>
      <c r="AQ21" s="57"/>
      <c r="AR21" s="27"/>
      <c r="AS21" s="57"/>
      <c r="AT21" s="27"/>
      <c r="AU21" s="57"/>
      <c r="AV21" s="27"/>
      <c r="AW21" s="57"/>
      <c r="AX21" s="27"/>
      <c r="AY21" s="57"/>
      <c r="AZ21" s="27">
        <f>SUM(AN21:AX21)</f>
        <v>0</v>
      </c>
      <c r="BA21" s="51"/>
      <c r="BB21" s="27">
        <f>SUM(D21:AF21,AZ21)</f>
        <v>0</v>
      </c>
      <c r="BC21" s="51"/>
      <c r="BD21" s="51"/>
      <c r="BE21" s="51"/>
      <c r="BF21" s="27">
        <f>SUM(BB21:BD21)</f>
        <v>0</v>
      </c>
    </row>
    <row r="22" spans="1:67" s="16" customFormat="1" ht="18" customHeight="1">
      <c r="A22" s="14"/>
      <c r="B22" s="5" t="s">
        <v>148</v>
      </c>
      <c r="C22" s="86"/>
      <c r="D22" s="38"/>
      <c r="E22" s="44"/>
      <c r="F22" s="34"/>
      <c r="G22" s="44"/>
      <c r="H22" s="34"/>
      <c r="I22" s="44"/>
      <c r="J22" s="70"/>
      <c r="K22" s="53"/>
      <c r="L22" s="27"/>
      <c r="M22" s="53"/>
      <c r="N22" s="27"/>
      <c r="O22" s="53"/>
      <c r="P22" s="27"/>
      <c r="Q22" s="53"/>
      <c r="R22" s="38"/>
      <c r="S22" s="64"/>
      <c r="T22" s="38"/>
      <c r="U22" s="64"/>
      <c r="V22" s="27"/>
      <c r="W22" s="44"/>
      <c r="X22" s="65"/>
      <c r="Y22" s="44"/>
      <c r="Z22" s="65"/>
      <c r="AA22" s="53"/>
      <c r="AB22" s="27"/>
      <c r="AC22" s="32"/>
      <c r="AD22" s="27"/>
      <c r="AE22" s="32"/>
      <c r="AF22" s="38"/>
      <c r="AG22" s="38"/>
      <c r="AH22" s="38"/>
      <c r="AI22" s="38"/>
      <c r="AJ22" s="38"/>
      <c r="AK22" s="38"/>
      <c r="AL22" s="38"/>
      <c r="AM22" s="59"/>
      <c r="AN22" s="27"/>
      <c r="AO22" s="57"/>
      <c r="AP22" s="27"/>
      <c r="AQ22" s="57"/>
      <c r="AR22" s="27"/>
      <c r="AS22" s="57"/>
      <c r="AT22" s="27"/>
      <c r="AU22" s="57"/>
      <c r="AV22" s="27"/>
      <c r="AW22" s="57"/>
      <c r="AX22" s="27"/>
      <c r="AY22" s="57"/>
      <c r="AZ22" s="27">
        <f>SUM(AN22:AX22)</f>
        <v>0</v>
      </c>
      <c r="BA22" s="51"/>
      <c r="BB22" s="27">
        <f>SUM(D22:AF22,AZ22)</f>
        <v>0</v>
      </c>
      <c r="BC22" s="51"/>
      <c r="BD22" s="51"/>
      <c r="BE22" s="51"/>
      <c r="BF22" s="27">
        <f>SUM(BB22:BD22)</f>
        <v>0</v>
      </c>
    </row>
    <row r="23" spans="1:67" s="9" customFormat="1" ht="18" customHeight="1">
      <c r="B23" s="5" t="s">
        <v>149</v>
      </c>
      <c r="C23" s="86"/>
      <c r="D23" s="38"/>
      <c r="E23" s="34"/>
      <c r="F23" s="38"/>
      <c r="G23" s="34"/>
      <c r="H23" s="38"/>
      <c r="I23" s="34"/>
      <c r="J23" s="70"/>
      <c r="K23" s="34"/>
      <c r="L23" s="27"/>
      <c r="M23" s="34"/>
      <c r="N23" s="27"/>
      <c r="O23" s="34"/>
      <c r="P23" s="27"/>
      <c r="Q23" s="30"/>
      <c r="R23" s="38"/>
      <c r="S23" s="66"/>
      <c r="T23" s="38"/>
      <c r="U23" s="66"/>
      <c r="V23" s="27"/>
      <c r="W23" s="67"/>
      <c r="X23" s="34"/>
      <c r="Y23" s="67"/>
      <c r="Z23" s="34"/>
      <c r="AA23" s="49"/>
      <c r="AB23" s="27"/>
      <c r="AC23" s="30"/>
      <c r="AD23" s="27"/>
      <c r="AE23" s="60"/>
      <c r="AF23" s="38"/>
      <c r="AG23" s="38"/>
      <c r="AH23" s="38"/>
      <c r="AI23" s="38"/>
      <c r="AJ23" s="38"/>
      <c r="AK23" s="38"/>
      <c r="AL23" s="38"/>
      <c r="AM23" s="60"/>
      <c r="AN23" s="27"/>
      <c r="AO23" s="47"/>
      <c r="AP23" s="27"/>
      <c r="AQ23" s="47"/>
      <c r="AR23" s="27"/>
      <c r="AS23" s="47"/>
      <c r="AT23" s="27"/>
      <c r="AU23" s="47"/>
      <c r="AV23" s="27"/>
      <c r="AW23" s="47"/>
      <c r="AX23" s="27"/>
      <c r="AY23" s="47"/>
      <c r="AZ23" s="27">
        <f>SUM(AN23:AX23)</f>
        <v>0</v>
      </c>
      <c r="BA23" s="51"/>
      <c r="BB23" s="27">
        <f>SUM(D23:AF23,AZ23)</f>
        <v>0</v>
      </c>
      <c r="BC23" s="51"/>
      <c r="BD23" s="51"/>
      <c r="BE23" s="51"/>
      <c r="BF23" s="27">
        <f>SUM(BB23:BD23)</f>
        <v>0</v>
      </c>
      <c r="BG23" s="41"/>
      <c r="BH23" s="42"/>
      <c r="BI23" s="42"/>
      <c r="BJ23" s="42"/>
      <c r="BK23" s="42"/>
      <c r="BL23" s="42"/>
      <c r="BM23" s="44"/>
      <c r="BN23" s="44"/>
      <c r="BO23" s="44"/>
    </row>
    <row r="24" spans="1:67" s="16" customFormat="1" ht="18" customHeight="1">
      <c r="A24" s="14"/>
      <c r="B24" s="5" t="s">
        <v>268</v>
      </c>
      <c r="C24" s="86"/>
      <c r="D24" s="38"/>
      <c r="E24" s="53"/>
      <c r="F24" s="38"/>
      <c r="G24" s="53"/>
      <c r="H24" s="38"/>
      <c r="I24" s="53"/>
      <c r="J24" s="70"/>
      <c r="K24" s="53"/>
      <c r="L24" s="27"/>
      <c r="M24" s="53"/>
      <c r="N24" s="27"/>
      <c r="O24" s="53"/>
      <c r="P24" s="27"/>
      <c r="Q24" s="53"/>
      <c r="R24" s="34"/>
      <c r="S24" s="66"/>
      <c r="T24" s="34"/>
      <c r="U24" s="66"/>
      <c r="V24" s="27"/>
      <c r="W24" s="67"/>
      <c r="X24" s="34"/>
      <c r="Y24" s="67"/>
      <c r="Z24" s="34"/>
      <c r="AA24" s="53"/>
      <c r="AB24" s="27"/>
      <c r="AC24" s="32"/>
      <c r="AD24" s="27"/>
      <c r="AE24" s="32"/>
      <c r="AF24" s="38"/>
      <c r="AG24" s="38"/>
      <c r="AH24" s="38"/>
      <c r="AI24" s="38"/>
      <c r="AJ24" s="38"/>
      <c r="AK24" s="38"/>
      <c r="AL24" s="38"/>
      <c r="AM24" s="59"/>
      <c r="AN24" s="27"/>
      <c r="AO24" s="57"/>
      <c r="AP24" s="27"/>
      <c r="AQ24" s="57"/>
      <c r="AR24" s="27"/>
      <c r="AS24" s="57"/>
      <c r="AT24" s="27"/>
      <c r="AU24" s="57"/>
      <c r="AV24" s="27"/>
      <c r="AW24" s="57"/>
      <c r="AX24" s="27"/>
      <c r="AY24" s="57"/>
      <c r="AZ24" s="27">
        <f>SUM(AN24:AX24)</f>
        <v>0</v>
      </c>
      <c r="BA24" s="51"/>
      <c r="BB24" s="27">
        <f>SUM(D24:AF24,AZ24)</f>
        <v>0</v>
      </c>
      <c r="BC24" s="51"/>
      <c r="BD24" s="51"/>
      <c r="BE24" s="51"/>
      <c r="BF24" s="27">
        <f>SUM(BB24:BD24)</f>
        <v>0</v>
      </c>
    </row>
    <row r="25" spans="1:67" ht="18" customHeight="1">
      <c r="B25" s="5" t="s">
        <v>42</v>
      </c>
      <c r="C25" s="86"/>
      <c r="D25" s="38"/>
      <c r="E25" s="53"/>
      <c r="F25" s="38"/>
      <c r="G25" s="53"/>
      <c r="H25" s="38"/>
      <c r="I25" s="53"/>
      <c r="J25" s="70"/>
      <c r="K25" s="53"/>
      <c r="L25" s="27"/>
      <c r="M25" s="53"/>
      <c r="N25" s="27"/>
      <c r="O25" s="53"/>
      <c r="P25" s="27"/>
      <c r="Q25" s="53"/>
      <c r="R25" s="38"/>
      <c r="S25" s="53"/>
      <c r="T25" s="38"/>
      <c r="U25" s="53"/>
      <c r="V25" s="27"/>
      <c r="W25" s="58"/>
      <c r="X25" s="27"/>
      <c r="Y25" s="58"/>
      <c r="Z25" s="27"/>
      <c r="AA25" s="34"/>
      <c r="AB25" s="27"/>
      <c r="AC25" s="30"/>
      <c r="AD25" s="27"/>
      <c r="AE25" s="60"/>
      <c r="AF25" s="34"/>
      <c r="AG25" s="34"/>
      <c r="AH25" s="34"/>
      <c r="AI25" s="34"/>
      <c r="AJ25" s="34"/>
      <c r="AK25" s="34"/>
      <c r="AL25" s="34"/>
      <c r="AM25" s="29"/>
      <c r="AN25" s="27"/>
      <c r="AO25" s="45"/>
      <c r="AP25" s="27"/>
      <c r="AQ25" s="45"/>
      <c r="AR25" s="27"/>
      <c r="AS25" s="45"/>
      <c r="AT25" s="27"/>
      <c r="AU25" s="45"/>
      <c r="AV25" s="27"/>
      <c r="AW25" s="45"/>
      <c r="AX25" s="27"/>
      <c r="AY25" s="45"/>
      <c r="AZ25" s="27">
        <f>SUM(AN25:AX25)</f>
        <v>0</v>
      </c>
      <c r="BA25" s="51"/>
      <c r="BB25" s="27">
        <f>SUM(D25:AF25,AZ25)</f>
        <v>0</v>
      </c>
      <c r="BC25" s="51"/>
      <c r="BD25" s="51"/>
      <c r="BE25" s="51"/>
      <c r="BF25" s="27">
        <f>SUM(BB25:BD25)</f>
        <v>0</v>
      </c>
    </row>
    <row r="26" spans="1:67" ht="18" customHeight="1">
      <c r="B26" s="5" t="s">
        <v>55</v>
      </c>
      <c r="D26" s="34"/>
      <c r="E26" s="35"/>
      <c r="F26" s="34"/>
      <c r="G26" s="35"/>
      <c r="H26" s="34"/>
      <c r="I26" s="35"/>
      <c r="J26" s="82"/>
      <c r="K26" s="34"/>
      <c r="L26" s="47"/>
      <c r="M26" s="34"/>
      <c r="N26" s="47"/>
      <c r="O26" s="34"/>
      <c r="P26" s="47"/>
      <c r="Q26" s="34"/>
      <c r="R26" s="47"/>
      <c r="S26" s="34"/>
      <c r="T26" s="47"/>
      <c r="U26" s="34"/>
      <c r="V26" s="47"/>
      <c r="W26" s="34"/>
      <c r="X26" s="47"/>
      <c r="Y26" s="34"/>
      <c r="Z26" s="47"/>
      <c r="AA26" s="35"/>
      <c r="AB26" s="49"/>
      <c r="AC26" s="12"/>
      <c r="AD26" s="49"/>
      <c r="AE26" s="29"/>
      <c r="AF26" s="34"/>
      <c r="AG26" s="34"/>
      <c r="AH26" s="34"/>
      <c r="AI26" s="34"/>
      <c r="AJ26" s="34"/>
      <c r="AK26" s="34"/>
      <c r="AL26" s="34"/>
      <c r="AM26" s="46"/>
      <c r="AN26" s="49"/>
      <c r="AO26" s="47"/>
      <c r="AP26" s="49"/>
      <c r="AQ26" s="47"/>
      <c r="AR26" s="49"/>
      <c r="AS26" s="47"/>
      <c r="AT26" s="49"/>
      <c r="AU26" s="47"/>
      <c r="AV26" s="49"/>
      <c r="AW26" s="47"/>
      <c r="AX26" s="49"/>
      <c r="AY26" s="47"/>
      <c r="AZ26" s="49"/>
      <c r="BA26" s="47"/>
      <c r="BB26" s="39"/>
      <c r="BC26" s="41"/>
      <c r="BD26" s="41"/>
      <c r="BE26" s="41"/>
      <c r="BF26" s="17"/>
    </row>
    <row r="27" spans="1:67" ht="18" customHeight="1">
      <c r="B27" s="76" t="s">
        <v>56</v>
      </c>
      <c r="D27" s="38"/>
      <c r="E27" s="55"/>
      <c r="F27" s="38"/>
      <c r="G27" s="55"/>
      <c r="H27" s="38"/>
      <c r="I27" s="55"/>
      <c r="J27" s="70"/>
      <c r="K27" s="55"/>
      <c r="L27" s="38"/>
      <c r="M27" s="53"/>
      <c r="N27" s="27"/>
      <c r="O27" s="55"/>
      <c r="P27" s="27"/>
      <c r="Q27" s="55"/>
      <c r="R27" s="27"/>
      <c r="S27" s="55"/>
      <c r="T27" s="27"/>
      <c r="U27" s="55"/>
      <c r="V27" s="27"/>
      <c r="W27" s="54"/>
      <c r="X27" s="27"/>
      <c r="Y27" s="54"/>
      <c r="Z27" s="27"/>
      <c r="AA27" s="33"/>
      <c r="AB27" s="27"/>
      <c r="AC27" s="12"/>
      <c r="AD27" s="27"/>
      <c r="AE27" s="30"/>
      <c r="AF27" s="27"/>
      <c r="AG27" s="27"/>
      <c r="AH27" s="27"/>
      <c r="AI27" s="27"/>
      <c r="AJ27" s="27"/>
      <c r="AK27" s="27"/>
      <c r="AL27" s="27"/>
      <c r="AM27" s="30"/>
      <c r="AN27" s="27"/>
      <c r="AO27" s="29"/>
      <c r="AP27" s="27"/>
      <c r="AQ27" s="29"/>
      <c r="AR27" s="27"/>
      <c r="AS27" s="29"/>
      <c r="AT27" s="27"/>
      <c r="AU27" s="29"/>
      <c r="AV27" s="27"/>
      <c r="AW27" s="29"/>
      <c r="AX27" s="27"/>
      <c r="AY27" s="29"/>
      <c r="AZ27" s="27">
        <f>SUM(AN27:AX27)</f>
        <v>0</v>
      </c>
      <c r="BA27" s="51"/>
      <c r="BB27" s="27">
        <f>SUM(D27:AF27,AZ27)</f>
        <v>0</v>
      </c>
      <c r="BC27" s="51"/>
      <c r="BD27" s="51"/>
      <c r="BE27" s="51"/>
      <c r="BF27" s="27">
        <f>SUM(BB27:BD27)</f>
        <v>0</v>
      </c>
    </row>
    <row r="28" spans="1:67" ht="18" customHeight="1">
      <c r="B28" s="5" t="s">
        <v>54</v>
      </c>
      <c r="D28" s="30"/>
      <c r="E28" s="56"/>
      <c r="F28" s="30"/>
      <c r="G28" s="56"/>
      <c r="H28" s="30"/>
      <c r="I28" s="56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0"/>
      <c r="Y28" s="33"/>
      <c r="Z28" s="30"/>
      <c r="AA28" s="56"/>
      <c r="AB28" s="33"/>
      <c r="AC28" s="12"/>
      <c r="AD28" s="33"/>
      <c r="AE28" s="33"/>
      <c r="AF28" s="50"/>
      <c r="AG28" s="50"/>
      <c r="AH28" s="50"/>
      <c r="AI28" s="50"/>
      <c r="AJ28" s="50"/>
      <c r="AK28" s="50"/>
      <c r="AL28" s="50"/>
      <c r="AM28" s="50"/>
      <c r="AN28" s="33"/>
      <c r="AO28" s="56"/>
      <c r="AP28" s="33"/>
      <c r="AQ28" s="56"/>
      <c r="AR28" s="33"/>
      <c r="AS28" s="56"/>
      <c r="AT28" s="33"/>
      <c r="AU28" s="56"/>
      <c r="AV28" s="33"/>
      <c r="AW28" s="56"/>
      <c r="AX28" s="33"/>
      <c r="AY28" s="56"/>
      <c r="AZ28" s="33"/>
      <c r="BA28" s="56"/>
      <c r="BB28" s="49"/>
      <c r="BC28" s="49"/>
      <c r="BD28" s="50"/>
      <c r="BE28" s="49"/>
      <c r="BF28" s="49"/>
    </row>
    <row r="29" spans="1:67" ht="18" customHeight="1">
      <c r="B29" s="76" t="s">
        <v>125</v>
      </c>
      <c r="C29" s="86"/>
      <c r="D29" s="38"/>
      <c r="E29" s="33"/>
      <c r="F29" s="38"/>
      <c r="G29" s="33"/>
      <c r="H29" s="38"/>
      <c r="I29" s="33"/>
      <c r="J29" s="70"/>
      <c r="K29" s="34"/>
      <c r="L29" s="27"/>
      <c r="M29" s="53"/>
      <c r="N29" s="27"/>
      <c r="O29" s="33"/>
      <c r="P29" s="27"/>
      <c r="Q29" s="33"/>
      <c r="R29" s="27"/>
      <c r="S29" s="33"/>
      <c r="T29" s="27"/>
      <c r="U29" s="33"/>
      <c r="V29" s="27"/>
      <c r="W29" s="54"/>
      <c r="X29" s="27"/>
      <c r="Y29" s="54"/>
      <c r="Z29" s="27"/>
      <c r="AA29" s="33"/>
      <c r="AB29" s="27"/>
      <c r="AC29" s="33"/>
      <c r="AD29" s="27"/>
      <c r="AE29" s="33"/>
      <c r="AF29" s="27"/>
      <c r="AG29" s="27"/>
      <c r="AH29" s="27"/>
      <c r="AI29" s="27"/>
      <c r="AJ29" s="27"/>
      <c r="AK29" s="27"/>
      <c r="AL29" s="27"/>
      <c r="AM29" s="34"/>
      <c r="AN29" s="27"/>
      <c r="AO29" s="56"/>
      <c r="AP29" s="27"/>
      <c r="AQ29" s="56"/>
      <c r="AR29" s="27"/>
      <c r="AS29" s="56"/>
      <c r="AT29" s="27"/>
      <c r="AU29" s="56"/>
      <c r="AV29" s="27"/>
      <c r="AW29" s="56"/>
      <c r="AX29" s="27"/>
      <c r="AY29" s="56"/>
      <c r="AZ29" s="27">
        <f>SUM(AN29:AX29)</f>
        <v>0</v>
      </c>
      <c r="BA29" s="51"/>
      <c r="BB29" s="27">
        <f>SUM(D29:AF29,AZ29)</f>
        <v>0</v>
      </c>
      <c r="BC29" s="51"/>
      <c r="BD29" s="51"/>
      <c r="BE29" s="51"/>
      <c r="BF29" s="27">
        <f>SUM(BB29:BD29)</f>
        <v>0</v>
      </c>
    </row>
    <row r="30" spans="1:67" ht="18" customHeight="1">
      <c r="B30" s="5" t="s">
        <v>151</v>
      </c>
      <c r="D30" s="75"/>
      <c r="E30" s="33"/>
      <c r="F30" s="38"/>
      <c r="G30" s="33"/>
      <c r="H30" s="38"/>
      <c r="I30" s="33"/>
      <c r="J30" s="70"/>
      <c r="K30" s="34"/>
      <c r="L30" s="68"/>
      <c r="M30" s="34"/>
      <c r="N30" s="38"/>
      <c r="O30" s="33"/>
      <c r="P30" s="38"/>
      <c r="Q30" s="33"/>
      <c r="R30" s="38"/>
      <c r="S30" s="33"/>
      <c r="T30" s="38"/>
      <c r="U30" s="33"/>
      <c r="V30" s="38"/>
      <c r="W30" s="33"/>
      <c r="X30" s="38"/>
      <c r="Y30" s="33"/>
      <c r="Z30" s="38"/>
      <c r="AA30" s="56"/>
      <c r="AB30" s="38"/>
      <c r="AC30" s="12"/>
      <c r="AD30" s="38"/>
      <c r="AE30" s="33"/>
      <c r="AF30" s="38"/>
      <c r="AG30" s="38"/>
      <c r="AH30" s="38"/>
      <c r="AI30" s="38"/>
      <c r="AJ30" s="38"/>
      <c r="AK30" s="38"/>
      <c r="AL30" s="38"/>
      <c r="AM30" s="62"/>
      <c r="AN30" s="38"/>
      <c r="AO30" s="35"/>
      <c r="AP30" s="38"/>
      <c r="AQ30" s="35"/>
      <c r="AR30" s="38"/>
      <c r="AS30" s="35"/>
      <c r="AT30" s="38"/>
      <c r="AU30" s="35"/>
      <c r="AV30" s="38"/>
      <c r="AW30" s="35"/>
      <c r="AX30" s="38"/>
      <c r="AY30" s="35"/>
      <c r="AZ30" s="38"/>
      <c r="BA30" s="35"/>
      <c r="BB30" s="74"/>
      <c r="BC30" s="41"/>
      <c r="BD30" s="74"/>
      <c r="BE30" s="41"/>
      <c r="BF30" s="41"/>
    </row>
    <row r="31" spans="1:67" ht="18" customHeight="1">
      <c r="B31" s="76" t="s">
        <v>150</v>
      </c>
      <c r="D31" s="75"/>
      <c r="E31" s="33"/>
      <c r="F31" s="38"/>
      <c r="G31" s="33"/>
      <c r="H31" s="38"/>
      <c r="I31" s="33"/>
      <c r="J31" s="70"/>
      <c r="K31" s="34"/>
      <c r="L31" s="68"/>
      <c r="M31" s="34"/>
      <c r="N31" s="38"/>
      <c r="O31" s="33"/>
      <c r="P31" s="38"/>
      <c r="Q31" s="33"/>
      <c r="R31" s="38"/>
      <c r="S31" s="33"/>
      <c r="T31" s="38"/>
      <c r="U31" s="33"/>
      <c r="V31" s="38"/>
      <c r="W31" s="33"/>
      <c r="X31" s="38"/>
      <c r="Y31" s="33"/>
      <c r="Z31" s="38"/>
      <c r="AA31" s="56"/>
      <c r="AB31" s="38"/>
      <c r="AC31" s="12"/>
      <c r="AD31" s="38"/>
      <c r="AE31" s="33"/>
      <c r="AF31" s="38"/>
      <c r="AG31" s="38"/>
      <c r="AH31" s="38"/>
      <c r="AI31" s="38"/>
      <c r="AJ31" s="38"/>
      <c r="AK31" s="38"/>
      <c r="AL31" s="38"/>
      <c r="AM31" s="62"/>
      <c r="AN31" s="38"/>
      <c r="AO31" s="35"/>
      <c r="AP31" s="38"/>
      <c r="AQ31" s="35"/>
      <c r="AR31" s="38"/>
      <c r="AS31" s="35"/>
      <c r="AT31" s="38"/>
      <c r="AU31" s="35"/>
      <c r="AV31" s="38"/>
      <c r="AW31" s="35"/>
      <c r="AX31" s="38"/>
      <c r="AY31" s="35"/>
      <c r="AZ31" s="27">
        <f>SUM(AN31:AX31)</f>
        <v>0</v>
      </c>
      <c r="BA31" s="51"/>
      <c r="BB31" s="27">
        <f>SUM(D31:AF31,AZ31)</f>
        <v>0</v>
      </c>
      <c r="BC31" s="51"/>
      <c r="BD31" s="51"/>
      <c r="BE31" s="51"/>
      <c r="BF31" s="27">
        <f>SUM(BB31:BD31)</f>
        <v>0</v>
      </c>
    </row>
    <row r="32" spans="1:67" ht="18" customHeight="1">
      <c r="B32" s="5" t="s">
        <v>153</v>
      </c>
      <c r="C32" s="86"/>
      <c r="D32" s="38"/>
      <c r="E32" s="33"/>
      <c r="F32" s="38"/>
      <c r="G32" s="33"/>
      <c r="H32" s="38"/>
      <c r="I32" s="33"/>
      <c r="J32" s="70"/>
      <c r="K32" s="34"/>
      <c r="L32" s="79"/>
      <c r="M32" s="34"/>
      <c r="N32" s="27"/>
      <c r="O32" s="34"/>
      <c r="P32" s="27"/>
      <c r="Q32" s="34"/>
      <c r="R32" s="27"/>
      <c r="S32" s="33"/>
      <c r="T32" s="27"/>
      <c r="U32" s="33"/>
      <c r="V32" s="27"/>
      <c r="W32" s="34"/>
      <c r="X32" s="27"/>
      <c r="Y32" s="34"/>
      <c r="Z32" s="27"/>
      <c r="AA32" s="56"/>
      <c r="AB32" s="27"/>
      <c r="AC32" s="12"/>
      <c r="AD32" s="38"/>
      <c r="AE32" s="33"/>
      <c r="AF32" s="27"/>
      <c r="AG32" s="27"/>
      <c r="AH32" s="27"/>
      <c r="AI32" s="27"/>
      <c r="AJ32" s="27"/>
      <c r="AK32" s="27"/>
      <c r="AL32" s="27"/>
      <c r="AM32" s="62"/>
      <c r="AN32" s="27"/>
      <c r="AO32" s="35"/>
      <c r="AP32" s="27"/>
      <c r="AQ32" s="35"/>
      <c r="AR32" s="27"/>
      <c r="AS32" s="35"/>
      <c r="AT32" s="27"/>
      <c r="AU32" s="35"/>
      <c r="AV32" s="27"/>
      <c r="AW32" s="35"/>
      <c r="AX32" s="27"/>
      <c r="AY32" s="35"/>
      <c r="AZ32" s="27"/>
      <c r="BA32" s="51"/>
      <c r="BB32" s="27"/>
      <c r="BC32" s="51"/>
      <c r="BD32" s="51"/>
      <c r="BE32" s="51"/>
      <c r="BF32" s="27"/>
    </row>
    <row r="33" spans="1:68" ht="18" customHeight="1">
      <c r="B33" s="76" t="s">
        <v>152</v>
      </c>
      <c r="C33" s="86"/>
      <c r="D33" s="38"/>
      <c r="E33" s="33"/>
      <c r="F33" s="38"/>
      <c r="G33" s="33"/>
      <c r="H33" s="38"/>
      <c r="I33" s="33"/>
      <c r="J33" s="70"/>
      <c r="K33" s="34"/>
      <c r="L33" s="68"/>
      <c r="M33" s="34"/>
      <c r="N33" s="71"/>
      <c r="O33" s="34"/>
      <c r="P33" s="38"/>
      <c r="Q33" s="34"/>
      <c r="R33" s="27"/>
      <c r="S33" s="33"/>
      <c r="T33" s="27"/>
      <c r="U33" s="33"/>
      <c r="V33" s="27"/>
      <c r="W33" s="34"/>
      <c r="X33" s="38"/>
      <c r="Y33" s="34"/>
      <c r="Z33" s="38"/>
      <c r="AA33" s="56"/>
      <c r="AB33" s="38"/>
      <c r="AC33" s="12"/>
      <c r="AD33" s="38"/>
      <c r="AE33" s="33"/>
      <c r="AF33" s="27"/>
      <c r="AG33" s="27"/>
      <c r="AH33" s="27"/>
      <c r="AI33" s="27"/>
      <c r="AJ33" s="27"/>
      <c r="AK33" s="27"/>
      <c r="AL33" s="27"/>
      <c r="AM33" s="62"/>
      <c r="AN33" s="27"/>
      <c r="AO33" s="35"/>
      <c r="AP33" s="27"/>
      <c r="AQ33" s="35"/>
      <c r="AR33" s="27"/>
      <c r="AS33" s="35"/>
      <c r="AT33" s="27"/>
      <c r="AU33" s="35"/>
      <c r="AV33" s="27"/>
      <c r="AW33" s="35"/>
      <c r="AX33" s="27"/>
      <c r="AY33" s="35"/>
      <c r="AZ33" s="27">
        <f>SUM(AN33:AX33)</f>
        <v>0</v>
      </c>
      <c r="BA33" s="51"/>
      <c r="BB33" s="27">
        <f>SUM(D33:AF33,AZ33)</f>
        <v>0</v>
      </c>
      <c r="BC33" s="51"/>
      <c r="BD33" s="51"/>
      <c r="BE33" s="51"/>
      <c r="BF33" s="27">
        <f>SUM(BB33:BD33)</f>
        <v>0</v>
      </c>
    </row>
    <row r="34" spans="1:68" ht="18" customHeight="1">
      <c r="B34" s="5" t="s">
        <v>154</v>
      </c>
      <c r="C34" s="86"/>
      <c r="D34" s="38"/>
      <c r="E34" s="33"/>
      <c r="F34" s="38"/>
      <c r="G34" s="33"/>
      <c r="H34" s="38"/>
      <c r="I34" s="33"/>
      <c r="J34" s="70"/>
      <c r="K34" s="53"/>
      <c r="L34" s="27"/>
      <c r="M34" s="53"/>
      <c r="N34" s="63"/>
      <c r="O34" s="53"/>
      <c r="P34" s="27"/>
      <c r="Q34" s="53"/>
      <c r="R34" s="27"/>
      <c r="S34" s="55"/>
      <c r="T34" s="27"/>
      <c r="U34" s="55"/>
      <c r="V34" s="27"/>
      <c r="W34" s="58"/>
      <c r="X34" s="27"/>
      <c r="Y34" s="58"/>
      <c r="Z34" s="27"/>
      <c r="AA34" s="33"/>
      <c r="AB34" s="27"/>
      <c r="AC34" s="12"/>
      <c r="AD34" s="38"/>
      <c r="AE34" s="30"/>
      <c r="AF34" s="27"/>
      <c r="AG34" s="27"/>
      <c r="AH34" s="27"/>
      <c r="AI34" s="27"/>
      <c r="AJ34" s="27"/>
      <c r="AK34" s="27"/>
      <c r="AL34" s="27"/>
      <c r="AM34" s="29"/>
      <c r="AN34" s="27"/>
      <c r="AO34" s="29"/>
      <c r="AP34" s="27"/>
      <c r="AQ34" s="29"/>
      <c r="AR34" s="27"/>
      <c r="AS34" s="29"/>
      <c r="AT34" s="27"/>
      <c r="AU34" s="29"/>
      <c r="AV34" s="27"/>
      <c r="AW34" s="29"/>
      <c r="AX34" s="27"/>
      <c r="AY34" s="29"/>
      <c r="AZ34" s="27">
        <f>SUM(AN34:AX34)</f>
        <v>0</v>
      </c>
      <c r="BA34" s="51"/>
      <c r="BB34" s="27">
        <f>SUM(D34:AF34,AZ34)</f>
        <v>0</v>
      </c>
      <c r="BC34" s="51"/>
      <c r="BD34" s="51"/>
      <c r="BE34" s="51"/>
      <c r="BF34" s="27">
        <f>SUM(BB34:BD34)</f>
        <v>0</v>
      </c>
    </row>
    <row r="35" spans="1:68" ht="18" customHeight="1">
      <c r="B35" s="76" t="s">
        <v>155</v>
      </c>
      <c r="C35" s="86"/>
      <c r="D35" s="38"/>
      <c r="E35" s="33"/>
      <c r="F35" s="38"/>
      <c r="G35" s="33"/>
      <c r="H35" s="38"/>
      <c r="I35" s="33"/>
      <c r="J35" s="70"/>
      <c r="K35" s="53"/>
      <c r="L35" s="27"/>
      <c r="M35" s="53"/>
      <c r="N35" s="63"/>
      <c r="O35" s="53"/>
      <c r="P35" s="27"/>
      <c r="Q35" s="53"/>
      <c r="R35" s="27"/>
      <c r="S35" s="55"/>
      <c r="T35" s="27"/>
      <c r="U35" s="55"/>
      <c r="V35" s="27"/>
      <c r="W35" s="58"/>
      <c r="X35" s="27"/>
      <c r="Y35" s="58"/>
      <c r="Z35" s="27"/>
      <c r="AA35" s="33"/>
      <c r="AB35" s="27"/>
      <c r="AC35" s="12"/>
      <c r="AD35" s="38"/>
      <c r="AE35" s="30"/>
      <c r="AF35" s="27"/>
      <c r="AG35" s="27"/>
      <c r="AH35" s="27"/>
      <c r="AI35" s="27"/>
      <c r="AJ35" s="27"/>
      <c r="AK35" s="27"/>
      <c r="AL35" s="27"/>
      <c r="AM35" s="29"/>
      <c r="AN35" s="27"/>
      <c r="AO35" s="29"/>
      <c r="AP35" s="27"/>
      <c r="AQ35" s="29"/>
      <c r="AR35" s="27"/>
      <c r="AS35" s="29"/>
      <c r="AT35" s="27"/>
      <c r="AU35" s="29"/>
      <c r="AV35" s="27"/>
      <c r="AW35" s="29"/>
      <c r="AX35" s="27"/>
      <c r="AY35" s="29"/>
      <c r="AZ35" s="27"/>
      <c r="BA35" s="51"/>
      <c r="BB35" s="27"/>
      <c r="BC35" s="51"/>
      <c r="BD35" s="51"/>
      <c r="BE35" s="51"/>
      <c r="BF35" s="27"/>
    </row>
    <row r="36" spans="1:68" ht="18" customHeight="1">
      <c r="B36" s="5" t="s">
        <v>126</v>
      </c>
      <c r="C36" s="86"/>
      <c r="D36" s="48"/>
      <c r="E36" s="33"/>
      <c r="F36" s="48"/>
      <c r="G36" s="33"/>
      <c r="H36" s="48"/>
      <c r="I36" s="33"/>
      <c r="J36" s="72"/>
      <c r="K36" s="53"/>
      <c r="L36" s="36"/>
      <c r="M36" s="53"/>
      <c r="N36" s="80"/>
      <c r="O36" s="53"/>
      <c r="P36" s="36"/>
      <c r="Q36" s="53"/>
      <c r="R36" s="36"/>
      <c r="S36" s="55"/>
      <c r="T36" s="36"/>
      <c r="U36" s="55"/>
      <c r="V36" s="36"/>
      <c r="W36" s="58"/>
      <c r="X36" s="36"/>
      <c r="Y36" s="58"/>
      <c r="Z36" s="36"/>
      <c r="AA36" s="33"/>
      <c r="AB36" s="36"/>
      <c r="AC36" s="12"/>
      <c r="AD36" s="48"/>
      <c r="AE36" s="30"/>
      <c r="AF36" s="36"/>
      <c r="AG36" s="27"/>
      <c r="AH36" s="36"/>
      <c r="AI36" s="12"/>
      <c r="AJ36" s="48"/>
      <c r="AK36" s="30"/>
      <c r="AL36" s="36"/>
      <c r="AM36" s="29"/>
      <c r="AN36" s="36"/>
      <c r="AO36" s="29"/>
      <c r="AP36" s="36"/>
      <c r="AQ36" s="29"/>
      <c r="AR36" s="36"/>
      <c r="AS36" s="29"/>
      <c r="AT36" s="36"/>
      <c r="AU36" s="29"/>
      <c r="AV36" s="36"/>
      <c r="AW36" s="29"/>
      <c r="AX36" s="36"/>
      <c r="AY36" s="29"/>
      <c r="AZ36" s="27">
        <f>SUM(AN36:AX36)</f>
        <v>0</v>
      </c>
      <c r="BA36" s="51"/>
      <c r="BB36" s="27">
        <f>SUM(D36:AF36,AZ36)</f>
        <v>0</v>
      </c>
      <c r="BC36" s="51"/>
      <c r="BD36" s="51"/>
      <c r="BE36" s="51"/>
      <c r="BF36" s="27">
        <f>SUM(BB36:BD36)</f>
        <v>0</v>
      </c>
    </row>
    <row r="37" spans="1:68" s="9" customFormat="1" ht="18" customHeight="1">
      <c r="A37" s="9" t="s">
        <v>269</v>
      </c>
      <c r="C37" s="5"/>
      <c r="D37" s="127">
        <f>SUM(D21:D36)</f>
        <v>0</v>
      </c>
      <c r="E37" s="39"/>
      <c r="F37" s="127">
        <f>SUM(F21:F36)</f>
        <v>0</v>
      </c>
      <c r="G37" s="39"/>
      <c r="H37" s="127">
        <f>SUM(H21:H36)</f>
        <v>0</v>
      </c>
      <c r="I37" s="39"/>
      <c r="J37" s="127">
        <f>SUM(J21:J36)</f>
        <v>0</v>
      </c>
      <c r="K37" s="39"/>
      <c r="L37" s="127">
        <f>SUM(L21:L36)</f>
        <v>0</v>
      </c>
      <c r="M37" s="39"/>
      <c r="N37" s="127">
        <f>SUM(N21:N36)</f>
        <v>0</v>
      </c>
      <c r="O37" s="39"/>
      <c r="P37" s="127">
        <f>SUM(P21:P36)</f>
        <v>0</v>
      </c>
      <c r="Q37" s="39"/>
      <c r="R37" s="127">
        <f>SUM(R21:R36)</f>
        <v>0</v>
      </c>
      <c r="S37" s="39"/>
      <c r="T37" s="127">
        <f>SUM(T21:T36)</f>
        <v>0</v>
      </c>
      <c r="U37" s="39"/>
      <c r="V37" s="127">
        <f>SUM(V21:V36)</f>
        <v>0</v>
      </c>
      <c r="W37" s="17"/>
      <c r="X37" s="127">
        <f>SUM(X21:X36)</f>
        <v>0</v>
      </c>
      <c r="Y37" s="17"/>
      <c r="Z37" s="127">
        <f>SUM(Z21:Z36)</f>
        <v>0</v>
      </c>
      <c r="AA37" s="39"/>
      <c r="AB37" s="127">
        <f>SUM(AB21:AB36)</f>
        <v>0</v>
      </c>
      <c r="AC37" s="39"/>
      <c r="AD37" s="127">
        <f>SUM(AD21:AD36)</f>
        <v>0</v>
      </c>
      <c r="AE37" s="40"/>
      <c r="AF37" s="127">
        <f>SUM(AF21:AF36)</f>
        <v>0</v>
      </c>
      <c r="AG37" s="27"/>
      <c r="AH37" s="127">
        <f>SUM(AH21:AH36)</f>
        <v>0</v>
      </c>
      <c r="AI37" s="39"/>
      <c r="AJ37" s="127">
        <f>SUM(AJ21:AJ36)</f>
        <v>0</v>
      </c>
      <c r="AK37" s="40"/>
      <c r="AL37" s="127">
        <f>SUM(AL21:AL36)</f>
        <v>0</v>
      </c>
      <c r="AM37" s="41"/>
      <c r="AN37" s="127">
        <f>SUM(AN21:AN36)</f>
        <v>0</v>
      </c>
      <c r="AO37" s="42"/>
      <c r="AP37" s="127">
        <f>SUM(AP21:AP36)</f>
        <v>0</v>
      </c>
      <c r="AQ37" s="42"/>
      <c r="AR37" s="127">
        <f>SUM(AR21:AR36)</f>
        <v>0</v>
      </c>
      <c r="AS37" s="42"/>
      <c r="AT37" s="127">
        <f>SUM(AT21:AT36)</f>
        <v>0</v>
      </c>
      <c r="AU37" s="42"/>
      <c r="AV37" s="127">
        <f>SUM(AV21:AV36)</f>
        <v>0</v>
      </c>
      <c r="AW37" s="42"/>
      <c r="AX37" s="127">
        <f>SUM(AX21:AX36)</f>
        <v>0</v>
      </c>
      <c r="AY37" s="42"/>
      <c r="AZ37" s="127">
        <f>SUM(AZ21:AZ36)</f>
        <v>0</v>
      </c>
      <c r="BA37" s="42"/>
      <c r="BB37" s="127">
        <f>SUM(BB21:BB36)</f>
        <v>0</v>
      </c>
      <c r="BC37" s="41"/>
      <c r="BD37" s="127">
        <f>SUM(BD21:BD36)</f>
        <v>0</v>
      </c>
      <c r="BE37" s="41"/>
      <c r="BF37" s="127">
        <f>SUM(BF21:BF36)</f>
        <v>0</v>
      </c>
    </row>
    <row r="38" spans="1:68" s="16" customFormat="1" ht="6" customHeight="1">
      <c r="A38" s="14"/>
      <c r="B38" s="15"/>
      <c r="C38" s="9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</row>
    <row r="39" spans="1:68" ht="18" customHeight="1" thickBot="1">
      <c r="A39" s="9" t="s">
        <v>127</v>
      </c>
      <c r="B39" s="9"/>
      <c r="C39" s="9"/>
      <c r="D39" s="128">
        <f>SUM(D19,D37)</f>
        <v>0</v>
      </c>
      <c r="E39" s="52"/>
      <c r="F39" s="128">
        <f>SUM(F19,F37)</f>
        <v>0</v>
      </c>
      <c r="G39" s="52"/>
      <c r="H39" s="128">
        <f>SUM(H19,H37)</f>
        <v>0</v>
      </c>
      <c r="I39" s="52"/>
      <c r="J39" s="128">
        <f>SUM(J19,J37)</f>
        <v>0</v>
      </c>
      <c r="K39" s="52"/>
      <c r="L39" s="128">
        <f>SUM(L19,L37)</f>
        <v>0</v>
      </c>
      <c r="M39" s="52"/>
      <c r="N39" s="128">
        <f>SUM(N19,N37)</f>
        <v>0</v>
      </c>
      <c r="O39" s="52"/>
      <c r="P39" s="128">
        <f>SUM(P19,P37)</f>
        <v>0</v>
      </c>
      <c r="Q39" s="52"/>
      <c r="R39" s="128">
        <f>SUM(R19,R37)</f>
        <v>0</v>
      </c>
      <c r="S39" s="52"/>
      <c r="T39" s="128">
        <f>SUM(T19,T37)</f>
        <v>0</v>
      </c>
      <c r="U39" s="52"/>
      <c r="V39" s="128">
        <f>SUM(V19,V37)</f>
        <v>0</v>
      </c>
      <c r="W39" s="52"/>
      <c r="X39" s="128">
        <f>SUM(X19,X37)</f>
        <v>0</v>
      </c>
      <c r="Y39" s="52"/>
      <c r="Z39" s="128">
        <f>SUM(Z19,Z37)</f>
        <v>0</v>
      </c>
      <c r="AA39" s="52"/>
      <c r="AB39" s="128">
        <f>SUM(AB19,AB37)</f>
        <v>0</v>
      </c>
      <c r="AC39" s="52"/>
      <c r="AD39" s="128">
        <f>SUM(AD19,AD37)</f>
        <v>0</v>
      </c>
      <c r="AE39" s="52"/>
      <c r="AF39" s="128">
        <f>SUM(AF19,AF37)</f>
        <v>0</v>
      </c>
      <c r="AG39" s="27"/>
      <c r="AH39" s="128">
        <f>SUM(AH19,AH37)</f>
        <v>0</v>
      </c>
      <c r="AI39" s="52"/>
      <c r="AJ39" s="128">
        <f>SUM(AJ19,AJ37)</f>
        <v>0</v>
      </c>
      <c r="AK39" s="52"/>
      <c r="AL39" s="128">
        <f>SUM(AL19,AL37)</f>
        <v>0</v>
      </c>
      <c r="AM39" s="52"/>
      <c r="AN39" s="128">
        <f>SUM(AN19,AN37)</f>
        <v>0</v>
      </c>
      <c r="AO39" s="52"/>
      <c r="AP39" s="128">
        <f>SUM(AP19,AP37)</f>
        <v>0</v>
      </c>
      <c r="AQ39" s="52"/>
      <c r="AR39" s="128">
        <f>SUM(AR19,AR37)</f>
        <v>0</v>
      </c>
      <c r="AS39" s="52"/>
      <c r="AT39" s="128">
        <f>SUM(AT19,AT37)</f>
        <v>0</v>
      </c>
      <c r="AU39" s="52"/>
      <c r="AV39" s="128">
        <f>SUM(AV19,AV37)</f>
        <v>0</v>
      </c>
      <c r="AW39" s="52"/>
      <c r="AX39" s="128">
        <f>SUM(AX19,AX37)</f>
        <v>0</v>
      </c>
      <c r="AY39" s="52"/>
      <c r="AZ39" s="128">
        <f>SUM(AZ19,AZ37)</f>
        <v>0</v>
      </c>
      <c r="BA39" s="52"/>
      <c r="BB39" s="128">
        <f>SUM(BB19,BB37)</f>
        <v>0</v>
      </c>
      <c r="BC39" s="52"/>
      <c r="BD39" s="128">
        <f>SUM(BD19,BD37)</f>
        <v>0</v>
      </c>
      <c r="BE39" s="52"/>
      <c r="BF39" s="128">
        <f>SUM(BF19,BF37)</f>
        <v>0</v>
      </c>
      <c r="BG39" s="69"/>
      <c r="BH39" s="69"/>
      <c r="BI39" s="68"/>
      <c r="BJ39" s="68"/>
      <c r="BK39" s="68"/>
      <c r="BL39" s="68"/>
      <c r="BM39" s="68"/>
      <c r="BN39" s="68"/>
      <c r="BO39" s="68"/>
      <c r="BP39" s="68"/>
    </row>
    <row r="40" spans="1:68" ht="18" customHeight="1" thickTop="1">
      <c r="A40" s="9"/>
      <c r="B40" s="9"/>
      <c r="C40" s="9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</row>
    <row r="41" spans="1:68" ht="18" customHeight="1">
      <c r="A41" s="9" t="s">
        <v>58</v>
      </c>
      <c r="B41" s="9"/>
      <c r="C41" s="9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27">
        <f>SUM(AN41:AX41)</f>
        <v>0</v>
      </c>
      <c r="BA41" s="51"/>
      <c r="BB41" s="27">
        <f>SUM(D41:AF41,AZ41)</f>
        <v>0</v>
      </c>
      <c r="BC41" s="51"/>
      <c r="BD41" s="51"/>
      <c r="BE41" s="51"/>
      <c r="BF41" s="27">
        <f>SUM(BB41:BD41)</f>
        <v>0</v>
      </c>
    </row>
    <row r="42" spans="1:68" s="9" customFormat="1" ht="18" customHeight="1">
      <c r="A42" s="9" t="s">
        <v>267</v>
      </c>
      <c r="C42" s="5"/>
      <c r="D42" s="17"/>
      <c r="E42" s="39"/>
      <c r="F42" s="17"/>
      <c r="G42" s="39"/>
      <c r="H42" s="17"/>
      <c r="I42" s="39"/>
      <c r="J42" s="39"/>
      <c r="K42" s="39"/>
      <c r="L42" s="17"/>
      <c r="M42" s="39"/>
      <c r="N42" s="17"/>
      <c r="O42" s="39"/>
      <c r="P42" s="17"/>
      <c r="Q42" s="39"/>
      <c r="R42" s="39"/>
      <c r="S42" s="39"/>
      <c r="T42" s="39"/>
      <c r="U42" s="39"/>
      <c r="V42" s="17"/>
      <c r="W42" s="17"/>
      <c r="X42" s="40"/>
      <c r="Y42" s="17"/>
      <c r="Z42" s="40"/>
      <c r="AA42" s="39"/>
      <c r="AB42" s="17"/>
      <c r="AC42" s="39"/>
      <c r="AD42" s="41"/>
      <c r="AE42" s="40"/>
      <c r="AF42" s="41"/>
      <c r="AG42" s="41"/>
      <c r="AH42" s="17"/>
      <c r="AI42" s="39"/>
      <c r="AJ42" s="41"/>
      <c r="AK42" s="40"/>
      <c r="AL42" s="41"/>
      <c r="AM42" s="41"/>
      <c r="AN42" s="41"/>
      <c r="AO42" s="42"/>
      <c r="AP42" s="41"/>
      <c r="AQ42" s="42"/>
      <c r="AR42" s="41"/>
      <c r="AS42" s="42"/>
      <c r="AT42" s="41"/>
      <c r="AU42" s="42"/>
      <c r="AV42" s="41"/>
      <c r="AW42" s="42"/>
      <c r="AX42" s="41"/>
      <c r="AY42" s="42"/>
      <c r="AZ42" s="41"/>
      <c r="BA42" s="42"/>
      <c r="BB42" s="41"/>
      <c r="BC42" s="41"/>
      <c r="BD42" s="43"/>
      <c r="BE42" s="41"/>
      <c r="BF42" s="41"/>
    </row>
    <row r="43" spans="1:68" s="16" customFormat="1" ht="18" customHeight="1">
      <c r="A43" s="14"/>
      <c r="B43" s="5" t="s">
        <v>134</v>
      </c>
      <c r="C43" s="86"/>
      <c r="D43" s="34"/>
      <c r="E43" s="44"/>
      <c r="F43" s="34"/>
      <c r="G43" s="44"/>
      <c r="H43" s="34"/>
      <c r="I43" s="44"/>
      <c r="J43" s="34"/>
      <c r="K43" s="53"/>
      <c r="L43" s="27"/>
      <c r="M43" s="53"/>
      <c r="N43" s="27"/>
      <c r="O43" s="53"/>
      <c r="P43" s="27"/>
      <c r="Q43" s="53"/>
      <c r="R43" s="38"/>
      <c r="S43" s="64"/>
      <c r="T43" s="38"/>
      <c r="U43" s="64"/>
      <c r="V43" s="27"/>
      <c r="W43" s="44"/>
      <c r="X43" s="34"/>
      <c r="Y43" s="44"/>
      <c r="Z43" s="34"/>
      <c r="AA43" s="53"/>
      <c r="AB43" s="27"/>
      <c r="AC43" s="32"/>
      <c r="AD43" s="27"/>
      <c r="AE43" s="32"/>
      <c r="AF43" s="38"/>
      <c r="AG43" s="38"/>
      <c r="AH43" s="27"/>
      <c r="AI43" s="32"/>
      <c r="AJ43" s="27"/>
      <c r="AK43" s="32"/>
      <c r="AL43" s="38"/>
      <c r="AM43" s="59"/>
      <c r="AN43" s="27"/>
      <c r="AO43" s="57"/>
      <c r="AP43" s="27"/>
      <c r="AQ43" s="57"/>
      <c r="AR43" s="27"/>
      <c r="AS43" s="57"/>
      <c r="AT43" s="27"/>
      <c r="AU43" s="57"/>
      <c r="AV43" s="27"/>
      <c r="AW43" s="57"/>
      <c r="AX43" s="27"/>
      <c r="AY43" s="57"/>
      <c r="AZ43" s="27">
        <f>SUM(AN43:AX43)</f>
        <v>0</v>
      </c>
      <c r="BA43" s="51"/>
      <c r="BB43" s="27">
        <f>SUM(D43:AF43,AZ43)</f>
        <v>0</v>
      </c>
      <c r="BC43" s="51"/>
      <c r="BD43" s="51"/>
      <c r="BE43" s="51"/>
      <c r="BF43" s="27">
        <f>SUM(BB43:BD43)</f>
        <v>0</v>
      </c>
    </row>
    <row r="44" spans="1:68" s="16" customFormat="1" ht="18" customHeight="1">
      <c r="A44" s="14"/>
      <c r="B44" s="5" t="s">
        <v>148</v>
      </c>
      <c r="C44" s="86"/>
      <c r="D44" s="38"/>
      <c r="E44" s="44"/>
      <c r="F44" s="34"/>
      <c r="G44" s="44"/>
      <c r="H44" s="34"/>
      <c r="I44" s="44"/>
      <c r="J44" s="70"/>
      <c r="K44" s="53"/>
      <c r="L44" s="27"/>
      <c r="M44" s="53"/>
      <c r="N44" s="27"/>
      <c r="O44" s="53"/>
      <c r="P44" s="27"/>
      <c r="Q44" s="53"/>
      <c r="R44" s="38"/>
      <c r="S44" s="64"/>
      <c r="T44" s="38"/>
      <c r="U44" s="64"/>
      <c r="V44" s="27"/>
      <c r="W44" s="44"/>
      <c r="X44" s="65"/>
      <c r="Y44" s="44"/>
      <c r="Z44" s="65"/>
      <c r="AA44" s="53"/>
      <c r="AB44" s="27"/>
      <c r="AC44" s="32"/>
      <c r="AD44" s="27"/>
      <c r="AE44" s="32"/>
      <c r="AF44" s="38"/>
      <c r="AG44" s="38"/>
      <c r="AH44" s="27"/>
      <c r="AI44" s="32"/>
      <c r="AJ44" s="27"/>
      <c r="AK44" s="32"/>
      <c r="AL44" s="38"/>
      <c r="AM44" s="59"/>
      <c r="AN44" s="27"/>
      <c r="AO44" s="57"/>
      <c r="AP44" s="27"/>
      <c r="AQ44" s="57"/>
      <c r="AR44" s="27"/>
      <c r="AS44" s="57"/>
      <c r="AT44" s="27"/>
      <c r="AU44" s="57"/>
      <c r="AV44" s="27"/>
      <c r="AW44" s="57"/>
      <c r="AX44" s="27"/>
      <c r="AY44" s="57"/>
      <c r="AZ44" s="27">
        <f>SUM(AN44:AX44)</f>
        <v>0</v>
      </c>
      <c r="BA44" s="51"/>
      <c r="BB44" s="27">
        <f>SUM(D44:AF44,AZ44)</f>
        <v>0</v>
      </c>
      <c r="BC44" s="51"/>
      <c r="BD44" s="51"/>
      <c r="BE44" s="51"/>
      <c r="BF44" s="27">
        <f>SUM(BB44:BD44)</f>
        <v>0</v>
      </c>
    </row>
    <row r="45" spans="1:68" s="9" customFormat="1" ht="18" customHeight="1">
      <c r="B45" s="5" t="s">
        <v>149</v>
      </c>
      <c r="C45" s="86"/>
      <c r="D45" s="38"/>
      <c r="E45" s="34"/>
      <c r="F45" s="38"/>
      <c r="G45" s="34"/>
      <c r="H45" s="38"/>
      <c r="I45" s="34"/>
      <c r="J45" s="70"/>
      <c r="K45" s="34"/>
      <c r="L45" s="27"/>
      <c r="M45" s="34"/>
      <c r="N45" s="27"/>
      <c r="O45" s="34"/>
      <c r="P45" s="27"/>
      <c r="Q45" s="30"/>
      <c r="R45" s="38"/>
      <c r="S45" s="66"/>
      <c r="T45" s="38"/>
      <c r="U45" s="66"/>
      <c r="V45" s="27"/>
      <c r="W45" s="67"/>
      <c r="X45" s="34"/>
      <c r="Y45" s="67"/>
      <c r="Z45" s="34"/>
      <c r="AA45" s="49"/>
      <c r="AB45" s="27"/>
      <c r="AC45" s="30"/>
      <c r="AD45" s="27"/>
      <c r="AE45" s="60"/>
      <c r="AF45" s="38"/>
      <c r="AG45" s="38"/>
      <c r="AH45" s="27"/>
      <c r="AI45" s="30"/>
      <c r="AJ45" s="27"/>
      <c r="AK45" s="60"/>
      <c r="AL45" s="38"/>
      <c r="AM45" s="60"/>
      <c r="AN45" s="27"/>
      <c r="AO45" s="47"/>
      <c r="AP45" s="27"/>
      <c r="AQ45" s="47"/>
      <c r="AR45" s="27"/>
      <c r="AS45" s="47"/>
      <c r="AT45" s="27"/>
      <c r="AU45" s="47"/>
      <c r="AV45" s="27"/>
      <c r="AW45" s="47"/>
      <c r="AX45" s="27"/>
      <c r="AY45" s="47"/>
      <c r="AZ45" s="27">
        <f>SUM(AN45:AX45)</f>
        <v>0</v>
      </c>
      <c r="BA45" s="51"/>
      <c r="BB45" s="27">
        <f>SUM(D45:AF45,AZ45)</f>
        <v>0</v>
      </c>
      <c r="BC45" s="51"/>
      <c r="BD45" s="51"/>
      <c r="BE45" s="51"/>
      <c r="BF45" s="27">
        <f>SUM(BB45:BD45)</f>
        <v>0</v>
      </c>
      <c r="BG45" s="41"/>
      <c r="BH45" s="42"/>
      <c r="BI45" s="42"/>
      <c r="BJ45" s="42"/>
      <c r="BK45" s="42"/>
      <c r="BL45" s="42"/>
      <c r="BM45" s="44"/>
      <c r="BN45" s="44"/>
      <c r="BO45" s="44"/>
    </row>
    <row r="46" spans="1:68" s="16" customFormat="1" ht="18" customHeight="1">
      <c r="A46" s="14"/>
      <c r="B46" s="5" t="s">
        <v>268</v>
      </c>
      <c r="C46" s="86"/>
      <c r="D46" s="38"/>
      <c r="E46" s="53"/>
      <c r="F46" s="38"/>
      <c r="G46" s="53"/>
      <c r="H46" s="38"/>
      <c r="I46" s="53"/>
      <c r="J46" s="70"/>
      <c r="K46" s="53"/>
      <c r="L46" s="27"/>
      <c r="M46" s="53"/>
      <c r="N46" s="27"/>
      <c r="O46" s="53"/>
      <c r="P46" s="27"/>
      <c r="Q46" s="53"/>
      <c r="R46" s="34"/>
      <c r="S46" s="66"/>
      <c r="T46" s="34"/>
      <c r="U46" s="66"/>
      <c r="V46" s="27"/>
      <c r="W46" s="67"/>
      <c r="X46" s="34"/>
      <c r="Y46" s="67"/>
      <c r="Z46" s="34"/>
      <c r="AA46" s="53"/>
      <c r="AB46" s="27"/>
      <c r="AC46" s="32"/>
      <c r="AD46" s="27"/>
      <c r="AE46" s="32"/>
      <c r="AF46" s="38"/>
      <c r="AG46" s="38"/>
      <c r="AH46" s="27"/>
      <c r="AI46" s="32"/>
      <c r="AJ46" s="27"/>
      <c r="AK46" s="32"/>
      <c r="AL46" s="38"/>
      <c r="AM46" s="59"/>
      <c r="AN46" s="27"/>
      <c r="AO46" s="57"/>
      <c r="AP46" s="27"/>
      <c r="AQ46" s="57"/>
      <c r="AR46" s="27"/>
      <c r="AS46" s="57"/>
      <c r="AT46" s="27"/>
      <c r="AU46" s="57"/>
      <c r="AV46" s="27"/>
      <c r="AW46" s="57"/>
      <c r="AX46" s="27"/>
      <c r="AY46" s="57"/>
      <c r="AZ46" s="27">
        <f>SUM(AN46:AX46)</f>
        <v>0</v>
      </c>
      <c r="BA46" s="51"/>
      <c r="BB46" s="27">
        <f>SUM(D46:AF46,AZ46)</f>
        <v>0</v>
      </c>
      <c r="BC46" s="51"/>
      <c r="BD46" s="51"/>
      <c r="BE46" s="51"/>
      <c r="BF46" s="27">
        <f>SUM(BB46:BD46)</f>
        <v>0</v>
      </c>
    </row>
    <row r="47" spans="1:68" ht="18" customHeight="1">
      <c r="B47" s="5" t="s">
        <v>42</v>
      </c>
      <c r="C47" s="86"/>
      <c r="D47" s="38"/>
      <c r="E47" s="53"/>
      <c r="F47" s="38"/>
      <c r="G47" s="53"/>
      <c r="H47" s="38"/>
      <c r="I47" s="53"/>
      <c r="J47" s="70"/>
      <c r="K47" s="53"/>
      <c r="L47" s="27"/>
      <c r="M47" s="53"/>
      <c r="N47" s="27"/>
      <c r="O47" s="53"/>
      <c r="P47" s="27"/>
      <c r="Q47" s="53"/>
      <c r="R47" s="38"/>
      <c r="S47" s="53"/>
      <c r="T47" s="38"/>
      <c r="U47" s="53"/>
      <c r="V47" s="27"/>
      <c r="W47" s="58"/>
      <c r="X47" s="27"/>
      <c r="Y47" s="58"/>
      <c r="Z47" s="27"/>
      <c r="AA47" s="34"/>
      <c r="AB47" s="27"/>
      <c r="AC47" s="30"/>
      <c r="AD47" s="27"/>
      <c r="AE47" s="60"/>
      <c r="AF47" s="34"/>
      <c r="AG47" s="34"/>
      <c r="AH47" s="27"/>
      <c r="AI47" s="30"/>
      <c r="AJ47" s="27"/>
      <c r="AK47" s="60"/>
      <c r="AL47" s="34"/>
      <c r="AM47" s="29"/>
      <c r="AN47" s="27"/>
      <c r="AO47" s="45"/>
      <c r="AP47" s="27"/>
      <c r="AQ47" s="45"/>
      <c r="AR47" s="27"/>
      <c r="AS47" s="45"/>
      <c r="AT47" s="27"/>
      <c r="AU47" s="45"/>
      <c r="AV47" s="27"/>
      <c r="AW47" s="45"/>
      <c r="AX47" s="27"/>
      <c r="AY47" s="45"/>
      <c r="AZ47" s="27">
        <f>SUM(AN47:AX47)</f>
        <v>0</v>
      </c>
      <c r="BA47" s="51"/>
      <c r="BB47" s="27">
        <f>SUM(D47:AF47,AZ47)</f>
        <v>0</v>
      </c>
      <c r="BC47" s="51"/>
      <c r="BD47" s="51"/>
      <c r="BE47" s="51"/>
      <c r="BF47" s="27">
        <f>SUM(BB47:BD47)</f>
        <v>0</v>
      </c>
    </row>
    <row r="48" spans="1:68" ht="18" customHeight="1">
      <c r="B48" s="5" t="s">
        <v>55</v>
      </c>
      <c r="D48" s="34"/>
      <c r="E48" s="35"/>
      <c r="F48" s="34"/>
      <c r="G48" s="35"/>
      <c r="H48" s="34"/>
      <c r="I48" s="35"/>
      <c r="J48" s="82"/>
      <c r="K48" s="34"/>
      <c r="L48" s="47"/>
      <c r="M48" s="34"/>
      <c r="N48" s="47"/>
      <c r="O48" s="34"/>
      <c r="P48" s="47"/>
      <c r="Q48" s="34"/>
      <c r="R48" s="47"/>
      <c r="S48" s="34"/>
      <c r="T48" s="47"/>
      <c r="U48" s="34"/>
      <c r="V48" s="47"/>
      <c r="W48" s="34"/>
      <c r="X48" s="47"/>
      <c r="Y48" s="34"/>
      <c r="Z48" s="47"/>
      <c r="AA48" s="35"/>
      <c r="AB48" s="49"/>
      <c r="AC48" s="12"/>
      <c r="AD48" s="49"/>
      <c r="AE48" s="29"/>
      <c r="AF48" s="34"/>
      <c r="AG48" s="34"/>
      <c r="AH48" s="49"/>
      <c r="AI48" s="12"/>
      <c r="AJ48" s="49"/>
      <c r="AK48" s="29"/>
      <c r="AL48" s="34"/>
      <c r="AM48" s="46"/>
      <c r="AN48" s="49"/>
      <c r="AO48" s="47"/>
      <c r="AP48" s="49"/>
      <c r="AQ48" s="47"/>
      <c r="AR48" s="49"/>
      <c r="AS48" s="47"/>
      <c r="AT48" s="49"/>
      <c r="AU48" s="47"/>
      <c r="AV48" s="49"/>
      <c r="AW48" s="47"/>
      <c r="AX48" s="49"/>
      <c r="AY48" s="47"/>
      <c r="AZ48" s="49"/>
      <c r="BA48" s="47"/>
      <c r="BB48" s="39"/>
      <c r="BC48" s="41"/>
      <c r="BD48" s="41"/>
      <c r="BE48" s="41"/>
      <c r="BF48" s="17"/>
    </row>
    <row r="49" spans="1:68" ht="18" customHeight="1">
      <c r="B49" s="76" t="s">
        <v>56</v>
      </c>
      <c r="D49" s="38"/>
      <c r="E49" s="55"/>
      <c r="F49" s="38"/>
      <c r="G49" s="55"/>
      <c r="H49" s="38"/>
      <c r="I49" s="55"/>
      <c r="J49" s="70"/>
      <c r="K49" s="55"/>
      <c r="L49" s="38"/>
      <c r="M49" s="53"/>
      <c r="N49" s="27"/>
      <c r="O49" s="55"/>
      <c r="P49" s="27"/>
      <c r="Q49" s="55"/>
      <c r="R49" s="27"/>
      <c r="S49" s="55"/>
      <c r="T49" s="27"/>
      <c r="U49" s="55"/>
      <c r="V49" s="27"/>
      <c r="W49" s="54"/>
      <c r="X49" s="27"/>
      <c r="Y49" s="54"/>
      <c r="Z49" s="27"/>
      <c r="AA49" s="33"/>
      <c r="AB49" s="27"/>
      <c r="AC49" s="12"/>
      <c r="AD49" s="27"/>
      <c r="AE49" s="30"/>
      <c r="AF49" s="27"/>
      <c r="AG49" s="27"/>
      <c r="AH49" s="27"/>
      <c r="AI49" s="12"/>
      <c r="AJ49" s="27"/>
      <c r="AK49" s="30"/>
      <c r="AL49" s="27"/>
      <c r="AM49" s="30"/>
      <c r="AN49" s="27"/>
      <c r="AO49" s="29"/>
      <c r="AP49" s="27"/>
      <c r="AQ49" s="29"/>
      <c r="AR49" s="27"/>
      <c r="AS49" s="29"/>
      <c r="AT49" s="27"/>
      <c r="AU49" s="29"/>
      <c r="AV49" s="27"/>
      <c r="AW49" s="29"/>
      <c r="AX49" s="27"/>
      <c r="AY49" s="29"/>
      <c r="AZ49" s="27">
        <f>SUM(AN49:AX49)</f>
        <v>0</v>
      </c>
      <c r="BA49" s="51"/>
      <c r="BB49" s="27">
        <f>SUM(D49:AF49,AZ49)</f>
        <v>0</v>
      </c>
      <c r="BC49" s="51"/>
      <c r="BD49" s="51"/>
      <c r="BE49" s="51"/>
      <c r="BF49" s="27">
        <f>SUM(BB49:BD49)</f>
        <v>0</v>
      </c>
    </row>
    <row r="50" spans="1:68" ht="18" customHeight="1">
      <c r="B50" s="5" t="s">
        <v>54</v>
      </c>
      <c r="D50" s="30"/>
      <c r="E50" s="56"/>
      <c r="F50" s="30"/>
      <c r="G50" s="56"/>
      <c r="H50" s="30"/>
      <c r="I50" s="56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0"/>
      <c r="Y50" s="33"/>
      <c r="Z50" s="30"/>
      <c r="AA50" s="56"/>
      <c r="AB50" s="33"/>
      <c r="AC50" s="12"/>
      <c r="AD50" s="33"/>
      <c r="AE50" s="33"/>
      <c r="AF50" s="50"/>
      <c r="AG50" s="50"/>
      <c r="AH50" s="33"/>
      <c r="AI50" s="12"/>
      <c r="AJ50" s="33"/>
      <c r="AK50" s="33"/>
      <c r="AL50" s="50"/>
      <c r="AM50" s="50"/>
      <c r="AN50" s="33"/>
      <c r="AO50" s="56"/>
      <c r="AP50" s="33"/>
      <c r="AQ50" s="56"/>
      <c r="AR50" s="33"/>
      <c r="AS50" s="56"/>
      <c r="AT50" s="33"/>
      <c r="AU50" s="56"/>
      <c r="AV50" s="33"/>
      <c r="AW50" s="56"/>
      <c r="AX50" s="33"/>
      <c r="AY50" s="56"/>
      <c r="AZ50" s="33"/>
      <c r="BA50" s="56"/>
      <c r="BB50" s="49"/>
      <c r="BC50" s="49"/>
      <c r="BD50" s="50"/>
      <c r="BE50" s="49"/>
      <c r="BF50" s="49"/>
    </row>
    <row r="51" spans="1:68" ht="18" customHeight="1">
      <c r="B51" s="76" t="s">
        <v>125</v>
      </c>
      <c r="C51" s="86"/>
      <c r="D51" s="38"/>
      <c r="E51" s="33"/>
      <c r="F51" s="38"/>
      <c r="G51" s="33"/>
      <c r="H51" s="38"/>
      <c r="I51" s="33"/>
      <c r="J51" s="70"/>
      <c r="K51" s="34"/>
      <c r="L51" s="27"/>
      <c r="M51" s="53"/>
      <c r="N51" s="27"/>
      <c r="O51" s="33"/>
      <c r="P51" s="27"/>
      <c r="Q51" s="33"/>
      <c r="R51" s="27"/>
      <c r="S51" s="33"/>
      <c r="T51" s="27"/>
      <c r="U51" s="33"/>
      <c r="V51" s="27"/>
      <c r="W51" s="54"/>
      <c r="X51" s="27"/>
      <c r="Y51" s="54"/>
      <c r="Z51" s="27"/>
      <c r="AA51" s="33"/>
      <c r="AB51" s="27"/>
      <c r="AC51" s="33"/>
      <c r="AD51" s="27"/>
      <c r="AE51" s="33"/>
      <c r="AF51" s="27"/>
      <c r="AG51" s="27"/>
      <c r="AH51" s="27"/>
      <c r="AI51" s="33"/>
      <c r="AJ51" s="27"/>
      <c r="AK51" s="33"/>
      <c r="AL51" s="27"/>
      <c r="AM51" s="34"/>
      <c r="AN51" s="27"/>
      <c r="AO51" s="56"/>
      <c r="AP51" s="27"/>
      <c r="AQ51" s="56"/>
      <c r="AR51" s="27"/>
      <c r="AS51" s="56"/>
      <c r="AT51" s="27"/>
      <c r="AU51" s="56"/>
      <c r="AV51" s="27"/>
      <c r="AW51" s="56"/>
      <c r="AX51" s="27"/>
      <c r="AY51" s="56"/>
      <c r="AZ51" s="27">
        <f>SUM(AN51:AX51)</f>
        <v>0</v>
      </c>
      <c r="BA51" s="51"/>
      <c r="BB51" s="27">
        <f>SUM(D51:AF51,AZ51)</f>
        <v>0</v>
      </c>
      <c r="BC51" s="51"/>
      <c r="BD51" s="51"/>
      <c r="BE51" s="51"/>
      <c r="BF51" s="27">
        <f>SUM(BB51:BD51)</f>
        <v>0</v>
      </c>
    </row>
    <row r="52" spans="1:68" ht="18" customHeight="1">
      <c r="B52" s="5" t="s">
        <v>151</v>
      </c>
      <c r="D52" s="75"/>
      <c r="E52" s="33"/>
      <c r="F52" s="38"/>
      <c r="G52" s="33"/>
      <c r="H52" s="38"/>
      <c r="I52" s="33"/>
      <c r="J52" s="70"/>
      <c r="K52" s="34"/>
      <c r="L52" s="68"/>
      <c r="M52" s="34"/>
      <c r="N52" s="38"/>
      <c r="O52" s="33"/>
      <c r="P52" s="38"/>
      <c r="Q52" s="33"/>
      <c r="R52" s="38"/>
      <c r="S52" s="33"/>
      <c r="T52" s="38"/>
      <c r="U52" s="33"/>
      <c r="V52" s="38"/>
      <c r="W52" s="33"/>
      <c r="X52" s="38"/>
      <c r="Y52" s="33"/>
      <c r="Z52" s="38"/>
      <c r="AA52" s="56"/>
      <c r="AB52" s="38"/>
      <c r="AC52" s="12"/>
      <c r="AD52" s="38"/>
      <c r="AE52" s="33"/>
      <c r="AF52" s="38"/>
      <c r="AG52" s="38"/>
      <c r="AH52" s="38"/>
      <c r="AI52" s="12"/>
      <c r="AJ52" s="38"/>
      <c r="AK52" s="33"/>
      <c r="AL52" s="38"/>
      <c r="AM52" s="62"/>
      <c r="AN52" s="38"/>
      <c r="AO52" s="35"/>
      <c r="AP52" s="38"/>
      <c r="AQ52" s="35"/>
      <c r="AR52" s="38"/>
      <c r="AS52" s="35"/>
      <c r="AT52" s="38"/>
      <c r="AU52" s="35"/>
      <c r="AV52" s="38"/>
      <c r="AW52" s="35"/>
      <c r="AX52" s="38"/>
      <c r="AY52" s="35"/>
      <c r="AZ52" s="38"/>
      <c r="BA52" s="35"/>
      <c r="BB52" s="74"/>
      <c r="BC52" s="41"/>
      <c r="BD52" s="74"/>
      <c r="BE52" s="41"/>
      <c r="BF52" s="41"/>
    </row>
    <row r="53" spans="1:68" ht="18" customHeight="1">
      <c r="B53" s="76" t="s">
        <v>150</v>
      </c>
      <c r="D53" s="75"/>
      <c r="E53" s="33"/>
      <c r="F53" s="38"/>
      <c r="G53" s="33"/>
      <c r="H53" s="38"/>
      <c r="I53" s="33"/>
      <c r="J53" s="70"/>
      <c r="K53" s="34"/>
      <c r="L53" s="68"/>
      <c r="M53" s="34"/>
      <c r="N53" s="38"/>
      <c r="O53" s="33"/>
      <c r="P53" s="38"/>
      <c r="Q53" s="33"/>
      <c r="R53" s="38"/>
      <c r="S53" s="33"/>
      <c r="T53" s="38"/>
      <c r="U53" s="33"/>
      <c r="V53" s="38"/>
      <c r="W53" s="33"/>
      <c r="X53" s="38"/>
      <c r="Y53" s="33"/>
      <c r="Z53" s="38"/>
      <c r="AA53" s="56"/>
      <c r="AB53" s="38"/>
      <c r="AC53" s="12"/>
      <c r="AD53" s="38"/>
      <c r="AE53" s="33"/>
      <c r="AF53" s="38"/>
      <c r="AG53" s="38"/>
      <c r="AH53" s="38"/>
      <c r="AI53" s="12"/>
      <c r="AJ53" s="38"/>
      <c r="AK53" s="33"/>
      <c r="AL53" s="38"/>
      <c r="AM53" s="62"/>
      <c r="AN53" s="38"/>
      <c r="AO53" s="35"/>
      <c r="AP53" s="38"/>
      <c r="AQ53" s="35"/>
      <c r="AR53" s="38"/>
      <c r="AS53" s="35"/>
      <c r="AT53" s="38"/>
      <c r="AU53" s="35"/>
      <c r="AV53" s="38"/>
      <c r="AW53" s="35"/>
      <c r="AX53" s="38"/>
      <c r="AY53" s="35"/>
      <c r="AZ53" s="27">
        <f>SUM(AN53:AX53)</f>
        <v>0</v>
      </c>
      <c r="BA53" s="51"/>
      <c r="BB53" s="27">
        <f>SUM(D53:AF53,AZ53)</f>
        <v>0</v>
      </c>
      <c r="BC53" s="51"/>
      <c r="BD53" s="51"/>
      <c r="BE53" s="51"/>
      <c r="BF53" s="27">
        <f>SUM(BB53:BD53)</f>
        <v>0</v>
      </c>
    </row>
    <row r="54" spans="1:68" ht="18" customHeight="1">
      <c r="B54" s="5" t="s">
        <v>153</v>
      </c>
      <c r="C54" s="86"/>
      <c r="D54" s="38"/>
      <c r="E54" s="33"/>
      <c r="F54" s="38"/>
      <c r="G54" s="33"/>
      <c r="H54" s="38"/>
      <c r="I54" s="33"/>
      <c r="J54" s="70"/>
      <c r="K54" s="34"/>
      <c r="L54" s="79"/>
      <c r="M54" s="34"/>
      <c r="N54" s="27"/>
      <c r="O54" s="34"/>
      <c r="P54" s="27"/>
      <c r="Q54" s="34"/>
      <c r="R54" s="27"/>
      <c r="S54" s="33"/>
      <c r="T54" s="27"/>
      <c r="U54" s="33"/>
      <c r="V54" s="27"/>
      <c r="W54" s="34"/>
      <c r="X54" s="27"/>
      <c r="Y54" s="34"/>
      <c r="Z54" s="27"/>
      <c r="AA54" s="56"/>
      <c r="AB54" s="27"/>
      <c r="AC54" s="12"/>
      <c r="AD54" s="38"/>
      <c r="AE54" s="33"/>
      <c r="AF54" s="27"/>
      <c r="AG54" s="27"/>
      <c r="AH54" s="27"/>
      <c r="AI54" s="12"/>
      <c r="AJ54" s="38"/>
      <c r="AK54" s="33"/>
      <c r="AL54" s="27"/>
      <c r="AM54" s="62"/>
      <c r="AN54" s="27"/>
      <c r="AO54" s="35"/>
      <c r="AP54" s="27"/>
      <c r="AQ54" s="35"/>
      <c r="AR54" s="27"/>
      <c r="AS54" s="35"/>
      <c r="AT54" s="27"/>
      <c r="AU54" s="35"/>
      <c r="AV54" s="27"/>
      <c r="AW54" s="35"/>
      <c r="AX54" s="27"/>
      <c r="AY54" s="35"/>
      <c r="AZ54" s="27"/>
      <c r="BA54" s="51"/>
      <c r="BB54" s="27"/>
      <c r="BC54" s="51"/>
      <c r="BD54" s="51"/>
      <c r="BE54" s="51"/>
      <c r="BF54" s="27"/>
    </row>
    <row r="55" spans="1:68" ht="18" customHeight="1">
      <c r="B55" s="76" t="s">
        <v>152</v>
      </c>
      <c r="C55" s="86"/>
      <c r="D55" s="38"/>
      <c r="E55" s="33"/>
      <c r="F55" s="38"/>
      <c r="G55" s="33"/>
      <c r="H55" s="38"/>
      <c r="I55" s="33"/>
      <c r="J55" s="70"/>
      <c r="K55" s="34"/>
      <c r="L55" s="68"/>
      <c r="M55" s="34"/>
      <c r="N55" s="71"/>
      <c r="O55" s="34"/>
      <c r="P55" s="38"/>
      <c r="Q55" s="34"/>
      <c r="R55" s="27"/>
      <c r="S55" s="33"/>
      <c r="T55" s="27"/>
      <c r="U55" s="33"/>
      <c r="V55" s="27"/>
      <c r="W55" s="34"/>
      <c r="X55" s="38"/>
      <c r="Y55" s="34"/>
      <c r="Z55" s="38"/>
      <c r="AA55" s="56"/>
      <c r="AB55" s="38"/>
      <c r="AC55" s="12"/>
      <c r="AD55" s="38"/>
      <c r="AE55" s="33"/>
      <c r="AF55" s="27"/>
      <c r="AG55" s="27"/>
      <c r="AH55" s="38"/>
      <c r="AI55" s="12"/>
      <c r="AJ55" s="38"/>
      <c r="AK55" s="33"/>
      <c r="AL55" s="27"/>
      <c r="AM55" s="62"/>
      <c r="AN55" s="27"/>
      <c r="AO55" s="35"/>
      <c r="AP55" s="27"/>
      <c r="AQ55" s="35"/>
      <c r="AR55" s="27"/>
      <c r="AS55" s="35"/>
      <c r="AT55" s="27"/>
      <c r="AU55" s="35"/>
      <c r="AV55" s="27"/>
      <c r="AW55" s="35"/>
      <c r="AX55" s="27"/>
      <c r="AY55" s="35"/>
      <c r="AZ55" s="27">
        <f>SUM(AN55:AX55)</f>
        <v>0</v>
      </c>
      <c r="BA55" s="51"/>
      <c r="BB55" s="27">
        <f>SUM(D55:AF55,AZ55)</f>
        <v>0</v>
      </c>
      <c r="BC55" s="51"/>
      <c r="BD55" s="51"/>
      <c r="BE55" s="51"/>
      <c r="BF55" s="27">
        <f>SUM(BB55:BD55)</f>
        <v>0</v>
      </c>
    </row>
    <row r="56" spans="1:68" ht="18" customHeight="1">
      <c r="B56" s="5" t="s">
        <v>154</v>
      </c>
      <c r="C56" s="86"/>
      <c r="D56" s="38"/>
      <c r="E56" s="33"/>
      <c r="F56" s="38"/>
      <c r="G56" s="33"/>
      <c r="H56" s="38"/>
      <c r="I56" s="33"/>
      <c r="J56" s="70"/>
      <c r="K56" s="53"/>
      <c r="L56" s="27"/>
      <c r="M56" s="53"/>
      <c r="N56" s="63"/>
      <c r="O56" s="53"/>
      <c r="P56" s="27"/>
      <c r="Q56" s="53"/>
      <c r="R56" s="27"/>
      <c r="S56" s="55"/>
      <c r="T56" s="27"/>
      <c r="U56" s="55"/>
      <c r="V56" s="27"/>
      <c r="W56" s="58"/>
      <c r="X56" s="27"/>
      <c r="Y56" s="58"/>
      <c r="Z56" s="27"/>
      <c r="AA56" s="33"/>
      <c r="AB56" s="27"/>
      <c r="AC56" s="12"/>
      <c r="AD56" s="38"/>
      <c r="AE56" s="30"/>
      <c r="AF56" s="27"/>
      <c r="AG56" s="27"/>
      <c r="AH56" s="27"/>
      <c r="AI56" s="12"/>
      <c r="AJ56" s="38"/>
      <c r="AK56" s="30"/>
      <c r="AL56" s="27"/>
      <c r="AM56" s="29"/>
      <c r="AN56" s="27"/>
      <c r="AO56" s="29"/>
      <c r="AP56" s="27"/>
      <c r="AQ56" s="29"/>
      <c r="AR56" s="27"/>
      <c r="AS56" s="29"/>
      <c r="AT56" s="27"/>
      <c r="AU56" s="29"/>
      <c r="AV56" s="27"/>
      <c r="AW56" s="29"/>
      <c r="AX56" s="27"/>
      <c r="AY56" s="29"/>
      <c r="AZ56" s="27">
        <f>SUM(AN56:AX56)</f>
        <v>0</v>
      </c>
      <c r="BA56" s="51"/>
      <c r="BB56" s="27">
        <f>SUM(D56:AF56,AZ56)</f>
        <v>0</v>
      </c>
      <c r="BC56" s="51"/>
      <c r="BD56" s="51"/>
      <c r="BE56" s="51"/>
      <c r="BF56" s="27">
        <f>SUM(BB56:BD56)</f>
        <v>0</v>
      </c>
    </row>
    <row r="57" spans="1:68" ht="18" customHeight="1">
      <c r="B57" s="76" t="s">
        <v>155</v>
      </c>
      <c r="C57" s="86"/>
      <c r="D57" s="38"/>
      <c r="E57" s="33"/>
      <c r="F57" s="38"/>
      <c r="G57" s="33"/>
      <c r="H57" s="38"/>
      <c r="I57" s="33"/>
      <c r="J57" s="70"/>
      <c r="K57" s="53"/>
      <c r="L57" s="27"/>
      <c r="M57" s="53"/>
      <c r="N57" s="63"/>
      <c r="O57" s="53"/>
      <c r="P57" s="27"/>
      <c r="Q57" s="53"/>
      <c r="R57" s="27"/>
      <c r="S57" s="55"/>
      <c r="T57" s="27"/>
      <c r="U57" s="55"/>
      <c r="V57" s="27"/>
      <c r="W57" s="58"/>
      <c r="X57" s="27"/>
      <c r="Y57" s="58"/>
      <c r="Z57" s="27"/>
      <c r="AA57" s="33"/>
      <c r="AB57" s="27"/>
      <c r="AC57" s="12"/>
      <c r="AD57" s="38"/>
      <c r="AE57" s="30"/>
      <c r="AF57" s="27"/>
      <c r="AG57" s="27"/>
      <c r="AH57" s="27"/>
      <c r="AI57" s="12"/>
      <c r="AJ57" s="38"/>
      <c r="AK57" s="30"/>
      <c r="AL57" s="27"/>
      <c r="AM57" s="29"/>
      <c r="AN57" s="27"/>
      <c r="AO57" s="29"/>
      <c r="AP57" s="27"/>
      <c r="AQ57" s="29"/>
      <c r="AR57" s="27"/>
      <c r="AS57" s="29"/>
      <c r="AT57" s="27"/>
      <c r="AU57" s="29"/>
      <c r="AV57" s="27"/>
      <c r="AW57" s="29"/>
      <c r="AX57" s="27"/>
      <c r="AY57" s="29"/>
      <c r="AZ57" s="27"/>
      <c r="BA57" s="51"/>
      <c r="BB57" s="27"/>
      <c r="BC57" s="51"/>
      <c r="BD57" s="51"/>
      <c r="BE57" s="51"/>
      <c r="BF57" s="27"/>
    </row>
    <row r="58" spans="1:68" ht="18" customHeight="1">
      <c r="B58" s="5" t="s">
        <v>126</v>
      </c>
      <c r="C58" s="86"/>
      <c r="D58" s="48"/>
      <c r="E58" s="33"/>
      <c r="F58" s="48"/>
      <c r="G58" s="33"/>
      <c r="H58" s="48"/>
      <c r="I58" s="33"/>
      <c r="J58" s="72"/>
      <c r="K58" s="53"/>
      <c r="L58" s="36"/>
      <c r="M58" s="53"/>
      <c r="N58" s="80"/>
      <c r="O58" s="53"/>
      <c r="P58" s="36"/>
      <c r="Q58" s="53"/>
      <c r="R58" s="36"/>
      <c r="S58" s="55"/>
      <c r="T58" s="36"/>
      <c r="U58" s="55"/>
      <c r="V58" s="36"/>
      <c r="W58" s="58"/>
      <c r="X58" s="36"/>
      <c r="Y58" s="58"/>
      <c r="Z58" s="36"/>
      <c r="AA58" s="33"/>
      <c r="AB58" s="36"/>
      <c r="AC58" s="12"/>
      <c r="AD58" s="48"/>
      <c r="AE58" s="30"/>
      <c r="AF58" s="36"/>
      <c r="AG58" s="27"/>
      <c r="AH58" s="36"/>
      <c r="AI58" s="12"/>
      <c r="AJ58" s="48"/>
      <c r="AK58" s="30"/>
      <c r="AL58" s="36"/>
      <c r="AM58" s="29"/>
      <c r="AN58" s="36"/>
      <c r="AO58" s="29"/>
      <c r="AP58" s="36"/>
      <c r="AQ58" s="29"/>
      <c r="AR58" s="36"/>
      <c r="AS58" s="29"/>
      <c r="AT58" s="36"/>
      <c r="AU58" s="29"/>
      <c r="AV58" s="36"/>
      <c r="AW58" s="29"/>
      <c r="AX58" s="36"/>
      <c r="AY58" s="29"/>
      <c r="AZ58" s="27">
        <f>SUM(AN58:AX58)</f>
        <v>0</v>
      </c>
      <c r="BA58" s="51"/>
      <c r="BB58" s="27">
        <f>SUM(D58:AF58,AZ58)</f>
        <v>0</v>
      </c>
      <c r="BC58" s="51"/>
      <c r="BD58" s="51"/>
      <c r="BE58" s="51"/>
      <c r="BF58" s="27">
        <f>SUM(BB58:BD58)</f>
        <v>0</v>
      </c>
    </row>
    <row r="59" spans="1:68" s="9" customFormat="1" ht="18" customHeight="1">
      <c r="A59" s="9" t="s">
        <v>269</v>
      </c>
      <c r="C59" s="5"/>
      <c r="D59" s="127">
        <f>SUM(D43:D58)</f>
        <v>0</v>
      </c>
      <c r="E59" s="39"/>
      <c r="F59" s="127">
        <f>SUM(F43:F58)</f>
        <v>0</v>
      </c>
      <c r="G59" s="39"/>
      <c r="H59" s="127">
        <f>SUM(H43:H58)</f>
        <v>0</v>
      </c>
      <c r="I59" s="39"/>
      <c r="J59" s="127">
        <f>SUM(J43:J58)</f>
        <v>0</v>
      </c>
      <c r="K59" s="39"/>
      <c r="L59" s="127">
        <f>SUM(L43:L58)</f>
        <v>0</v>
      </c>
      <c r="M59" s="39"/>
      <c r="N59" s="127">
        <f>SUM(N43:N58)</f>
        <v>0</v>
      </c>
      <c r="O59" s="39"/>
      <c r="P59" s="127">
        <f>SUM(P43:P58)</f>
        <v>0</v>
      </c>
      <c r="Q59" s="39"/>
      <c r="R59" s="127">
        <f>SUM(R43:R58)</f>
        <v>0</v>
      </c>
      <c r="S59" s="39"/>
      <c r="T59" s="127">
        <f>SUM(T43:T58)</f>
        <v>0</v>
      </c>
      <c r="U59" s="39"/>
      <c r="V59" s="127">
        <f>SUM(V43:V58)</f>
        <v>0</v>
      </c>
      <c r="W59" s="17"/>
      <c r="X59" s="127">
        <f>SUM(X43:X58)</f>
        <v>0</v>
      </c>
      <c r="Y59" s="17"/>
      <c r="Z59" s="127">
        <f>SUM(Z43:Z58)</f>
        <v>0</v>
      </c>
      <c r="AA59" s="39"/>
      <c r="AB59" s="127">
        <f>SUM(AB43:AB58)</f>
        <v>0</v>
      </c>
      <c r="AC59" s="39"/>
      <c r="AD59" s="127">
        <f>SUM(AD43:AD58)</f>
        <v>0</v>
      </c>
      <c r="AE59" s="40"/>
      <c r="AF59" s="127">
        <f>SUM(AF43:AF58)</f>
        <v>0</v>
      </c>
      <c r="AG59" s="27"/>
      <c r="AH59" s="127">
        <f>SUM(AH43:AH58)</f>
        <v>0</v>
      </c>
      <c r="AI59" s="39"/>
      <c r="AJ59" s="127">
        <f>SUM(AJ43:AJ58)</f>
        <v>0</v>
      </c>
      <c r="AK59" s="40"/>
      <c r="AL59" s="127">
        <f>SUM(AL43:AL58)</f>
        <v>0</v>
      </c>
      <c r="AM59" s="41"/>
      <c r="AN59" s="127">
        <f>SUM(AN43:AN58)</f>
        <v>0</v>
      </c>
      <c r="AO59" s="42"/>
      <c r="AP59" s="127">
        <f>SUM(AP43:AP58)</f>
        <v>0</v>
      </c>
      <c r="AQ59" s="42"/>
      <c r="AR59" s="127">
        <f>SUM(AR43:AR58)</f>
        <v>0</v>
      </c>
      <c r="AS59" s="42"/>
      <c r="AT59" s="127">
        <f>SUM(AT43:AT58)</f>
        <v>0</v>
      </c>
      <c r="AU59" s="42"/>
      <c r="AV59" s="127">
        <f>SUM(AV43:AV58)</f>
        <v>0</v>
      </c>
      <c r="AW59" s="42"/>
      <c r="AX59" s="127">
        <f>SUM(AX43:AX58)</f>
        <v>0</v>
      </c>
      <c r="AY59" s="42"/>
      <c r="AZ59" s="127">
        <f>SUM(AZ43:AZ58)</f>
        <v>0</v>
      </c>
      <c r="BA59" s="42"/>
      <c r="BB59" s="127">
        <f>SUM(BB43:BB58)</f>
        <v>0</v>
      </c>
      <c r="BC59" s="41"/>
      <c r="BD59" s="127">
        <f>SUM(BD43:BD58)</f>
        <v>0</v>
      </c>
      <c r="BE59" s="41"/>
      <c r="BF59" s="127">
        <f>SUM(BF43:BF58)</f>
        <v>0</v>
      </c>
    </row>
    <row r="60" spans="1:68" s="16" customFormat="1" ht="6" customHeight="1">
      <c r="A60" s="14"/>
      <c r="B60" s="15"/>
      <c r="C60" s="9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</row>
    <row r="61" spans="1:68" ht="18" customHeight="1" thickBot="1">
      <c r="A61" s="9" t="s">
        <v>59</v>
      </c>
      <c r="B61" s="9"/>
      <c r="C61" s="9"/>
      <c r="D61" s="128">
        <f>SUM(D41,D59)</f>
        <v>0</v>
      </c>
      <c r="E61" s="52"/>
      <c r="F61" s="128">
        <f>SUM(F41,F59)</f>
        <v>0</v>
      </c>
      <c r="G61" s="52"/>
      <c r="H61" s="128">
        <f>SUM(H41,H59)</f>
        <v>0</v>
      </c>
      <c r="I61" s="52"/>
      <c r="J61" s="128">
        <f>SUM(J41,J59)</f>
        <v>0</v>
      </c>
      <c r="K61" s="52"/>
      <c r="L61" s="128">
        <f>SUM(L41,L59)</f>
        <v>0</v>
      </c>
      <c r="M61" s="52"/>
      <c r="N61" s="128">
        <f>SUM(N41,N59)</f>
        <v>0</v>
      </c>
      <c r="O61" s="52"/>
      <c r="P61" s="128">
        <f>SUM(P41,P59)</f>
        <v>0</v>
      </c>
      <c r="Q61" s="52"/>
      <c r="R61" s="128">
        <f>SUM(R41,R59)</f>
        <v>0</v>
      </c>
      <c r="S61" s="52"/>
      <c r="T61" s="128">
        <f>SUM(T41,T59)</f>
        <v>0</v>
      </c>
      <c r="U61" s="52"/>
      <c r="V61" s="128">
        <f>SUM(V41,V59)</f>
        <v>0</v>
      </c>
      <c r="W61" s="52"/>
      <c r="X61" s="128">
        <f>SUM(X41,X59)</f>
        <v>0</v>
      </c>
      <c r="Y61" s="52"/>
      <c r="Z61" s="128">
        <f>SUM(Z41,Z59)</f>
        <v>0</v>
      </c>
      <c r="AA61" s="52"/>
      <c r="AB61" s="128">
        <f>SUM(AB41,AB59)</f>
        <v>0</v>
      </c>
      <c r="AC61" s="52"/>
      <c r="AD61" s="128">
        <f>SUM(AD41,AD59)</f>
        <v>0</v>
      </c>
      <c r="AE61" s="52"/>
      <c r="AF61" s="128">
        <f>SUM(AF41,AF59)</f>
        <v>0</v>
      </c>
      <c r="AG61" s="27"/>
      <c r="AH61" s="128">
        <f>SUM(AH41,AH59)</f>
        <v>0</v>
      </c>
      <c r="AI61" s="52"/>
      <c r="AJ61" s="128">
        <f>SUM(AJ41,AJ59)</f>
        <v>0</v>
      </c>
      <c r="AK61" s="52"/>
      <c r="AL61" s="128">
        <f>SUM(AL41,AL59)</f>
        <v>0</v>
      </c>
      <c r="AM61" s="52"/>
      <c r="AN61" s="128">
        <f>SUM(AN41,AN59)</f>
        <v>0</v>
      </c>
      <c r="AO61" s="52"/>
      <c r="AP61" s="128">
        <f>SUM(AP41,AP59)</f>
        <v>0</v>
      </c>
      <c r="AQ61" s="52"/>
      <c r="AR61" s="128">
        <f>SUM(AR41,AR59)</f>
        <v>0</v>
      </c>
      <c r="AS61" s="52"/>
      <c r="AT61" s="128">
        <f>SUM(AT41,AT59)</f>
        <v>0</v>
      </c>
      <c r="AU61" s="52"/>
      <c r="AV61" s="128">
        <f>SUM(AV41,AV59)</f>
        <v>0</v>
      </c>
      <c r="AW61" s="52"/>
      <c r="AX61" s="128">
        <f>SUM(AX41,AX59)</f>
        <v>0</v>
      </c>
      <c r="AY61" s="52"/>
      <c r="AZ61" s="128">
        <f>SUM(AZ41,AZ59)</f>
        <v>0</v>
      </c>
      <c r="BA61" s="52"/>
      <c r="BB61" s="128">
        <f>SUM(BB41,BB59)</f>
        <v>0</v>
      </c>
      <c r="BC61" s="52"/>
      <c r="BD61" s="128">
        <f>SUM(BD41,BD59)</f>
        <v>0</v>
      </c>
      <c r="BE61" s="52"/>
      <c r="BF61" s="128">
        <f>SUM(BF41,BF59)</f>
        <v>0</v>
      </c>
      <c r="BG61" s="69"/>
      <c r="BH61" s="69"/>
      <c r="BI61" s="68"/>
      <c r="BJ61" s="68"/>
      <c r="BK61" s="68"/>
      <c r="BL61" s="68"/>
      <c r="BM61" s="68"/>
      <c r="BN61" s="68"/>
      <c r="BO61" s="68"/>
      <c r="BP61" s="68"/>
    </row>
    <row r="62" spans="1:68" ht="18" customHeight="1" thickTop="1">
      <c r="A62" s="9"/>
      <c r="B62" s="9"/>
      <c r="C62" s="9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52"/>
      <c r="AU62" s="52"/>
      <c r="AV62" s="52"/>
      <c r="AW62" s="52"/>
      <c r="AX62" s="52"/>
      <c r="AY62" s="52"/>
      <c r="AZ62" s="52"/>
      <c r="BA62" s="52"/>
      <c r="BB62" s="52"/>
      <c r="BC62" s="52"/>
      <c r="BD62" s="52"/>
      <c r="BE62" s="52"/>
      <c r="BF62" s="52"/>
    </row>
    <row r="63" spans="1:68" ht="18" customHeight="1">
      <c r="A63" s="5" t="s">
        <v>34</v>
      </c>
    </row>
    <row r="64" spans="1:68" ht="18" customHeight="1">
      <c r="D64" s="138" t="s">
        <v>187</v>
      </c>
      <c r="E64" s="133"/>
      <c r="F64" s="133"/>
      <c r="G64" s="133"/>
      <c r="H64" s="133"/>
      <c r="I64" s="133"/>
      <c r="J64" s="133"/>
      <c r="K64" s="133"/>
      <c r="L64" s="133"/>
      <c r="M64" s="133"/>
      <c r="N64" s="133"/>
      <c r="O64" s="133"/>
      <c r="P64" s="133"/>
      <c r="Q64" s="133"/>
      <c r="R64" s="133"/>
      <c r="S64" s="133"/>
      <c r="T64" s="133"/>
      <c r="U64" s="133"/>
      <c r="V64" s="133"/>
      <c r="W64" s="134"/>
      <c r="X64" s="134"/>
      <c r="Y64" s="134"/>
      <c r="Z64" s="134"/>
      <c r="AA64" s="134"/>
      <c r="AB64" s="134"/>
      <c r="AC64" s="134"/>
      <c r="AD64" s="134"/>
      <c r="AE64" s="134"/>
      <c r="AF64" s="134"/>
      <c r="AG64" s="134"/>
      <c r="AH64" s="134"/>
      <c r="AI64" s="134"/>
      <c r="AJ64" s="134"/>
      <c r="AK64" s="134"/>
      <c r="AL64" s="134"/>
      <c r="AM64" s="134"/>
      <c r="AN64" s="135"/>
    </row>
    <row r="65" spans="1:58" ht="18" customHeight="1">
      <c r="D65" s="137">
        <v>1</v>
      </c>
      <c r="E65" s="68"/>
      <c r="F65" s="136"/>
      <c r="G65" s="136"/>
      <c r="H65" s="136"/>
      <c r="I65" s="136"/>
      <c r="J65" s="136"/>
      <c r="K65" s="136"/>
      <c r="L65" s="136"/>
      <c r="M65" s="136"/>
      <c r="N65" s="136"/>
      <c r="O65" s="136"/>
      <c r="P65" s="136"/>
      <c r="Q65" s="136"/>
      <c r="R65" s="136"/>
      <c r="S65" s="136"/>
      <c r="T65" s="136"/>
      <c r="U65" s="139"/>
      <c r="V65" s="68">
        <v>6</v>
      </c>
      <c r="W65" s="68"/>
      <c r="X65" s="68" t="s">
        <v>210</v>
      </c>
      <c r="Y65" s="136"/>
      <c r="Z65" s="136"/>
      <c r="AA65" s="136"/>
      <c r="AB65" s="136"/>
      <c r="AC65" s="136"/>
      <c r="AD65" s="136"/>
      <c r="AE65" s="136"/>
      <c r="AF65" s="136"/>
      <c r="AG65" s="136"/>
      <c r="AH65" s="136"/>
      <c r="AI65" s="136"/>
      <c r="AJ65" s="136"/>
      <c r="AK65" s="136"/>
      <c r="AL65" s="136"/>
      <c r="AM65" s="136"/>
      <c r="AN65" s="136"/>
    </row>
    <row r="66" spans="1:58" ht="18" customHeight="1">
      <c r="D66" s="68">
        <v>2</v>
      </c>
      <c r="E66" s="68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9"/>
      <c r="V66" s="68">
        <v>7</v>
      </c>
      <c r="W66" s="68"/>
      <c r="X66" s="68" t="s">
        <v>211</v>
      </c>
      <c r="Y66" s="136"/>
      <c r="Z66" s="136"/>
      <c r="AA66" s="136"/>
      <c r="AB66" s="136"/>
      <c r="AC66" s="136"/>
      <c r="AD66" s="136"/>
      <c r="AE66" s="136"/>
      <c r="AF66" s="136"/>
      <c r="AG66" s="136"/>
      <c r="AH66" s="136"/>
      <c r="AI66" s="136"/>
      <c r="AJ66" s="136"/>
      <c r="AK66" s="136"/>
      <c r="AL66" s="136"/>
      <c r="AM66" s="136"/>
      <c r="AN66" s="136"/>
    </row>
    <row r="67" spans="1:58" ht="18" customHeight="1">
      <c r="D67" s="68">
        <v>3</v>
      </c>
      <c r="E67" s="68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9"/>
      <c r="V67" s="68">
        <v>8</v>
      </c>
      <c r="W67" s="68"/>
      <c r="X67" s="68" t="s">
        <v>214</v>
      </c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136"/>
      <c r="AK67" s="136"/>
      <c r="AL67" s="136"/>
      <c r="AM67" s="136"/>
      <c r="AN67" s="136"/>
    </row>
    <row r="68" spans="1:58" ht="18" customHeight="1">
      <c r="D68" s="68">
        <v>4</v>
      </c>
      <c r="E68" s="68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9"/>
      <c r="V68" s="68">
        <v>9</v>
      </c>
      <c r="W68" s="68"/>
      <c r="X68" s="68" t="s">
        <v>248</v>
      </c>
      <c r="Y68" s="136"/>
      <c r="Z68" s="136"/>
      <c r="AA68" s="136"/>
      <c r="AB68" s="136"/>
      <c r="AC68" s="136"/>
      <c r="AD68" s="136"/>
      <c r="AE68" s="136"/>
      <c r="AF68" s="136"/>
      <c r="AG68" s="136"/>
      <c r="AH68" s="136"/>
      <c r="AI68" s="136"/>
      <c r="AJ68" s="136"/>
      <c r="AK68" s="136"/>
      <c r="AL68" s="136"/>
      <c r="AM68" s="136"/>
      <c r="AN68" s="136"/>
    </row>
    <row r="69" spans="1:58" ht="18" customHeight="1">
      <c r="D69" s="68">
        <v>5</v>
      </c>
      <c r="E69" s="68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9"/>
      <c r="V69" s="68">
        <v>10</v>
      </c>
      <c r="W69" s="68"/>
      <c r="X69" s="68" t="s">
        <v>218</v>
      </c>
      <c r="Y69" s="136"/>
      <c r="Z69" s="136"/>
      <c r="AA69" s="136"/>
      <c r="AB69" s="136"/>
      <c r="AC69" s="136"/>
      <c r="AD69" s="136"/>
      <c r="AE69" s="136"/>
      <c r="AF69" s="136"/>
      <c r="AG69" s="136"/>
      <c r="AH69" s="136"/>
      <c r="AI69" s="136"/>
      <c r="AJ69" s="136"/>
      <c r="AK69" s="136"/>
      <c r="AL69" s="136"/>
      <c r="AM69" s="136"/>
      <c r="AN69" s="136"/>
    </row>
    <row r="71" spans="1:58" ht="18" customHeight="1">
      <c r="A71" s="272">
        <v>6</v>
      </c>
      <c r="B71" s="272"/>
      <c r="C71" s="272"/>
      <c r="D71" s="272"/>
      <c r="E71" s="272"/>
      <c r="F71" s="272"/>
      <c r="G71" s="272"/>
      <c r="H71" s="272"/>
      <c r="I71" s="272"/>
      <c r="J71" s="272"/>
      <c r="K71" s="272"/>
      <c r="L71" s="272"/>
      <c r="M71" s="272"/>
      <c r="N71" s="272"/>
      <c r="O71" s="272"/>
      <c r="P71" s="272"/>
      <c r="Q71" s="272"/>
      <c r="R71" s="272"/>
      <c r="S71" s="272"/>
      <c r="T71" s="272"/>
      <c r="U71" s="272"/>
      <c r="V71" s="272"/>
      <c r="W71" s="272"/>
      <c r="X71" s="272"/>
      <c r="Y71" s="272"/>
      <c r="Z71" s="272"/>
      <c r="AA71" s="272"/>
      <c r="AB71" s="272"/>
      <c r="AC71" s="272"/>
      <c r="AD71" s="272"/>
      <c r="AE71" s="272"/>
      <c r="AF71" s="272"/>
      <c r="AG71" s="272"/>
      <c r="AH71" s="272"/>
      <c r="AI71" s="272"/>
      <c r="AJ71" s="272"/>
      <c r="AK71" s="272"/>
      <c r="AL71" s="272"/>
      <c r="AM71" s="272"/>
      <c r="AN71" s="272"/>
      <c r="AO71" s="272"/>
      <c r="AP71" s="272"/>
      <c r="AQ71" s="272"/>
      <c r="AR71" s="272"/>
      <c r="AS71" s="272"/>
      <c r="AT71" s="272"/>
      <c r="AU71" s="272"/>
      <c r="AV71" s="272"/>
      <c r="AW71" s="272"/>
      <c r="AX71" s="272"/>
      <c r="AY71" s="272"/>
      <c r="AZ71" s="272"/>
      <c r="BA71" s="272"/>
      <c r="BB71" s="272"/>
      <c r="BC71" s="272"/>
      <c r="BD71" s="272"/>
      <c r="BE71" s="272"/>
      <c r="BF71" s="272"/>
    </row>
  </sheetData>
  <mergeCells count="12">
    <mergeCell ref="AN9:AX9"/>
    <mergeCell ref="J9:V9"/>
    <mergeCell ref="AB9:AF9"/>
    <mergeCell ref="A71:BF71"/>
    <mergeCell ref="A1:BF1"/>
    <mergeCell ref="A2:BF2"/>
    <mergeCell ref="A3:BF3"/>
    <mergeCell ref="BB4:BF4"/>
    <mergeCell ref="D6:BF6"/>
    <mergeCell ref="AB10:AD10"/>
    <mergeCell ref="D7:AZ7"/>
    <mergeCell ref="AN8:AZ8"/>
  </mergeCells>
  <pageMargins left="0.3" right="0.1" top="0.9" bottom="0.5" header="0.5" footer="0.25"/>
  <pageSetup paperSize="9" scale="36" firstPageNumber="3" orientation="landscape" useFirstPageNumber="1" r:id="rId1"/>
  <headerFooter alignWithMargins="0">
    <oddHeader>&amp;R&amp;"Times New Roman,Bold Italic"&amp;10&amp;K0000FFFor internal use only (01-2023)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24010-2DEF-4D7A-AEAA-9229C0626450}">
  <sheetPr>
    <tabColor rgb="FF00B050"/>
  </sheetPr>
  <dimension ref="A1:I72"/>
  <sheetViews>
    <sheetView topLeftCell="A34" zoomScale="90" zoomScaleNormal="90" workbookViewId="0">
      <selection activeCell="J15" sqref="J15"/>
    </sheetView>
  </sheetViews>
  <sheetFormatPr defaultColWidth="9.33203125" defaultRowHeight="21" customHeight="1"/>
  <cols>
    <col min="1" max="1" width="48" style="159" customWidth="1"/>
    <col min="2" max="2" width="6.5546875" style="157" bestFit="1" customWidth="1"/>
    <col min="3" max="3" width="1.5546875" style="158" customWidth="1"/>
    <col min="4" max="4" width="16.6640625" style="158" bestFit="1" customWidth="1"/>
    <col min="5" max="5" width="2.33203125" style="158" customWidth="1"/>
    <col min="6" max="6" width="16.44140625" style="158" bestFit="1" customWidth="1"/>
    <col min="7" max="7" width="7" style="155" customWidth="1"/>
    <col min="8" max="8" width="17" style="155" bestFit="1" customWidth="1"/>
    <col min="9" max="16384" width="9.33203125" style="155"/>
  </cols>
  <sheetData>
    <row r="1" spans="1:9" ht="21" customHeight="1">
      <c r="A1" s="264" t="s">
        <v>336</v>
      </c>
      <c r="B1" s="264"/>
      <c r="C1" s="264"/>
      <c r="D1" s="264"/>
      <c r="E1" s="264"/>
      <c r="F1" s="264"/>
    </row>
    <row r="2" spans="1:9" ht="21" customHeight="1">
      <c r="A2" s="264" t="s">
        <v>287</v>
      </c>
      <c r="B2" s="264"/>
      <c r="C2" s="264"/>
      <c r="D2" s="264"/>
      <c r="E2" s="264"/>
      <c r="F2" s="264"/>
    </row>
    <row r="3" spans="1:9" ht="21" customHeight="1">
      <c r="A3" s="265" t="s">
        <v>358</v>
      </c>
      <c r="B3" s="265"/>
      <c r="C3" s="265"/>
      <c r="D3" s="265"/>
      <c r="E3" s="265"/>
      <c r="F3" s="265"/>
    </row>
    <row r="4" spans="1:9" ht="21" customHeight="1">
      <c r="A4" s="266" t="s">
        <v>40</v>
      </c>
      <c r="B4" s="266"/>
      <c r="C4" s="266"/>
      <c r="D4" s="266"/>
      <c r="E4" s="266"/>
      <c r="F4" s="266"/>
    </row>
    <row r="5" spans="1:9" ht="9.6" customHeight="1">
      <c r="A5" s="156"/>
    </row>
    <row r="6" spans="1:9" ht="21" customHeight="1">
      <c r="B6" s="161" t="s">
        <v>30</v>
      </c>
      <c r="C6" s="163"/>
      <c r="D6" s="161" t="s">
        <v>292</v>
      </c>
      <c r="E6" s="163"/>
      <c r="F6" s="161" t="s">
        <v>271</v>
      </c>
    </row>
    <row r="7" spans="1:9" ht="21" customHeight="1">
      <c r="C7" s="163"/>
      <c r="D7" s="161" t="s">
        <v>359</v>
      </c>
      <c r="E7" s="161"/>
      <c r="F7" s="206" t="s">
        <v>274</v>
      </c>
    </row>
    <row r="8" spans="1:9" ht="21" customHeight="1">
      <c r="C8" s="161"/>
      <c r="D8" s="161">
        <v>2025</v>
      </c>
      <c r="E8" s="161"/>
      <c r="F8" s="161">
        <v>2024</v>
      </c>
    </row>
    <row r="9" spans="1:9" ht="21" customHeight="1">
      <c r="C9" s="161"/>
      <c r="D9" s="161" t="s">
        <v>293</v>
      </c>
      <c r="E9" s="161"/>
      <c r="F9" s="161"/>
    </row>
    <row r="10" spans="1:9" ht="21" customHeight="1">
      <c r="A10" s="205" t="s">
        <v>75</v>
      </c>
      <c r="B10" s="161"/>
      <c r="C10" s="161"/>
      <c r="D10" s="161"/>
      <c r="E10" s="213"/>
      <c r="F10" s="213"/>
    </row>
    <row r="11" spans="1:9" ht="21" customHeight="1">
      <c r="A11" s="207" t="s">
        <v>68</v>
      </c>
      <c r="C11" s="214"/>
      <c r="D11" s="162"/>
      <c r="E11" s="162"/>
      <c r="F11" s="162"/>
    </row>
    <row r="12" spans="1:9" ht="21" customHeight="1">
      <c r="A12" s="211" t="s">
        <v>333</v>
      </c>
      <c r="B12" s="157">
        <v>13</v>
      </c>
      <c r="C12" s="147"/>
      <c r="D12" s="189">
        <v>9000000</v>
      </c>
      <c r="E12" s="187"/>
      <c r="F12" s="189">
        <v>9000000</v>
      </c>
      <c r="H12" s="227"/>
      <c r="I12" s="171"/>
    </row>
    <row r="13" spans="1:9" ht="21" customHeight="1">
      <c r="A13" s="186" t="s">
        <v>48</v>
      </c>
      <c r="B13" s="157">
        <v>14</v>
      </c>
      <c r="C13" s="147"/>
      <c r="D13" s="189">
        <v>123576282</v>
      </c>
      <c r="E13" s="187"/>
      <c r="F13" s="189">
        <v>69376026</v>
      </c>
      <c r="H13" s="227"/>
      <c r="I13" s="171"/>
    </row>
    <row r="14" spans="1:9" ht="21" customHeight="1">
      <c r="A14" s="209" t="s">
        <v>310</v>
      </c>
      <c r="B14" s="210"/>
      <c r="C14" s="196"/>
      <c r="D14" s="189">
        <v>3468773</v>
      </c>
      <c r="E14" s="194"/>
      <c r="F14" s="189">
        <v>3199968</v>
      </c>
      <c r="H14" s="227"/>
      <c r="I14" s="171"/>
    </row>
    <row r="15" spans="1:9" ht="21" customHeight="1">
      <c r="A15" s="209" t="s">
        <v>288</v>
      </c>
      <c r="B15" s="210"/>
      <c r="C15" s="215"/>
      <c r="D15" s="189"/>
      <c r="E15" s="216"/>
      <c r="F15" s="194"/>
      <c r="H15" s="227"/>
      <c r="I15" s="171"/>
    </row>
    <row r="16" spans="1:9" ht="21" customHeight="1">
      <c r="A16" s="217" t="s">
        <v>325</v>
      </c>
      <c r="B16" s="210">
        <v>15</v>
      </c>
      <c r="C16" s="196"/>
      <c r="D16" s="189">
        <v>77319550</v>
      </c>
      <c r="E16" s="194"/>
      <c r="F16" s="189">
        <v>53561253</v>
      </c>
      <c r="H16" s="227"/>
      <c r="I16" s="171"/>
    </row>
    <row r="17" spans="1:9" ht="21" customHeight="1">
      <c r="A17" s="209" t="s">
        <v>288</v>
      </c>
      <c r="B17" s="210">
        <v>16</v>
      </c>
      <c r="C17" s="196"/>
      <c r="D17" s="189">
        <v>134660848</v>
      </c>
      <c r="E17" s="194"/>
      <c r="F17" s="189">
        <v>150934111</v>
      </c>
      <c r="H17" s="227"/>
      <c r="I17" s="171"/>
    </row>
    <row r="18" spans="1:9" ht="21" customHeight="1">
      <c r="A18" s="209" t="s">
        <v>249</v>
      </c>
      <c r="B18" s="210">
        <v>17</v>
      </c>
      <c r="C18" s="196"/>
      <c r="D18" s="189">
        <v>140338252</v>
      </c>
      <c r="E18" s="194"/>
      <c r="F18" s="189">
        <v>121593955</v>
      </c>
      <c r="H18" s="227"/>
      <c r="I18" s="171"/>
    </row>
    <row r="19" spans="1:9" ht="21" customHeight="1">
      <c r="A19" s="209" t="s">
        <v>189</v>
      </c>
      <c r="B19" s="210"/>
      <c r="C19" s="196"/>
      <c r="D19" s="189">
        <v>10789247</v>
      </c>
      <c r="E19" s="197"/>
      <c r="F19" s="189">
        <v>14376037</v>
      </c>
      <c r="H19" s="227"/>
      <c r="I19" s="171"/>
    </row>
    <row r="20" spans="1:9" ht="21" customHeight="1">
      <c r="A20" s="209" t="s">
        <v>276</v>
      </c>
      <c r="B20" s="210"/>
      <c r="C20" s="196"/>
      <c r="D20" s="189">
        <v>1236274</v>
      </c>
      <c r="E20" s="197"/>
      <c r="F20" s="189">
        <v>1167652</v>
      </c>
      <c r="H20" s="227"/>
      <c r="I20" s="171"/>
    </row>
    <row r="21" spans="1:9" ht="21" customHeight="1">
      <c r="A21" s="209" t="s">
        <v>1</v>
      </c>
      <c r="B21" s="210"/>
      <c r="C21" s="196"/>
      <c r="D21" s="189">
        <v>4860557</v>
      </c>
      <c r="E21" s="197"/>
      <c r="F21" s="189">
        <v>4119117</v>
      </c>
      <c r="H21" s="227"/>
      <c r="I21" s="171"/>
    </row>
    <row r="22" spans="1:9" ht="21" customHeight="1">
      <c r="A22" s="217" t="s">
        <v>72</v>
      </c>
      <c r="B22" s="210"/>
      <c r="C22" s="198"/>
      <c r="D22" s="199">
        <f>SUM(D12:D21)</f>
        <v>505249783</v>
      </c>
      <c r="E22" s="200"/>
      <c r="F22" s="199">
        <f>SUM(F12:F21)</f>
        <v>427328119</v>
      </c>
      <c r="H22" s="227"/>
      <c r="I22" s="171"/>
    </row>
    <row r="23" spans="1:9" ht="21" customHeight="1">
      <c r="C23" s="147"/>
      <c r="D23" s="179"/>
      <c r="E23" s="179"/>
      <c r="F23" s="179"/>
      <c r="H23" s="227"/>
    </row>
    <row r="24" spans="1:9" ht="21" customHeight="1">
      <c r="A24" s="207" t="s">
        <v>69</v>
      </c>
      <c r="C24" s="148"/>
      <c r="D24" s="187"/>
      <c r="E24" s="187"/>
      <c r="F24" s="187"/>
      <c r="H24" s="227"/>
    </row>
    <row r="25" spans="1:9" ht="21" customHeight="1">
      <c r="A25" s="186" t="s">
        <v>326</v>
      </c>
      <c r="B25" s="157">
        <v>15</v>
      </c>
      <c r="C25" s="147"/>
      <c r="D25" s="189">
        <v>96779449</v>
      </c>
      <c r="E25" s="187"/>
      <c r="F25" s="189">
        <v>93348373</v>
      </c>
      <c r="H25" s="227"/>
      <c r="I25" s="171"/>
    </row>
    <row r="26" spans="1:9" ht="21" customHeight="1">
      <c r="A26" s="186" t="s">
        <v>351</v>
      </c>
      <c r="B26" s="157">
        <v>16</v>
      </c>
      <c r="C26" s="147"/>
      <c r="D26" s="189">
        <v>111760998</v>
      </c>
      <c r="E26" s="187"/>
      <c r="F26" s="189">
        <v>125238073</v>
      </c>
      <c r="H26" s="227"/>
      <c r="I26" s="171"/>
    </row>
    <row r="27" spans="1:9" ht="21" customHeight="1">
      <c r="A27" s="186" t="s">
        <v>250</v>
      </c>
      <c r="B27" s="157">
        <v>17</v>
      </c>
      <c r="C27" s="147"/>
      <c r="D27" s="189">
        <v>879245802</v>
      </c>
      <c r="E27" s="187"/>
      <c r="F27" s="189">
        <v>837879485</v>
      </c>
      <c r="H27" s="227"/>
      <c r="I27" s="171"/>
    </row>
    <row r="28" spans="1:9" ht="21" customHeight="1">
      <c r="A28" s="186" t="s">
        <v>147</v>
      </c>
      <c r="C28" s="147"/>
      <c r="D28" s="189">
        <v>8174339</v>
      </c>
      <c r="E28" s="187"/>
      <c r="F28" s="189">
        <v>5905196</v>
      </c>
      <c r="H28" s="227"/>
      <c r="I28" s="171"/>
    </row>
    <row r="29" spans="1:9" ht="21" customHeight="1">
      <c r="A29" s="186" t="s">
        <v>278</v>
      </c>
      <c r="B29" s="157">
        <v>18</v>
      </c>
      <c r="C29" s="147"/>
      <c r="D29" s="189">
        <v>18629078</v>
      </c>
      <c r="E29" s="187"/>
      <c r="F29" s="189">
        <v>15701569</v>
      </c>
      <c r="H29" s="227"/>
      <c r="I29" s="171"/>
    </row>
    <row r="30" spans="1:9" ht="21" customHeight="1">
      <c r="A30" s="186" t="s">
        <v>8</v>
      </c>
      <c r="C30" s="147"/>
      <c r="D30" s="189">
        <v>762354</v>
      </c>
      <c r="E30" s="187"/>
      <c r="F30" s="189">
        <v>556012</v>
      </c>
      <c r="H30" s="227"/>
      <c r="I30" s="171"/>
    </row>
    <row r="31" spans="1:9" ht="21" customHeight="1">
      <c r="A31" s="212" t="s">
        <v>73</v>
      </c>
      <c r="C31" s="149"/>
      <c r="D31" s="188">
        <f>SUM(D25:D30)</f>
        <v>1115352020</v>
      </c>
      <c r="E31" s="174"/>
      <c r="F31" s="188">
        <f>SUM(F25:F30)</f>
        <v>1078628708</v>
      </c>
      <c r="H31" s="227"/>
      <c r="I31" s="171"/>
    </row>
    <row r="32" spans="1:9" ht="21" customHeight="1">
      <c r="A32" s="221" t="s">
        <v>74</v>
      </c>
      <c r="C32" s="149"/>
      <c r="D32" s="188">
        <f>D31+D22</f>
        <v>1620601803</v>
      </c>
      <c r="E32" s="174"/>
      <c r="F32" s="188">
        <f>F31+F22</f>
        <v>1505956827</v>
      </c>
      <c r="H32" s="227"/>
      <c r="I32" s="171"/>
    </row>
    <row r="33" spans="1:9" ht="21" customHeight="1">
      <c r="C33" s="214"/>
      <c r="D33" s="162"/>
      <c r="E33" s="162"/>
      <c r="F33" s="162"/>
      <c r="H33" s="227"/>
      <c r="I33" s="171"/>
    </row>
    <row r="34" spans="1:9" ht="21" customHeight="1">
      <c r="A34" s="155"/>
      <c r="C34" s="146"/>
      <c r="D34" s="179"/>
      <c r="E34" s="179"/>
      <c r="F34" s="179"/>
      <c r="H34" s="227"/>
      <c r="I34" s="171"/>
    </row>
    <row r="35" spans="1:9" ht="21" customHeight="1">
      <c r="A35" s="264" t="s">
        <v>336</v>
      </c>
      <c r="B35" s="264"/>
      <c r="C35" s="264"/>
      <c r="D35" s="264"/>
      <c r="E35" s="264"/>
      <c r="F35" s="264"/>
      <c r="H35" s="227"/>
      <c r="I35" s="171"/>
    </row>
    <row r="36" spans="1:9" ht="21" customHeight="1">
      <c r="A36" s="264" t="s">
        <v>287</v>
      </c>
      <c r="B36" s="264"/>
      <c r="C36" s="264"/>
      <c r="D36" s="264"/>
      <c r="E36" s="264"/>
      <c r="F36" s="264"/>
      <c r="H36" s="227"/>
      <c r="I36" s="171"/>
    </row>
    <row r="37" spans="1:9" ht="21" customHeight="1">
      <c r="A37" s="265" t="s">
        <v>358</v>
      </c>
      <c r="B37" s="265"/>
      <c r="C37" s="265"/>
      <c r="D37" s="265"/>
      <c r="E37" s="265"/>
      <c r="F37" s="265"/>
    </row>
    <row r="38" spans="1:9" ht="21" customHeight="1">
      <c r="A38" s="266" t="s">
        <v>40</v>
      </c>
      <c r="B38" s="266"/>
      <c r="C38" s="266"/>
      <c r="D38" s="266"/>
      <c r="E38" s="266"/>
      <c r="F38" s="266"/>
    </row>
    <row r="39" spans="1:9" ht="6.6" customHeight="1">
      <c r="A39" s="156"/>
    </row>
    <row r="40" spans="1:9" ht="21" customHeight="1">
      <c r="B40" s="161" t="s">
        <v>30</v>
      </c>
      <c r="C40" s="163"/>
      <c r="D40" s="161" t="s">
        <v>292</v>
      </c>
      <c r="E40" s="163"/>
      <c r="F40" s="161" t="s">
        <v>271</v>
      </c>
    </row>
    <row r="41" spans="1:9" ht="21" customHeight="1">
      <c r="C41" s="163"/>
      <c r="D41" s="161" t="s">
        <v>359</v>
      </c>
      <c r="E41" s="161"/>
      <c r="F41" s="206" t="s">
        <v>274</v>
      </c>
    </row>
    <row r="42" spans="1:9" ht="21" customHeight="1">
      <c r="C42" s="161"/>
      <c r="D42" s="161">
        <v>2025</v>
      </c>
      <c r="E42" s="161"/>
      <c r="F42" s="161">
        <v>2024</v>
      </c>
    </row>
    <row r="43" spans="1:9" ht="19.5" customHeight="1">
      <c r="A43" s="228" t="s">
        <v>344</v>
      </c>
      <c r="B43" s="222"/>
      <c r="C43" s="222"/>
      <c r="D43" s="161" t="s">
        <v>293</v>
      </c>
      <c r="E43" s="218"/>
      <c r="F43" s="218"/>
    </row>
    <row r="44" spans="1:9" ht="20.7" customHeight="1">
      <c r="A44" s="228" t="s">
        <v>345</v>
      </c>
      <c r="B44" s="222"/>
      <c r="C44" s="222"/>
      <c r="D44" s="161"/>
      <c r="E44" s="218"/>
      <c r="F44" s="218"/>
    </row>
    <row r="45" spans="1:9" ht="21" customHeight="1">
      <c r="A45" s="207" t="s">
        <v>76</v>
      </c>
      <c r="C45" s="144"/>
      <c r="D45" s="144"/>
      <c r="E45" s="144"/>
      <c r="F45" s="144"/>
    </row>
    <row r="46" spans="1:9" ht="21" customHeight="1">
      <c r="A46" s="207" t="s">
        <v>81</v>
      </c>
      <c r="B46" s="157">
        <v>19</v>
      </c>
      <c r="C46" s="144"/>
      <c r="D46" s="144"/>
      <c r="E46" s="144"/>
      <c r="F46" s="144"/>
    </row>
    <row r="47" spans="1:9" ht="21" customHeight="1">
      <c r="A47" s="186" t="s">
        <v>35</v>
      </c>
      <c r="C47" s="142"/>
      <c r="D47" s="142"/>
      <c r="E47" s="142"/>
      <c r="F47" s="148"/>
    </row>
    <row r="48" spans="1:9" ht="21" customHeight="1" thickBot="1">
      <c r="A48" s="219" t="s">
        <v>337</v>
      </c>
      <c r="C48" s="142"/>
      <c r="D48" s="201">
        <f>375000000*0.5</f>
        <v>187500000</v>
      </c>
      <c r="E48" s="142"/>
      <c r="F48" s="148"/>
    </row>
    <row r="49" spans="1:9" ht="21" customHeight="1" thickTop="1" thickBot="1">
      <c r="A49" s="219" t="s">
        <v>305</v>
      </c>
      <c r="C49" s="142"/>
      <c r="E49" s="197"/>
      <c r="F49" s="201">
        <v>150000000</v>
      </c>
    </row>
    <row r="50" spans="1:9" ht="21" customHeight="1" thickTop="1">
      <c r="A50" s="209" t="s">
        <v>38</v>
      </c>
      <c r="C50" s="142"/>
      <c r="D50" s="197"/>
      <c r="E50" s="197"/>
      <c r="F50" s="197"/>
    </row>
    <row r="51" spans="1:9" ht="21" customHeight="1">
      <c r="A51" s="219" t="s">
        <v>339</v>
      </c>
      <c r="C51" s="142"/>
      <c r="D51" s="197"/>
      <c r="E51" s="197"/>
      <c r="F51" s="197"/>
    </row>
    <row r="52" spans="1:9" ht="21" customHeight="1">
      <c r="A52" s="220" t="s">
        <v>334</v>
      </c>
      <c r="C52" s="142"/>
      <c r="D52" s="202">
        <f>EQUITY!E22</f>
        <v>150000000</v>
      </c>
      <c r="E52" s="197"/>
      <c r="F52" s="202"/>
    </row>
    <row r="53" spans="1:9" ht="21" customHeight="1">
      <c r="A53" s="219" t="s">
        <v>309</v>
      </c>
      <c r="C53" s="142"/>
      <c r="D53" s="197"/>
      <c r="E53" s="197"/>
      <c r="F53" s="197"/>
    </row>
    <row r="54" spans="1:9" ht="21" customHeight="1">
      <c r="A54" s="220" t="s">
        <v>334</v>
      </c>
      <c r="C54" s="142"/>
      <c r="D54" s="202"/>
      <c r="E54" s="197"/>
      <c r="F54" s="202">
        <v>150000000</v>
      </c>
    </row>
    <row r="55" spans="1:9" ht="21" customHeight="1">
      <c r="A55" s="209" t="s">
        <v>335</v>
      </c>
      <c r="B55" s="157">
        <v>19</v>
      </c>
      <c r="C55" s="147"/>
      <c r="D55" s="189">
        <f>EQUITY!G22</f>
        <v>348889191</v>
      </c>
      <c r="E55" s="197"/>
      <c r="F55" s="189">
        <v>348889191</v>
      </c>
      <c r="H55" s="227"/>
      <c r="I55" s="171"/>
    </row>
    <row r="56" spans="1:9" ht="21" customHeight="1">
      <c r="A56" s="207" t="s">
        <v>82</v>
      </c>
      <c r="C56" s="144"/>
      <c r="D56" s="187"/>
      <c r="E56" s="187"/>
      <c r="F56" s="187"/>
      <c r="H56" s="227"/>
      <c r="I56" s="171"/>
    </row>
    <row r="57" spans="1:9" ht="21" customHeight="1">
      <c r="A57" s="159" t="s">
        <v>79</v>
      </c>
      <c r="C57" s="144"/>
      <c r="D57" s="162"/>
      <c r="E57" s="187"/>
      <c r="F57" s="162"/>
      <c r="H57" s="227"/>
      <c r="I57" s="171"/>
    </row>
    <row r="58" spans="1:9" ht="21" customHeight="1">
      <c r="A58" s="212" t="s">
        <v>37</v>
      </c>
      <c r="B58" s="157">
        <v>20</v>
      </c>
      <c r="C58" s="147"/>
      <c r="D58" s="189">
        <f>EQUITY!I22</f>
        <v>18317385</v>
      </c>
      <c r="E58" s="187"/>
      <c r="F58" s="189">
        <v>11775007</v>
      </c>
      <c r="H58" s="227"/>
      <c r="I58" s="171"/>
    </row>
    <row r="59" spans="1:9" ht="21" customHeight="1">
      <c r="A59" s="159" t="s">
        <v>16</v>
      </c>
      <c r="C59" s="147"/>
      <c r="D59" s="189">
        <f>EQUITY!K22</f>
        <v>165433550</v>
      </c>
      <c r="E59" s="187"/>
      <c r="F59" s="189">
        <v>194451328</v>
      </c>
      <c r="H59" s="227"/>
      <c r="I59" s="171"/>
    </row>
    <row r="60" spans="1:9" ht="21" customHeight="1">
      <c r="A60" s="221" t="s">
        <v>80</v>
      </c>
      <c r="C60" s="145"/>
      <c r="D60" s="188">
        <f>SUM(D52:D59)</f>
        <v>682640126</v>
      </c>
      <c r="E60" s="173"/>
      <c r="F60" s="188">
        <f>SUM(F54:F59)</f>
        <v>705115526</v>
      </c>
      <c r="H60" s="227"/>
      <c r="I60" s="171"/>
    </row>
    <row r="61" spans="1:9" ht="21" customHeight="1" thickBot="1">
      <c r="A61" s="222" t="s">
        <v>143</v>
      </c>
      <c r="C61" s="143"/>
      <c r="D61" s="195">
        <f>D60+D32</f>
        <v>2303241929</v>
      </c>
      <c r="E61" s="174"/>
      <c r="F61" s="195">
        <f>F60+F32</f>
        <v>2211072353</v>
      </c>
      <c r="H61" s="227"/>
      <c r="I61" s="171"/>
    </row>
    <row r="62" spans="1:9" ht="21" customHeight="1" thickTop="1">
      <c r="A62" s="156"/>
      <c r="C62" s="143"/>
      <c r="D62" s="173"/>
      <c r="E62" s="174"/>
      <c r="F62" s="173"/>
    </row>
    <row r="63" spans="1:9" ht="21" customHeight="1">
      <c r="A63" s="156"/>
      <c r="C63" s="143"/>
      <c r="D63" s="173"/>
      <c r="E63" s="174"/>
      <c r="F63" s="173"/>
    </row>
    <row r="64" spans="1:9" ht="21" customHeight="1">
      <c r="A64" s="156"/>
      <c r="C64" s="143"/>
      <c r="D64" s="145"/>
      <c r="E64" s="143"/>
      <c r="F64" s="145"/>
    </row>
    <row r="65" spans="1:6" ht="21" customHeight="1">
      <c r="A65" s="156"/>
      <c r="C65" s="143"/>
      <c r="D65" s="145"/>
      <c r="E65" s="143"/>
      <c r="F65" s="145"/>
    </row>
    <row r="66" spans="1:6" ht="21" customHeight="1">
      <c r="A66" s="156"/>
      <c r="C66" s="143"/>
      <c r="D66" s="145"/>
      <c r="E66" s="143"/>
      <c r="F66" s="145"/>
    </row>
    <row r="67" spans="1:6" ht="21" customHeight="1">
      <c r="A67" s="156"/>
      <c r="C67" s="143"/>
      <c r="D67" s="145"/>
      <c r="E67" s="143"/>
      <c r="F67" s="145"/>
    </row>
    <row r="68" spans="1:6" ht="21" customHeight="1">
      <c r="C68" s="143"/>
      <c r="D68" s="145"/>
      <c r="E68" s="143"/>
      <c r="F68" s="145"/>
    </row>
    <row r="69" spans="1:6" ht="21" customHeight="1">
      <c r="A69" s="267" t="s">
        <v>294</v>
      </c>
      <c r="B69" s="267"/>
      <c r="C69" s="267"/>
      <c r="D69" s="267"/>
      <c r="E69" s="267"/>
      <c r="F69" s="267"/>
    </row>
    <row r="72" spans="1:6" ht="21" customHeight="1">
      <c r="D72" s="158">
        <f>D61-'BS1 '!D26</f>
        <v>0</v>
      </c>
      <c r="F72" s="158">
        <f>F61-'BS1 '!F26</f>
        <v>0</v>
      </c>
    </row>
  </sheetData>
  <mergeCells count="9">
    <mergeCell ref="A37:F37"/>
    <mergeCell ref="A38:F38"/>
    <mergeCell ref="A69:F69"/>
    <mergeCell ref="A1:F1"/>
    <mergeCell ref="A2:F2"/>
    <mergeCell ref="A3:F3"/>
    <mergeCell ref="A4:F4"/>
    <mergeCell ref="A35:F35"/>
    <mergeCell ref="A36:F36"/>
  </mergeCells>
  <pageMargins left="0.8" right="0.3" top="1" bottom="0.5" header="0.6" footer="0.3"/>
  <pageSetup paperSize="9" firstPageNumber="3" fitToHeight="0" orientation="portrait" useFirstPageNumber="1" r:id="rId1"/>
  <headerFooter alignWithMargins="0"/>
  <rowBreaks count="1" manualBreakCount="1">
    <brk id="34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7013F-DB48-44AD-BC1D-D48D5AA43C5A}">
  <sheetPr>
    <tabColor rgb="FF00B050"/>
  </sheetPr>
  <dimension ref="A1:I47"/>
  <sheetViews>
    <sheetView topLeftCell="A16" zoomScale="90" zoomScaleNormal="90" zoomScaleSheetLayoutView="80" workbookViewId="0">
      <selection activeCell="J15" sqref="J15"/>
    </sheetView>
  </sheetViews>
  <sheetFormatPr defaultColWidth="9.33203125" defaultRowHeight="21" customHeight="1"/>
  <cols>
    <col min="1" max="1" width="51.5546875" style="159" customWidth="1"/>
    <col min="2" max="2" width="6.6640625" style="157" customWidth="1"/>
    <col min="3" max="3" width="1.44140625" style="158" customWidth="1"/>
    <col min="4" max="4" width="15.21875" style="158" bestFit="1" customWidth="1"/>
    <col min="5" max="5" width="1.44140625" style="158" customWidth="1"/>
    <col min="6" max="6" width="14.6640625" style="158" customWidth="1"/>
    <col min="7" max="7" width="1.5546875" style="155" customWidth="1"/>
    <col min="8" max="8" width="12.6640625" style="155" customWidth="1"/>
    <col min="9" max="9" width="10.6640625" style="155" customWidth="1"/>
    <col min="10" max="16384" width="9.33203125" style="155"/>
  </cols>
  <sheetData>
    <row r="1" spans="1:9" ht="21" customHeight="1">
      <c r="A1" s="264" t="s">
        <v>336</v>
      </c>
      <c r="B1" s="264"/>
      <c r="C1" s="264"/>
      <c r="D1" s="264"/>
      <c r="E1" s="264"/>
      <c r="F1" s="264"/>
      <c r="G1" s="163"/>
    </row>
    <row r="2" spans="1:9" ht="21" customHeight="1">
      <c r="A2" s="264" t="s">
        <v>105</v>
      </c>
      <c r="B2" s="264"/>
      <c r="C2" s="264"/>
      <c r="D2" s="264"/>
      <c r="E2" s="264"/>
      <c r="F2" s="264"/>
    </row>
    <row r="3" spans="1:9" ht="21" customHeight="1">
      <c r="A3" s="265" t="s">
        <v>357</v>
      </c>
      <c r="B3" s="265"/>
      <c r="C3" s="265"/>
      <c r="D3" s="265"/>
      <c r="E3" s="265"/>
      <c r="F3" s="265"/>
    </row>
    <row r="4" spans="1:9" ht="21" customHeight="1">
      <c r="A4" s="4"/>
      <c r="B4" s="4"/>
      <c r="C4" s="4"/>
      <c r="D4" s="266" t="s">
        <v>40</v>
      </c>
      <c r="E4" s="266"/>
      <c r="F4" s="266"/>
    </row>
    <row r="5" spans="1:9" ht="7.95" customHeight="1">
      <c r="A5" s="158"/>
      <c r="B5" s="158"/>
      <c r="E5" s="155"/>
      <c r="F5" s="155"/>
    </row>
    <row r="6" spans="1:9" ht="21" customHeight="1">
      <c r="B6" s="161" t="s">
        <v>298</v>
      </c>
      <c r="C6" s="161"/>
      <c r="D6" s="154">
        <v>2025</v>
      </c>
      <c r="E6" s="161"/>
      <c r="F6" s="154">
        <v>2024</v>
      </c>
    </row>
    <row r="7" spans="1:9" ht="21" customHeight="1">
      <c r="B7" s="161"/>
      <c r="C7" s="161"/>
      <c r="D7" s="161" t="s">
        <v>293</v>
      </c>
      <c r="E7" s="161"/>
      <c r="F7" s="161" t="s">
        <v>293</v>
      </c>
    </row>
    <row r="8" spans="1:9" ht="21" customHeight="1">
      <c r="B8" s="161"/>
      <c r="C8" s="161"/>
      <c r="D8" s="161"/>
      <c r="E8" s="161"/>
      <c r="F8" s="161"/>
    </row>
    <row r="9" spans="1:9" ht="21" customHeight="1">
      <c r="A9" s="156" t="s">
        <v>322</v>
      </c>
      <c r="B9" s="161"/>
      <c r="C9" s="161"/>
      <c r="D9" s="234"/>
      <c r="E9" s="234"/>
      <c r="F9" s="234"/>
    </row>
    <row r="10" spans="1:9" ht="21" customHeight="1">
      <c r="A10" s="159" t="s">
        <v>85</v>
      </c>
      <c r="C10" s="141"/>
      <c r="D10" s="187">
        <v>260198278</v>
      </c>
      <c r="E10" s="243"/>
      <c r="F10" s="187">
        <v>216938642</v>
      </c>
      <c r="H10" s="214"/>
      <c r="I10" s="171"/>
    </row>
    <row r="11" spans="1:9" ht="21" customHeight="1">
      <c r="A11" s="159" t="s">
        <v>330</v>
      </c>
      <c r="C11" s="141"/>
      <c r="D11" s="187">
        <v>8447865</v>
      </c>
      <c r="E11" s="243"/>
      <c r="F11" s="187">
        <v>7228401</v>
      </c>
      <c r="H11" s="214"/>
      <c r="I11" s="171"/>
    </row>
    <row r="12" spans="1:9" ht="21" customHeight="1">
      <c r="A12" s="159" t="s">
        <v>10</v>
      </c>
      <c r="C12" s="140"/>
      <c r="D12" s="187">
        <v>3058914</v>
      </c>
      <c r="E12" s="243"/>
      <c r="F12" s="179">
        <v>2437663</v>
      </c>
      <c r="H12" s="214"/>
      <c r="I12" s="171"/>
    </row>
    <row r="13" spans="1:9" ht="21" customHeight="1">
      <c r="A13" s="156" t="s">
        <v>323</v>
      </c>
      <c r="C13" s="140"/>
      <c r="D13" s="239">
        <f>SUM(D10:D12)</f>
        <v>271705057</v>
      </c>
      <c r="E13" s="243"/>
      <c r="F13" s="239">
        <f>SUM(F10:F12)</f>
        <v>226604706</v>
      </c>
      <c r="H13" s="214"/>
      <c r="I13" s="171"/>
    </row>
    <row r="14" spans="1:9" ht="21" customHeight="1">
      <c r="C14" s="140"/>
      <c r="D14" s="179"/>
      <c r="E14" s="243"/>
      <c r="F14" s="179"/>
      <c r="H14" s="214"/>
    </row>
    <row r="15" spans="1:9" ht="21" customHeight="1">
      <c r="A15" s="156" t="s">
        <v>312</v>
      </c>
      <c r="C15" s="140"/>
      <c r="D15" s="179"/>
      <c r="E15" s="243"/>
      <c r="F15" s="179"/>
      <c r="H15" s="214"/>
    </row>
    <row r="16" spans="1:9" ht="21" customHeight="1">
      <c r="A16" s="159" t="s">
        <v>307</v>
      </c>
      <c r="C16" s="141"/>
      <c r="D16" s="249">
        <v>-166507954</v>
      </c>
      <c r="E16" s="245"/>
      <c r="F16" s="187">
        <v>-137389831</v>
      </c>
      <c r="H16" s="214"/>
      <c r="I16" s="171"/>
    </row>
    <row r="17" spans="1:9" ht="21" customHeight="1">
      <c r="A17" s="159" t="s">
        <v>318</v>
      </c>
      <c r="C17" s="141"/>
      <c r="D17" s="249">
        <v>-3942670</v>
      </c>
      <c r="E17" s="245"/>
      <c r="F17" s="187">
        <v>-3720861</v>
      </c>
      <c r="H17" s="214"/>
      <c r="I17" s="171"/>
    </row>
    <row r="18" spans="1:9" ht="21" customHeight="1">
      <c r="A18" s="159" t="s">
        <v>50</v>
      </c>
      <c r="C18" s="140"/>
      <c r="D18" s="249">
        <v>-1844273</v>
      </c>
      <c r="E18" s="245"/>
      <c r="F18" s="187">
        <v>-1573735</v>
      </c>
      <c r="H18" s="214"/>
      <c r="I18" s="171"/>
    </row>
    <row r="19" spans="1:9" ht="21" customHeight="1">
      <c r="A19" s="159" t="s">
        <v>18</v>
      </c>
      <c r="C19" s="140"/>
      <c r="D19" s="250">
        <v>-34168637</v>
      </c>
      <c r="E19" s="245"/>
      <c r="F19" s="244">
        <v>-28382729</v>
      </c>
      <c r="H19" s="214"/>
      <c r="I19" s="171"/>
    </row>
    <row r="20" spans="1:9" ht="21" customHeight="1">
      <c r="A20" s="156" t="s">
        <v>313</v>
      </c>
      <c r="C20" s="173"/>
      <c r="D20" s="249">
        <f>SUM(D16:D19)</f>
        <v>-206463534</v>
      </c>
      <c r="E20" s="245"/>
      <c r="F20" s="187">
        <f>SUM(F16:F19)</f>
        <v>-171067156</v>
      </c>
      <c r="H20" s="214"/>
      <c r="I20" s="171"/>
    </row>
    <row r="21" spans="1:9" ht="21" customHeight="1">
      <c r="A21" s="156" t="s">
        <v>279</v>
      </c>
      <c r="C21" s="174"/>
      <c r="D21" s="251">
        <f>D13+D20</f>
        <v>65241523</v>
      </c>
      <c r="E21" s="245"/>
      <c r="F21" s="246">
        <f>F13+F20</f>
        <v>55537550</v>
      </c>
      <c r="H21" s="214"/>
      <c r="I21" s="171"/>
    </row>
    <row r="22" spans="1:9" ht="21" customHeight="1">
      <c r="A22" s="159" t="s">
        <v>22</v>
      </c>
      <c r="C22" s="174"/>
      <c r="D22" s="249">
        <v>-19159442</v>
      </c>
      <c r="E22" s="245"/>
      <c r="F22" s="187">
        <v>-15869987</v>
      </c>
      <c r="H22" s="214"/>
      <c r="I22" s="171"/>
    </row>
    <row r="23" spans="1:9" ht="21" customHeight="1">
      <c r="A23" s="156" t="s">
        <v>280</v>
      </c>
      <c r="C23" s="174"/>
      <c r="D23" s="251">
        <f>SUM(D21:D22)</f>
        <v>46082081</v>
      </c>
      <c r="E23" s="246"/>
      <c r="F23" s="246">
        <f>SUM(F21:F22)</f>
        <v>39667563</v>
      </c>
      <c r="H23" s="214"/>
      <c r="I23" s="171"/>
    </row>
    <row r="24" spans="1:9" ht="21" customHeight="1">
      <c r="A24" s="159" t="s">
        <v>281</v>
      </c>
      <c r="C24" s="140"/>
      <c r="D24" s="250">
        <v>-9705960</v>
      </c>
      <c r="E24" s="245"/>
      <c r="F24" s="187">
        <v>-8099704</v>
      </c>
      <c r="H24" s="214"/>
      <c r="I24" s="171"/>
    </row>
    <row r="25" spans="1:9" ht="21" customHeight="1">
      <c r="A25" s="176" t="s">
        <v>314</v>
      </c>
      <c r="C25" s="175"/>
      <c r="D25" s="246">
        <f>SUM(D23:D24)</f>
        <v>36376121</v>
      </c>
      <c r="E25" s="245"/>
      <c r="F25" s="246">
        <f>SUM(F23:F24)</f>
        <v>31567859</v>
      </c>
      <c r="H25" s="214"/>
      <c r="I25" s="171"/>
    </row>
    <row r="26" spans="1:9" ht="21" customHeight="1">
      <c r="A26" s="159" t="s">
        <v>315</v>
      </c>
      <c r="C26" s="173"/>
      <c r="D26" s="262" t="s">
        <v>363</v>
      </c>
      <c r="E26" s="256"/>
      <c r="F26" s="262" t="s">
        <v>363</v>
      </c>
      <c r="H26" s="214"/>
      <c r="I26" s="171"/>
    </row>
    <row r="27" spans="1:9" s="163" customFormat="1" ht="21" customHeight="1" thickBot="1">
      <c r="A27" s="176" t="s">
        <v>316</v>
      </c>
      <c r="B27" s="161"/>
      <c r="C27" s="158"/>
      <c r="D27" s="247">
        <f>SUM(D25:D26)</f>
        <v>36376121</v>
      </c>
      <c r="E27" s="243"/>
      <c r="F27" s="247">
        <f>SUM(F25:F26)</f>
        <v>31567859</v>
      </c>
      <c r="H27" s="214"/>
      <c r="I27" s="171"/>
    </row>
    <row r="28" spans="1:9" ht="21" customHeight="1" thickTop="1">
      <c r="B28" s="161"/>
      <c r="C28" s="161"/>
      <c r="D28" s="141"/>
      <c r="E28" s="161"/>
      <c r="F28" s="141"/>
      <c r="H28" s="214"/>
    </row>
    <row r="29" spans="1:9" ht="21" customHeight="1">
      <c r="A29" s="156" t="s">
        <v>282</v>
      </c>
      <c r="B29" s="157">
        <v>19</v>
      </c>
      <c r="C29" s="161"/>
      <c r="D29" s="177">
        <f>D27/D30</f>
        <v>0.12125373666666667</v>
      </c>
      <c r="E29" s="161"/>
      <c r="F29" s="177">
        <f>+F25/F30</f>
        <v>0.10522619666666666</v>
      </c>
      <c r="H29" s="214"/>
    </row>
    <row r="30" spans="1:9" ht="21" customHeight="1">
      <c r="A30" s="156" t="s">
        <v>317</v>
      </c>
      <c r="B30" s="157">
        <v>19</v>
      </c>
      <c r="C30" s="161"/>
      <c r="D30" s="141">
        <v>300000000</v>
      </c>
      <c r="E30" s="161"/>
      <c r="F30" s="141">
        <v>300000000</v>
      </c>
      <c r="H30" s="214"/>
    </row>
    <row r="31" spans="1:9" ht="21" customHeight="1">
      <c r="B31" s="161"/>
      <c r="C31" s="161"/>
      <c r="D31" s="154"/>
      <c r="E31" s="161"/>
      <c r="F31" s="154"/>
    </row>
    <row r="32" spans="1:9" ht="21" customHeight="1">
      <c r="B32" s="161"/>
      <c r="C32" s="161"/>
      <c r="D32" s="154"/>
      <c r="E32" s="161"/>
      <c r="F32" s="154"/>
    </row>
    <row r="33" spans="1:6" ht="21" customHeight="1">
      <c r="B33" s="161"/>
      <c r="C33" s="161"/>
      <c r="D33" s="154"/>
      <c r="E33" s="161"/>
      <c r="F33" s="154"/>
    </row>
    <row r="34" spans="1:6" ht="21" customHeight="1">
      <c r="B34" s="161"/>
      <c r="C34" s="161"/>
      <c r="D34" s="154"/>
      <c r="E34" s="161"/>
      <c r="F34" s="154"/>
    </row>
    <row r="35" spans="1:6" ht="21" customHeight="1">
      <c r="A35" s="155" t="s">
        <v>294</v>
      </c>
      <c r="B35" s="161"/>
      <c r="C35" s="161"/>
      <c r="D35" s="154"/>
      <c r="E35" s="161"/>
      <c r="F35" s="154"/>
    </row>
    <row r="36" spans="1:6" ht="21" customHeight="1">
      <c r="B36" s="161"/>
      <c r="C36" s="161"/>
      <c r="D36" s="154"/>
      <c r="E36" s="161"/>
      <c r="F36" s="154"/>
    </row>
    <row r="37" spans="1:6" ht="21" customHeight="1">
      <c r="B37" s="161"/>
      <c r="C37" s="161"/>
      <c r="D37" s="154"/>
      <c r="E37" s="161"/>
      <c r="F37" s="154"/>
    </row>
    <row r="38" spans="1:6" ht="21" customHeight="1">
      <c r="B38" s="161"/>
      <c r="C38" s="161"/>
      <c r="D38" s="154"/>
      <c r="E38" s="161"/>
      <c r="F38" s="154"/>
    </row>
    <row r="39" spans="1:6" ht="21" customHeight="1">
      <c r="B39" s="161"/>
      <c r="C39" s="161"/>
      <c r="D39" s="154"/>
      <c r="E39" s="161"/>
      <c r="F39" s="154"/>
    </row>
    <row r="40" spans="1:6" ht="21" customHeight="1">
      <c r="B40" s="161"/>
      <c r="C40" s="161"/>
      <c r="D40" s="154"/>
      <c r="E40" s="161"/>
      <c r="F40" s="154"/>
    </row>
    <row r="41" spans="1:6" ht="21" customHeight="1">
      <c r="A41" s="155"/>
      <c r="B41" s="161"/>
      <c r="C41" s="161"/>
      <c r="D41" s="154"/>
      <c r="E41" s="161"/>
      <c r="F41" s="154"/>
    </row>
    <row r="42" spans="1:6" ht="21" customHeight="1">
      <c r="B42" s="161"/>
      <c r="C42" s="161"/>
      <c r="D42" s="154"/>
      <c r="E42" s="161"/>
      <c r="F42" s="154"/>
    </row>
    <row r="43" spans="1:6" ht="21" customHeight="1">
      <c r="B43" s="161"/>
      <c r="C43" s="161"/>
      <c r="D43" s="154"/>
      <c r="E43" s="161"/>
      <c r="F43" s="154"/>
    </row>
    <row r="44" spans="1:6" ht="21" customHeight="1">
      <c r="B44" s="161"/>
      <c r="C44" s="161"/>
      <c r="D44" s="154"/>
      <c r="E44" s="161"/>
      <c r="F44" s="154"/>
    </row>
    <row r="45" spans="1:6" ht="21" customHeight="1">
      <c r="B45" s="161"/>
      <c r="C45" s="161"/>
      <c r="D45" s="154"/>
      <c r="E45" s="161"/>
      <c r="F45" s="154"/>
    </row>
    <row r="46" spans="1:6" ht="21" customHeight="1">
      <c r="A46" s="155"/>
    </row>
    <row r="47" spans="1:6" ht="21" customHeight="1">
      <c r="A47" s="155"/>
    </row>
  </sheetData>
  <mergeCells count="4">
    <mergeCell ref="A1:F1"/>
    <mergeCell ref="A2:F2"/>
    <mergeCell ref="A3:F3"/>
    <mergeCell ref="D4:F4"/>
  </mergeCells>
  <pageMargins left="0.8" right="0.3" top="1" bottom="0.5" header="0.6" footer="0.3"/>
  <pageSetup paperSize="9" firstPageNumber="3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A985A-3F3D-4542-9934-1CC8A613CA30}">
  <sheetPr>
    <tabColor rgb="FF00B050"/>
  </sheetPr>
  <dimension ref="A1:I47"/>
  <sheetViews>
    <sheetView topLeftCell="A2" zoomScale="90" zoomScaleNormal="90" workbookViewId="0">
      <selection activeCell="J15" sqref="J15"/>
    </sheetView>
  </sheetViews>
  <sheetFormatPr defaultColWidth="9.33203125" defaultRowHeight="21" customHeight="1"/>
  <cols>
    <col min="1" max="1" width="51.5546875" style="159" customWidth="1"/>
    <col min="2" max="2" width="6.6640625" style="157" customWidth="1"/>
    <col min="3" max="3" width="1.44140625" style="158" customWidth="1"/>
    <col min="4" max="4" width="15.33203125" style="158" bestFit="1" customWidth="1"/>
    <col min="5" max="5" width="1.44140625" style="158" customWidth="1"/>
    <col min="6" max="6" width="14.6640625" style="158" customWidth="1"/>
    <col min="7" max="7" width="1.5546875" style="155" customWidth="1"/>
    <col min="8" max="8" width="19.6640625" style="155" customWidth="1"/>
    <col min="9" max="9" width="10.6640625" style="155" customWidth="1"/>
    <col min="10" max="16384" width="9.33203125" style="155"/>
  </cols>
  <sheetData>
    <row r="1" spans="1:9" ht="21" customHeight="1">
      <c r="A1" s="264" t="s">
        <v>336</v>
      </c>
      <c r="B1" s="264"/>
      <c r="C1" s="264"/>
      <c r="D1" s="264"/>
      <c r="E1" s="264"/>
      <c r="F1" s="264"/>
      <c r="G1" s="163"/>
    </row>
    <row r="2" spans="1:9" ht="21" customHeight="1">
      <c r="A2" s="264" t="s">
        <v>105</v>
      </c>
      <c r="B2" s="264"/>
      <c r="C2" s="264"/>
      <c r="D2" s="264"/>
      <c r="E2" s="264"/>
      <c r="F2" s="264"/>
    </row>
    <row r="3" spans="1:9" ht="21" customHeight="1">
      <c r="A3" s="265" t="s">
        <v>356</v>
      </c>
      <c r="B3" s="265"/>
      <c r="C3" s="265"/>
      <c r="D3" s="265"/>
      <c r="E3" s="265"/>
      <c r="F3" s="265"/>
    </row>
    <row r="4" spans="1:9" ht="21" customHeight="1">
      <c r="A4" s="4"/>
      <c r="B4" s="4"/>
      <c r="C4" s="4"/>
      <c r="D4" s="266" t="s">
        <v>40</v>
      </c>
      <c r="E4" s="266"/>
      <c r="F4" s="266"/>
    </row>
    <row r="5" spans="1:9" ht="7.95" customHeight="1">
      <c r="A5" s="158"/>
      <c r="B5" s="158"/>
      <c r="E5" s="155"/>
      <c r="F5" s="155"/>
    </row>
    <row r="6" spans="1:9" ht="21" customHeight="1">
      <c r="B6" s="161" t="s">
        <v>298</v>
      </c>
      <c r="C6" s="161"/>
      <c r="D6" s="154">
        <v>2025</v>
      </c>
      <c r="E6" s="161"/>
      <c r="F6" s="154">
        <v>2024</v>
      </c>
    </row>
    <row r="7" spans="1:9" ht="21" customHeight="1">
      <c r="B7" s="161"/>
      <c r="C7" s="161"/>
      <c r="D7" s="161" t="s">
        <v>293</v>
      </c>
      <c r="E7" s="161"/>
      <c r="F7" s="161" t="s">
        <v>293</v>
      </c>
    </row>
    <row r="8" spans="1:9" ht="21" customHeight="1">
      <c r="B8" s="161"/>
      <c r="C8" s="161"/>
      <c r="D8" s="161"/>
      <c r="E8" s="161"/>
      <c r="F8" s="161"/>
    </row>
    <row r="9" spans="1:9" ht="21" customHeight="1">
      <c r="A9" s="156" t="s">
        <v>322</v>
      </c>
      <c r="B9" s="161"/>
      <c r="C9" s="161"/>
      <c r="D9" s="243"/>
      <c r="E9" s="243"/>
      <c r="F9" s="243"/>
    </row>
    <row r="10" spans="1:9" ht="21" customHeight="1">
      <c r="A10" s="159" t="s">
        <v>85</v>
      </c>
      <c r="C10" s="141"/>
      <c r="D10" s="187">
        <v>713736441</v>
      </c>
      <c r="E10" s="243"/>
      <c r="F10" s="187">
        <v>564480621</v>
      </c>
      <c r="H10" s="227"/>
      <c r="I10" s="171"/>
    </row>
    <row r="11" spans="1:9" ht="21" customHeight="1">
      <c r="A11" s="159" t="s">
        <v>330</v>
      </c>
      <c r="C11" s="141"/>
      <c r="D11" s="187">
        <v>25125148</v>
      </c>
      <c r="E11" s="243"/>
      <c r="F11" s="187">
        <v>27536802</v>
      </c>
      <c r="H11" s="227"/>
      <c r="I11" s="171"/>
    </row>
    <row r="12" spans="1:9" ht="21" customHeight="1">
      <c r="A12" s="159" t="s">
        <v>10</v>
      </c>
      <c r="C12" s="140"/>
      <c r="D12" s="187">
        <v>6959079</v>
      </c>
      <c r="E12" s="243"/>
      <c r="F12" s="179">
        <v>5634340</v>
      </c>
      <c r="H12" s="227"/>
      <c r="I12" s="171"/>
    </row>
    <row r="13" spans="1:9" ht="21" customHeight="1">
      <c r="A13" s="156" t="s">
        <v>323</v>
      </c>
      <c r="C13" s="140"/>
      <c r="D13" s="239">
        <f>SUM(D10:D12)</f>
        <v>745820668</v>
      </c>
      <c r="E13" s="243"/>
      <c r="F13" s="239">
        <f>SUM(F10:F12)</f>
        <v>597651763</v>
      </c>
      <c r="H13" s="227"/>
      <c r="I13" s="171"/>
    </row>
    <row r="14" spans="1:9" ht="21" customHeight="1">
      <c r="C14" s="140"/>
      <c r="D14" s="179"/>
      <c r="E14" s="243"/>
      <c r="F14" s="179"/>
    </row>
    <row r="15" spans="1:9" ht="21" customHeight="1">
      <c r="A15" s="156" t="s">
        <v>312</v>
      </c>
      <c r="C15" s="140"/>
      <c r="D15" s="179"/>
      <c r="E15" s="243"/>
      <c r="F15" s="179"/>
    </row>
    <row r="16" spans="1:9" ht="21" customHeight="1">
      <c r="A16" s="159" t="s">
        <v>307</v>
      </c>
      <c r="C16" s="141"/>
      <c r="D16" s="249">
        <v>-470662440</v>
      </c>
      <c r="E16" s="243"/>
      <c r="F16" s="187">
        <v>-380685936</v>
      </c>
      <c r="H16" s="227"/>
      <c r="I16" s="171"/>
    </row>
    <row r="17" spans="1:9" ht="21" customHeight="1">
      <c r="A17" s="159" t="s">
        <v>318</v>
      </c>
      <c r="C17" s="141"/>
      <c r="D17" s="249">
        <v>-13167234</v>
      </c>
      <c r="E17" s="243"/>
      <c r="F17" s="187">
        <v>-15205309</v>
      </c>
      <c r="H17" s="227"/>
      <c r="I17" s="171"/>
    </row>
    <row r="18" spans="1:9" ht="21" customHeight="1">
      <c r="A18" s="159" t="s">
        <v>50</v>
      </c>
      <c r="C18" s="140"/>
      <c r="D18" s="249">
        <v>-3900172</v>
      </c>
      <c r="E18" s="243"/>
      <c r="F18" s="187">
        <v>-2422572</v>
      </c>
      <c r="H18" s="227"/>
      <c r="I18" s="171"/>
    </row>
    <row r="19" spans="1:9" ht="21" customHeight="1">
      <c r="A19" s="159" t="s">
        <v>18</v>
      </c>
      <c r="C19" s="140"/>
      <c r="D19" s="250">
        <v>-93947644</v>
      </c>
      <c r="E19" s="243"/>
      <c r="F19" s="244">
        <v>-80660738</v>
      </c>
      <c r="H19" s="227"/>
      <c r="I19" s="171"/>
    </row>
    <row r="20" spans="1:9" ht="21" customHeight="1">
      <c r="A20" s="156" t="s">
        <v>313</v>
      </c>
      <c r="C20" s="173"/>
      <c r="D20" s="249">
        <f>SUM(D16:D19)</f>
        <v>-581677490</v>
      </c>
      <c r="E20" s="245"/>
      <c r="F20" s="187">
        <f>SUM(F16:F19)</f>
        <v>-478974555</v>
      </c>
      <c r="H20" s="227"/>
      <c r="I20" s="171"/>
    </row>
    <row r="21" spans="1:9" ht="21" customHeight="1">
      <c r="A21" s="156" t="s">
        <v>279</v>
      </c>
      <c r="C21" s="174"/>
      <c r="D21" s="251">
        <f>D13+D20</f>
        <v>164143178</v>
      </c>
      <c r="E21" s="243"/>
      <c r="F21" s="246">
        <f>F13+F20</f>
        <v>118677208</v>
      </c>
      <c r="H21" s="227"/>
      <c r="I21" s="171"/>
    </row>
    <row r="22" spans="1:9" ht="21" customHeight="1">
      <c r="A22" s="159" t="s">
        <v>22</v>
      </c>
      <c r="C22" s="174"/>
      <c r="D22" s="249">
        <v>-54718599</v>
      </c>
      <c r="E22" s="243"/>
      <c r="F22" s="244">
        <v>-44912890</v>
      </c>
      <c r="H22" s="227"/>
      <c r="I22" s="171"/>
    </row>
    <row r="23" spans="1:9" ht="21" customHeight="1">
      <c r="A23" s="156" t="s">
        <v>280</v>
      </c>
      <c r="C23" s="174"/>
      <c r="D23" s="251">
        <f>SUM(D21:D22)</f>
        <v>109424579</v>
      </c>
      <c r="E23" s="246"/>
      <c r="F23" s="246">
        <f>SUM(F21:F22)</f>
        <v>73764318</v>
      </c>
      <c r="H23" s="227"/>
      <c r="I23" s="171"/>
    </row>
    <row r="24" spans="1:9" ht="21" customHeight="1">
      <c r="A24" s="159" t="s">
        <v>281</v>
      </c>
      <c r="C24" s="140"/>
      <c r="D24" s="250">
        <v>-22129979</v>
      </c>
      <c r="E24" s="243"/>
      <c r="F24" s="244">
        <v>-15798849</v>
      </c>
      <c r="H24" s="227"/>
      <c r="I24" s="171"/>
    </row>
    <row r="25" spans="1:9" ht="21" customHeight="1">
      <c r="A25" s="176" t="s">
        <v>314</v>
      </c>
      <c r="C25" s="175"/>
      <c r="D25" s="246">
        <f>SUM(D23:D24)</f>
        <v>87294600</v>
      </c>
      <c r="E25" s="243"/>
      <c r="F25" s="246">
        <f>SUM(F23:F24)</f>
        <v>57965469</v>
      </c>
      <c r="H25" s="227"/>
      <c r="I25" s="171"/>
    </row>
    <row r="26" spans="1:9" ht="21" customHeight="1">
      <c r="A26" s="159" t="s">
        <v>315</v>
      </c>
      <c r="C26" s="173"/>
      <c r="D26" s="262" t="s">
        <v>363</v>
      </c>
      <c r="E26" s="256"/>
      <c r="F26" s="262" t="s">
        <v>363</v>
      </c>
      <c r="H26" s="227"/>
      <c r="I26" s="171"/>
    </row>
    <row r="27" spans="1:9" s="163" customFormat="1" ht="21" customHeight="1" thickBot="1">
      <c r="A27" s="176" t="s">
        <v>316</v>
      </c>
      <c r="B27" s="161"/>
      <c r="C27" s="158"/>
      <c r="D27" s="247">
        <f>SUM(D25:D26)</f>
        <v>87294600</v>
      </c>
      <c r="E27" s="243"/>
      <c r="F27" s="247">
        <f>SUM(F25:F26)</f>
        <v>57965469</v>
      </c>
      <c r="H27" s="227"/>
      <c r="I27" s="171"/>
    </row>
    <row r="28" spans="1:9" ht="21" customHeight="1" thickTop="1">
      <c r="B28" s="161"/>
      <c r="C28" s="161"/>
      <c r="D28" s="141"/>
      <c r="E28" s="161"/>
      <c r="F28" s="141"/>
    </row>
    <row r="29" spans="1:9" ht="21" customHeight="1">
      <c r="A29" s="156" t="s">
        <v>282</v>
      </c>
      <c r="B29" s="157">
        <v>19</v>
      </c>
      <c r="C29" s="161"/>
      <c r="D29" s="177">
        <f>D27/D30</f>
        <v>0.29098200000000002</v>
      </c>
      <c r="E29" s="161"/>
      <c r="F29" s="177">
        <f>+F25/F30</f>
        <v>0.19321822999999999</v>
      </c>
    </row>
    <row r="30" spans="1:9" ht="21" customHeight="1">
      <c r="A30" s="156" t="s">
        <v>317</v>
      </c>
      <c r="B30" s="157">
        <v>19</v>
      </c>
      <c r="C30" s="161"/>
      <c r="D30" s="141">
        <v>300000000</v>
      </c>
      <c r="E30" s="161"/>
      <c r="F30" s="141">
        <v>300000000</v>
      </c>
    </row>
    <row r="31" spans="1:9" ht="21" customHeight="1">
      <c r="B31" s="161"/>
      <c r="C31" s="161"/>
      <c r="D31" s="154"/>
      <c r="E31" s="161"/>
      <c r="F31" s="154"/>
    </row>
    <row r="32" spans="1:9" ht="21" customHeight="1">
      <c r="B32" s="161"/>
      <c r="C32" s="161"/>
      <c r="D32" s="154"/>
      <c r="E32" s="161"/>
      <c r="F32" s="154"/>
    </row>
    <row r="33" spans="1:6" ht="21" customHeight="1">
      <c r="B33" s="161"/>
      <c r="C33" s="161"/>
      <c r="D33" s="154"/>
      <c r="E33" s="161"/>
      <c r="F33" s="154"/>
    </row>
    <row r="34" spans="1:6" ht="21" customHeight="1">
      <c r="B34" s="161"/>
      <c r="C34" s="161"/>
      <c r="D34" s="154"/>
      <c r="E34" s="161"/>
      <c r="F34" s="154"/>
    </row>
    <row r="35" spans="1:6" ht="21" customHeight="1">
      <c r="A35" s="155" t="s">
        <v>294</v>
      </c>
      <c r="B35" s="161"/>
      <c r="C35" s="161"/>
      <c r="D35" s="154"/>
      <c r="E35" s="161"/>
      <c r="F35" s="154"/>
    </row>
    <row r="36" spans="1:6" ht="21" customHeight="1">
      <c r="B36" s="161"/>
      <c r="C36" s="161"/>
      <c r="D36" s="154"/>
      <c r="E36" s="161"/>
      <c r="F36" s="154"/>
    </row>
    <row r="37" spans="1:6" ht="21" customHeight="1">
      <c r="B37" s="161"/>
      <c r="C37" s="161"/>
      <c r="D37" s="154"/>
      <c r="E37" s="161"/>
      <c r="F37" s="154"/>
    </row>
    <row r="38" spans="1:6" ht="21" customHeight="1">
      <c r="B38" s="161"/>
      <c r="C38" s="161"/>
      <c r="D38" s="154"/>
      <c r="E38" s="161"/>
      <c r="F38" s="154"/>
    </row>
    <row r="39" spans="1:6" ht="21" customHeight="1">
      <c r="B39" s="161"/>
      <c r="C39" s="161"/>
      <c r="D39" s="154"/>
      <c r="E39" s="161"/>
      <c r="F39" s="154"/>
    </row>
    <row r="40" spans="1:6" ht="21" customHeight="1">
      <c r="B40" s="161"/>
      <c r="C40" s="161"/>
      <c r="D40" s="154"/>
      <c r="E40" s="161"/>
      <c r="F40" s="154"/>
    </row>
    <row r="41" spans="1:6" ht="21" customHeight="1">
      <c r="A41" s="155"/>
      <c r="B41" s="161"/>
      <c r="C41" s="161"/>
      <c r="D41" s="154"/>
      <c r="E41" s="161"/>
      <c r="F41" s="154"/>
    </row>
    <row r="42" spans="1:6" ht="21" customHeight="1">
      <c r="B42" s="161"/>
      <c r="C42" s="161"/>
      <c r="D42" s="154"/>
      <c r="E42" s="161"/>
      <c r="F42" s="154"/>
    </row>
    <row r="43" spans="1:6" ht="21" customHeight="1">
      <c r="B43" s="161"/>
      <c r="C43" s="161"/>
      <c r="D43" s="154"/>
      <c r="E43" s="161"/>
      <c r="F43" s="154"/>
    </row>
    <row r="44" spans="1:6" ht="21" customHeight="1">
      <c r="B44" s="161"/>
      <c r="C44" s="161"/>
      <c r="D44" s="154"/>
      <c r="E44" s="161"/>
      <c r="F44" s="154"/>
    </row>
    <row r="45" spans="1:6" ht="21" customHeight="1">
      <c r="B45" s="161"/>
      <c r="C45" s="161"/>
      <c r="D45" s="154"/>
      <c r="E45" s="161"/>
      <c r="F45" s="154"/>
    </row>
    <row r="46" spans="1:6" ht="21" customHeight="1">
      <c r="A46" s="155"/>
    </row>
    <row r="47" spans="1:6" ht="21" customHeight="1">
      <c r="A47" s="155"/>
    </row>
  </sheetData>
  <mergeCells count="4">
    <mergeCell ref="A1:F1"/>
    <mergeCell ref="A2:F2"/>
    <mergeCell ref="A3:F3"/>
    <mergeCell ref="D4:F4"/>
  </mergeCells>
  <pageMargins left="0.8" right="0.3" top="1" bottom="0.5" header="0.6" footer="0.3"/>
  <pageSetup paperSize="9" firstPageNumber="3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B705C-CA78-4E07-BDA9-A4CB4765680B}">
  <sheetPr>
    <tabColor rgb="FF00B050"/>
  </sheetPr>
  <dimension ref="A1:AH34"/>
  <sheetViews>
    <sheetView zoomScale="90" zoomScaleNormal="90" zoomScaleSheetLayoutView="80" workbookViewId="0">
      <selection activeCell="I12" sqref="I12"/>
    </sheetView>
  </sheetViews>
  <sheetFormatPr defaultColWidth="9.33203125" defaultRowHeight="21.6" customHeight="1"/>
  <cols>
    <col min="1" max="1" width="2.5546875" style="180" customWidth="1"/>
    <col min="2" max="2" width="26.88671875" style="180" customWidth="1"/>
    <col min="3" max="3" width="5.33203125" style="180" customWidth="1"/>
    <col min="4" max="4" width="0.88671875" style="180" customWidth="1"/>
    <col min="5" max="5" width="10.33203125" style="180" customWidth="1"/>
    <col min="6" max="6" width="0.5546875" style="180" customWidth="1"/>
    <col min="7" max="7" width="10.33203125" style="180" customWidth="1"/>
    <col min="8" max="8" width="0.5546875" style="180" customWidth="1"/>
    <col min="9" max="9" width="10.44140625" style="180" customWidth="1"/>
    <col min="10" max="10" width="0.5546875" style="180" customWidth="1"/>
    <col min="11" max="11" width="11.6640625" style="180" customWidth="1"/>
    <col min="12" max="12" width="0.5546875" style="180" customWidth="1"/>
    <col min="13" max="13" width="11.44140625" style="180" customWidth="1"/>
    <col min="14" max="14" width="1.33203125" style="180" customWidth="1"/>
    <col min="15" max="30" width="9.33203125" style="180"/>
    <col min="31" max="31" width="9.6640625" style="180" bestFit="1" customWidth="1"/>
    <col min="32" max="33" width="9.33203125" style="180"/>
    <col min="34" max="34" width="11.33203125" style="180" bestFit="1" customWidth="1"/>
    <col min="35" max="16384" width="9.33203125" style="180"/>
  </cols>
  <sheetData>
    <row r="1" spans="1:34" s="182" customFormat="1" ht="21.6" customHeight="1">
      <c r="A1" s="270" t="s">
        <v>336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164"/>
      <c r="O1" s="164"/>
      <c r="P1" s="164"/>
      <c r="Q1" s="164"/>
      <c r="R1" s="164"/>
      <c r="S1" s="164"/>
    </row>
    <row r="2" spans="1:34" s="182" customFormat="1" ht="21.6" customHeight="1">
      <c r="A2" s="270" t="s">
        <v>118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164"/>
      <c r="O2" s="164"/>
      <c r="P2" s="164"/>
      <c r="Q2" s="164"/>
      <c r="R2" s="164"/>
      <c r="S2" s="164"/>
    </row>
    <row r="3" spans="1:34" s="182" customFormat="1" ht="21.6" customHeight="1">
      <c r="A3" s="270" t="s">
        <v>353</v>
      </c>
      <c r="B3" s="270"/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164"/>
      <c r="O3" s="164"/>
      <c r="P3" s="164"/>
      <c r="Q3" s="164"/>
      <c r="R3" s="164"/>
      <c r="S3" s="164"/>
    </row>
    <row r="4" spans="1:34" s="182" customFormat="1" ht="21.6" customHeight="1">
      <c r="A4" s="28"/>
      <c r="B4" s="28"/>
      <c r="C4" s="28"/>
      <c r="D4" s="165"/>
      <c r="E4" s="165"/>
      <c r="F4" s="165"/>
      <c r="G4" s="165"/>
      <c r="H4" s="165"/>
      <c r="I4" s="165"/>
      <c r="J4" s="165"/>
      <c r="K4" s="165"/>
      <c r="L4" s="165"/>
      <c r="M4" s="160" t="s">
        <v>40</v>
      </c>
    </row>
    <row r="5" spans="1:34" s="167" customFormat="1" ht="7.2" customHeight="1">
      <c r="A5" s="166"/>
      <c r="B5" s="166"/>
      <c r="C5" s="166"/>
      <c r="M5" s="181"/>
    </row>
    <row r="6" spans="1:34" s="5" customFormat="1" ht="21.6" customHeight="1">
      <c r="A6" s="86"/>
      <c r="B6" s="10"/>
      <c r="C6" s="10" t="s">
        <v>30</v>
      </c>
      <c r="D6" s="10"/>
      <c r="E6" s="10" t="s">
        <v>5</v>
      </c>
      <c r="F6" s="9"/>
      <c r="G6" s="10" t="s">
        <v>299</v>
      </c>
      <c r="H6" s="9"/>
      <c r="I6" s="269" t="s">
        <v>2</v>
      </c>
      <c r="J6" s="269"/>
      <c r="K6" s="269"/>
      <c r="L6" s="10"/>
      <c r="M6" s="10" t="s">
        <v>3</v>
      </c>
    </row>
    <row r="7" spans="1:34" s="5" customFormat="1" ht="21.6" customHeight="1">
      <c r="A7" s="86"/>
      <c r="B7" s="10"/>
      <c r="C7" s="10"/>
      <c r="D7" s="10"/>
      <c r="E7" s="10" t="s">
        <v>13</v>
      </c>
      <c r="F7" s="9"/>
      <c r="G7" s="10" t="s">
        <v>160</v>
      </c>
      <c r="H7" s="9"/>
      <c r="I7" s="271" t="s">
        <v>266</v>
      </c>
      <c r="J7" s="271"/>
      <c r="K7" s="10" t="s">
        <v>15</v>
      </c>
      <c r="L7" s="10"/>
      <c r="M7" s="12" t="s">
        <v>39</v>
      </c>
    </row>
    <row r="8" spans="1:34" s="5" customFormat="1" ht="21.6" customHeight="1">
      <c r="B8" s="9"/>
      <c r="E8" s="10" t="s">
        <v>14</v>
      </c>
      <c r="G8" s="10" t="s">
        <v>177</v>
      </c>
      <c r="H8" s="10"/>
      <c r="I8" s="10" t="s">
        <v>23</v>
      </c>
      <c r="M8" s="12" t="s">
        <v>32</v>
      </c>
    </row>
    <row r="9" spans="1:34" s="5" customFormat="1" ht="21.6" customHeight="1">
      <c r="A9" s="9"/>
      <c r="B9" s="13"/>
      <c r="C9" s="9"/>
      <c r="D9" s="9"/>
      <c r="F9" s="10"/>
      <c r="G9" s="10"/>
      <c r="H9" s="11"/>
      <c r="I9" s="10" t="s">
        <v>12</v>
      </c>
      <c r="J9" s="10"/>
      <c r="K9" s="10"/>
      <c r="L9" s="10"/>
      <c r="N9" s="1"/>
      <c r="O9" s="1"/>
    </row>
    <row r="10" spans="1:34" s="5" customFormat="1" ht="21.6" customHeight="1">
      <c r="A10" s="9" t="s">
        <v>293</v>
      </c>
      <c r="C10" s="86"/>
      <c r="E10" s="203"/>
      <c r="F10" s="204"/>
      <c r="G10" s="203"/>
      <c r="H10" s="204"/>
      <c r="I10" s="203"/>
      <c r="J10" s="204"/>
      <c r="K10" s="203"/>
      <c r="L10" s="204"/>
      <c r="M10" s="203"/>
      <c r="N10" s="1"/>
      <c r="O10" s="1"/>
    </row>
    <row r="11" spans="1:34" s="16" customFormat="1" ht="21.6" customHeight="1">
      <c r="A11" s="9" t="s">
        <v>311</v>
      </c>
      <c r="B11" s="5"/>
      <c r="C11" s="86"/>
      <c r="D11" s="5"/>
      <c r="E11" s="91">
        <v>150000000</v>
      </c>
      <c r="F11" s="91"/>
      <c r="G11" s="254">
        <v>348889191</v>
      </c>
      <c r="H11" s="91"/>
      <c r="I11" s="254">
        <v>5543245</v>
      </c>
      <c r="J11" s="91"/>
      <c r="K11" s="254">
        <v>155721185</v>
      </c>
      <c r="L11" s="91"/>
      <c r="M11" s="91">
        <f>SUM(E11,G11,I11,K11)</f>
        <v>660153621</v>
      </c>
      <c r="N11" s="168"/>
      <c r="O11" s="168"/>
    </row>
    <row r="12" spans="1:34" s="5" customFormat="1" ht="21.6" customHeight="1">
      <c r="A12" s="268" t="s">
        <v>304</v>
      </c>
      <c r="B12" s="268"/>
      <c r="C12" s="86">
        <v>21</v>
      </c>
      <c r="E12" s="261">
        <v>0</v>
      </c>
      <c r="F12" s="258"/>
      <c r="G12" s="261">
        <v>0</v>
      </c>
      <c r="H12" s="257"/>
      <c r="I12" s="261">
        <v>0</v>
      </c>
      <c r="J12" s="91"/>
      <c r="K12" s="254">
        <v>-25950000</v>
      </c>
      <c r="L12" s="91"/>
      <c r="M12" s="91">
        <f t="shared" ref="M12:M14" si="0">SUM(E12,G12,I12,K12)</f>
        <v>-25950000</v>
      </c>
      <c r="N12" s="150"/>
      <c r="O12" s="178"/>
      <c r="P12" s="178"/>
      <c r="Q12" s="178"/>
      <c r="R12" s="178"/>
      <c r="S12" s="178"/>
      <c r="T12" s="178"/>
      <c r="U12" s="178"/>
      <c r="V12" s="178"/>
      <c r="W12" s="178"/>
      <c r="Y12" s="169"/>
      <c r="Z12" s="169"/>
      <c r="AA12" s="169"/>
      <c r="AB12" s="169"/>
      <c r="AC12" s="169"/>
      <c r="AD12" s="169"/>
      <c r="AE12" s="169"/>
      <c r="AF12" s="169"/>
      <c r="AG12" s="169"/>
      <c r="AH12" s="169"/>
    </row>
    <row r="13" spans="1:34" s="5" customFormat="1" ht="21.6" customHeight="1">
      <c r="A13" s="7" t="s">
        <v>37</v>
      </c>
      <c r="B13" s="7"/>
      <c r="C13" s="86" t="s">
        <v>328</v>
      </c>
      <c r="E13" s="261">
        <v>0</v>
      </c>
      <c r="F13" s="258"/>
      <c r="G13" s="261">
        <v>0</v>
      </c>
      <c r="H13" s="91"/>
      <c r="I13" s="254">
        <v>4653369</v>
      </c>
      <c r="J13" s="91"/>
      <c r="K13" s="254">
        <v>-4653369</v>
      </c>
      <c r="L13" s="91"/>
      <c r="M13" s="261">
        <f t="shared" si="0"/>
        <v>0</v>
      </c>
      <c r="N13" s="150"/>
      <c r="O13" s="178"/>
      <c r="P13" s="178"/>
      <c r="Q13" s="178"/>
      <c r="R13" s="178"/>
      <c r="S13" s="178"/>
      <c r="T13" s="178"/>
      <c r="U13" s="178"/>
      <c r="V13" s="178"/>
      <c r="W13" s="178"/>
      <c r="Y13" s="169"/>
      <c r="Z13" s="169"/>
      <c r="AA13" s="169"/>
      <c r="AB13" s="169"/>
      <c r="AC13" s="169"/>
      <c r="AD13" s="169"/>
      <c r="AE13" s="169"/>
      <c r="AF13" s="169"/>
      <c r="AG13" s="169"/>
      <c r="AH13" s="169"/>
    </row>
    <row r="14" spans="1:34" s="5" customFormat="1" ht="21.6" customHeight="1">
      <c r="A14" s="268" t="s">
        <v>296</v>
      </c>
      <c r="B14" s="268"/>
      <c r="C14" s="86"/>
      <c r="E14" s="261">
        <v>0</v>
      </c>
      <c r="F14" s="258"/>
      <c r="G14" s="261">
        <v>0</v>
      </c>
      <c r="H14" s="258"/>
      <c r="I14" s="261">
        <v>0</v>
      </c>
      <c r="J14" s="77"/>
      <c r="K14" s="255">
        <v>57965469</v>
      </c>
      <c r="L14" s="77"/>
      <c r="M14" s="91">
        <f t="shared" si="0"/>
        <v>57965469</v>
      </c>
      <c r="N14" s="150"/>
      <c r="O14" s="178"/>
      <c r="P14" s="178"/>
      <c r="Q14" s="178"/>
      <c r="R14" s="178"/>
      <c r="S14" s="178"/>
      <c r="T14" s="178"/>
      <c r="U14" s="178"/>
      <c r="V14" s="178"/>
      <c r="W14" s="178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</row>
    <row r="15" spans="1:34" s="5" customFormat="1" ht="21.6" customHeight="1" thickBot="1">
      <c r="A15" s="9" t="s">
        <v>354</v>
      </c>
      <c r="C15" s="6"/>
      <c r="E15" s="235">
        <f>SUM(E11:E14)</f>
        <v>150000000</v>
      </c>
      <c r="F15" s="77"/>
      <c r="G15" s="235">
        <f>SUM(G11:G14)</f>
        <v>348889191</v>
      </c>
      <c r="H15" s="77"/>
      <c r="I15" s="235">
        <f>SUM(I11:I14)</f>
        <v>10196614</v>
      </c>
      <c r="J15" s="77"/>
      <c r="K15" s="235">
        <f>SUM(K11:K14)</f>
        <v>183083285</v>
      </c>
      <c r="L15" s="77"/>
      <c r="M15" s="235">
        <f>SUM(M11:M14)</f>
        <v>692169090</v>
      </c>
      <c r="N15" s="151"/>
      <c r="O15" s="178"/>
      <c r="P15" s="178"/>
      <c r="Q15" s="178"/>
      <c r="R15" s="178"/>
      <c r="S15" s="178"/>
      <c r="T15" s="178"/>
      <c r="U15" s="178"/>
      <c r="V15" s="178"/>
      <c r="W15" s="178"/>
    </row>
    <row r="16" spans="1:34" s="5" customFormat="1" ht="21.6" customHeight="1" thickTop="1">
      <c r="A16" s="9"/>
      <c r="C16" s="86"/>
      <c r="E16" s="77"/>
      <c r="F16" s="77"/>
      <c r="G16" s="77"/>
      <c r="H16" s="77"/>
      <c r="I16" s="77"/>
      <c r="J16" s="77"/>
      <c r="K16" s="77"/>
      <c r="L16" s="77"/>
      <c r="M16" s="77"/>
      <c r="N16" s="152"/>
      <c r="O16" s="178"/>
      <c r="P16" s="178"/>
      <c r="Q16" s="178"/>
      <c r="R16" s="178"/>
      <c r="S16" s="178"/>
      <c r="T16" s="178"/>
      <c r="U16" s="178"/>
      <c r="V16" s="178"/>
      <c r="W16" s="178"/>
    </row>
    <row r="17" spans="1:23" s="5" customFormat="1" ht="21.6" customHeight="1">
      <c r="A17" s="9" t="s">
        <v>293</v>
      </c>
      <c r="C17" s="86"/>
      <c r="E17" s="77"/>
      <c r="F17" s="77"/>
      <c r="G17" s="77"/>
      <c r="H17" s="77"/>
      <c r="I17" s="77"/>
      <c r="J17" s="77"/>
      <c r="K17" s="77"/>
      <c r="L17" s="77"/>
      <c r="M17" s="77"/>
      <c r="N17" s="152"/>
      <c r="O17" s="178"/>
      <c r="P17" s="178"/>
      <c r="Q17" s="178"/>
      <c r="R17" s="178"/>
      <c r="S17" s="178"/>
      <c r="T17" s="178"/>
      <c r="U17" s="178"/>
      <c r="V17" s="178"/>
      <c r="W17" s="178"/>
    </row>
    <row r="18" spans="1:23" s="5" customFormat="1" ht="21.6" customHeight="1">
      <c r="A18" s="9" t="s">
        <v>332</v>
      </c>
      <c r="C18" s="86"/>
      <c r="E18" s="91">
        <v>150000000</v>
      </c>
      <c r="F18" s="91"/>
      <c r="G18" s="91">
        <v>348889191</v>
      </c>
      <c r="H18" s="91"/>
      <c r="I18" s="91">
        <v>11775007</v>
      </c>
      <c r="J18" s="91"/>
      <c r="K18" s="91">
        <v>194451328</v>
      </c>
      <c r="L18" s="91"/>
      <c r="M18" s="91">
        <f>SUM(E18,G18,I18,K18)</f>
        <v>705115526</v>
      </c>
      <c r="N18" s="150"/>
      <c r="O18" s="178"/>
      <c r="P18" s="178"/>
      <c r="Q18" s="178"/>
      <c r="R18" s="178"/>
      <c r="S18" s="178"/>
      <c r="T18" s="178"/>
      <c r="U18" s="178"/>
      <c r="V18" s="178"/>
      <c r="W18" s="178"/>
    </row>
    <row r="19" spans="1:23" s="5" customFormat="1" ht="21.6" customHeight="1">
      <c r="A19" s="268" t="s">
        <v>304</v>
      </c>
      <c r="B19" s="268"/>
      <c r="C19" s="86">
        <v>21</v>
      </c>
      <c r="E19" s="261">
        <v>0</v>
      </c>
      <c r="F19" s="259"/>
      <c r="G19" s="261">
        <v>0</v>
      </c>
      <c r="H19" s="259"/>
      <c r="I19" s="261">
        <v>0</v>
      </c>
      <c r="J19" s="91"/>
      <c r="K19" s="252">
        <v>-109770000</v>
      </c>
      <c r="L19" s="252"/>
      <c r="M19" s="252">
        <f>SUM(E19,G19,I19,K19)</f>
        <v>-109770000</v>
      </c>
      <c r="N19" s="150"/>
      <c r="P19" s="248"/>
      <c r="Q19" s="178"/>
      <c r="R19" s="178"/>
      <c r="S19" s="178"/>
      <c r="T19" s="178"/>
      <c r="U19" s="178"/>
      <c r="V19" s="178"/>
      <c r="W19" s="178"/>
    </row>
    <row r="20" spans="1:23" s="5" customFormat="1" ht="21.6" customHeight="1">
      <c r="A20" s="7" t="s">
        <v>37</v>
      </c>
      <c r="B20" s="7"/>
      <c r="C20" s="86" t="s">
        <v>328</v>
      </c>
      <c r="E20" s="261">
        <v>0</v>
      </c>
      <c r="F20" s="259"/>
      <c r="G20" s="261">
        <v>0</v>
      </c>
      <c r="H20" s="91"/>
      <c r="I20" s="91">
        <f>-K20</f>
        <v>6542378</v>
      </c>
      <c r="J20" s="91"/>
      <c r="K20" s="252">
        <v>-6542378</v>
      </c>
      <c r="L20" s="252"/>
      <c r="M20" s="261">
        <f t="shared" ref="M20:M21" si="1">SUM(E20,G20,I20,K20)</f>
        <v>0</v>
      </c>
      <c r="N20" s="150"/>
      <c r="O20" s="178"/>
      <c r="P20" s="178"/>
      <c r="Q20" s="178"/>
      <c r="R20" s="178"/>
      <c r="S20" s="178"/>
      <c r="T20" s="178"/>
      <c r="U20" s="178"/>
      <c r="V20" s="178"/>
      <c r="W20" s="178"/>
    </row>
    <row r="21" spans="1:23" s="5" customFormat="1" ht="21.6" customHeight="1">
      <c r="A21" s="268" t="s">
        <v>296</v>
      </c>
      <c r="B21" s="268"/>
      <c r="C21" s="86"/>
      <c r="E21" s="261">
        <v>0</v>
      </c>
      <c r="F21" s="259"/>
      <c r="G21" s="261">
        <v>0</v>
      </c>
      <c r="H21" s="259"/>
      <c r="I21" s="261">
        <v>0</v>
      </c>
      <c r="J21" s="77"/>
      <c r="K21" s="236">
        <f>'PL (9)'!D27</f>
        <v>87294600</v>
      </c>
      <c r="L21" s="77"/>
      <c r="M21" s="91">
        <f t="shared" si="1"/>
        <v>87294600</v>
      </c>
      <c r="N21" s="150"/>
      <c r="O21" s="178"/>
      <c r="P21" s="178"/>
      <c r="Q21" s="178"/>
      <c r="R21" s="178"/>
      <c r="S21" s="178"/>
      <c r="T21" s="178"/>
      <c r="U21" s="178"/>
      <c r="V21" s="178"/>
      <c r="W21" s="178"/>
    </row>
    <row r="22" spans="1:23" s="5" customFormat="1" ht="21.6" customHeight="1" thickBot="1">
      <c r="A22" s="9" t="s">
        <v>355</v>
      </c>
      <c r="C22" s="6"/>
      <c r="E22" s="235">
        <f>SUM(E18:E21)</f>
        <v>150000000</v>
      </c>
      <c r="F22" s="77"/>
      <c r="G22" s="235">
        <f>SUM(G18:G21)</f>
        <v>348889191</v>
      </c>
      <c r="H22" s="77"/>
      <c r="I22" s="235">
        <f>SUM(I18:I21)</f>
        <v>18317385</v>
      </c>
      <c r="J22" s="77"/>
      <c r="K22" s="235">
        <f>SUM(K18:K21)</f>
        <v>165433550</v>
      </c>
      <c r="L22" s="77"/>
      <c r="M22" s="235">
        <f>SUM(M18:M21)</f>
        <v>682640126</v>
      </c>
      <c r="N22" s="150"/>
      <c r="O22" s="178"/>
      <c r="P22" s="178"/>
      <c r="Q22" s="178"/>
      <c r="R22" s="178"/>
      <c r="S22" s="178"/>
      <c r="T22" s="178"/>
      <c r="U22" s="178"/>
      <c r="V22" s="178"/>
      <c r="W22" s="178"/>
    </row>
    <row r="23" spans="1:23" s="5" customFormat="1" ht="21.6" customHeight="1" thickTop="1">
      <c r="B23" s="1"/>
      <c r="C23" s="170"/>
      <c r="D23" s="1"/>
      <c r="E23" s="25"/>
      <c r="F23" s="190"/>
      <c r="G23" s="191"/>
      <c r="H23" s="190"/>
      <c r="I23" s="191"/>
      <c r="J23" s="190"/>
      <c r="K23" s="191"/>
      <c r="L23" s="190"/>
      <c r="M23" s="192"/>
      <c r="N23" s="1"/>
      <c r="O23" s="1"/>
    </row>
    <row r="24" spans="1:23" s="155" customFormat="1" ht="21.6" customHeight="1">
      <c r="B24" s="19"/>
      <c r="C24" s="19"/>
      <c r="D24" s="19"/>
      <c r="E24" s="191"/>
      <c r="F24" s="190"/>
      <c r="G24" s="191"/>
      <c r="H24" s="190"/>
      <c r="I24" s="191"/>
      <c r="J24" s="192"/>
      <c r="K24" s="91"/>
      <c r="L24" s="192"/>
      <c r="M24" s="91"/>
      <c r="N24" s="1"/>
      <c r="O24" s="1"/>
    </row>
    <row r="25" spans="1:23" ht="21.6" customHeight="1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3" ht="21.6" customHeight="1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3" ht="21.6" customHeight="1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3" ht="21.6" customHeight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3" ht="21.6" customHeight="1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3" ht="21.6" customHeight="1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3" ht="21.6" customHeight="1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4" spans="1:1" ht="21.6" customHeight="1">
      <c r="A34" s="155" t="s">
        <v>294</v>
      </c>
    </row>
  </sheetData>
  <mergeCells count="9">
    <mergeCell ref="A12:B12"/>
    <mergeCell ref="A21:B21"/>
    <mergeCell ref="I6:K6"/>
    <mergeCell ref="A1:M1"/>
    <mergeCell ref="A2:M2"/>
    <mergeCell ref="A3:M3"/>
    <mergeCell ref="I7:J7"/>
    <mergeCell ref="A19:B19"/>
    <mergeCell ref="A14:B14"/>
  </mergeCells>
  <pageMargins left="0.8" right="0.3" top="1" bottom="0.5" header="0.6" footer="0.3"/>
  <pageSetup paperSize="9" firstPageNumber="3" fitToHeight="0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EFD75-0DDC-4260-B82B-8079D54898CE}">
  <sheetPr>
    <tabColor rgb="FF00B050"/>
  </sheetPr>
  <dimension ref="A1:H82"/>
  <sheetViews>
    <sheetView tabSelected="1" zoomScale="70" zoomScaleNormal="70" zoomScaleSheetLayoutView="70" workbookViewId="0">
      <selection activeCell="H9" sqref="H9"/>
    </sheetView>
  </sheetViews>
  <sheetFormatPr defaultColWidth="9.33203125" defaultRowHeight="19.2" customHeight="1"/>
  <cols>
    <col min="1" max="1" width="50.6640625" style="155" customWidth="1"/>
    <col min="2" max="2" width="8.33203125" style="155" customWidth="1"/>
    <col min="3" max="3" width="15.6640625" style="155" customWidth="1"/>
    <col min="4" max="4" width="1.109375" style="155" customWidth="1"/>
    <col min="5" max="5" width="16.6640625" style="155" customWidth="1"/>
    <col min="6" max="6" width="0.6640625" style="155" customWidth="1"/>
    <col min="7" max="7" width="7.44140625" style="155" customWidth="1"/>
    <col min="8" max="8" width="10.6640625" style="155" bestFit="1" customWidth="1"/>
    <col min="9" max="16384" width="9.33203125" style="155"/>
  </cols>
  <sheetData>
    <row r="1" spans="1:8" ht="19.2" customHeight="1">
      <c r="A1" s="264" t="s">
        <v>336</v>
      </c>
      <c r="B1" s="264"/>
      <c r="C1" s="264"/>
      <c r="D1" s="264"/>
      <c r="E1" s="264"/>
    </row>
    <row r="2" spans="1:8" ht="19.2" customHeight="1">
      <c r="A2" s="264" t="s">
        <v>36</v>
      </c>
      <c r="B2" s="264"/>
      <c r="C2" s="264"/>
      <c r="D2" s="264"/>
      <c r="E2" s="264"/>
    </row>
    <row r="3" spans="1:8" ht="19.2" customHeight="1">
      <c r="A3" s="270" t="s">
        <v>353</v>
      </c>
      <c r="B3" s="270"/>
      <c r="C3" s="270"/>
      <c r="D3" s="270"/>
      <c r="E3" s="270"/>
    </row>
    <row r="4" spans="1:8" ht="19.2" customHeight="1">
      <c r="A4" s="223"/>
      <c r="B4" s="223"/>
      <c r="C4" s="266" t="s">
        <v>40</v>
      </c>
      <c r="D4" s="266"/>
      <c r="E4" s="266"/>
    </row>
    <row r="5" spans="1:8" ht="7.95" customHeight="1">
      <c r="A5" s="158"/>
      <c r="B5" s="158"/>
      <c r="C5" s="158"/>
    </row>
    <row r="6" spans="1:8" s="157" customFormat="1" ht="18" customHeight="1">
      <c r="B6" s="161"/>
      <c r="C6" s="161">
        <v>2025</v>
      </c>
      <c r="D6" s="161"/>
      <c r="E6" s="161">
        <v>2024</v>
      </c>
    </row>
    <row r="7" spans="1:8" s="157" customFormat="1" ht="18" customHeight="1">
      <c r="B7" s="161"/>
      <c r="C7" s="161" t="s">
        <v>293</v>
      </c>
      <c r="D7" s="161"/>
      <c r="E7" s="161" t="s">
        <v>293</v>
      </c>
    </row>
    <row r="8" spans="1:8" ht="18" customHeight="1">
      <c r="A8" s="222" t="s">
        <v>136</v>
      </c>
      <c r="C8" s="214"/>
      <c r="D8" s="214"/>
    </row>
    <row r="9" spans="1:8" ht="18" customHeight="1">
      <c r="A9" s="155" t="s">
        <v>306</v>
      </c>
      <c r="C9" s="144">
        <f>'PL (9)'!D27</f>
        <v>87294600</v>
      </c>
      <c r="D9" s="144"/>
      <c r="E9" s="144">
        <f>'PL (9)'!F27</f>
        <v>57965469</v>
      </c>
      <c r="F9" s="224"/>
      <c r="G9" s="224"/>
      <c r="H9" s="224"/>
    </row>
    <row r="10" spans="1:8" ht="18" customHeight="1">
      <c r="A10" s="155" t="s">
        <v>364</v>
      </c>
      <c r="C10" s="144"/>
      <c r="D10" s="143"/>
      <c r="E10" s="144"/>
      <c r="F10" s="224"/>
      <c r="G10" s="224"/>
      <c r="H10" s="224"/>
    </row>
    <row r="11" spans="1:8" ht="18" customHeight="1">
      <c r="A11" s="186" t="s">
        <v>295</v>
      </c>
      <c r="C11" s="144">
        <f>-'PL (9)'!D24</f>
        <v>22129979</v>
      </c>
      <c r="D11" s="143"/>
      <c r="E11" s="144">
        <v>15798849</v>
      </c>
      <c r="F11" s="224"/>
      <c r="G11" s="224"/>
      <c r="H11" s="224"/>
    </row>
    <row r="12" spans="1:8" ht="18" customHeight="1">
      <c r="A12" s="186" t="s">
        <v>283</v>
      </c>
      <c r="C12" s="144">
        <v>240685020</v>
      </c>
      <c r="D12" s="144"/>
      <c r="E12" s="144">
        <v>199041920</v>
      </c>
      <c r="F12" s="224"/>
      <c r="G12" s="224"/>
      <c r="H12" s="224"/>
    </row>
    <row r="13" spans="1:8" ht="18" customHeight="1">
      <c r="A13" s="186" t="s">
        <v>319</v>
      </c>
      <c r="C13" s="249">
        <v>-637947</v>
      </c>
      <c r="D13" s="144"/>
      <c r="E13" s="144">
        <v>256421</v>
      </c>
      <c r="F13" s="224"/>
      <c r="G13" s="224"/>
      <c r="H13" s="224"/>
    </row>
    <row r="14" spans="1:8" ht="18" hidden="1" customHeight="1">
      <c r="A14" s="186" t="s">
        <v>352</v>
      </c>
      <c r="C14" s="249">
        <v>0</v>
      </c>
      <c r="D14" s="144"/>
      <c r="E14" s="237"/>
      <c r="F14" s="224"/>
      <c r="G14" s="224"/>
      <c r="H14" s="224"/>
    </row>
    <row r="15" spans="1:8" ht="18" customHeight="1">
      <c r="A15" s="186" t="s">
        <v>362</v>
      </c>
      <c r="C15" s="249">
        <v>-10334</v>
      </c>
      <c r="D15" s="144"/>
      <c r="E15" s="260">
        <v>0</v>
      </c>
      <c r="F15" s="224"/>
      <c r="G15" s="224"/>
      <c r="H15" s="224"/>
    </row>
    <row r="16" spans="1:8" ht="18" customHeight="1">
      <c r="A16" s="186" t="s">
        <v>340</v>
      </c>
      <c r="C16" s="249">
        <v>2269143</v>
      </c>
      <c r="D16" s="144"/>
      <c r="E16" s="144">
        <v>1851239</v>
      </c>
      <c r="F16" s="224"/>
      <c r="G16" s="224"/>
      <c r="H16" s="224"/>
    </row>
    <row r="17" spans="1:8" ht="18" customHeight="1">
      <c r="A17" s="186" t="s">
        <v>331</v>
      </c>
      <c r="B17" s="159"/>
      <c r="C17" s="249"/>
      <c r="D17" s="214"/>
      <c r="E17" s="144"/>
      <c r="F17" s="224"/>
      <c r="G17" s="224"/>
      <c r="H17" s="224"/>
    </row>
    <row r="18" spans="1:8" ht="18" customHeight="1">
      <c r="A18" s="212" t="s">
        <v>366</v>
      </c>
      <c r="B18" s="159"/>
      <c r="C18" s="249">
        <v>68622</v>
      </c>
      <c r="D18" s="144"/>
      <c r="E18" s="144">
        <v>-103330</v>
      </c>
      <c r="F18" s="224"/>
      <c r="G18" s="224"/>
      <c r="H18" s="224"/>
    </row>
    <row r="19" spans="1:8" ht="18" customHeight="1">
      <c r="A19" s="186" t="s">
        <v>342</v>
      </c>
      <c r="B19" s="159"/>
      <c r="C19" s="249">
        <v>3558697</v>
      </c>
      <c r="D19" s="144"/>
      <c r="E19" s="144">
        <v>129642</v>
      </c>
      <c r="F19" s="224"/>
      <c r="G19" s="224"/>
      <c r="H19" s="224"/>
    </row>
    <row r="20" spans="1:8" ht="18" customHeight="1">
      <c r="A20" s="186" t="s">
        <v>341</v>
      </c>
      <c r="B20" s="159"/>
      <c r="C20" s="249">
        <v>-1934641</v>
      </c>
      <c r="D20" s="144"/>
      <c r="E20" s="144">
        <v>-68101</v>
      </c>
      <c r="F20" s="224"/>
      <c r="G20" s="224"/>
      <c r="H20" s="224"/>
    </row>
    <row r="21" spans="1:8" ht="18" customHeight="1">
      <c r="A21" s="186" t="s">
        <v>284</v>
      </c>
      <c r="C21" s="249">
        <v>-417943</v>
      </c>
      <c r="D21" s="144"/>
      <c r="E21" s="144">
        <v>-177639</v>
      </c>
      <c r="F21" s="224"/>
      <c r="G21" s="224"/>
      <c r="H21" s="224"/>
    </row>
    <row r="22" spans="1:8" ht="18" customHeight="1">
      <c r="A22" s="186" t="s">
        <v>22</v>
      </c>
      <c r="C22" s="238">
        <f>-'PL (9)'!D22</f>
        <v>54718599</v>
      </c>
      <c r="D22" s="144"/>
      <c r="E22" s="238">
        <v>44912890</v>
      </c>
      <c r="F22" s="224"/>
      <c r="G22" s="224"/>
      <c r="H22" s="224"/>
    </row>
    <row r="23" spans="1:8" ht="18" customHeight="1">
      <c r="A23" s="155" t="s">
        <v>300</v>
      </c>
      <c r="C23" s="146"/>
      <c r="D23" s="144"/>
      <c r="E23" s="229"/>
      <c r="F23" s="224"/>
      <c r="G23" s="224"/>
      <c r="H23" s="224"/>
    </row>
    <row r="24" spans="1:8" ht="18" customHeight="1">
      <c r="A24" s="186" t="s">
        <v>301</v>
      </c>
      <c r="C24" s="144">
        <f>SUM(C9:C22)</f>
        <v>407723795</v>
      </c>
      <c r="D24" s="144"/>
      <c r="E24" s="229">
        <f>SUM(E9:E22)</f>
        <v>319607360</v>
      </c>
      <c r="F24" s="224"/>
      <c r="G24" s="224"/>
      <c r="H24" s="224"/>
    </row>
    <row r="25" spans="1:8" ht="18" customHeight="1">
      <c r="A25" s="155" t="s">
        <v>145</v>
      </c>
      <c r="C25" s="214"/>
      <c r="D25" s="214"/>
      <c r="E25" s="214"/>
      <c r="F25" s="224"/>
      <c r="G25" s="224"/>
      <c r="H25" s="224"/>
    </row>
    <row r="26" spans="1:8" ht="18" customHeight="1">
      <c r="A26" s="186" t="s">
        <v>47</v>
      </c>
      <c r="C26" s="249">
        <v>-2249901</v>
      </c>
      <c r="D26" s="144"/>
      <c r="E26" s="144">
        <v>4810629</v>
      </c>
      <c r="F26" s="224"/>
      <c r="G26" s="224"/>
      <c r="H26" s="224"/>
    </row>
    <row r="27" spans="1:8" ht="18" customHeight="1">
      <c r="A27" s="186" t="s">
        <v>9</v>
      </c>
      <c r="C27" s="249">
        <v>-3931349</v>
      </c>
      <c r="D27" s="144"/>
      <c r="E27" s="144">
        <v>-3071256</v>
      </c>
      <c r="F27" s="224"/>
      <c r="G27" s="224"/>
      <c r="H27" s="224"/>
    </row>
    <row r="28" spans="1:8" ht="18" customHeight="1">
      <c r="A28" s="186" t="s">
        <v>0</v>
      </c>
      <c r="C28" s="249">
        <v>-442352</v>
      </c>
      <c r="D28" s="144"/>
      <c r="E28" s="144">
        <v>-288254</v>
      </c>
      <c r="F28" s="224"/>
      <c r="G28" s="224"/>
      <c r="H28" s="224"/>
    </row>
    <row r="29" spans="1:8" ht="18" customHeight="1">
      <c r="A29" s="186" t="s">
        <v>329</v>
      </c>
      <c r="C29" s="249">
        <v>-10500000</v>
      </c>
      <c r="D29" s="144"/>
      <c r="E29" s="144">
        <v>-10500000</v>
      </c>
      <c r="F29" s="224"/>
      <c r="G29" s="224"/>
      <c r="H29" s="224"/>
    </row>
    <row r="30" spans="1:8" ht="18" customHeight="1">
      <c r="A30" s="186" t="s">
        <v>7</v>
      </c>
      <c r="C30" s="249">
        <v>-3248419</v>
      </c>
      <c r="D30" s="144"/>
      <c r="E30" s="144">
        <v>-4270091</v>
      </c>
      <c r="F30" s="224"/>
      <c r="G30" s="224"/>
      <c r="H30" s="224"/>
    </row>
    <row r="31" spans="1:8" ht="18" customHeight="1">
      <c r="A31" s="155" t="s">
        <v>146</v>
      </c>
      <c r="C31" s="249"/>
      <c r="D31" s="144"/>
      <c r="E31" s="144"/>
      <c r="F31" s="224"/>
      <c r="G31" s="224"/>
      <c r="H31" s="224"/>
    </row>
    <row r="32" spans="1:8" ht="18" customHeight="1">
      <c r="A32" s="186" t="s">
        <v>48</v>
      </c>
      <c r="C32" s="144">
        <v>14168981</v>
      </c>
      <c r="D32" s="144"/>
      <c r="E32" s="144">
        <v>23585342</v>
      </c>
      <c r="F32" s="224"/>
      <c r="G32" s="224"/>
      <c r="H32" s="224"/>
    </row>
    <row r="33" spans="1:8" ht="18" customHeight="1">
      <c r="A33" s="186" t="s">
        <v>310</v>
      </c>
      <c r="C33" s="249">
        <v>268805</v>
      </c>
      <c r="D33" s="144"/>
      <c r="E33" s="144">
        <v>-287351</v>
      </c>
      <c r="F33" s="224"/>
      <c r="G33" s="224"/>
      <c r="H33" s="224"/>
    </row>
    <row r="34" spans="1:8" ht="18" customHeight="1">
      <c r="A34" s="186" t="s">
        <v>1</v>
      </c>
      <c r="C34" s="144">
        <v>741440</v>
      </c>
      <c r="D34" s="144"/>
      <c r="E34" s="144">
        <v>-388104</v>
      </c>
      <c r="F34" s="224"/>
      <c r="G34" s="224"/>
      <c r="H34" s="224"/>
    </row>
    <row r="35" spans="1:8" ht="18" customHeight="1">
      <c r="A35" s="186" t="s">
        <v>8</v>
      </c>
      <c r="C35" s="238">
        <v>206342</v>
      </c>
      <c r="D35" s="144"/>
      <c r="E35" s="238">
        <v>-1719080</v>
      </c>
      <c r="F35" s="224"/>
      <c r="G35" s="224"/>
      <c r="H35" s="224"/>
    </row>
    <row r="36" spans="1:8" ht="18" customHeight="1">
      <c r="A36" s="159" t="s">
        <v>303</v>
      </c>
      <c r="C36" s="144">
        <f>SUM(C24:C35)</f>
        <v>402737342</v>
      </c>
      <c r="D36" s="144"/>
      <c r="E36" s="229">
        <f>SUM(E24:E35)</f>
        <v>327479195</v>
      </c>
      <c r="F36" s="224"/>
      <c r="G36" s="224"/>
      <c r="H36" s="224"/>
    </row>
    <row r="37" spans="1:8" ht="18" customHeight="1">
      <c r="A37" s="159" t="s">
        <v>320</v>
      </c>
      <c r="C37" s="260">
        <v>0</v>
      </c>
      <c r="D37" s="144"/>
      <c r="E37" s="144">
        <v>-587617</v>
      </c>
      <c r="F37" s="224"/>
      <c r="G37" s="224"/>
      <c r="H37" s="224"/>
    </row>
    <row r="38" spans="1:8" ht="18" customHeight="1">
      <c r="A38" s="159" t="s">
        <v>346</v>
      </c>
      <c r="C38" s="249">
        <v>-238390</v>
      </c>
      <c r="D38" s="144"/>
      <c r="E38" s="144">
        <v>-68000</v>
      </c>
      <c r="F38" s="224"/>
      <c r="G38" s="224"/>
      <c r="H38" s="224"/>
    </row>
    <row r="39" spans="1:8" ht="18" customHeight="1">
      <c r="A39" s="159" t="s">
        <v>297</v>
      </c>
      <c r="C39" s="249">
        <v>-389375</v>
      </c>
      <c r="D39" s="144"/>
      <c r="E39" s="144">
        <v>-776678</v>
      </c>
      <c r="F39" s="224"/>
      <c r="G39" s="224"/>
      <c r="H39" s="224"/>
    </row>
    <row r="40" spans="1:8" ht="18" customHeight="1">
      <c r="A40" s="159" t="s">
        <v>347</v>
      </c>
      <c r="C40" s="249">
        <v>-28245496</v>
      </c>
      <c r="D40" s="144"/>
      <c r="E40" s="144">
        <v>-22236755</v>
      </c>
      <c r="F40" s="224"/>
      <c r="G40" s="224"/>
      <c r="H40" s="224"/>
    </row>
    <row r="41" spans="1:8" ht="18" customHeight="1">
      <c r="A41" s="225" t="s">
        <v>277</v>
      </c>
      <c r="C41" s="230">
        <f>SUM(C36:C40)</f>
        <v>373864081</v>
      </c>
      <c r="D41" s="214"/>
      <c r="E41" s="231">
        <f>SUM(E36:E40)</f>
        <v>303810145</v>
      </c>
      <c r="F41" s="224"/>
      <c r="G41" s="224"/>
      <c r="H41" s="224"/>
    </row>
    <row r="42" spans="1:8" ht="18" customHeight="1">
      <c r="A42" s="264" t="s">
        <v>336</v>
      </c>
      <c r="B42" s="264"/>
      <c r="C42" s="264"/>
      <c r="D42" s="264"/>
      <c r="E42" s="264"/>
      <c r="F42" s="224"/>
      <c r="G42" s="224"/>
      <c r="H42" s="224"/>
    </row>
    <row r="43" spans="1:8" ht="19.2" customHeight="1">
      <c r="A43" s="264" t="s">
        <v>289</v>
      </c>
      <c r="B43" s="264"/>
      <c r="C43" s="264"/>
      <c r="D43" s="264"/>
      <c r="E43" s="264"/>
      <c r="G43" s="224"/>
      <c r="H43" s="224"/>
    </row>
    <row r="44" spans="1:8" ht="19.2" customHeight="1">
      <c r="A44" s="270" t="s">
        <v>353</v>
      </c>
      <c r="B44" s="270"/>
      <c r="C44" s="270"/>
      <c r="D44" s="270"/>
      <c r="E44" s="270"/>
      <c r="G44" s="224"/>
      <c r="H44" s="224"/>
    </row>
    <row r="45" spans="1:8" s="157" customFormat="1" ht="19.2" customHeight="1">
      <c r="A45" s="223"/>
      <c r="B45" s="223"/>
      <c r="C45" s="266" t="s">
        <v>40</v>
      </c>
      <c r="D45" s="266"/>
      <c r="E45" s="266"/>
      <c r="G45" s="224"/>
      <c r="H45" s="224"/>
    </row>
    <row r="46" spans="1:8" s="157" customFormat="1" ht="7.95" customHeight="1">
      <c r="A46" s="158"/>
      <c r="B46" s="158"/>
      <c r="C46" s="158"/>
      <c r="D46" s="155"/>
      <c r="E46" s="155"/>
      <c r="G46" s="224"/>
      <c r="H46" s="224"/>
    </row>
    <row r="47" spans="1:8" s="157" customFormat="1" ht="18" customHeight="1">
      <c r="B47" s="161" t="s">
        <v>298</v>
      </c>
      <c r="C47" s="161">
        <v>2025</v>
      </c>
      <c r="D47" s="161"/>
      <c r="E47" s="161">
        <v>2024</v>
      </c>
      <c r="G47" s="224"/>
      <c r="H47" s="224"/>
    </row>
    <row r="48" spans="1:8" ht="18" customHeight="1">
      <c r="A48" s="157"/>
      <c r="B48" s="161"/>
      <c r="C48" s="161" t="s">
        <v>293</v>
      </c>
      <c r="D48" s="161"/>
      <c r="E48" s="161" t="s">
        <v>293</v>
      </c>
      <c r="G48" s="224"/>
      <c r="H48" s="224"/>
    </row>
    <row r="49" spans="1:8" ht="18" customHeight="1">
      <c r="A49" s="222" t="s">
        <v>137</v>
      </c>
      <c r="C49" s="185"/>
      <c r="E49" s="183"/>
      <c r="G49" s="224"/>
      <c r="H49" s="224"/>
    </row>
    <row r="50" spans="1:8" ht="18" customHeight="1">
      <c r="A50" s="186" t="s">
        <v>349</v>
      </c>
      <c r="B50" s="157"/>
      <c r="C50" s="144">
        <v>68887</v>
      </c>
      <c r="D50" s="144"/>
      <c r="E50" s="144">
        <v>51742</v>
      </c>
      <c r="F50" s="224"/>
      <c r="G50" s="224"/>
      <c r="H50" s="224"/>
    </row>
    <row r="51" spans="1:8" ht="18" customHeight="1">
      <c r="A51" s="186" t="s">
        <v>285</v>
      </c>
      <c r="B51" s="157"/>
      <c r="C51" s="249">
        <v>-164441881</v>
      </c>
      <c r="D51" s="144"/>
      <c r="E51" s="144">
        <v>-273638003</v>
      </c>
      <c r="F51" s="224"/>
      <c r="G51" s="224"/>
      <c r="H51" s="224"/>
    </row>
    <row r="52" spans="1:8" ht="18" customHeight="1">
      <c r="A52" s="186" t="s">
        <v>259</v>
      </c>
      <c r="B52" s="226"/>
      <c r="C52" s="249">
        <v>-2056198</v>
      </c>
      <c r="D52" s="144"/>
      <c r="E52" s="144">
        <v>-2247000</v>
      </c>
      <c r="F52" s="224"/>
      <c r="G52" s="224"/>
      <c r="H52" s="224"/>
    </row>
    <row r="53" spans="1:8" ht="18" customHeight="1">
      <c r="A53" s="225" t="s">
        <v>286</v>
      </c>
      <c r="C53" s="253">
        <f>SUM(C50:C52)</f>
        <v>-166429192</v>
      </c>
      <c r="D53" s="144"/>
      <c r="E53" s="230">
        <f>SUM(E50:E52)</f>
        <v>-275833261</v>
      </c>
      <c r="F53" s="224"/>
      <c r="G53" s="224"/>
      <c r="H53" s="224"/>
    </row>
    <row r="54" spans="1:8" ht="7.95" customHeight="1">
      <c r="A54" s="163"/>
      <c r="C54" s="214"/>
      <c r="D54" s="214"/>
      <c r="E54" s="214"/>
      <c r="F54" s="224"/>
      <c r="G54" s="224"/>
      <c r="H54" s="224"/>
    </row>
    <row r="55" spans="1:8" ht="18" customHeight="1">
      <c r="A55" s="222" t="s">
        <v>138</v>
      </c>
      <c r="C55" s="144"/>
      <c r="D55" s="144"/>
      <c r="E55" s="144"/>
      <c r="F55" s="224"/>
      <c r="G55" s="224"/>
      <c r="H55" s="224"/>
    </row>
    <row r="56" spans="1:8" ht="18" customHeight="1">
      <c r="A56" s="186" t="s">
        <v>361</v>
      </c>
      <c r="B56" s="157">
        <v>5</v>
      </c>
      <c r="C56" s="144"/>
      <c r="D56" s="144"/>
      <c r="E56" s="144"/>
      <c r="F56" s="224"/>
      <c r="G56" s="224"/>
      <c r="H56" s="224"/>
    </row>
    <row r="57" spans="1:8" ht="18" customHeight="1">
      <c r="A57" s="212" t="s">
        <v>324</v>
      </c>
      <c r="C57" s="260">
        <v>0</v>
      </c>
      <c r="D57" s="144"/>
      <c r="E57" s="229">
        <v>9000000</v>
      </c>
      <c r="F57" s="224"/>
      <c r="G57" s="224"/>
      <c r="H57" s="224"/>
    </row>
    <row r="58" spans="1:8" ht="18" customHeight="1">
      <c r="A58" s="186" t="s">
        <v>338</v>
      </c>
      <c r="C58" s="214"/>
      <c r="D58" s="214"/>
      <c r="E58" s="214"/>
      <c r="F58" s="224"/>
      <c r="G58" s="224"/>
      <c r="H58" s="224"/>
    </row>
    <row r="59" spans="1:8" ht="18" customHeight="1">
      <c r="A59" s="212" t="s">
        <v>324</v>
      </c>
      <c r="B59" s="157">
        <v>5</v>
      </c>
      <c r="C59" s="144">
        <v>72398400</v>
      </c>
      <c r="D59" s="144"/>
      <c r="E59" s="229">
        <v>26400000</v>
      </c>
      <c r="F59" s="224"/>
      <c r="G59" s="224"/>
      <c r="H59" s="224"/>
    </row>
    <row r="60" spans="1:8" ht="18" customHeight="1">
      <c r="A60" s="186" t="s">
        <v>302</v>
      </c>
      <c r="B60" s="157"/>
      <c r="C60" s="214"/>
      <c r="D60" s="214"/>
      <c r="E60" s="214"/>
      <c r="F60" s="224"/>
      <c r="G60" s="224"/>
      <c r="H60" s="224"/>
    </row>
    <row r="61" spans="1:8" ht="18" customHeight="1">
      <c r="A61" s="212" t="s">
        <v>327</v>
      </c>
      <c r="B61" s="157">
        <v>5</v>
      </c>
      <c r="C61" s="249">
        <v>-44493294</v>
      </c>
      <c r="D61" s="144"/>
      <c r="E61" s="187">
        <v>-21073401</v>
      </c>
      <c r="F61" s="224"/>
      <c r="G61" s="224"/>
      <c r="H61" s="224"/>
    </row>
    <row r="62" spans="1:8" ht="18" customHeight="1">
      <c r="A62" s="186" t="s">
        <v>338</v>
      </c>
      <c r="B62" s="157">
        <v>5</v>
      </c>
      <c r="C62" s="249">
        <v>97815417</v>
      </c>
      <c r="D62" s="144"/>
      <c r="E62" s="187">
        <v>152126887</v>
      </c>
      <c r="F62" s="224"/>
      <c r="G62" s="224"/>
      <c r="H62" s="224"/>
    </row>
    <row r="63" spans="1:8" ht="18" customHeight="1">
      <c r="A63" s="186" t="s">
        <v>350</v>
      </c>
      <c r="B63" s="157">
        <v>5</v>
      </c>
      <c r="C63" s="249">
        <v>-127364649</v>
      </c>
      <c r="D63" s="144"/>
      <c r="E63" s="187">
        <v>-99792103</v>
      </c>
      <c r="F63" s="224"/>
      <c r="G63" s="224"/>
      <c r="H63" s="224"/>
    </row>
    <row r="64" spans="1:8" ht="18" customHeight="1">
      <c r="A64" s="186" t="s">
        <v>260</v>
      </c>
      <c r="B64" s="157">
        <v>5</v>
      </c>
      <c r="C64" s="249">
        <v>-89780942</v>
      </c>
      <c r="D64" s="144"/>
      <c r="E64" s="187">
        <v>-75811647</v>
      </c>
      <c r="F64" s="224"/>
      <c r="G64" s="224"/>
      <c r="H64" s="224"/>
    </row>
    <row r="65" spans="1:8" ht="18" customHeight="1">
      <c r="A65" s="186" t="s">
        <v>308</v>
      </c>
      <c r="B65" s="226"/>
      <c r="C65" s="249">
        <v>-54364807</v>
      </c>
      <c r="D65" s="144"/>
      <c r="E65" s="187">
        <v>-44796652</v>
      </c>
      <c r="F65" s="224"/>
      <c r="G65" s="224"/>
      <c r="H65" s="224"/>
    </row>
    <row r="66" spans="1:8" ht="18" customHeight="1">
      <c r="A66" s="186" t="s">
        <v>348</v>
      </c>
      <c r="B66" s="157">
        <v>5</v>
      </c>
      <c r="C66" s="249">
        <v>-1270631</v>
      </c>
      <c r="D66" s="144"/>
      <c r="E66" s="187">
        <v>-1050000</v>
      </c>
      <c r="F66" s="224"/>
      <c r="G66" s="224"/>
      <c r="H66" s="224"/>
    </row>
    <row r="67" spans="1:8" ht="18" customHeight="1">
      <c r="A67" s="186" t="s">
        <v>365</v>
      </c>
      <c r="B67" s="226"/>
      <c r="C67" s="249">
        <v>-109770000</v>
      </c>
      <c r="D67" s="144"/>
      <c r="E67" s="187">
        <v>-25950000</v>
      </c>
      <c r="F67" s="224"/>
      <c r="G67" s="224"/>
      <c r="H67" s="224"/>
    </row>
    <row r="68" spans="1:8" ht="18" customHeight="1">
      <c r="A68" s="225" t="s">
        <v>343</v>
      </c>
      <c r="B68" s="226"/>
      <c r="C68" s="253">
        <f>SUM(C56:C67)</f>
        <v>-256830506</v>
      </c>
      <c r="D68" s="144"/>
      <c r="E68" s="239">
        <f>SUM(E56:E67)</f>
        <v>-80946916</v>
      </c>
      <c r="F68" s="224"/>
      <c r="G68" s="224"/>
      <c r="H68" s="224"/>
    </row>
    <row r="69" spans="1:8" ht="18" customHeight="1">
      <c r="A69" s="155" t="s">
        <v>321</v>
      </c>
      <c r="B69" s="226"/>
      <c r="C69" s="249">
        <f>C68+C53+C41</f>
        <v>-49395617</v>
      </c>
      <c r="D69" s="144"/>
      <c r="E69" s="187">
        <f>E68+E53+E41</f>
        <v>-52970032</v>
      </c>
      <c r="F69" s="224"/>
      <c r="G69" s="224"/>
      <c r="H69" s="224"/>
    </row>
    <row r="70" spans="1:8" ht="18" customHeight="1">
      <c r="A70" s="155" t="s">
        <v>291</v>
      </c>
      <c r="B70" s="226"/>
      <c r="C70" s="144">
        <f>'BS1 '!F12</f>
        <v>108024485</v>
      </c>
      <c r="D70" s="144"/>
      <c r="E70" s="144">
        <v>118361991</v>
      </c>
      <c r="F70" s="224"/>
      <c r="G70" s="224"/>
      <c r="H70" s="224"/>
    </row>
    <row r="71" spans="1:8" ht="18" customHeight="1" thickBot="1">
      <c r="A71" s="163" t="s">
        <v>360</v>
      </c>
      <c r="B71" s="163"/>
      <c r="C71" s="232">
        <f>SUM(C69:C70)</f>
        <v>58628868</v>
      </c>
      <c r="D71" s="144"/>
      <c r="E71" s="232">
        <f>SUM(E69:E70)</f>
        <v>65391959</v>
      </c>
      <c r="F71" s="224"/>
      <c r="G71" s="224"/>
      <c r="H71" s="224"/>
    </row>
    <row r="72" spans="1:8" ht="19.2" customHeight="1" thickTop="1">
      <c r="A72" s="163"/>
      <c r="B72" s="163"/>
      <c r="C72" s="146"/>
      <c r="D72" s="144"/>
      <c r="E72" s="233"/>
      <c r="F72" s="224"/>
      <c r="G72" s="224"/>
      <c r="H72" s="224"/>
    </row>
    <row r="73" spans="1:8" ht="19.2" customHeight="1">
      <c r="A73" s="163"/>
      <c r="B73" s="163"/>
      <c r="C73" s="240"/>
      <c r="D73" s="241"/>
      <c r="E73" s="242"/>
      <c r="F73" s="224"/>
      <c r="G73" s="224"/>
      <c r="H73" s="224"/>
    </row>
    <row r="74" spans="1:8" ht="19.2" customHeight="1">
      <c r="A74" s="163"/>
      <c r="B74" s="163"/>
      <c r="C74" s="240"/>
      <c r="D74" s="241"/>
      <c r="E74" s="242"/>
      <c r="F74" s="224"/>
      <c r="G74" s="224"/>
      <c r="H74" s="224"/>
    </row>
    <row r="75" spans="1:8" ht="19.2" customHeight="1">
      <c r="A75" s="163"/>
      <c r="B75" s="163"/>
      <c r="C75" s="172"/>
      <c r="D75" s="153"/>
      <c r="E75" s="184"/>
      <c r="F75" s="224"/>
      <c r="G75" s="224"/>
      <c r="H75" s="224"/>
    </row>
    <row r="76" spans="1:8" ht="19.2" customHeight="1">
      <c r="A76" s="163"/>
      <c r="B76" s="163"/>
      <c r="C76" s="172"/>
      <c r="D76" s="153"/>
      <c r="E76" s="184"/>
      <c r="F76" s="224"/>
      <c r="G76" s="224"/>
      <c r="H76" s="224"/>
    </row>
    <row r="77" spans="1:8" ht="19.2" customHeight="1">
      <c r="A77" s="163"/>
      <c r="B77" s="163"/>
      <c r="C77" s="172"/>
      <c r="D77" s="153"/>
      <c r="E77" s="184"/>
      <c r="F77" s="224"/>
      <c r="G77" s="224"/>
      <c r="H77" s="224"/>
    </row>
    <row r="78" spans="1:8" ht="19.2" customHeight="1">
      <c r="A78" s="163"/>
      <c r="B78" s="163"/>
      <c r="C78" s="172"/>
      <c r="D78" s="153"/>
      <c r="E78" s="184"/>
      <c r="F78" s="224"/>
      <c r="G78" s="224"/>
      <c r="H78" s="224"/>
    </row>
    <row r="79" spans="1:8" ht="19.2" customHeight="1">
      <c r="A79" s="163"/>
      <c r="B79" s="163"/>
      <c r="C79" s="172"/>
      <c r="D79" s="153"/>
      <c r="E79" s="184"/>
      <c r="F79" s="224"/>
      <c r="G79" s="224"/>
      <c r="H79" s="224"/>
    </row>
    <row r="80" spans="1:8" ht="19.2" customHeight="1">
      <c r="A80" s="163"/>
      <c r="B80" s="163"/>
      <c r="C80" s="172"/>
      <c r="D80" s="153"/>
      <c r="E80" s="184"/>
      <c r="F80" s="224"/>
      <c r="G80" s="224"/>
      <c r="H80" s="224"/>
    </row>
    <row r="81" spans="1:8" ht="19.2" customHeight="1">
      <c r="A81" s="163"/>
      <c r="B81" s="163"/>
      <c r="C81" s="172"/>
      <c r="D81" s="153"/>
      <c r="E81" s="184"/>
      <c r="F81" s="224"/>
      <c r="G81" s="224"/>
      <c r="H81" s="224"/>
    </row>
    <row r="82" spans="1:8" ht="19.2" customHeight="1">
      <c r="A82" s="155" t="s">
        <v>294</v>
      </c>
      <c r="E82" s="183"/>
    </row>
  </sheetData>
  <mergeCells count="8">
    <mergeCell ref="A1:E1"/>
    <mergeCell ref="A2:E2"/>
    <mergeCell ref="C45:E45"/>
    <mergeCell ref="C4:E4"/>
    <mergeCell ref="A3:E3"/>
    <mergeCell ref="A42:E42"/>
    <mergeCell ref="A43:E43"/>
    <mergeCell ref="A44:E44"/>
  </mergeCells>
  <pageMargins left="0.8" right="0.3" top="1" bottom="0.5" header="0.6" footer="0.3"/>
  <pageSetup paperSize="9" scale="97" firstPageNumber="3" fitToHeight="0" orientation="portrait" useFirstPageNumber="1" r:id="rId1"/>
  <headerFooter alignWithMargins="0"/>
  <rowBreaks count="1" manualBreakCount="1">
    <brk id="4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15"/>
  <sheetViews>
    <sheetView topLeftCell="A49" zoomScale="130" zoomScaleNormal="130" zoomScaleSheetLayoutView="110" workbookViewId="0">
      <selection sqref="A1:I1"/>
    </sheetView>
  </sheetViews>
  <sheetFormatPr defaultColWidth="9.33203125" defaultRowHeight="18" customHeight="1"/>
  <cols>
    <col min="1" max="1" width="55.33203125" style="19" customWidth="1"/>
    <col min="2" max="2" width="5.6640625" style="20" customWidth="1"/>
    <col min="3" max="3" width="11.44140625" style="18" customWidth="1"/>
    <col min="4" max="4" width="1.44140625" style="18" customWidth="1"/>
    <col min="5" max="5" width="11.44140625" style="18" customWidth="1"/>
    <col min="6" max="6" width="1.44140625" style="18" customWidth="1"/>
    <col min="7" max="7" width="10.5546875" style="18" customWidth="1"/>
    <col min="8" max="8" width="1.44140625" style="18" customWidth="1"/>
    <col min="9" max="9" width="11.33203125" style="18" customWidth="1"/>
    <col min="10" max="16384" width="9.33203125" style="1"/>
  </cols>
  <sheetData>
    <row r="1" spans="1:11" ht="18" customHeight="1">
      <c r="A1" s="273" t="s">
        <v>61</v>
      </c>
      <c r="B1" s="273"/>
      <c r="C1" s="273"/>
      <c r="D1" s="273"/>
      <c r="E1" s="273"/>
      <c r="F1" s="273"/>
      <c r="G1" s="273"/>
      <c r="H1" s="273"/>
      <c r="I1" s="273"/>
      <c r="J1" s="2"/>
      <c r="K1" s="2"/>
    </row>
    <row r="2" spans="1:11" ht="18" customHeight="1">
      <c r="A2" s="273" t="s">
        <v>107</v>
      </c>
      <c r="B2" s="273"/>
      <c r="C2" s="273"/>
      <c r="D2" s="273"/>
      <c r="E2" s="273"/>
      <c r="F2" s="273"/>
      <c r="G2" s="273"/>
      <c r="H2" s="273"/>
      <c r="I2" s="273"/>
    </row>
    <row r="3" spans="1:11" ht="18" customHeight="1">
      <c r="A3" s="273" t="s">
        <v>78</v>
      </c>
      <c r="B3" s="273"/>
      <c r="C3" s="273"/>
      <c r="D3" s="273"/>
      <c r="E3" s="273"/>
      <c r="F3" s="273"/>
      <c r="G3" s="273"/>
      <c r="H3" s="273"/>
      <c r="I3" s="273"/>
    </row>
    <row r="4" spans="1:11" ht="18" customHeight="1">
      <c r="A4" s="28"/>
      <c r="B4" s="28"/>
      <c r="C4" s="28"/>
      <c r="D4" s="28"/>
      <c r="E4" s="28"/>
      <c r="F4" s="28"/>
      <c r="G4" s="274" t="s">
        <v>40</v>
      </c>
      <c r="H4" s="274"/>
      <c r="I4" s="274"/>
    </row>
    <row r="5" spans="1:11" ht="6" customHeight="1">
      <c r="A5" s="18"/>
      <c r="B5" s="18"/>
      <c r="H5" s="1"/>
      <c r="I5" s="1"/>
    </row>
    <row r="6" spans="1:11" ht="18" customHeight="1">
      <c r="C6" s="273" t="s">
        <v>62</v>
      </c>
      <c r="D6" s="273"/>
      <c r="E6" s="273"/>
      <c r="F6" s="273"/>
      <c r="G6" s="273" t="s">
        <v>64</v>
      </c>
      <c r="H6" s="273"/>
      <c r="I6" s="273"/>
    </row>
    <row r="7" spans="1:11" ht="18" customHeight="1">
      <c r="C7" s="273" t="s">
        <v>63</v>
      </c>
      <c r="D7" s="273"/>
      <c r="E7" s="273"/>
      <c r="F7" s="21"/>
      <c r="G7" s="273" t="s">
        <v>63</v>
      </c>
      <c r="H7" s="273"/>
      <c r="I7" s="273"/>
    </row>
    <row r="8" spans="1:11" ht="18" customHeight="1">
      <c r="B8" s="10" t="s">
        <v>30</v>
      </c>
      <c r="C8" s="85" t="s">
        <v>57</v>
      </c>
      <c r="D8" s="10"/>
      <c r="E8" s="85" t="s">
        <v>60</v>
      </c>
      <c r="F8" s="10"/>
      <c r="G8" s="85" t="s">
        <v>57</v>
      </c>
      <c r="H8" s="10"/>
      <c r="I8" s="85" t="s">
        <v>60</v>
      </c>
    </row>
    <row r="9" spans="1:11" ht="18" customHeight="1">
      <c r="A9" s="19" t="s">
        <v>83</v>
      </c>
      <c r="B9" s="86"/>
      <c r="C9" s="31"/>
      <c r="D9" s="31"/>
      <c r="E9" s="31"/>
      <c r="F9" s="31"/>
      <c r="G9" s="31"/>
      <c r="H9" s="31"/>
      <c r="I9" s="31"/>
    </row>
    <row r="10" spans="1:11" ht="18" customHeight="1">
      <c r="A10" s="76" t="s">
        <v>31</v>
      </c>
      <c r="B10" s="86">
        <v>41</v>
      </c>
      <c r="C10" s="31"/>
      <c r="D10" s="31"/>
      <c r="E10" s="31"/>
      <c r="F10" s="31"/>
      <c r="G10" s="31"/>
      <c r="H10" s="31"/>
      <c r="I10" s="31"/>
    </row>
    <row r="11" spans="1:11" ht="18" customHeight="1">
      <c r="A11" s="76" t="s">
        <v>84</v>
      </c>
      <c r="B11" s="86"/>
      <c r="C11" s="87"/>
      <c r="D11" s="88"/>
      <c r="E11" s="87"/>
      <c r="F11" s="87"/>
      <c r="G11" s="87"/>
      <c r="H11" s="87"/>
      <c r="I11" s="87"/>
    </row>
    <row r="12" spans="1:11" ht="17.25" customHeight="1">
      <c r="A12" s="76" t="s">
        <v>85</v>
      </c>
      <c r="B12" s="86"/>
      <c r="C12" s="87"/>
      <c r="D12" s="88"/>
      <c r="E12" s="87"/>
      <c r="F12" s="87"/>
      <c r="G12" s="87"/>
      <c r="H12" s="87"/>
      <c r="I12" s="87"/>
    </row>
    <row r="13" spans="1:11" ht="17.25" customHeight="1">
      <c r="A13" s="76" t="s">
        <v>86</v>
      </c>
      <c r="B13" s="86"/>
      <c r="C13" s="87"/>
      <c r="D13" s="88"/>
      <c r="E13" s="87"/>
      <c r="F13" s="87"/>
      <c r="G13" s="87"/>
      <c r="H13" s="87"/>
      <c r="I13" s="87"/>
    </row>
    <row r="14" spans="1:11" ht="18" customHeight="1">
      <c r="A14" s="76" t="s">
        <v>251</v>
      </c>
      <c r="B14" s="86"/>
      <c r="C14" s="87"/>
      <c r="D14" s="88"/>
      <c r="E14" s="87"/>
      <c r="F14" s="87"/>
      <c r="G14" s="87"/>
      <c r="H14" s="87"/>
      <c r="I14" s="87"/>
    </row>
    <row r="15" spans="1:11" ht="18" customHeight="1">
      <c r="A15" s="76" t="s">
        <v>29</v>
      </c>
      <c r="B15" s="86"/>
      <c r="C15" s="83"/>
      <c r="D15" s="88"/>
      <c r="E15" s="89"/>
      <c r="F15" s="87"/>
      <c r="G15" s="87"/>
      <c r="H15" s="87"/>
      <c r="I15" s="87"/>
    </row>
    <row r="16" spans="1:11" ht="18" customHeight="1">
      <c r="A16" s="76" t="s">
        <v>10</v>
      </c>
      <c r="B16" s="86">
        <v>42</v>
      </c>
      <c r="C16" s="92"/>
      <c r="D16" s="88"/>
      <c r="E16" s="92"/>
      <c r="F16" s="88"/>
      <c r="G16" s="92"/>
      <c r="H16" s="88"/>
      <c r="I16" s="92"/>
    </row>
    <row r="17" spans="1:9" ht="18" customHeight="1">
      <c r="A17" s="109" t="s">
        <v>91</v>
      </c>
      <c r="B17" s="86"/>
      <c r="C17" s="73">
        <f>SUM(C11:C16)</f>
        <v>0</v>
      </c>
      <c r="D17" s="81"/>
      <c r="E17" s="73">
        <f>SUM(E11:E16)</f>
        <v>0</v>
      </c>
      <c r="F17" s="81"/>
      <c r="G17" s="73">
        <f>SUM(G11:G16)</f>
        <v>0</v>
      </c>
      <c r="H17" s="81"/>
      <c r="I17" s="73">
        <f>SUM(I11:I16)</f>
        <v>0</v>
      </c>
    </row>
    <row r="18" spans="1:9" ht="18" customHeight="1">
      <c r="B18" s="86"/>
      <c r="C18" s="91"/>
      <c r="D18" s="77"/>
      <c r="E18" s="91"/>
      <c r="F18" s="91"/>
      <c r="G18" s="91"/>
      <c r="H18" s="91"/>
      <c r="I18" s="91"/>
    </row>
    <row r="19" spans="1:9" ht="18" customHeight="1">
      <c r="A19" s="19" t="s">
        <v>87</v>
      </c>
      <c r="B19" s="86"/>
      <c r="C19" s="91"/>
      <c r="D19" s="77"/>
      <c r="E19" s="91"/>
      <c r="F19" s="91"/>
      <c r="G19" s="91"/>
      <c r="H19" s="91"/>
      <c r="I19" s="91"/>
    </row>
    <row r="20" spans="1:9" ht="18" customHeight="1">
      <c r="A20" s="76" t="s">
        <v>252</v>
      </c>
      <c r="B20" s="86"/>
      <c r="C20" s="87"/>
      <c r="D20" s="88"/>
      <c r="E20" s="88"/>
      <c r="F20" s="88"/>
      <c r="G20" s="88"/>
      <c r="H20" s="88"/>
      <c r="I20" s="88"/>
    </row>
    <row r="21" spans="1:9" ht="18" customHeight="1">
      <c r="A21" s="76" t="s">
        <v>88</v>
      </c>
      <c r="B21" s="86"/>
      <c r="C21" s="87"/>
      <c r="D21" s="88"/>
      <c r="E21" s="88"/>
      <c r="F21" s="88"/>
      <c r="G21" s="88"/>
      <c r="H21" s="88"/>
      <c r="I21" s="88"/>
    </row>
    <row r="22" spans="1:9" ht="18" customHeight="1">
      <c r="A22" s="76" t="s">
        <v>89</v>
      </c>
      <c r="B22" s="86"/>
      <c r="C22" s="87"/>
      <c r="D22" s="88"/>
      <c r="E22" s="88"/>
      <c r="F22" s="88"/>
      <c r="G22" s="88"/>
      <c r="H22" s="88"/>
      <c r="I22" s="88"/>
    </row>
    <row r="23" spans="1:9" ht="18" customHeight="1">
      <c r="A23" s="76" t="s">
        <v>50</v>
      </c>
      <c r="B23" s="86"/>
      <c r="C23" s="87"/>
      <c r="D23" s="88"/>
      <c r="E23" s="88"/>
      <c r="F23" s="88"/>
      <c r="G23" s="88"/>
      <c r="H23" s="88"/>
      <c r="I23" s="88"/>
    </row>
    <row r="24" spans="1:9" ht="18" customHeight="1">
      <c r="A24" s="76" t="s">
        <v>18</v>
      </c>
      <c r="B24" s="86"/>
      <c r="C24" s="87"/>
      <c r="D24" s="88"/>
      <c r="E24" s="88"/>
      <c r="F24" s="88"/>
      <c r="G24" s="88"/>
      <c r="H24" s="88"/>
      <c r="I24" s="88"/>
    </row>
    <row r="25" spans="1:9" ht="18" customHeight="1">
      <c r="A25" s="76" t="s">
        <v>44</v>
      </c>
      <c r="B25" s="86"/>
      <c r="C25" s="89"/>
      <c r="D25" s="88"/>
      <c r="E25" s="90"/>
      <c r="F25" s="88"/>
      <c r="G25" s="89"/>
      <c r="H25" s="88"/>
      <c r="I25" s="89"/>
    </row>
    <row r="26" spans="1:9" ht="18" customHeight="1">
      <c r="A26" s="76" t="s">
        <v>90</v>
      </c>
      <c r="B26" s="86"/>
      <c r="C26" s="89"/>
      <c r="D26" s="88"/>
      <c r="E26" s="90"/>
      <c r="F26" s="88"/>
      <c r="G26" s="89"/>
      <c r="H26" s="88"/>
      <c r="I26" s="89"/>
    </row>
    <row r="27" spans="1:9" ht="18" customHeight="1">
      <c r="A27" s="76" t="s">
        <v>190</v>
      </c>
      <c r="B27" s="86">
        <v>43</v>
      </c>
      <c r="C27" s="92"/>
      <c r="D27" s="88"/>
      <c r="E27" s="93"/>
      <c r="F27" s="63"/>
      <c r="G27" s="94"/>
      <c r="H27" s="63"/>
      <c r="I27" s="94"/>
    </row>
    <row r="28" spans="1:9" ht="18" customHeight="1">
      <c r="A28" s="109" t="s">
        <v>139</v>
      </c>
      <c r="B28" s="86"/>
      <c r="C28" s="73">
        <f>SUM(C21:C27)</f>
        <v>0</v>
      </c>
      <c r="D28" s="81"/>
      <c r="E28" s="73">
        <f>SUM(E21:E27)</f>
        <v>0</v>
      </c>
      <c r="F28" s="95"/>
      <c r="G28" s="73">
        <f>SUM(G21:G27)</f>
        <v>0</v>
      </c>
      <c r="H28" s="95"/>
      <c r="I28" s="73">
        <f>SUM(I21:I27)</f>
        <v>0</v>
      </c>
    </row>
    <row r="29" spans="1:9" ht="18" customHeight="1">
      <c r="A29" s="8" t="s">
        <v>191</v>
      </c>
      <c r="B29" s="86"/>
      <c r="C29" s="73">
        <f>C17-C28</f>
        <v>0</v>
      </c>
      <c r="D29" s="81"/>
      <c r="E29" s="73">
        <f>E17-E28</f>
        <v>0</v>
      </c>
      <c r="F29" s="95"/>
      <c r="G29" s="73">
        <f>G17-G28</f>
        <v>0</v>
      </c>
      <c r="H29" s="95"/>
      <c r="I29" s="73">
        <f>I17-I28</f>
        <v>0</v>
      </c>
    </row>
    <row r="30" spans="1:9" ht="11.1" customHeight="1">
      <c r="A30" s="8"/>
      <c r="B30" s="86"/>
      <c r="C30" s="83"/>
      <c r="D30" s="81"/>
      <c r="E30" s="83"/>
      <c r="F30" s="95"/>
      <c r="G30" s="83"/>
      <c r="H30" s="95"/>
      <c r="I30" s="83"/>
    </row>
    <row r="31" spans="1:9" ht="18" customHeight="1">
      <c r="A31" s="7" t="s">
        <v>192</v>
      </c>
      <c r="B31" s="86"/>
      <c r="C31" s="83"/>
      <c r="D31" s="81"/>
      <c r="E31" s="83"/>
      <c r="F31" s="95"/>
      <c r="G31" s="83"/>
      <c r="H31" s="95"/>
      <c r="I31" s="83"/>
    </row>
    <row r="32" spans="1:9" ht="18" customHeight="1">
      <c r="A32" s="76" t="s">
        <v>253</v>
      </c>
      <c r="B32" s="86"/>
      <c r="C32" s="83"/>
      <c r="D32" s="81"/>
      <c r="E32" s="83"/>
      <c r="F32" s="95"/>
      <c r="G32" s="83"/>
      <c r="H32" s="95"/>
      <c r="I32" s="83"/>
    </row>
    <row r="33" spans="1:9" ht="18" customHeight="1">
      <c r="A33" s="7" t="s">
        <v>193</v>
      </c>
      <c r="B33" s="86"/>
      <c r="C33" s="83"/>
      <c r="D33" s="81"/>
      <c r="E33" s="83"/>
      <c r="F33" s="95"/>
      <c r="G33" s="83"/>
      <c r="H33" s="95"/>
      <c r="I33" s="83"/>
    </row>
    <row r="34" spans="1:9" ht="18" customHeight="1">
      <c r="A34" s="7" t="s">
        <v>254</v>
      </c>
      <c r="B34" s="86"/>
      <c r="C34" s="83"/>
      <c r="D34" s="81"/>
      <c r="E34" s="83"/>
      <c r="F34" s="95"/>
      <c r="G34" s="83"/>
      <c r="H34" s="95"/>
      <c r="I34" s="83"/>
    </row>
    <row r="35" spans="1:9" ht="18" customHeight="1">
      <c r="A35" s="7" t="s">
        <v>194</v>
      </c>
      <c r="B35" s="86">
        <v>44</v>
      </c>
      <c r="C35" s="83"/>
      <c r="D35" s="81"/>
      <c r="E35" s="83"/>
      <c r="F35" s="95"/>
      <c r="G35" s="83"/>
      <c r="H35" s="95"/>
      <c r="I35" s="83"/>
    </row>
    <row r="36" spans="1:9" ht="18" customHeight="1">
      <c r="A36" s="7" t="s">
        <v>22</v>
      </c>
      <c r="B36" s="86">
        <v>45</v>
      </c>
      <c r="C36" s="83"/>
      <c r="D36" s="81"/>
      <c r="E36" s="83"/>
      <c r="F36" s="95"/>
      <c r="G36" s="83"/>
      <c r="H36" s="95"/>
      <c r="I36" s="83"/>
    </row>
    <row r="37" spans="1:9" ht="18" customHeight="1">
      <c r="A37" s="7" t="s">
        <v>195</v>
      </c>
      <c r="B37" s="86"/>
      <c r="C37" s="83"/>
      <c r="D37" s="81"/>
      <c r="E37" s="83"/>
      <c r="F37" s="95"/>
      <c r="G37" s="83"/>
      <c r="H37" s="95"/>
      <c r="I37" s="83"/>
    </row>
    <row r="38" spans="1:9" ht="18" customHeight="1">
      <c r="A38" s="76" t="s">
        <v>196</v>
      </c>
      <c r="B38" s="86"/>
      <c r="C38" s="83"/>
      <c r="D38" s="81"/>
      <c r="E38" s="83"/>
      <c r="F38" s="95"/>
      <c r="G38" s="83"/>
      <c r="H38" s="95"/>
      <c r="I38" s="83"/>
    </row>
    <row r="39" spans="1:9" ht="18" customHeight="1">
      <c r="A39" s="7" t="s">
        <v>199</v>
      </c>
      <c r="B39" s="86"/>
      <c r="C39" s="91"/>
      <c r="D39" s="77"/>
      <c r="E39" s="91"/>
      <c r="F39" s="91"/>
      <c r="G39" s="91"/>
      <c r="H39" s="91"/>
      <c r="I39" s="91"/>
    </row>
    <row r="40" spans="1:9" ht="18" customHeight="1">
      <c r="A40" s="76" t="s">
        <v>197</v>
      </c>
      <c r="B40" s="86"/>
      <c r="C40" s="87"/>
      <c r="D40" s="96"/>
      <c r="E40" s="88"/>
      <c r="F40" s="97"/>
      <c r="G40" s="89"/>
      <c r="H40" s="88"/>
      <c r="I40" s="89"/>
    </row>
    <row r="41" spans="1:9" ht="18" customHeight="1">
      <c r="A41" s="7" t="s">
        <v>198</v>
      </c>
      <c r="B41" s="86"/>
      <c r="C41" s="87"/>
      <c r="D41" s="96"/>
      <c r="E41" s="88"/>
      <c r="F41" s="97"/>
      <c r="G41" s="89"/>
      <c r="H41" s="88"/>
      <c r="I41" s="89"/>
    </row>
    <row r="42" spans="1:9" ht="18" customHeight="1">
      <c r="A42" s="7" t="s">
        <v>200</v>
      </c>
      <c r="B42" s="86"/>
      <c r="C42" s="87"/>
      <c r="D42" s="96"/>
      <c r="E42" s="88"/>
      <c r="F42" s="97"/>
      <c r="G42" s="89"/>
      <c r="H42" s="88"/>
      <c r="I42" s="89"/>
    </row>
    <row r="43" spans="1:9" ht="18" customHeight="1">
      <c r="A43" s="76" t="s">
        <v>201</v>
      </c>
      <c r="B43" s="86"/>
      <c r="C43" s="87"/>
      <c r="D43" s="96"/>
      <c r="E43" s="88"/>
      <c r="F43" s="97"/>
      <c r="G43" s="89"/>
      <c r="H43" s="88"/>
      <c r="I43" s="89"/>
    </row>
    <row r="44" spans="1:9" ht="18" customHeight="1">
      <c r="A44" s="7" t="s">
        <v>202</v>
      </c>
      <c r="B44" s="86"/>
      <c r="C44" s="87"/>
      <c r="D44" s="96"/>
      <c r="E44" s="88"/>
      <c r="F44" s="97"/>
      <c r="G44" s="89"/>
      <c r="H44" s="88"/>
      <c r="I44" s="89"/>
    </row>
    <row r="45" spans="1:9" ht="18" customHeight="1">
      <c r="A45" s="76" t="s">
        <v>203</v>
      </c>
      <c r="B45" s="86"/>
      <c r="C45" s="87"/>
      <c r="D45" s="96"/>
      <c r="E45" s="88"/>
      <c r="F45" s="97"/>
      <c r="G45" s="89"/>
      <c r="H45" s="88"/>
      <c r="I45" s="89"/>
    </row>
    <row r="46" spans="1:9" ht="18" customHeight="1">
      <c r="A46" s="76" t="s">
        <v>219</v>
      </c>
      <c r="B46" s="86"/>
      <c r="C46" s="87"/>
      <c r="D46" s="96"/>
      <c r="E46" s="88"/>
      <c r="F46" s="97"/>
      <c r="G46" s="89"/>
      <c r="H46" s="88"/>
      <c r="I46" s="89"/>
    </row>
    <row r="47" spans="1:9" ht="18" customHeight="1">
      <c r="A47" s="5" t="s">
        <v>204</v>
      </c>
      <c r="B47" s="86"/>
      <c r="C47" s="92"/>
      <c r="D47" s="88"/>
      <c r="E47" s="92"/>
      <c r="F47" s="88"/>
      <c r="G47" s="73"/>
      <c r="H47" s="88"/>
      <c r="I47" s="73"/>
    </row>
    <row r="48" spans="1:9" ht="18" customHeight="1">
      <c r="A48" s="8" t="s">
        <v>92</v>
      </c>
      <c r="B48" s="86"/>
      <c r="C48" s="129">
        <f>SUM(C29:C47)</f>
        <v>0</v>
      </c>
      <c r="D48" s="81"/>
      <c r="E48" s="129">
        <f>SUM(E29:E47)</f>
        <v>0</v>
      </c>
      <c r="F48" s="95"/>
      <c r="G48" s="129">
        <f>SUM(G29:G47)</f>
        <v>0</v>
      </c>
      <c r="H48" s="95"/>
      <c r="I48" s="129">
        <f>SUM(I29:I47)</f>
        <v>0</v>
      </c>
    </row>
    <row r="49" spans="1:15" ht="18" customHeight="1">
      <c r="A49" s="7" t="s">
        <v>93</v>
      </c>
      <c r="B49" s="86">
        <v>47</v>
      </c>
      <c r="C49" s="87"/>
      <c r="D49" s="88"/>
      <c r="E49" s="92"/>
      <c r="F49" s="88"/>
      <c r="G49" s="92"/>
      <c r="H49" s="88"/>
      <c r="I49" s="92"/>
    </row>
    <row r="50" spans="1:15" ht="18" customHeight="1" thickBot="1">
      <c r="A50" s="22" t="s">
        <v>94</v>
      </c>
      <c r="B50" s="86"/>
      <c r="C50" s="116">
        <f>SUM(C48:C49)</f>
        <v>0</v>
      </c>
      <c r="D50" s="98"/>
      <c r="E50" s="116">
        <f>SUM(E48:E49)</f>
        <v>0</v>
      </c>
      <c r="F50" s="98"/>
      <c r="G50" s="116">
        <f>SUM(G48:G49)</f>
        <v>0</v>
      </c>
      <c r="H50" s="98"/>
      <c r="I50" s="116">
        <f>SUM(I48:I49)</f>
        <v>0</v>
      </c>
    </row>
    <row r="51" spans="1:15" ht="8.6999999999999993" customHeight="1" thickTop="1">
      <c r="A51" s="22"/>
      <c r="C51" s="24"/>
      <c r="D51" s="25"/>
      <c r="E51" s="24"/>
      <c r="F51" s="24"/>
      <c r="G51" s="24"/>
      <c r="H51" s="24"/>
      <c r="I51" s="24"/>
    </row>
    <row r="52" spans="1:15" ht="18" customHeight="1">
      <c r="A52" s="8" t="s">
        <v>100</v>
      </c>
      <c r="B52" s="86"/>
      <c r="C52" s="102"/>
      <c r="D52" s="102"/>
      <c r="E52" s="102"/>
      <c r="F52" s="102"/>
      <c r="G52" s="103"/>
      <c r="H52" s="103"/>
      <c r="I52" s="103"/>
    </row>
    <row r="53" spans="1:15" ht="18" customHeight="1">
      <c r="A53" s="76" t="s">
        <v>101</v>
      </c>
      <c r="B53" s="86"/>
      <c r="C53" s="87"/>
      <c r="D53" s="66"/>
      <c r="E53" s="66"/>
      <c r="F53" s="66"/>
      <c r="G53" s="66"/>
      <c r="H53" s="66"/>
      <c r="I53" s="66"/>
    </row>
    <row r="54" spans="1:15" ht="18" customHeight="1">
      <c r="A54" s="76" t="s">
        <v>24</v>
      </c>
      <c r="B54" s="86"/>
      <c r="C54" s="87"/>
      <c r="D54" s="66"/>
      <c r="E54" s="93"/>
      <c r="F54" s="66"/>
      <c r="G54" s="89"/>
      <c r="H54" s="104"/>
      <c r="I54" s="89"/>
      <c r="M54" s="23"/>
      <c r="N54" s="23"/>
      <c r="O54" s="23"/>
    </row>
    <row r="55" spans="1:15" ht="18" customHeight="1" thickBot="1">
      <c r="A55" s="8" t="s">
        <v>261</v>
      </c>
      <c r="B55" s="86"/>
      <c r="C55" s="116">
        <f>SUM(C53:C54)</f>
        <v>0</v>
      </c>
      <c r="D55" s="31"/>
      <c r="E55" s="116">
        <f>SUM(E53:E54)</f>
        <v>0</v>
      </c>
      <c r="F55" s="31"/>
      <c r="G55" s="116">
        <f>SUM(G53:G54)</f>
        <v>0</v>
      </c>
      <c r="H55" s="100"/>
      <c r="I55" s="116">
        <f>SUM(I53:I54)</f>
        <v>0</v>
      </c>
    </row>
    <row r="56" spans="1:15" ht="8.1" customHeight="1" thickTop="1">
      <c r="A56" s="8"/>
      <c r="B56" s="86"/>
      <c r="C56" s="102"/>
      <c r="D56" s="102"/>
      <c r="E56" s="102"/>
      <c r="F56" s="102"/>
      <c r="G56" s="103"/>
      <c r="H56" s="103"/>
      <c r="I56" s="103"/>
    </row>
    <row r="57" spans="1:15" ht="18" customHeight="1">
      <c r="A57" s="121" t="s">
        <v>141</v>
      </c>
      <c r="B57" s="86">
        <v>49</v>
      </c>
      <c r="C57" s="105"/>
      <c r="D57" s="105"/>
      <c r="E57" s="105"/>
      <c r="F57" s="105"/>
      <c r="G57" s="105"/>
      <c r="H57" s="105"/>
      <c r="I57" s="105"/>
    </row>
    <row r="58" spans="1:15" ht="18" customHeight="1" thickBot="1">
      <c r="A58" s="76" t="s">
        <v>103</v>
      </c>
      <c r="B58" s="86"/>
      <c r="C58" s="117"/>
      <c r="D58" s="106"/>
      <c r="E58" s="117"/>
      <c r="F58" s="107"/>
      <c r="G58" s="118"/>
      <c r="H58" s="107"/>
      <c r="I58" s="118"/>
    </row>
    <row r="59" spans="1:15" ht="18" customHeight="1" thickTop="1" thickBot="1">
      <c r="A59" s="76" t="s">
        <v>104</v>
      </c>
      <c r="B59" s="86"/>
      <c r="C59" s="119"/>
      <c r="D59" s="108"/>
      <c r="E59" s="119"/>
      <c r="F59" s="108"/>
      <c r="G59" s="120"/>
      <c r="H59" s="108"/>
      <c r="I59" s="120"/>
    </row>
    <row r="60" spans="1:15" s="2" customFormat="1" ht="10.5" customHeight="1" thickTop="1">
      <c r="B60" s="26"/>
      <c r="C60" s="24"/>
      <c r="D60" s="24"/>
      <c r="E60" s="24"/>
      <c r="G60" s="24"/>
      <c r="I60" s="24"/>
    </row>
    <row r="61" spans="1:15" ht="18" customHeight="1">
      <c r="A61" s="5" t="s">
        <v>34</v>
      </c>
    </row>
    <row r="62" spans="1:15" ht="11.1" customHeight="1">
      <c r="A62" s="1"/>
    </row>
    <row r="63" spans="1:15" ht="18" customHeight="1">
      <c r="A63" s="272">
        <v>4</v>
      </c>
      <c r="B63" s="272"/>
      <c r="C63" s="272"/>
      <c r="D63" s="272"/>
      <c r="E63" s="272"/>
      <c r="F63" s="272"/>
      <c r="G63" s="272"/>
      <c r="H63" s="272"/>
      <c r="I63" s="272"/>
    </row>
    <row r="64" spans="1:15" ht="18" customHeight="1">
      <c r="A64" s="273" t="s">
        <v>61</v>
      </c>
      <c r="B64" s="273"/>
      <c r="C64" s="273"/>
      <c r="D64" s="273"/>
      <c r="E64" s="273"/>
      <c r="F64" s="273"/>
      <c r="G64" s="273"/>
      <c r="H64" s="273"/>
      <c r="I64" s="273"/>
      <c r="J64" s="2"/>
      <c r="K64" s="2"/>
    </row>
    <row r="65" spans="1:9" ht="18" customHeight="1">
      <c r="A65" s="273" t="s">
        <v>105</v>
      </c>
      <c r="B65" s="273"/>
      <c r="C65" s="273"/>
      <c r="D65" s="273"/>
      <c r="E65" s="273"/>
      <c r="F65" s="273"/>
      <c r="G65" s="273"/>
      <c r="H65" s="273"/>
      <c r="I65" s="273"/>
    </row>
    <row r="66" spans="1:9" ht="18" customHeight="1">
      <c r="A66" s="273" t="s">
        <v>78</v>
      </c>
      <c r="B66" s="273"/>
      <c r="C66" s="273"/>
      <c r="D66" s="273"/>
      <c r="E66" s="273"/>
      <c r="F66" s="273"/>
      <c r="G66" s="273"/>
      <c r="H66" s="273"/>
      <c r="I66" s="273"/>
    </row>
    <row r="67" spans="1:9" ht="18" customHeight="1">
      <c r="A67" s="28"/>
      <c r="B67" s="28"/>
      <c r="C67" s="28"/>
      <c r="D67" s="28"/>
      <c r="E67" s="28"/>
      <c r="F67" s="28"/>
      <c r="G67" s="274" t="s">
        <v>40</v>
      </c>
      <c r="H67" s="274"/>
      <c r="I67" s="274"/>
    </row>
    <row r="68" spans="1:9" ht="6" customHeight="1">
      <c r="A68" s="18"/>
      <c r="B68" s="18"/>
      <c r="H68" s="1"/>
      <c r="I68" s="1"/>
    </row>
    <row r="69" spans="1:9" ht="18" customHeight="1">
      <c r="C69" s="273" t="s">
        <v>62</v>
      </c>
      <c r="D69" s="273"/>
      <c r="E69" s="273"/>
      <c r="F69" s="273"/>
      <c r="G69" s="273" t="s">
        <v>64</v>
      </c>
      <c r="H69" s="273"/>
      <c r="I69" s="273"/>
    </row>
    <row r="70" spans="1:9" ht="18" customHeight="1">
      <c r="C70" s="273" t="s">
        <v>63</v>
      </c>
      <c r="D70" s="273"/>
      <c r="E70" s="273"/>
      <c r="F70" s="21"/>
      <c r="G70" s="273" t="s">
        <v>63</v>
      </c>
      <c r="H70" s="273"/>
      <c r="I70" s="273"/>
    </row>
    <row r="71" spans="1:9" ht="18" customHeight="1">
      <c r="B71" s="10" t="s">
        <v>30</v>
      </c>
      <c r="C71" s="85" t="s">
        <v>57</v>
      </c>
      <c r="D71" s="10"/>
      <c r="E71" s="85" t="s">
        <v>60</v>
      </c>
      <c r="F71" s="10"/>
      <c r="G71" s="85" t="s">
        <v>57</v>
      </c>
      <c r="H71" s="10"/>
      <c r="I71" s="85" t="s">
        <v>60</v>
      </c>
    </row>
    <row r="72" spans="1:9" ht="18" customHeight="1">
      <c r="A72" s="22" t="s">
        <v>94</v>
      </c>
      <c r="B72" s="86"/>
      <c r="C72" s="78">
        <f>C50</f>
        <v>0</v>
      </c>
      <c r="D72" s="98"/>
      <c r="E72" s="78">
        <f>E50</f>
        <v>0</v>
      </c>
      <c r="F72" s="98"/>
      <c r="G72" s="78">
        <f>G50</f>
        <v>0</v>
      </c>
      <c r="H72" s="98"/>
      <c r="I72" s="78">
        <f>I50</f>
        <v>0</v>
      </c>
    </row>
    <row r="73" spans="1:9" ht="18" customHeight="1">
      <c r="B73" s="10"/>
      <c r="C73" s="85"/>
      <c r="D73" s="10"/>
      <c r="E73" s="10"/>
      <c r="F73" s="10"/>
      <c r="G73" s="85"/>
      <c r="H73" s="10"/>
      <c r="I73" s="85"/>
    </row>
    <row r="74" spans="1:9" ht="18" customHeight="1">
      <c r="A74" s="22" t="s">
        <v>97</v>
      </c>
      <c r="B74" s="86"/>
      <c r="C74" s="31"/>
      <c r="D74" s="31"/>
      <c r="E74" s="31"/>
      <c r="F74" s="31"/>
      <c r="G74" s="31"/>
      <c r="H74" s="31"/>
      <c r="I74" s="31"/>
    </row>
    <row r="75" spans="1:9" ht="18" customHeight="1">
      <c r="A75" s="110" t="s">
        <v>95</v>
      </c>
      <c r="B75" s="86"/>
      <c r="C75" s="99"/>
      <c r="D75" s="31"/>
      <c r="E75" s="99"/>
      <c r="F75" s="31"/>
      <c r="G75" s="74"/>
      <c r="H75" s="100"/>
      <c r="I75" s="74"/>
    </row>
    <row r="76" spans="1:9" ht="18" customHeight="1">
      <c r="A76" s="111" t="s">
        <v>96</v>
      </c>
      <c r="B76" s="86"/>
      <c r="C76" s="99"/>
      <c r="D76" s="31"/>
      <c r="E76" s="99"/>
      <c r="F76" s="31"/>
      <c r="G76" s="74"/>
      <c r="H76" s="100"/>
      <c r="I76" s="74"/>
    </row>
    <row r="77" spans="1:9" ht="18" customHeight="1">
      <c r="A77" s="114" t="s">
        <v>110</v>
      </c>
      <c r="B77" s="86"/>
      <c r="C77" s="99"/>
      <c r="D77" s="31"/>
      <c r="E77" s="99"/>
      <c r="F77" s="31"/>
      <c r="G77" s="74"/>
      <c r="H77" s="100"/>
      <c r="I77" s="74"/>
    </row>
    <row r="78" spans="1:9" ht="18" customHeight="1">
      <c r="A78" s="114" t="s">
        <v>205</v>
      </c>
      <c r="B78" s="86"/>
      <c r="C78" s="87"/>
      <c r="D78" s="101"/>
      <c r="E78" s="66"/>
      <c r="F78" s="31"/>
      <c r="G78" s="89"/>
      <c r="H78" s="100"/>
      <c r="I78" s="89"/>
    </row>
    <row r="79" spans="1:9" ht="18" customHeight="1">
      <c r="A79" s="114" t="s">
        <v>206</v>
      </c>
      <c r="B79" s="86"/>
      <c r="C79" s="87"/>
      <c r="D79" s="101"/>
      <c r="E79" s="66"/>
      <c r="F79" s="31"/>
      <c r="G79" s="89"/>
      <c r="H79" s="100"/>
      <c r="I79" s="89"/>
    </row>
    <row r="80" spans="1:9" ht="18" customHeight="1">
      <c r="A80" s="114" t="s">
        <v>207</v>
      </c>
      <c r="B80" s="86"/>
      <c r="C80" s="87"/>
      <c r="D80" s="101"/>
      <c r="E80" s="66"/>
      <c r="F80" s="31"/>
      <c r="G80" s="89"/>
      <c r="H80" s="100"/>
      <c r="I80" s="89"/>
    </row>
    <row r="81" spans="1:9" ht="18" customHeight="1">
      <c r="A81" s="114" t="s">
        <v>212</v>
      </c>
      <c r="B81" s="86"/>
      <c r="C81" s="87"/>
      <c r="D81" s="101"/>
      <c r="E81" s="66"/>
      <c r="F81" s="31"/>
      <c r="G81" s="89"/>
      <c r="H81" s="100"/>
      <c r="I81" s="89"/>
    </row>
    <row r="82" spans="1:9" ht="18" customHeight="1">
      <c r="A82" s="115" t="s">
        <v>213</v>
      </c>
      <c r="B82" s="86"/>
      <c r="C82" s="87"/>
      <c r="D82" s="101"/>
      <c r="E82" s="66"/>
      <c r="F82" s="31"/>
      <c r="G82" s="89"/>
      <c r="H82" s="100"/>
      <c r="I82" s="89"/>
    </row>
    <row r="83" spans="1:9" ht="18" customHeight="1">
      <c r="A83" s="114" t="s">
        <v>218</v>
      </c>
      <c r="B83" s="86"/>
      <c r="C83" s="87"/>
      <c r="D83" s="101"/>
      <c r="E83" s="66"/>
      <c r="F83" s="31"/>
      <c r="G83" s="89"/>
      <c r="H83" s="100"/>
      <c r="I83" s="89"/>
    </row>
    <row r="84" spans="1:9" ht="18" customHeight="1">
      <c r="A84" s="114" t="s">
        <v>114</v>
      </c>
      <c r="B84" s="86"/>
      <c r="C84" s="88"/>
      <c r="D84" s="101"/>
      <c r="E84" s="66"/>
      <c r="F84" s="31"/>
      <c r="G84" s="83"/>
      <c r="H84" s="100"/>
      <c r="I84" s="83"/>
    </row>
    <row r="85" spans="1:9" ht="18" customHeight="1">
      <c r="A85" s="115" t="s">
        <v>96</v>
      </c>
      <c r="B85" s="86"/>
      <c r="C85" s="92"/>
      <c r="D85" s="101"/>
      <c r="E85" s="93"/>
      <c r="F85" s="31"/>
      <c r="G85" s="73"/>
      <c r="H85" s="100"/>
      <c r="I85" s="73"/>
    </row>
    <row r="86" spans="1:9" ht="18" customHeight="1">
      <c r="A86" s="123" t="s">
        <v>109</v>
      </c>
      <c r="B86" s="86"/>
      <c r="C86" s="88"/>
      <c r="D86" s="101"/>
      <c r="E86" s="66"/>
      <c r="F86" s="31"/>
      <c r="G86" s="83"/>
      <c r="H86" s="100"/>
      <c r="I86" s="83"/>
    </row>
    <row r="87" spans="1:9" ht="18" customHeight="1">
      <c r="A87" s="124" t="s">
        <v>264</v>
      </c>
      <c r="B87" s="86"/>
      <c r="C87" s="73">
        <f>SUM(C77:C85)</f>
        <v>0</v>
      </c>
      <c r="D87" s="31"/>
      <c r="E87" s="73">
        <f>SUM(E77:E85)</f>
        <v>0</v>
      </c>
      <c r="F87" s="31"/>
      <c r="G87" s="73">
        <f>SUM(G77:G85)</f>
        <v>0</v>
      </c>
      <c r="H87" s="100"/>
      <c r="I87" s="73">
        <f>SUM(I77:I85)</f>
        <v>0</v>
      </c>
    </row>
    <row r="88" spans="1:9" ht="18" customHeight="1">
      <c r="A88" s="110" t="s">
        <v>95</v>
      </c>
      <c r="B88" s="86"/>
      <c r="C88" s="31"/>
      <c r="D88" s="31"/>
      <c r="E88" s="31"/>
      <c r="F88" s="31"/>
      <c r="G88" s="31"/>
      <c r="H88" s="31"/>
      <c r="I88" s="31"/>
    </row>
    <row r="89" spans="1:9" ht="18" customHeight="1">
      <c r="A89" s="111" t="s">
        <v>98</v>
      </c>
      <c r="B89" s="86"/>
      <c r="C89" s="31"/>
      <c r="D89" s="31"/>
      <c r="E89" s="31"/>
      <c r="F89" s="31"/>
      <c r="G89" s="31"/>
      <c r="H89" s="31"/>
      <c r="I89" s="31"/>
    </row>
    <row r="90" spans="1:9" ht="18" customHeight="1">
      <c r="A90" s="112" t="s">
        <v>208</v>
      </c>
      <c r="B90" s="86"/>
      <c r="C90" s="31"/>
      <c r="D90" s="31"/>
      <c r="E90" s="31"/>
      <c r="F90" s="31"/>
      <c r="G90" s="31"/>
      <c r="H90" s="31"/>
      <c r="I90" s="31"/>
    </row>
    <row r="91" spans="1:9" ht="18" customHeight="1">
      <c r="A91" s="113" t="s">
        <v>209</v>
      </c>
      <c r="B91" s="86"/>
      <c r="C91" s="31"/>
      <c r="D91" s="31"/>
      <c r="E91" s="31"/>
      <c r="F91" s="31"/>
      <c r="G91" s="31"/>
      <c r="H91" s="31"/>
      <c r="I91" s="31"/>
    </row>
    <row r="92" spans="1:9" ht="18" customHeight="1">
      <c r="A92" s="114" t="s">
        <v>210</v>
      </c>
      <c r="B92" s="86"/>
      <c r="C92" s="87"/>
      <c r="D92" s="31"/>
      <c r="E92" s="66"/>
      <c r="F92" s="31"/>
      <c r="G92" s="89"/>
      <c r="H92" s="31"/>
      <c r="I92" s="89"/>
    </row>
    <row r="93" spans="1:9" ht="18" customHeight="1">
      <c r="A93" s="112" t="s">
        <v>211</v>
      </c>
      <c r="B93" s="86"/>
      <c r="C93" s="87"/>
      <c r="D93" s="31"/>
      <c r="E93" s="66"/>
      <c r="F93" s="31"/>
      <c r="G93" s="89"/>
      <c r="H93" s="31"/>
      <c r="I93" s="89"/>
    </row>
    <row r="94" spans="1:9" ht="18" customHeight="1">
      <c r="A94" s="112" t="s">
        <v>214</v>
      </c>
      <c r="B94" s="86"/>
      <c r="C94" s="87"/>
      <c r="D94" s="31"/>
      <c r="E94" s="66"/>
      <c r="F94" s="31"/>
      <c r="G94" s="89"/>
      <c r="H94" s="31"/>
      <c r="I94" s="89"/>
    </row>
    <row r="95" spans="1:9" ht="18" customHeight="1">
      <c r="A95" s="112" t="s">
        <v>215</v>
      </c>
      <c r="B95" s="86"/>
      <c r="C95" s="87"/>
      <c r="D95" s="31"/>
      <c r="E95" s="66"/>
      <c r="F95" s="31"/>
      <c r="G95" s="89"/>
      <c r="H95" s="31"/>
      <c r="I95" s="89"/>
    </row>
    <row r="96" spans="1:9" ht="18" customHeight="1">
      <c r="A96" s="112" t="s">
        <v>216</v>
      </c>
      <c r="B96" s="86"/>
      <c r="C96" s="87"/>
      <c r="D96" s="31"/>
      <c r="E96" s="66"/>
      <c r="F96" s="31"/>
      <c r="G96" s="89"/>
      <c r="H96" s="31"/>
      <c r="I96" s="89"/>
    </row>
    <row r="97" spans="1:9" ht="18" customHeight="1">
      <c r="A97" s="115" t="s">
        <v>217</v>
      </c>
      <c r="B97" s="86"/>
      <c r="C97" s="87"/>
      <c r="D97" s="31"/>
      <c r="E97" s="66"/>
      <c r="F97" s="31"/>
      <c r="G97" s="89"/>
      <c r="H97" s="31"/>
      <c r="I97" s="89"/>
    </row>
    <row r="98" spans="1:9" ht="18" customHeight="1">
      <c r="A98" s="114" t="s">
        <v>218</v>
      </c>
      <c r="B98" s="86"/>
      <c r="C98" s="87"/>
      <c r="D98" s="31"/>
      <c r="E98" s="66"/>
      <c r="F98" s="31"/>
      <c r="G98" s="89"/>
      <c r="H98" s="31"/>
      <c r="I98" s="89"/>
    </row>
    <row r="99" spans="1:9" ht="18" customHeight="1">
      <c r="A99" s="114" t="s">
        <v>114</v>
      </c>
      <c r="B99" s="86"/>
      <c r="C99" s="87"/>
      <c r="D99" s="31"/>
      <c r="E99" s="66"/>
      <c r="F99" s="31"/>
      <c r="G99" s="89"/>
      <c r="H99" s="31"/>
      <c r="I99" s="89"/>
    </row>
    <row r="100" spans="1:9" ht="18" customHeight="1">
      <c r="A100" s="115" t="s">
        <v>98</v>
      </c>
      <c r="B100" s="86"/>
      <c r="C100" s="92"/>
      <c r="D100" s="31"/>
      <c r="E100" s="93"/>
      <c r="F100" s="31"/>
      <c r="G100" s="73"/>
      <c r="H100" s="31"/>
      <c r="I100" s="73"/>
    </row>
    <row r="101" spans="1:9" ht="18" customHeight="1">
      <c r="A101" s="123" t="s">
        <v>109</v>
      </c>
      <c r="B101" s="86"/>
      <c r="C101" s="88"/>
      <c r="D101" s="31"/>
      <c r="E101" s="66"/>
      <c r="F101" s="31"/>
      <c r="G101" s="83"/>
      <c r="H101" s="31"/>
      <c r="I101" s="83"/>
    </row>
    <row r="102" spans="1:9" ht="18" customHeight="1">
      <c r="A102" s="124" t="s">
        <v>265</v>
      </c>
      <c r="B102" s="86"/>
      <c r="C102" s="73">
        <f>SUM(C90:C100)</f>
        <v>0</v>
      </c>
      <c r="D102" s="31"/>
      <c r="E102" s="73">
        <f>SUM(E90:E100)</f>
        <v>0</v>
      </c>
      <c r="F102" s="31"/>
      <c r="G102" s="73">
        <f>SUM(G90:G100)</f>
        <v>0</v>
      </c>
      <c r="H102" s="100"/>
      <c r="I102" s="73">
        <f>SUM(I90:I100)</f>
        <v>0</v>
      </c>
    </row>
    <row r="103" spans="1:9" ht="18" customHeight="1">
      <c r="A103" s="9" t="s">
        <v>262</v>
      </c>
      <c r="B103" s="86"/>
      <c r="C103" s="73">
        <f>SUM(C87,C102)</f>
        <v>0</v>
      </c>
      <c r="D103" s="31"/>
      <c r="E103" s="73">
        <f>SUM(E87,E102)</f>
        <v>0</v>
      </c>
      <c r="F103" s="31"/>
      <c r="G103" s="73">
        <f>SUM(G87,G102)</f>
        <v>0</v>
      </c>
      <c r="H103" s="100"/>
      <c r="I103" s="73">
        <f>SUM(I87,I102)</f>
        <v>0</v>
      </c>
    </row>
    <row r="104" spans="1:9" s="2" customFormat="1" ht="18" customHeight="1" thickBot="1">
      <c r="A104" s="9" t="s">
        <v>99</v>
      </c>
      <c r="B104" s="10"/>
      <c r="C104" s="116">
        <f>C72+C103</f>
        <v>0</v>
      </c>
      <c r="D104" s="31"/>
      <c r="E104" s="116">
        <f>E72+E103</f>
        <v>0</v>
      </c>
      <c r="F104" s="31"/>
      <c r="G104" s="116">
        <f>G72+G103</f>
        <v>0</v>
      </c>
      <c r="H104" s="100"/>
      <c r="I104" s="116">
        <f>I72+I103</f>
        <v>0</v>
      </c>
    </row>
    <row r="105" spans="1:9" ht="18" customHeight="1" thickTop="1">
      <c r="A105" s="7"/>
      <c r="B105" s="10"/>
      <c r="C105" s="85"/>
      <c r="D105" s="10"/>
      <c r="E105" s="5"/>
      <c r="F105" s="10"/>
      <c r="G105" s="85"/>
      <c r="H105" s="10"/>
      <c r="I105" s="85"/>
    </row>
    <row r="106" spans="1:9" ht="18" customHeight="1">
      <c r="A106" s="8" t="s">
        <v>102</v>
      </c>
      <c r="B106" s="86"/>
      <c r="C106" s="102"/>
      <c r="D106" s="102"/>
      <c r="E106" s="102"/>
      <c r="F106" s="102"/>
      <c r="G106" s="103"/>
      <c r="H106" s="103"/>
      <c r="I106" s="103"/>
    </row>
    <row r="107" spans="1:9" ht="18" customHeight="1">
      <c r="A107" s="76" t="s">
        <v>101</v>
      </c>
      <c r="B107" s="86"/>
      <c r="C107" s="87"/>
      <c r="D107" s="66"/>
      <c r="E107" s="66"/>
      <c r="F107" s="66"/>
      <c r="G107" s="66"/>
      <c r="H107" s="66"/>
      <c r="I107" s="66"/>
    </row>
    <row r="108" spans="1:9" ht="18" customHeight="1">
      <c r="A108" s="130" t="s">
        <v>24</v>
      </c>
      <c r="B108" s="86"/>
      <c r="C108" s="87"/>
      <c r="D108" s="66"/>
      <c r="E108" s="93"/>
      <c r="F108" s="66"/>
      <c r="G108" s="89"/>
      <c r="H108" s="104"/>
      <c r="I108" s="89"/>
    </row>
    <row r="109" spans="1:9" ht="18" customHeight="1" thickBot="1">
      <c r="A109" s="8" t="s">
        <v>263</v>
      </c>
      <c r="B109" s="86"/>
      <c r="C109" s="116">
        <f>SUM(C107:C108)</f>
        <v>0</v>
      </c>
      <c r="D109" s="31"/>
      <c r="E109" s="116">
        <f>SUM(E107:E108)</f>
        <v>0</v>
      </c>
      <c r="F109" s="31"/>
      <c r="G109" s="116">
        <f>SUM(G107:G108)</f>
        <v>0</v>
      </c>
      <c r="H109" s="100"/>
      <c r="I109" s="116">
        <f>SUM(I107:I108)</f>
        <v>0</v>
      </c>
    </row>
    <row r="110" spans="1:9" ht="18" customHeight="1" thickTop="1">
      <c r="A110" s="7"/>
      <c r="B110" s="86"/>
      <c r="C110" s="31"/>
      <c r="D110" s="31"/>
      <c r="E110" s="31"/>
      <c r="F110" s="31"/>
      <c r="G110" s="31"/>
      <c r="H110" s="31"/>
      <c r="I110" s="31"/>
    </row>
    <row r="112" spans="1:9" ht="18" customHeight="1">
      <c r="A112" s="7"/>
      <c r="B112" s="86"/>
      <c r="C112" s="108"/>
      <c r="D112" s="108"/>
      <c r="E112" s="108"/>
      <c r="F112" s="108"/>
      <c r="G112" s="105"/>
      <c r="H112" s="108"/>
      <c r="I112" s="105"/>
    </row>
    <row r="113" spans="1:9" ht="18" customHeight="1">
      <c r="A113" s="5" t="s">
        <v>34</v>
      </c>
      <c r="B113" s="86"/>
      <c r="C113" s="31"/>
      <c r="D113" s="31"/>
      <c r="E113" s="31"/>
      <c r="F113" s="31"/>
      <c r="G113" s="31"/>
      <c r="H113" s="31"/>
      <c r="I113" s="31"/>
    </row>
    <row r="114" spans="1:9" ht="18" customHeight="1">
      <c r="A114" s="5"/>
      <c r="B114" s="86"/>
      <c r="C114" s="31"/>
      <c r="D114" s="31"/>
      <c r="E114" s="31"/>
      <c r="F114" s="31"/>
      <c r="G114" s="31"/>
      <c r="H114" s="31"/>
      <c r="I114" s="31"/>
    </row>
    <row r="115" spans="1:9" ht="18" customHeight="1">
      <c r="A115" s="272">
        <v>5</v>
      </c>
      <c r="B115" s="272"/>
      <c r="C115" s="272"/>
      <c r="D115" s="272"/>
      <c r="E115" s="272"/>
      <c r="F115" s="272"/>
      <c r="G115" s="272"/>
      <c r="H115" s="272"/>
      <c r="I115" s="272"/>
    </row>
  </sheetData>
  <mergeCells count="18">
    <mergeCell ref="A1:I1"/>
    <mergeCell ref="A2:I2"/>
    <mergeCell ref="A3:I3"/>
    <mergeCell ref="G4:I4"/>
    <mergeCell ref="C6:F6"/>
    <mergeCell ref="G6:I6"/>
    <mergeCell ref="C7:E7"/>
    <mergeCell ref="G7:I7"/>
    <mergeCell ref="A63:I63"/>
    <mergeCell ref="A64:I64"/>
    <mergeCell ref="A65:I65"/>
    <mergeCell ref="A115:I115"/>
    <mergeCell ref="A66:I66"/>
    <mergeCell ref="G67:I67"/>
    <mergeCell ref="C69:F69"/>
    <mergeCell ref="G69:I69"/>
    <mergeCell ref="C70:E70"/>
    <mergeCell ref="G70:I70"/>
  </mergeCells>
  <pageMargins left="0.7" right="0.3" top="0.9" bottom="0.75" header="0.5" footer="0.25"/>
  <pageSetup paperSize="9" scale="66" firstPageNumber="3" orientation="portrait" useFirstPageNumber="1" r:id="rId1"/>
  <headerFooter alignWithMargins="0">
    <oddHeader>&amp;R&amp;"Times New Roman,Bold Italic"&amp;10&amp;K0000FFFor internal use only (01-2023)</oddHeader>
  </headerFooter>
  <rowBreaks count="1" manualBreakCount="1">
    <brk id="63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08"/>
  <sheetViews>
    <sheetView topLeftCell="A16" zoomScale="130" zoomScaleNormal="130" zoomScaleSheetLayoutView="100" workbookViewId="0">
      <selection sqref="A1:I1"/>
    </sheetView>
  </sheetViews>
  <sheetFormatPr defaultColWidth="9.33203125" defaultRowHeight="18" customHeight="1"/>
  <cols>
    <col min="1" max="1" width="55.33203125" style="19" customWidth="1"/>
    <col min="2" max="2" width="5.6640625" style="20" customWidth="1"/>
    <col min="3" max="3" width="11.44140625" style="18" customWidth="1"/>
    <col min="4" max="4" width="1.44140625" style="18" customWidth="1"/>
    <col min="5" max="5" width="11.44140625" style="18" customWidth="1"/>
    <col min="6" max="6" width="1.44140625" style="18" customWidth="1"/>
    <col min="7" max="7" width="10.5546875" style="18" customWidth="1"/>
    <col min="8" max="8" width="1.44140625" style="18" customWidth="1"/>
    <col min="9" max="9" width="11.33203125" style="18" customWidth="1"/>
    <col min="10" max="16384" width="9.33203125" style="1"/>
  </cols>
  <sheetData>
    <row r="1" spans="1:11" ht="18" customHeight="1">
      <c r="A1" s="273" t="s">
        <v>61</v>
      </c>
      <c r="B1" s="273"/>
      <c r="C1" s="273"/>
      <c r="D1" s="273"/>
      <c r="E1" s="273"/>
      <c r="F1" s="273"/>
      <c r="G1" s="273"/>
      <c r="H1" s="273"/>
      <c r="I1" s="273"/>
      <c r="J1" s="2"/>
      <c r="K1" s="2"/>
    </row>
    <row r="2" spans="1:11" ht="18" customHeight="1">
      <c r="A2" s="273" t="s">
        <v>105</v>
      </c>
      <c r="B2" s="273"/>
      <c r="C2" s="273"/>
      <c r="D2" s="273"/>
      <c r="E2" s="273"/>
      <c r="F2" s="273"/>
      <c r="G2" s="273"/>
      <c r="H2" s="273"/>
      <c r="I2" s="273"/>
    </row>
    <row r="3" spans="1:11" ht="18" customHeight="1">
      <c r="A3" s="273" t="s">
        <v>78</v>
      </c>
      <c r="B3" s="273"/>
      <c r="C3" s="273"/>
      <c r="D3" s="273"/>
      <c r="E3" s="273"/>
      <c r="F3" s="273"/>
      <c r="G3" s="273"/>
      <c r="H3" s="273"/>
      <c r="I3" s="273"/>
    </row>
    <row r="4" spans="1:11" ht="18" customHeight="1">
      <c r="A4" s="28"/>
      <c r="B4" s="28"/>
      <c r="C4" s="28"/>
      <c r="D4" s="28"/>
      <c r="E4" s="28"/>
      <c r="F4" s="28"/>
      <c r="G4" s="274" t="s">
        <v>40</v>
      </c>
      <c r="H4" s="274"/>
      <c r="I4" s="274"/>
    </row>
    <row r="5" spans="1:11" ht="6" customHeight="1">
      <c r="A5" s="18"/>
      <c r="B5" s="18"/>
      <c r="H5" s="1"/>
      <c r="I5" s="1"/>
    </row>
    <row r="6" spans="1:11" ht="18" customHeight="1">
      <c r="C6" s="273" t="s">
        <v>62</v>
      </c>
      <c r="D6" s="273"/>
      <c r="E6" s="273"/>
      <c r="F6" s="273"/>
      <c r="G6" s="273" t="s">
        <v>64</v>
      </c>
      <c r="H6" s="273"/>
      <c r="I6" s="273"/>
    </row>
    <row r="7" spans="1:11" ht="18" customHeight="1">
      <c r="C7" s="273" t="s">
        <v>63</v>
      </c>
      <c r="D7" s="273"/>
      <c r="E7" s="273"/>
      <c r="F7" s="21"/>
      <c r="G7" s="273" t="s">
        <v>63</v>
      </c>
      <c r="H7" s="273"/>
      <c r="I7" s="273"/>
    </row>
    <row r="8" spans="1:11" ht="18" customHeight="1">
      <c r="B8" s="10" t="s">
        <v>30</v>
      </c>
      <c r="C8" s="85" t="s">
        <v>57</v>
      </c>
      <c r="D8" s="10"/>
      <c r="E8" s="85" t="s">
        <v>60</v>
      </c>
      <c r="F8" s="10"/>
      <c r="G8" s="85" t="s">
        <v>57</v>
      </c>
      <c r="H8" s="10"/>
      <c r="I8" s="85" t="s">
        <v>60</v>
      </c>
    </row>
    <row r="9" spans="1:11" ht="18" customHeight="1">
      <c r="A9" s="7" t="s">
        <v>31</v>
      </c>
      <c r="B9" s="86">
        <v>41</v>
      </c>
      <c r="C9" s="31"/>
      <c r="D9" s="31"/>
      <c r="E9" s="31"/>
      <c r="F9" s="31"/>
      <c r="G9" s="31"/>
      <c r="H9" s="31"/>
      <c r="I9" s="31"/>
    </row>
    <row r="10" spans="1:11" ht="18" customHeight="1">
      <c r="A10" s="7" t="s">
        <v>84</v>
      </c>
      <c r="B10" s="86"/>
      <c r="C10" s="87"/>
      <c r="D10" s="88"/>
      <c r="E10" s="87"/>
      <c r="F10" s="87"/>
      <c r="G10" s="87"/>
      <c r="H10" s="87"/>
      <c r="I10" s="87"/>
    </row>
    <row r="11" spans="1:11" ht="17.25" customHeight="1">
      <c r="A11" s="7" t="s">
        <v>85</v>
      </c>
      <c r="B11" s="86"/>
      <c r="C11" s="87"/>
      <c r="D11" s="88"/>
      <c r="E11" s="87"/>
      <c r="F11" s="87"/>
      <c r="G11" s="87"/>
      <c r="H11" s="87"/>
      <c r="I11" s="87"/>
    </row>
    <row r="12" spans="1:11" ht="17.25" customHeight="1">
      <c r="A12" s="7" t="s">
        <v>86</v>
      </c>
      <c r="B12" s="86"/>
      <c r="C12" s="87"/>
      <c r="D12" s="88"/>
      <c r="E12" s="87"/>
      <c r="F12" s="87"/>
      <c r="G12" s="87"/>
      <c r="H12" s="87"/>
      <c r="I12" s="87"/>
    </row>
    <row r="13" spans="1:11" ht="18" customHeight="1">
      <c r="A13" s="7" t="s">
        <v>251</v>
      </c>
      <c r="B13" s="86"/>
      <c r="C13" s="87"/>
      <c r="D13" s="88"/>
      <c r="E13" s="87"/>
      <c r="F13" s="87"/>
      <c r="G13" s="87"/>
      <c r="H13" s="87"/>
      <c r="I13" s="87"/>
    </row>
    <row r="14" spans="1:11" ht="18" customHeight="1">
      <c r="A14" s="7" t="s">
        <v>252</v>
      </c>
      <c r="B14" s="86"/>
      <c r="C14" s="87"/>
      <c r="D14" s="88"/>
      <c r="E14" s="88"/>
      <c r="F14" s="88"/>
      <c r="G14" s="88"/>
      <c r="H14" s="88"/>
      <c r="I14" s="88"/>
    </row>
    <row r="15" spans="1:11" ht="18" customHeight="1">
      <c r="A15" s="7" t="s">
        <v>88</v>
      </c>
      <c r="B15" s="86"/>
      <c r="C15" s="87"/>
      <c r="D15" s="88"/>
      <c r="E15" s="88"/>
      <c r="F15" s="88"/>
      <c r="G15" s="88"/>
      <c r="H15" s="88"/>
      <c r="I15" s="88"/>
    </row>
    <row r="16" spans="1:11" ht="18" customHeight="1">
      <c r="A16" s="7" t="s">
        <v>89</v>
      </c>
      <c r="B16" s="86"/>
      <c r="C16" s="92"/>
      <c r="D16" s="88"/>
      <c r="E16" s="92"/>
      <c r="F16" s="88"/>
      <c r="G16" s="92"/>
      <c r="H16" s="88"/>
      <c r="I16" s="92"/>
    </row>
    <row r="17" spans="1:9" ht="18" customHeight="1">
      <c r="A17" s="2" t="s">
        <v>108</v>
      </c>
      <c r="B17" s="86"/>
      <c r="C17" s="73">
        <f>SUM(C10:C16)</f>
        <v>0</v>
      </c>
      <c r="D17" s="77"/>
      <c r="E17" s="73">
        <f>SUM(E10:E16)</f>
        <v>0</v>
      </c>
      <c r="F17" s="77"/>
      <c r="G17" s="73">
        <f>SUM(G10:G16)</f>
        <v>0</v>
      </c>
      <c r="H17" s="77"/>
      <c r="I17" s="73">
        <f>SUM(I10:I16)</f>
        <v>0</v>
      </c>
    </row>
    <row r="18" spans="1:9" ht="18" customHeight="1">
      <c r="B18" s="86"/>
      <c r="C18" s="91"/>
      <c r="D18" s="77"/>
      <c r="E18" s="91"/>
      <c r="F18" s="91"/>
      <c r="G18" s="91"/>
      <c r="H18" s="91"/>
      <c r="I18" s="91"/>
    </row>
    <row r="19" spans="1:9" ht="18" customHeight="1">
      <c r="A19" s="7" t="s">
        <v>29</v>
      </c>
      <c r="B19" s="86"/>
      <c r="C19" s="83"/>
      <c r="D19" s="88"/>
      <c r="E19" s="89"/>
      <c r="F19" s="87"/>
      <c r="G19" s="87"/>
      <c r="H19" s="87"/>
      <c r="I19" s="87"/>
    </row>
    <row r="20" spans="1:9" ht="18" customHeight="1">
      <c r="A20" s="7" t="s">
        <v>10</v>
      </c>
      <c r="B20" s="86">
        <v>42</v>
      </c>
      <c r="C20" s="87"/>
      <c r="D20" s="88"/>
      <c r="E20" s="88"/>
      <c r="F20" s="88"/>
      <c r="G20" s="88"/>
      <c r="H20" s="88"/>
      <c r="I20" s="88"/>
    </row>
    <row r="21" spans="1:9" ht="18" customHeight="1">
      <c r="A21" s="7" t="s">
        <v>50</v>
      </c>
      <c r="B21" s="86"/>
      <c r="C21" s="87"/>
      <c r="D21" s="88"/>
      <c r="E21" s="88"/>
      <c r="F21" s="88"/>
      <c r="G21" s="88"/>
      <c r="H21" s="88"/>
      <c r="I21" s="88"/>
    </row>
    <row r="22" spans="1:9" ht="18" customHeight="1">
      <c r="A22" s="7" t="s">
        <v>18</v>
      </c>
      <c r="B22" s="86"/>
      <c r="C22" s="87"/>
      <c r="D22" s="88"/>
      <c r="E22" s="88"/>
      <c r="F22" s="88"/>
      <c r="G22" s="88"/>
      <c r="H22" s="88"/>
      <c r="I22" s="88"/>
    </row>
    <row r="23" spans="1:9" ht="18" customHeight="1">
      <c r="A23" s="7" t="s">
        <v>44</v>
      </c>
      <c r="B23" s="86"/>
      <c r="C23" s="89"/>
      <c r="D23" s="88"/>
      <c r="E23" s="90"/>
      <c r="F23" s="88"/>
      <c r="G23" s="89"/>
      <c r="H23" s="88"/>
      <c r="I23" s="89"/>
    </row>
    <row r="24" spans="1:9" ht="18" customHeight="1">
      <c r="A24" s="7" t="s">
        <v>90</v>
      </c>
      <c r="B24" s="86"/>
      <c r="C24" s="89"/>
      <c r="D24" s="88"/>
      <c r="E24" s="90"/>
      <c r="F24" s="88"/>
      <c r="G24" s="89"/>
      <c r="H24" s="88"/>
      <c r="I24" s="89"/>
    </row>
    <row r="25" spans="1:9" ht="18" customHeight="1">
      <c r="A25" s="7" t="s">
        <v>190</v>
      </c>
      <c r="B25" s="86">
        <v>43</v>
      </c>
      <c r="C25" s="92"/>
      <c r="D25" s="88"/>
      <c r="E25" s="93"/>
      <c r="F25" s="63"/>
      <c r="G25" s="94"/>
      <c r="H25" s="63"/>
      <c r="I25" s="94"/>
    </row>
    <row r="26" spans="1:9" ht="18" customHeight="1">
      <c r="A26" s="8" t="s">
        <v>191</v>
      </c>
      <c r="B26" s="86"/>
      <c r="C26" s="73">
        <f>SUM(C17:C25)</f>
        <v>0</v>
      </c>
      <c r="D26" s="81"/>
      <c r="E26" s="73">
        <f>SUM(E17:E25)</f>
        <v>0</v>
      </c>
      <c r="F26" s="95"/>
      <c r="G26" s="73">
        <f>SUM(G17:G25)</f>
        <v>0</v>
      </c>
      <c r="H26" s="95"/>
      <c r="I26" s="73">
        <f>SUM(I17:I25)</f>
        <v>0</v>
      </c>
    </row>
    <row r="27" spans="1:9" ht="11.1" customHeight="1">
      <c r="A27" s="8"/>
      <c r="B27" s="86"/>
      <c r="C27" s="83"/>
      <c r="D27" s="81"/>
      <c r="E27" s="83"/>
      <c r="F27" s="95"/>
      <c r="G27" s="83"/>
      <c r="H27" s="95"/>
      <c r="I27" s="83"/>
    </row>
    <row r="28" spans="1:9" ht="18" customHeight="1">
      <c r="A28" s="7" t="s">
        <v>192</v>
      </c>
      <c r="B28" s="86"/>
      <c r="C28" s="83"/>
      <c r="D28" s="81"/>
      <c r="E28" s="83"/>
      <c r="F28" s="95"/>
      <c r="G28" s="83"/>
      <c r="H28" s="95"/>
      <c r="I28" s="83"/>
    </row>
    <row r="29" spans="1:9" ht="18" customHeight="1">
      <c r="A29" s="76" t="s">
        <v>253</v>
      </c>
      <c r="B29" s="86"/>
      <c r="C29" s="83"/>
      <c r="D29" s="81"/>
      <c r="E29" s="83"/>
      <c r="F29" s="95"/>
      <c r="G29" s="83"/>
      <c r="H29" s="95"/>
      <c r="I29" s="83"/>
    </row>
    <row r="30" spans="1:9" ht="18" customHeight="1">
      <c r="A30" s="7" t="s">
        <v>193</v>
      </c>
      <c r="B30" s="86"/>
      <c r="C30" s="83"/>
      <c r="D30" s="81"/>
      <c r="E30" s="83"/>
      <c r="F30" s="95"/>
      <c r="G30" s="83"/>
      <c r="H30" s="95"/>
      <c r="I30" s="83"/>
    </row>
    <row r="31" spans="1:9" ht="18" customHeight="1">
      <c r="A31" s="7" t="s">
        <v>254</v>
      </c>
      <c r="B31" s="86"/>
      <c r="C31" s="83"/>
      <c r="D31" s="81"/>
      <c r="E31" s="83"/>
      <c r="F31" s="95"/>
      <c r="G31" s="83"/>
      <c r="H31" s="95"/>
      <c r="I31" s="83"/>
    </row>
    <row r="32" spans="1:9" ht="18" customHeight="1">
      <c r="A32" s="7" t="s">
        <v>194</v>
      </c>
      <c r="B32" s="86">
        <v>44</v>
      </c>
      <c r="C32" s="83"/>
      <c r="D32" s="81"/>
      <c r="E32" s="83"/>
      <c r="F32" s="95"/>
      <c r="G32" s="83"/>
      <c r="H32" s="95"/>
      <c r="I32" s="83"/>
    </row>
    <row r="33" spans="1:9" ht="18" customHeight="1">
      <c r="A33" s="7" t="s">
        <v>22</v>
      </c>
      <c r="B33" s="86">
        <v>45</v>
      </c>
      <c r="C33" s="83"/>
      <c r="D33" s="81"/>
      <c r="E33" s="83"/>
      <c r="F33" s="95"/>
      <c r="G33" s="83"/>
      <c r="H33" s="95"/>
      <c r="I33" s="83"/>
    </row>
    <row r="34" spans="1:9" ht="18" customHeight="1">
      <c r="A34" s="7" t="s">
        <v>195</v>
      </c>
      <c r="B34" s="86"/>
      <c r="C34" s="83"/>
      <c r="D34" s="81"/>
      <c r="E34" s="83"/>
      <c r="F34" s="95"/>
      <c r="G34" s="83"/>
      <c r="H34" s="95"/>
      <c r="I34" s="83"/>
    </row>
    <row r="35" spans="1:9" ht="18" customHeight="1">
      <c r="A35" s="76" t="s">
        <v>196</v>
      </c>
      <c r="B35" s="86"/>
      <c r="C35" s="83"/>
      <c r="D35" s="81"/>
      <c r="E35" s="83"/>
      <c r="F35" s="95"/>
      <c r="G35" s="83"/>
      <c r="H35" s="95"/>
      <c r="I35" s="83"/>
    </row>
    <row r="36" spans="1:9" ht="18" customHeight="1">
      <c r="A36" s="7" t="s">
        <v>199</v>
      </c>
      <c r="B36" s="86"/>
      <c r="C36" s="91"/>
      <c r="D36" s="77"/>
      <c r="E36" s="91"/>
      <c r="F36" s="91"/>
      <c r="G36" s="91"/>
      <c r="H36" s="91"/>
      <c r="I36" s="91"/>
    </row>
    <row r="37" spans="1:9" ht="18" customHeight="1">
      <c r="A37" s="76" t="s">
        <v>197</v>
      </c>
      <c r="B37" s="86"/>
      <c r="C37" s="87"/>
      <c r="D37" s="96"/>
      <c r="E37" s="88"/>
      <c r="F37" s="97"/>
      <c r="G37" s="89"/>
      <c r="H37" s="88"/>
      <c r="I37" s="89"/>
    </row>
    <row r="38" spans="1:9" ht="18" customHeight="1">
      <c r="A38" s="7" t="s">
        <v>198</v>
      </c>
      <c r="B38" s="86"/>
      <c r="C38" s="87"/>
      <c r="D38" s="96"/>
      <c r="E38" s="88"/>
      <c r="F38" s="97"/>
      <c r="G38" s="89"/>
      <c r="H38" s="88"/>
      <c r="I38" s="89"/>
    </row>
    <row r="39" spans="1:9" ht="18" customHeight="1">
      <c r="A39" s="7" t="s">
        <v>200</v>
      </c>
      <c r="B39" s="86"/>
      <c r="C39" s="87"/>
      <c r="D39" s="96"/>
      <c r="E39" s="88"/>
      <c r="F39" s="97"/>
      <c r="G39" s="89"/>
      <c r="H39" s="88"/>
      <c r="I39" s="89"/>
    </row>
    <row r="40" spans="1:9" ht="18" customHeight="1">
      <c r="A40" s="76" t="s">
        <v>201</v>
      </c>
      <c r="B40" s="86"/>
      <c r="C40" s="87"/>
      <c r="D40" s="96"/>
      <c r="E40" s="88"/>
      <c r="F40" s="97"/>
      <c r="G40" s="89"/>
      <c r="H40" s="88"/>
      <c r="I40" s="89"/>
    </row>
    <row r="41" spans="1:9" ht="18" customHeight="1">
      <c r="A41" s="7" t="s">
        <v>202</v>
      </c>
      <c r="B41" s="86"/>
      <c r="C41" s="87"/>
      <c r="D41" s="96"/>
      <c r="E41" s="88"/>
      <c r="F41" s="97"/>
      <c r="G41" s="89"/>
      <c r="H41" s="88"/>
      <c r="I41" s="89"/>
    </row>
    <row r="42" spans="1:9" ht="18" customHeight="1">
      <c r="A42" s="76" t="s">
        <v>203</v>
      </c>
      <c r="B42" s="86"/>
      <c r="C42" s="87"/>
      <c r="D42" s="96"/>
      <c r="E42" s="88"/>
      <c r="F42" s="97"/>
      <c r="G42" s="89"/>
      <c r="H42" s="88"/>
      <c r="I42" s="89"/>
    </row>
    <row r="43" spans="1:9" ht="18" customHeight="1">
      <c r="A43" s="76" t="s">
        <v>219</v>
      </c>
      <c r="B43" s="86"/>
      <c r="C43" s="87"/>
      <c r="D43" s="96"/>
      <c r="E43" s="88"/>
      <c r="F43" s="97"/>
      <c r="G43" s="89"/>
      <c r="H43" s="88"/>
      <c r="I43" s="89"/>
    </row>
    <row r="44" spans="1:9" ht="18" customHeight="1">
      <c r="A44" s="5" t="s">
        <v>204</v>
      </c>
      <c r="B44" s="86"/>
      <c r="C44" s="92"/>
      <c r="D44" s="88"/>
      <c r="E44" s="92"/>
      <c r="F44" s="88"/>
      <c r="G44" s="73"/>
      <c r="H44" s="88"/>
      <c r="I44" s="73"/>
    </row>
    <row r="45" spans="1:9" ht="18" customHeight="1">
      <c r="A45" s="8" t="s">
        <v>92</v>
      </c>
      <c r="B45" s="86"/>
      <c r="C45" s="129">
        <f>SUM(C26:C44)</f>
        <v>0</v>
      </c>
      <c r="D45" s="81"/>
      <c r="E45" s="129">
        <f>SUM(E26:E44)</f>
        <v>0</v>
      </c>
      <c r="F45" s="95"/>
      <c r="G45" s="129">
        <f>SUM(G26:G44)</f>
        <v>0</v>
      </c>
      <c r="H45" s="95"/>
      <c r="I45" s="129">
        <f>SUM(I26:I44)</f>
        <v>0</v>
      </c>
    </row>
    <row r="46" spans="1:9" ht="18" customHeight="1">
      <c r="A46" s="7" t="s">
        <v>93</v>
      </c>
      <c r="B46" s="86">
        <v>47</v>
      </c>
      <c r="C46" s="92"/>
      <c r="D46" s="88"/>
      <c r="E46" s="92"/>
      <c r="F46" s="88"/>
      <c r="G46" s="92"/>
      <c r="H46" s="88"/>
      <c r="I46" s="92"/>
    </row>
    <row r="47" spans="1:9" ht="18" customHeight="1">
      <c r="A47" s="22" t="s">
        <v>94</v>
      </c>
      <c r="B47" s="86"/>
      <c r="C47" s="73">
        <f>SUM(C45:C46)</f>
        <v>0</v>
      </c>
      <c r="D47" s="98"/>
      <c r="E47" s="73">
        <f>SUM(E45:E46)</f>
        <v>0</v>
      </c>
      <c r="F47" s="98"/>
      <c r="G47" s="73">
        <f>SUM(G45:G46)</f>
        <v>0</v>
      </c>
      <c r="H47" s="98"/>
      <c r="I47" s="73">
        <f>SUM(I45:I46)</f>
        <v>0</v>
      </c>
    </row>
    <row r="48" spans="1:9" ht="11.1" customHeight="1">
      <c r="A48" s="22"/>
      <c r="C48" s="24"/>
      <c r="D48" s="25"/>
      <c r="E48" s="24"/>
      <c r="F48" s="24"/>
      <c r="G48" s="24"/>
      <c r="H48" s="24"/>
      <c r="I48" s="24"/>
    </row>
    <row r="49" spans="1:11" ht="18" customHeight="1">
      <c r="A49" s="5" t="s">
        <v>34</v>
      </c>
    </row>
    <row r="50" spans="1:11" ht="13.2" customHeight="1">
      <c r="A50" s="1"/>
    </row>
    <row r="51" spans="1:11" ht="18" customHeight="1">
      <c r="A51" s="272">
        <v>4</v>
      </c>
      <c r="B51" s="272"/>
      <c r="C51" s="272"/>
      <c r="D51" s="272"/>
      <c r="E51" s="272"/>
      <c r="F51" s="272"/>
      <c r="G51" s="272"/>
      <c r="H51" s="272"/>
      <c r="I51" s="272"/>
    </row>
    <row r="52" spans="1:11" ht="18" customHeight="1">
      <c r="A52" s="273" t="s">
        <v>61</v>
      </c>
      <c r="B52" s="273"/>
      <c r="C52" s="273"/>
      <c r="D52" s="273"/>
      <c r="E52" s="273"/>
      <c r="F52" s="273"/>
      <c r="G52" s="273"/>
      <c r="H52" s="273"/>
      <c r="I52" s="273"/>
      <c r="J52" s="2"/>
      <c r="K52" s="2"/>
    </row>
    <row r="53" spans="1:11" ht="18" customHeight="1">
      <c r="A53" s="273" t="s">
        <v>106</v>
      </c>
      <c r="B53" s="273"/>
      <c r="C53" s="273"/>
      <c r="D53" s="273"/>
      <c r="E53" s="273"/>
      <c r="F53" s="273"/>
      <c r="G53" s="273"/>
      <c r="H53" s="273"/>
      <c r="I53" s="273"/>
    </row>
    <row r="54" spans="1:11" ht="18" customHeight="1">
      <c r="A54" s="273" t="s">
        <v>78</v>
      </c>
      <c r="B54" s="273"/>
      <c r="C54" s="273"/>
      <c r="D54" s="273"/>
      <c r="E54" s="273"/>
      <c r="F54" s="273"/>
      <c r="G54" s="273"/>
      <c r="H54" s="273"/>
      <c r="I54" s="273"/>
    </row>
    <row r="55" spans="1:11" ht="18" customHeight="1">
      <c r="A55" s="28"/>
      <c r="B55" s="28"/>
      <c r="C55" s="28"/>
      <c r="D55" s="28"/>
      <c r="E55" s="28"/>
      <c r="F55" s="28"/>
      <c r="G55" s="274" t="s">
        <v>40</v>
      </c>
      <c r="H55" s="274"/>
      <c r="I55" s="274"/>
    </row>
    <row r="56" spans="1:11" ht="6" customHeight="1">
      <c r="A56" s="18"/>
      <c r="B56" s="18"/>
      <c r="H56" s="1"/>
      <c r="I56" s="1"/>
    </row>
    <row r="57" spans="1:11" ht="18" customHeight="1">
      <c r="C57" s="273" t="s">
        <v>62</v>
      </c>
      <c r="D57" s="273"/>
      <c r="E57" s="273"/>
      <c r="F57" s="273"/>
      <c r="G57" s="273" t="s">
        <v>64</v>
      </c>
      <c r="H57" s="273"/>
      <c r="I57" s="273"/>
    </row>
    <row r="58" spans="1:11" ht="18" customHeight="1">
      <c r="C58" s="273" t="s">
        <v>63</v>
      </c>
      <c r="D58" s="273"/>
      <c r="E58" s="273"/>
      <c r="F58" s="21"/>
      <c r="G58" s="273" t="s">
        <v>63</v>
      </c>
      <c r="H58" s="273"/>
      <c r="I58" s="273"/>
    </row>
    <row r="59" spans="1:11" ht="18" customHeight="1">
      <c r="B59" s="10" t="s">
        <v>30</v>
      </c>
      <c r="C59" s="85" t="s">
        <v>57</v>
      </c>
      <c r="D59" s="10"/>
      <c r="E59" s="85" t="s">
        <v>60</v>
      </c>
      <c r="F59" s="10"/>
      <c r="G59" s="85" t="s">
        <v>57</v>
      </c>
      <c r="H59" s="10"/>
      <c r="I59" s="85" t="s">
        <v>60</v>
      </c>
    </row>
    <row r="60" spans="1:11" ht="18" customHeight="1">
      <c r="A60" s="22" t="s">
        <v>97</v>
      </c>
      <c r="B60" s="86"/>
      <c r="C60" s="31"/>
      <c r="D60" s="31"/>
      <c r="E60" s="31"/>
      <c r="F60" s="31"/>
      <c r="G60" s="31"/>
      <c r="H60" s="31"/>
      <c r="I60" s="31"/>
    </row>
    <row r="61" spans="1:11" ht="18" customHeight="1">
      <c r="A61" s="110" t="s">
        <v>95</v>
      </c>
      <c r="B61" s="86"/>
      <c r="C61" s="99"/>
      <c r="D61" s="31"/>
      <c r="E61" s="99"/>
      <c r="F61" s="31"/>
      <c r="G61" s="74"/>
      <c r="H61" s="100"/>
      <c r="I61" s="74"/>
    </row>
    <row r="62" spans="1:11" ht="18" customHeight="1">
      <c r="A62" s="111" t="s">
        <v>96</v>
      </c>
      <c r="B62" s="86"/>
      <c r="C62" s="99"/>
      <c r="D62" s="31"/>
      <c r="E62" s="99"/>
      <c r="F62" s="31"/>
      <c r="G62" s="74"/>
      <c r="H62" s="100"/>
      <c r="I62" s="74"/>
    </row>
    <row r="63" spans="1:11" ht="18" customHeight="1">
      <c r="A63" s="114" t="s">
        <v>110</v>
      </c>
      <c r="B63" s="86"/>
      <c r="C63" s="99"/>
      <c r="D63" s="31"/>
      <c r="E63" s="99"/>
      <c r="F63" s="31"/>
      <c r="G63" s="74"/>
      <c r="H63" s="100"/>
      <c r="I63" s="74"/>
    </row>
    <row r="64" spans="1:11" ht="18" customHeight="1">
      <c r="A64" s="114" t="s">
        <v>205</v>
      </c>
      <c r="B64" s="86"/>
      <c r="C64" s="87"/>
      <c r="D64" s="101"/>
      <c r="E64" s="66"/>
      <c r="F64" s="31"/>
      <c r="G64" s="89"/>
      <c r="H64" s="100"/>
      <c r="I64" s="89"/>
    </row>
    <row r="65" spans="1:9" ht="18" customHeight="1">
      <c r="A65" s="114" t="s">
        <v>206</v>
      </c>
      <c r="B65" s="86"/>
      <c r="C65" s="87"/>
      <c r="D65" s="101"/>
      <c r="E65" s="66"/>
      <c r="F65" s="31"/>
      <c r="G65" s="89"/>
      <c r="H65" s="100"/>
      <c r="I65" s="89"/>
    </row>
    <row r="66" spans="1:9" ht="18" customHeight="1">
      <c r="A66" s="114" t="s">
        <v>207</v>
      </c>
      <c r="B66" s="86"/>
      <c r="C66" s="87"/>
      <c r="D66" s="101"/>
      <c r="E66" s="66"/>
      <c r="F66" s="31"/>
      <c r="G66" s="89"/>
      <c r="H66" s="100"/>
      <c r="I66" s="89"/>
    </row>
    <row r="67" spans="1:9" ht="18" customHeight="1">
      <c r="A67" s="114" t="s">
        <v>212</v>
      </c>
      <c r="B67" s="86"/>
      <c r="C67" s="87"/>
      <c r="D67" s="101"/>
      <c r="E67" s="66"/>
      <c r="F67" s="31"/>
      <c r="G67" s="89"/>
      <c r="H67" s="100"/>
      <c r="I67" s="89"/>
    </row>
    <row r="68" spans="1:9" ht="18" customHeight="1">
      <c r="A68" s="115" t="s">
        <v>213</v>
      </c>
      <c r="B68" s="86"/>
      <c r="C68" s="87"/>
      <c r="D68" s="101"/>
      <c r="E68" s="66"/>
      <c r="F68" s="31"/>
      <c r="G68" s="89"/>
      <c r="H68" s="100"/>
      <c r="I68" s="89"/>
    </row>
    <row r="69" spans="1:9" ht="18" customHeight="1">
      <c r="A69" s="114" t="s">
        <v>218</v>
      </c>
      <c r="B69" s="86"/>
      <c r="C69" s="87"/>
      <c r="D69" s="101"/>
      <c r="E69" s="66"/>
      <c r="F69" s="31"/>
      <c r="G69" s="89"/>
      <c r="H69" s="100"/>
      <c r="I69" s="89"/>
    </row>
    <row r="70" spans="1:9" ht="18" customHeight="1">
      <c r="A70" s="114" t="s">
        <v>114</v>
      </c>
      <c r="B70" s="86"/>
      <c r="C70" s="88"/>
      <c r="D70" s="101"/>
      <c r="E70" s="66"/>
      <c r="F70" s="31"/>
      <c r="G70" s="83"/>
      <c r="H70" s="100"/>
      <c r="I70" s="83"/>
    </row>
    <row r="71" spans="1:9" ht="18" customHeight="1">
      <c r="A71" s="115" t="s">
        <v>96</v>
      </c>
      <c r="B71" s="86"/>
      <c r="C71" s="92"/>
      <c r="D71" s="101"/>
      <c r="E71" s="93"/>
      <c r="F71" s="31"/>
      <c r="G71" s="73"/>
      <c r="H71" s="100"/>
      <c r="I71" s="73"/>
    </row>
    <row r="72" spans="1:9" ht="18" customHeight="1">
      <c r="A72" s="123" t="s">
        <v>109</v>
      </c>
      <c r="B72" s="86"/>
      <c r="C72" s="88"/>
      <c r="D72" s="101"/>
      <c r="E72" s="66"/>
      <c r="F72" s="31"/>
      <c r="G72" s="83"/>
      <c r="H72" s="100"/>
      <c r="I72" s="83"/>
    </row>
    <row r="73" spans="1:9" ht="18" customHeight="1">
      <c r="A73" s="124" t="s">
        <v>264</v>
      </c>
      <c r="B73" s="86"/>
      <c r="C73" s="73">
        <f>SUM(C63:C71)</f>
        <v>0</v>
      </c>
      <c r="D73" s="31"/>
      <c r="E73" s="73">
        <f>SUM(E63:E71)</f>
        <v>0</v>
      </c>
      <c r="F73" s="31"/>
      <c r="G73" s="73">
        <f>SUM(G63:G71)</f>
        <v>0</v>
      </c>
      <c r="H73" s="100"/>
      <c r="I73" s="73">
        <f>SUM(I63:I71)</f>
        <v>0</v>
      </c>
    </row>
    <row r="74" spans="1:9" ht="18" customHeight="1">
      <c r="A74" s="110" t="s">
        <v>95</v>
      </c>
      <c r="B74" s="86"/>
      <c r="C74" s="31"/>
      <c r="D74" s="31"/>
      <c r="E74" s="31"/>
      <c r="F74" s="31"/>
      <c r="G74" s="31"/>
      <c r="H74" s="31"/>
      <c r="I74" s="31"/>
    </row>
    <row r="75" spans="1:9" ht="18" customHeight="1">
      <c r="A75" s="111" t="s">
        <v>98</v>
      </c>
      <c r="B75" s="86"/>
      <c r="C75" s="31"/>
      <c r="D75" s="31"/>
      <c r="E75" s="31"/>
      <c r="F75" s="31"/>
      <c r="G75" s="31"/>
      <c r="H75" s="31"/>
      <c r="I75" s="31"/>
    </row>
    <row r="76" spans="1:9" ht="18" customHeight="1">
      <c r="A76" s="112" t="s">
        <v>208</v>
      </c>
      <c r="B76" s="86"/>
      <c r="C76" s="31"/>
      <c r="D76" s="31"/>
      <c r="E76" s="31"/>
      <c r="F76" s="31"/>
      <c r="G76" s="31"/>
      <c r="H76" s="31"/>
      <c r="I76" s="31"/>
    </row>
    <row r="77" spans="1:9" ht="18" customHeight="1">
      <c r="A77" s="113" t="s">
        <v>209</v>
      </c>
      <c r="B77" s="86"/>
      <c r="C77" s="31"/>
      <c r="D77" s="31"/>
      <c r="E77" s="31"/>
      <c r="F77" s="31"/>
      <c r="G77" s="31"/>
      <c r="H77" s="31"/>
      <c r="I77" s="31"/>
    </row>
    <row r="78" spans="1:9" ht="18" customHeight="1">
      <c r="A78" s="114" t="s">
        <v>210</v>
      </c>
      <c r="B78" s="86"/>
      <c r="C78" s="87"/>
      <c r="D78" s="31"/>
      <c r="E78" s="66"/>
      <c r="F78" s="31"/>
      <c r="G78" s="89"/>
      <c r="H78" s="31"/>
      <c r="I78" s="89"/>
    </row>
    <row r="79" spans="1:9" ht="18" customHeight="1">
      <c r="A79" s="112" t="s">
        <v>211</v>
      </c>
      <c r="B79" s="86"/>
      <c r="C79" s="87"/>
      <c r="D79" s="31"/>
      <c r="E79" s="66"/>
      <c r="F79" s="31"/>
      <c r="G79" s="89"/>
      <c r="H79" s="31"/>
      <c r="I79" s="89"/>
    </row>
    <row r="80" spans="1:9" ht="18" customHeight="1">
      <c r="A80" s="112" t="s">
        <v>214</v>
      </c>
      <c r="B80" s="86"/>
      <c r="C80" s="87"/>
      <c r="D80" s="31"/>
      <c r="E80" s="66"/>
      <c r="F80" s="31"/>
      <c r="G80" s="89"/>
      <c r="H80" s="31"/>
      <c r="I80" s="89"/>
    </row>
    <row r="81" spans="1:15" ht="18" customHeight="1">
      <c r="A81" s="112" t="s">
        <v>215</v>
      </c>
      <c r="B81" s="86"/>
      <c r="C81" s="87"/>
      <c r="D81" s="31"/>
      <c r="E81" s="66"/>
      <c r="F81" s="31"/>
      <c r="G81" s="89"/>
      <c r="H81" s="31"/>
      <c r="I81" s="89"/>
    </row>
    <row r="82" spans="1:15" ht="18" customHeight="1">
      <c r="A82" s="112" t="s">
        <v>216</v>
      </c>
      <c r="B82" s="86"/>
      <c r="C82" s="87"/>
      <c r="D82" s="31"/>
      <c r="E82" s="66"/>
      <c r="F82" s="31"/>
      <c r="G82" s="89"/>
      <c r="H82" s="31"/>
      <c r="I82" s="89"/>
    </row>
    <row r="83" spans="1:15" ht="18" customHeight="1">
      <c r="A83" s="115" t="s">
        <v>217</v>
      </c>
      <c r="B83" s="86"/>
      <c r="C83" s="87"/>
      <c r="D83" s="31"/>
      <c r="E83" s="66"/>
      <c r="F83" s="31"/>
      <c r="G83" s="89"/>
      <c r="H83" s="31"/>
      <c r="I83" s="89"/>
    </row>
    <row r="84" spans="1:15" ht="18" customHeight="1">
      <c r="A84" s="114" t="s">
        <v>218</v>
      </c>
      <c r="B84" s="86"/>
      <c r="C84" s="87"/>
      <c r="D84" s="31"/>
      <c r="E84" s="66"/>
      <c r="F84" s="31"/>
      <c r="G84" s="89"/>
      <c r="H84" s="31"/>
      <c r="I84" s="89"/>
    </row>
    <row r="85" spans="1:15" ht="18" customHeight="1">
      <c r="A85" s="114" t="s">
        <v>114</v>
      </c>
      <c r="B85" s="86"/>
      <c r="C85" s="87"/>
      <c r="D85" s="31"/>
      <c r="E85" s="66"/>
      <c r="F85" s="31"/>
      <c r="G85" s="89"/>
      <c r="H85" s="31"/>
      <c r="I85" s="89"/>
    </row>
    <row r="86" spans="1:15" ht="18" customHeight="1">
      <c r="A86" s="115" t="s">
        <v>98</v>
      </c>
      <c r="B86" s="86"/>
      <c r="C86" s="92"/>
      <c r="D86" s="31"/>
      <c r="E86" s="93"/>
      <c r="F86" s="31"/>
      <c r="G86" s="73"/>
      <c r="H86" s="31"/>
      <c r="I86" s="73"/>
    </row>
    <row r="87" spans="1:15" ht="18" customHeight="1">
      <c r="A87" s="123" t="s">
        <v>109</v>
      </c>
      <c r="B87" s="86"/>
      <c r="C87" s="88"/>
      <c r="D87" s="31"/>
      <c r="E87" s="66"/>
      <c r="F87" s="31"/>
      <c r="G87" s="83"/>
      <c r="H87" s="31"/>
      <c r="I87" s="83"/>
    </row>
    <row r="88" spans="1:15" ht="18" customHeight="1">
      <c r="A88" s="124" t="s">
        <v>265</v>
      </c>
      <c r="B88" s="86"/>
      <c r="C88" s="73">
        <f>SUM(C76:C86)</f>
        <v>0</v>
      </c>
      <c r="D88" s="31"/>
      <c r="E88" s="73">
        <f>SUM(E76:E86)</f>
        <v>0</v>
      </c>
      <c r="F88" s="31"/>
      <c r="G88" s="73">
        <f>SUM(G76:G86)</f>
        <v>0</v>
      </c>
      <c r="H88" s="100"/>
      <c r="I88" s="73">
        <f>SUM(I76:I86)</f>
        <v>0</v>
      </c>
    </row>
    <row r="89" spans="1:15" ht="18" customHeight="1">
      <c r="A89" s="9" t="s">
        <v>262</v>
      </c>
      <c r="B89" s="86"/>
      <c r="C89" s="73">
        <f>SUM(C73,C88)</f>
        <v>0</v>
      </c>
      <c r="D89" s="31"/>
      <c r="E89" s="73">
        <f>SUM(E73,E88)</f>
        <v>0</v>
      </c>
      <c r="F89" s="31"/>
      <c r="G89" s="73">
        <f>SUM(G73,G88)</f>
        <v>0</v>
      </c>
      <c r="H89" s="100"/>
      <c r="I89" s="73">
        <f>SUM(I73,I88)</f>
        <v>0</v>
      </c>
    </row>
    <row r="90" spans="1:15" s="2" customFormat="1" ht="18" customHeight="1" thickBot="1">
      <c r="A90" s="9" t="s">
        <v>263</v>
      </c>
      <c r="B90" s="10"/>
      <c r="C90" s="116">
        <f>C47+C89</f>
        <v>0</v>
      </c>
      <c r="D90" s="31"/>
      <c r="E90" s="116">
        <f>E47+E89</f>
        <v>0</v>
      </c>
      <c r="F90" s="31"/>
      <c r="G90" s="116">
        <f>G47+G89</f>
        <v>0</v>
      </c>
      <c r="H90" s="100"/>
      <c r="I90" s="116">
        <f>I47+I89</f>
        <v>0</v>
      </c>
    </row>
    <row r="91" spans="1:15" ht="12" customHeight="1" thickTop="1">
      <c r="A91" s="7"/>
      <c r="B91" s="10"/>
      <c r="C91" s="85"/>
      <c r="D91" s="10"/>
      <c r="E91" s="5"/>
      <c r="F91" s="10"/>
      <c r="G91" s="85"/>
      <c r="H91" s="10"/>
      <c r="I91" s="85"/>
    </row>
    <row r="92" spans="1:15" ht="18" customHeight="1">
      <c r="A92" s="8" t="s">
        <v>100</v>
      </c>
      <c r="B92" s="86"/>
      <c r="C92" s="102"/>
      <c r="D92" s="102"/>
      <c r="E92" s="102"/>
      <c r="F92" s="102"/>
      <c r="G92" s="103"/>
      <c r="H92" s="103"/>
      <c r="I92" s="103"/>
    </row>
    <row r="93" spans="1:15" ht="18" customHeight="1">
      <c r="A93" s="76" t="s">
        <v>101</v>
      </c>
      <c r="B93" s="86"/>
      <c r="C93" s="87"/>
      <c r="D93" s="66"/>
      <c r="E93" s="66"/>
      <c r="F93" s="66"/>
      <c r="G93" s="66"/>
      <c r="H93" s="66"/>
      <c r="I93" s="66"/>
    </row>
    <row r="94" spans="1:15" ht="18" customHeight="1">
      <c r="A94" s="76" t="s">
        <v>24</v>
      </c>
      <c r="B94" s="86"/>
      <c r="C94" s="87"/>
      <c r="D94" s="66"/>
      <c r="E94" s="93"/>
      <c r="F94" s="66"/>
      <c r="G94" s="89"/>
      <c r="H94" s="104"/>
      <c r="I94" s="89"/>
      <c r="M94" s="23"/>
      <c r="N94" s="23"/>
      <c r="O94" s="23"/>
    </row>
    <row r="95" spans="1:15" ht="18" customHeight="1" thickBot="1">
      <c r="A95" s="8" t="s">
        <v>140</v>
      </c>
      <c r="B95" s="86"/>
      <c r="C95" s="116">
        <f>SUM(C93:C94)</f>
        <v>0</v>
      </c>
      <c r="D95" s="31"/>
      <c r="E95" s="116">
        <f>SUM(E93:E94)</f>
        <v>0</v>
      </c>
      <c r="F95" s="31"/>
      <c r="G95" s="116">
        <f>SUM(G93:G94)</f>
        <v>0</v>
      </c>
      <c r="H95" s="100"/>
      <c r="I95" s="116">
        <f>SUM(I93:I94)</f>
        <v>0</v>
      </c>
    </row>
    <row r="96" spans="1:15" ht="11.1" customHeight="1" thickTop="1">
      <c r="A96" s="8"/>
      <c r="B96" s="86"/>
      <c r="C96" s="102"/>
      <c r="D96" s="102"/>
      <c r="E96" s="102"/>
      <c r="F96" s="102"/>
      <c r="G96" s="103"/>
      <c r="H96" s="103"/>
      <c r="I96" s="103"/>
    </row>
    <row r="97" spans="1:9" ht="18" customHeight="1">
      <c r="A97" s="8" t="s">
        <v>102</v>
      </c>
      <c r="B97" s="86"/>
      <c r="C97" s="102"/>
      <c r="D97" s="102"/>
      <c r="E97" s="102"/>
      <c r="F97" s="102"/>
      <c r="G97" s="103"/>
      <c r="H97" s="103"/>
      <c r="I97" s="103"/>
    </row>
    <row r="98" spans="1:9" ht="18" customHeight="1">
      <c r="A98" s="76" t="s">
        <v>101</v>
      </c>
      <c r="B98" s="86"/>
      <c r="C98" s="87"/>
      <c r="D98" s="66"/>
      <c r="E98" s="66"/>
      <c r="F98" s="66"/>
      <c r="G98" s="66"/>
      <c r="H98" s="66"/>
      <c r="I98" s="66"/>
    </row>
    <row r="99" spans="1:9" ht="18" customHeight="1">
      <c r="A99" s="130" t="s">
        <v>24</v>
      </c>
      <c r="B99" s="86"/>
      <c r="C99" s="87"/>
      <c r="D99" s="66"/>
      <c r="E99" s="93"/>
      <c r="F99" s="66"/>
      <c r="G99" s="89"/>
      <c r="H99" s="104"/>
      <c r="I99" s="89"/>
    </row>
    <row r="100" spans="1:9" ht="18" customHeight="1" thickBot="1">
      <c r="A100" s="8" t="s">
        <v>263</v>
      </c>
      <c r="B100" s="86"/>
      <c r="C100" s="116">
        <f>SUM(C98:C99)</f>
        <v>0</v>
      </c>
      <c r="D100" s="31"/>
      <c r="E100" s="116">
        <f>SUM(E98:E99)</f>
        <v>0</v>
      </c>
      <c r="F100" s="31"/>
      <c r="G100" s="116">
        <f>SUM(G98:G99)</f>
        <v>0</v>
      </c>
      <c r="H100" s="100"/>
      <c r="I100" s="116">
        <f>SUM(I98:I99)</f>
        <v>0</v>
      </c>
    </row>
    <row r="101" spans="1:9" ht="9.6" customHeight="1" thickTop="1">
      <c r="A101" s="7"/>
      <c r="B101" s="86"/>
      <c r="C101" s="31"/>
      <c r="D101" s="31"/>
      <c r="E101" s="31"/>
      <c r="F101" s="31"/>
      <c r="G101" s="31"/>
      <c r="H101" s="31"/>
      <c r="I101" s="31"/>
    </row>
    <row r="102" spans="1:9" ht="18" customHeight="1">
      <c r="A102" s="121" t="s">
        <v>141</v>
      </c>
      <c r="B102" s="86">
        <v>49</v>
      </c>
      <c r="C102" s="105"/>
      <c r="D102" s="105"/>
      <c r="E102" s="105"/>
      <c r="F102" s="105"/>
      <c r="G102" s="105"/>
      <c r="H102" s="105"/>
      <c r="I102" s="105"/>
    </row>
    <row r="103" spans="1:9" ht="18" customHeight="1" thickBot="1">
      <c r="A103" s="76" t="s">
        <v>103</v>
      </c>
      <c r="B103" s="86"/>
      <c r="C103" s="117"/>
      <c r="D103" s="106"/>
      <c r="E103" s="117"/>
      <c r="F103" s="107"/>
      <c r="G103" s="118"/>
      <c r="H103" s="107"/>
      <c r="I103" s="118"/>
    </row>
    <row r="104" spans="1:9" ht="18" customHeight="1" thickTop="1" thickBot="1">
      <c r="A104" s="76" t="s">
        <v>104</v>
      </c>
      <c r="B104" s="86"/>
      <c r="C104" s="119"/>
      <c r="D104" s="108"/>
      <c r="E104" s="119"/>
      <c r="F104" s="108"/>
      <c r="G104" s="120"/>
      <c r="H104" s="108"/>
      <c r="I104" s="120"/>
    </row>
    <row r="105" spans="1:9" ht="11.7" customHeight="1" thickTop="1">
      <c r="A105" s="7"/>
      <c r="B105" s="86"/>
      <c r="C105" s="108"/>
      <c r="D105" s="108"/>
      <c r="E105" s="108"/>
      <c r="F105" s="108"/>
      <c r="G105" s="105"/>
      <c r="H105" s="108"/>
      <c r="I105" s="105"/>
    </row>
    <row r="106" spans="1:9" ht="18" customHeight="1">
      <c r="A106" s="5" t="s">
        <v>34</v>
      </c>
      <c r="B106" s="86"/>
      <c r="C106" s="31"/>
      <c r="D106" s="31"/>
      <c r="E106" s="31"/>
      <c r="F106" s="31"/>
      <c r="G106" s="31"/>
      <c r="H106" s="31"/>
      <c r="I106" s="31"/>
    </row>
    <row r="107" spans="1:9" ht="11.1" customHeight="1">
      <c r="A107" s="5"/>
      <c r="B107" s="86"/>
      <c r="C107" s="31"/>
      <c r="D107" s="31"/>
      <c r="E107" s="31"/>
      <c r="F107" s="31"/>
      <c r="G107" s="31"/>
      <c r="H107" s="31"/>
      <c r="I107" s="31"/>
    </row>
    <row r="108" spans="1:9" ht="18" customHeight="1">
      <c r="A108" s="272">
        <v>5</v>
      </c>
      <c r="B108" s="272"/>
      <c r="C108" s="272"/>
      <c r="D108" s="272"/>
      <c r="E108" s="272"/>
      <c r="F108" s="272"/>
      <c r="G108" s="272"/>
      <c r="H108" s="272"/>
      <c r="I108" s="272"/>
    </row>
  </sheetData>
  <mergeCells count="18">
    <mergeCell ref="A1:I1"/>
    <mergeCell ref="A2:I2"/>
    <mergeCell ref="A3:I3"/>
    <mergeCell ref="G4:I4"/>
    <mergeCell ref="C6:F6"/>
    <mergeCell ref="G6:I6"/>
    <mergeCell ref="C7:E7"/>
    <mergeCell ref="G7:I7"/>
    <mergeCell ref="A51:I51"/>
    <mergeCell ref="A52:I52"/>
    <mergeCell ref="A53:I53"/>
    <mergeCell ref="A108:I108"/>
    <mergeCell ref="A54:I54"/>
    <mergeCell ref="G55:I55"/>
    <mergeCell ref="C57:F57"/>
    <mergeCell ref="G57:I57"/>
    <mergeCell ref="C58:E58"/>
    <mergeCell ref="G58:I58"/>
  </mergeCells>
  <pageMargins left="0.7" right="0.3" top="0.9" bottom="0.75" header="0.5" footer="0.25"/>
  <pageSetup paperSize="9" scale="72" firstPageNumber="3" orientation="portrait" useFirstPageNumber="1" r:id="rId1"/>
  <headerFooter alignWithMargins="0">
    <oddHeader>&amp;R&amp;"Times New Roman,Bold Italic"&amp;K0000FFFor internal use only (01-2023)</oddHeader>
  </headerFooter>
  <rowBreaks count="1" manualBreakCount="1">
    <brk id="51" max="8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114"/>
  <sheetViews>
    <sheetView topLeftCell="A4" zoomScale="130" zoomScaleNormal="130" zoomScaleSheetLayoutView="110" workbookViewId="0">
      <selection sqref="A1:I1"/>
    </sheetView>
  </sheetViews>
  <sheetFormatPr defaultColWidth="9.33203125" defaultRowHeight="18" customHeight="1"/>
  <cols>
    <col min="1" max="1" width="55.33203125" style="19" customWidth="1"/>
    <col min="2" max="2" width="5.6640625" style="20" customWidth="1"/>
    <col min="3" max="3" width="11.44140625" style="18" customWidth="1"/>
    <col min="4" max="4" width="1.44140625" style="18" customWidth="1"/>
    <col min="5" max="5" width="11.44140625" style="18" customWidth="1"/>
    <col min="6" max="6" width="1.44140625" style="18" customWidth="1"/>
    <col min="7" max="7" width="10.5546875" style="18" customWidth="1"/>
    <col min="8" max="8" width="1.44140625" style="18" customWidth="1"/>
    <col min="9" max="9" width="11.33203125" style="18" customWidth="1"/>
    <col min="10" max="16384" width="9.33203125" style="1"/>
  </cols>
  <sheetData>
    <row r="1" spans="1:11" ht="18" customHeight="1">
      <c r="A1" s="273" t="s">
        <v>61</v>
      </c>
      <c r="B1" s="273"/>
      <c r="C1" s="273"/>
      <c r="D1" s="273"/>
      <c r="E1" s="273"/>
      <c r="F1" s="273"/>
      <c r="G1" s="273"/>
      <c r="H1" s="273"/>
      <c r="I1" s="273"/>
      <c r="J1" s="2"/>
      <c r="K1" s="2"/>
    </row>
    <row r="2" spans="1:11" ht="18" customHeight="1">
      <c r="A2" s="273" t="s">
        <v>107</v>
      </c>
      <c r="B2" s="273"/>
      <c r="C2" s="273"/>
      <c r="D2" s="273"/>
      <c r="E2" s="273"/>
      <c r="F2" s="273"/>
      <c r="G2" s="273"/>
      <c r="H2" s="273"/>
      <c r="I2" s="273"/>
    </row>
    <row r="3" spans="1:11" ht="18" customHeight="1">
      <c r="A3" s="273" t="s">
        <v>78</v>
      </c>
      <c r="B3" s="273"/>
      <c r="C3" s="273"/>
      <c r="D3" s="273"/>
      <c r="E3" s="273"/>
      <c r="F3" s="273"/>
      <c r="G3" s="273"/>
      <c r="H3" s="273"/>
      <c r="I3" s="273"/>
    </row>
    <row r="4" spans="1:11" ht="18" customHeight="1">
      <c r="A4" s="28"/>
      <c r="B4" s="28"/>
      <c r="C4" s="28"/>
      <c r="D4" s="28"/>
      <c r="E4" s="28"/>
      <c r="F4" s="28"/>
      <c r="G4" s="274" t="s">
        <v>40</v>
      </c>
      <c r="H4" s="274"/>
      <c r="I4" s="274"/>
    </row>
    <row r="5" spans="1:11" ht="6" customHeight="1">
      <c r="A5" s="18"/>
      <c r="B5" s="18"/>
      <c r="H5" s="1"/>
      <c r="I5" s="1"/>
    </row>
    <row r="6" spans="1:11" ht="18" customHeight="1">
      <c r="C6" s="273" t="s">
        <v>62</v>
      </c>
      <c r="D6" s="273"/>
      <c r="E6" s="273"/>
      <c r="F6" s="273"/>
      <c r="G6" s="273" t="s">
        <v>64</v>
      </c>
      <c r="H6" s="273"/>
      <c r="I6" s="273"/>
    </row>
    <row r="7" spans="1:11" ht="18" customHeight="1">
      <c r="C7" s="273" t="s">
        <v>63</v>
      </c>
      <c r="D7" s="273"/>
      <c r="E7" s="273"/>
      <c r="F7" s="21"/>
      <c r="G7" s="273" t="s">
        <v>63</v>
      </c>
      <c r="H7" s="273"/>
      <c r="I7" s="273"/>
    </row>
    <row r="8" spans="1:11" ht="18" customHeight="1">
      <c r="B8" s="10" t="s">
        <v>30</v>
      </c>
      <c r="C8" s="85" t="s">
        <v>57</v>
      </c>
      <c r="D8" s="10"/>
      <c r="E8" s="85" t="s">
        <v>60</v>
      </c>
      <c r="F8" s="10"/>
      <c r="G8" s="85" t="s">
        <v>57</v>
      </c>
      <c r="H8" s="10"/>
      <c r="I8" s="85" t="s">
        <v>60</v>
      </c>
    </row>
    <row r="9" spans="1:11" ht="18" customHeight="1">
      <c r="A9" s="7" t="s">
        <v>31</v>
      </c>
      <c r="B9" s="86">
        <v>41</v>
      </c>
      <c r="C9" s="31"/>
      <c r="D9" s="31"/>
      <c r="E9" s="31"/>
      <c r="F9" s="31"/>
      <c r="G9" s="31"/>
      <c r="H9" s="31"/>
      <c r="I9" s="31"/>
    </row>
    <row r="10" spans="1:11" ht="18" customHeight="1">
      <c r="A10" s="7" t="s">
        <v>84</v>
      </c>
      <c r="B10" s="86"/>
      <c r="C10" s="87"/>
      <c r="D10" s="88"/>
      <c r="E10" s="87"/>
      <c r="F10" s="87"/>
      <c r="G10" s="87"/>
      <c r="H10" s="87"/>
      <c r="I10" s="87"/>
    </row>
    <row r="11" spans="1:11" ht="17.25" customHeight="1">
      <c r="A11" s="7" t="s">
        <v>85</v>
      </c>
      <c r="B11" s="86"/>
      <c r="C11" s="87"/>
      <c r="D11" s="88"/>
      <c r="E11" s="87"/>
      <c r="F11" s="87"/>
      <c r="G11" s="87"/>
      <c r="H11" s="87"/>
      <c r="I11" s="87"/>
    </row>
    <row r="12" spans="1:11" ht="17.25" customHeight="1">
      <c r="A12" s="7" t="s">
        <v>86</v>
      </c>
      <c r="B12" s="86"/>
      <c r="C12" s="87"/>
      <c r="D12" s="88"/>
      <c r="E12" s="87"/>
      <c r="F12" s="87"/>
      <c r="G12" s="87"/>
      <c r="H12" s="87"/>
      <c r="I12" s="87"/>
    </row>
    <row r="13" spans="1:11" ht="18" customHeight="1">
      <c r="A13" s="7" t="s">
        <v>251</v>
      </c>
      <c r="B13" s="86"/>
      <c r="C13" s="87"/>
      <c r="D13" s="88"/>
      <c r="E13" s="87"/>
      <c r="F13" s="87"/>
      <c r="G13" s="87"/>
      <c r="H13" s="87"/>
      <c r="I13" s="87"/>
    </row>
    <row r="14" spans="1:11" ht="18" customHeight="1">
      <c r="A14" s="7" t="s">
        <v>252</v>
      </c>
      <c r="B14" s="86"/>
      <c r="C14" s="87"/>
      <c r="D14" s="88"/>
      <c r="E14" s="88"/>
      <c r="F14" s="88"/>
      <c r="G14" s="88"/>
      <c r="H14" s="88"/>
      <c r="I14" s="88"/>
    </row>
    <row r="15" spans="1:11" ht="18" customHeight="1">
      <c r="A15" s="7" t="s">
        <v>88</v>
      </c>
      <c r="B15" s="86"/>
      <c r="C15" s="87"/>
      <c r="D15" s="88"/>
      <c r="E15" s="88"/>
      <c r="F15" s="88"/>
      <c r="G15" s="88"/>
      <c r="H15" s="88"/>
      <c r="I15" s="88"/>
    </row>
    <row r="16" spans="1:11" ht="18" customHeight="1">
      <c r="A16" s="7" t="s">
        <v>89</v>
      </c>
      <c r="B16" s="86"/>
      <c r="C16" s="92"/>
      <c r="D16" s="88"/>
      <c r="E16" s="92"/>
      <c r="F16" s="88"/>
      <c r="G16" s="92"/>
      <c r="H16" s="88"/>
      <c r="I16" s="92"/>
    </row>
    <row r="17" spans="1:9" ht="18" customHeight="1">
      <c r="A17" s="2" t="s">
        <v>108</v>
      </c>
      <c r="B17" s="86"/>
      <c r="C17" s="73">
        <f>SUM(C10:C16)</f>
        <v>0</v>
      </c>
      <c r="D17" s="77"/>
      <c r="E17" s="73">
        <f>SUM(E10:E16)</f>
        <v>0</v>
      </c>
      <c r="F17" s="77"/>
      <c r="G17" s="73">
        <f>SUM(G10:G16)</f>
        <v>0</v>
      </c>
      <c r="H17" s="77"/>
      <c r="I17" s="73">
        <f>SUM(I10:I16)</f>
        <v>0</v>
      </c>
    </row>
    <row r="18" spans="1:9" ht="10.5" customHeight="1">
      <c r="B18" s="86"/>
      <c r="C18" s="91"/>
      <c r="D18" s="77"/>
      <c r="E18" s="91"/>
      <c r="F18" s="91"/>
      <c r="G18" s="91"/>
      <c r="H18" s="91"/>
      <c r="I18" s="91"/>
    </row>
    <row r="19" spans="1:9" ht="18" customHeight="1">
      <c r="A19" s="7" t="s">
        <v>29</v>
      </c>
      <c r="B19" s="86"/>
      <c r="C19" s="83"/>
      <c r="D19" s="88"/>
      <c r="E19" s="89"/>
      <c r="F19" s="87"/>
      <c r="G19" s="87"/>
      <c r="H19" s="87"/>
      <c r="I19" s="87"/>
    </row>
    <row r="20" spans="1:9" ht="18" customHeight="1">
      <c r="A20" s="7" t="s">
        <v>10</v>
      </c>
      <c r="B20" s="86">
        <v>42</v>
      </c>
      <c r="C20" s="87"/>
      <c r="D20" s="88"/>
      <c r="E20" s="88"/>
      <c r="F20" s="88"/>
      <c r="G20" s="88"/>
      <c r="H20" s="88"/>
      <c r="I20" s="88"/>
    </row>
    <row r="21" spans="1:9" ht="18" customHeight="1">
      <c r="A21" s="7" t="s">
        <v>50</v>
      </c>
      <c r="B21" s="86"/>
      <c r="C21" s="87"/>
      <c r="D21" s="88"/>
      <c r="E21" s="88"/>
      <c r="F21" s="88"/>
      <c r="G21" s="88"/>
      <c r="H21" s="88"/>
      <c r="I21" s="88"/>
    </row>
    <row r="22" spans="1:9" ht="18" customHeight="1">
      <c r="A22" s="7" t="s">
        <v>18</v>
      </c>
      <c r="B22" s="86"/>
      <c r="C22" s="87"/>
      <c r="D22" s="88"/>
      <c r="E22" s="88"/>
      <c r="F22" s="88"/>
      <c r="G22" s="88"/>
      <c r="H22" s="88"/>
      <c r="I22" s="88"/>
    </row>
    <row r="23" spans="1:9" ht="18" customHeight="1">
      <c r="A23" s="7" t="s">
        <v>44</v>
      </c>
      <c r="B23" s="86"/>
      <c r="C23" s="89"/>
      <c r="D23" s="88"/>
      <c r="E23" s="90"/>
      <c r="F23" s="88"/>
      <c r="G23" s="89"/>
      <c r="H23" s="88"/>
      <c r="I23" s="89"/>
    </row>
    <row r="24" spans="1:9" ht="18" customHeight="1">
      <c r="A24" s="7" t="s">
        <v>90</v>
      </c>
      <c r="B24" s="86"/>
      <c r="C24" s="89"/>
      <c r="D24" s="88"/>
      <c r="E24" s="90"/>
      <c r="F24" s="88"/>
      <c r="G24" s="89"/>
      <c r="H24" s="88"/>
      <c r="I24" s="89"/>
    </row>
    <row r="25" spans="1:9" ht="18" customHeight="1">
      <c r="A25" s="7" t="s">
        <v>190</v>
      </c>
      <c r="B25" s="86">
        <v>43</v>
      </c>
      <c r="C25" s="92"/>
      <c r="D25" s="88"/>
      <c r="E25" s="93"/>
      <c r="F25" s="63"/>
      <c r="G25" s="94"/>
      <c r="H25" s="63"/>
      <c r="I25" s="94"/>
    </row>
    <row r="26" spans="1:9" ht="18" customHeight="1">
      <c r="A26" s="8" t="s">
        <v>191</v>
      </c>
      <c r="B26" s="86"/>
      <c r="C26" s="73">
        <f>SUM(C17:C25)</f>
        <v>0</v>
      </c>
      <c r="D26" s="81"/>
      <c r="E26" s="73">
        <f>SUM(E17:E25)</f>
        <v>0</v>
      </c>
      <c r="F26" s="95"/>
      <c r="G26" s="73">
        <f>SUM(G17:G25)</f>
        <v>0</v>
      </c>
      <c r="H26" s="95"/>
      <c r="I26" s="73">
        <f>SUM(I17:I25)</f>
        <v>0</v>
      </c>
    </row>
    <row r="27" spans="1:9" ht="11.1" customHeight="1">
      <c r="A27" s="8"/>
      <c r="B27" s="86"/>
      <c r="C27" s="83"/>
      <c r="D27" s="81"/>
      <c r="E27" s="83"/>
      <c r="F27" s="95"/>
      <c r="G27" s="83"/>
      <c r="H27" s="95"/>
      <c r="I27" s="83"/>
    </row>
    <row r="28" spans="1:9" ht="18" customHeight="1">
      <c r="A28" s="7" t="s">
        <v>192</v>
      </c>
      <c r="B28" s="86"/>
      <c r="C28" s="83"/>
      <c r="D28" s="81"/>
      <c r="E28" s="83"/>
      <c r="F28" s="95"/>
      <c r="G28" s="83"/>
      <c r="H28" s="95"/>
      <c r="I28" s="83"/>
    </row>
    <row r="29" spans="1:9" ht="18" customHeight="1">
      <c r="A29" s="76" t="s">
        <v>253</v>
      </c>
      <c r="B29" s="86"/>
      <c r="C29" s="83"/>
      <c r="D29" s="81"/>
      <c r="E29" s="83"/>
      <c r="F29" s="95"/>
      <c r="G29" s="83"/>
      <c r="H29" s="95"/>
      <c r="I29" s="83"/>
    </row>
    <row r="30" spans="1:9" ht="18" customHeight="1">
      <c r="A30" s="7" t="s">
        <v>193</v>
      </c>
      <c r="B30" s="86"/>
      <c r="C30" s="83"/>
      <c r="D30" s="81"/>
      <c r="E30" s="83"/>
      <c r="F30" s="95"/>
      <c r="G30" s="83"/>
      <c r="H30" s="95"/>
      <c r="I30" s="83"/>
    </row>
    <row r="31" spans="1:9" ht="18" customHeight="1">
      <c r="A31" s="7" t="s">
        <v>254</v>
      </c>
      <c r="B31" s="86"/>
      <c r="C31" s="83"/>
      <c r="D31" s="81"/>
      <c r="E31" s="83"/>
      <c r="F31" s="95"/>
      <c r="G31" s="83"/>
      <c r="H31" s="95"/>
      <c r="I31" s="83"/>
    </row>
    <row r="32" spans="1:9" ht="18" customHeight="1">
      <c r="A32" s="7" t="s">
        <v>194</v>
      </c>
      <c r="B32" s="86">
        <v>44</v>
      </c>
      <c r="C32" s="83"/>
      <c r="D32" s="81"/>
      <c r="E32" s="83"/>
      <c r="F32" s="95"/>
      <c r="G32" s="83"/>
      <c r="H32" s="95"/>
      <c r="I32" s="83"/>
    </row>
    <row r="33" spans="1:9" ht="18" customHeight="1">
      <c r="A33" s="7" t="s">
        <v>22</v>
      </c>
      <c r="B33" s="86">
        <v>45</v>
      </c>
      <c r="C33" s="83"/>
      <c r="D33" s="81"/>
      <c r="E33" s="83"/>
      <c r="F33" s="95"/>
      <c r="G33" s="83"/>
      <c r="H33" s="95"/>
      <c r="I33" s="83"/>
    </row>
    <row r="34" spans="1:9" ht="18" customHeight="1">
      <c r="A34" s="7" t="s">
        <v>195</v>
      </c>
      <c r="B34" s="86"/>
      <c r="C34" s="83"/>
      <c r="D34" s="81"/>
      <c r="E34" s="83"/>
      <c r="F34" s="95"/>
      <c r="G34" s="83"/>
      <c r="H34" s="95"/>
      <c r="I34" s="83"/>
    </row>
    <row r="35" spans="1:9" ht="18" customHeight="1">
      <c r="A35" s="76" t="s">
        <v>196</v>
      </c>
      <c r="B35" s="86"/>
      <c r="C35" s="83"/>
      <c r="D35" s="81"/>
      <c r="E35" s="83"/>
      <c r="F35" s="95"/>
      <c r="G35" s="83"/>
      <c r="H35" s="95"/>
      <c r="I35" s="83"/>
    </row>
    <row r="36" spans="1:9" ht="18" customHeight="1">
      <c r="A36" s="7" t="s">
        <v>199</v>
      </c>
      <c r="B36" s="86"/>
      <c r="C36" s="91"/>
      <c r="D36" s="77"/>
      <c r="E36" s="91"/>
      <c r="F36" s="91"/>
      <c r="G36" s="91"/>
      <c r="H36" s="91"/>
      <c r="I36" s="91"/>
    </row>
    <row r="37" spans="1:9" ht="18" customHeight="1">
      <c r="A37" s="76" t="s">
        <v>197</v>
      </c>
      <c r="B37" s="86"/>
      <c r="C37" s="87"/>
      <c r="D37" s="96"/>
      <c r="E37" s="88"/>
      <c r="F37" s="97"/>
      <c r="G37" s="89"/>
      <c r="H37" s="88"/>
      <c r="I37" s="89"/>
    </row>
    <row r="38" spans="1:9" ht="18" customHeight="1">
      <c r="A38" s="7" t="s">
        <v>198</v>
      </c>
      <c r="B38" s="86"/>
      <c r="C38" s="87"/>
      <c r="D38" s="96"/>
      <c r="E38" s="88"/>
      <c r="F38" s="97"/>
      <c r="G38" s="89"/>
      <c r="H38" s="88"/>
      <c r="I38" s="89"/>
    </row>
    <row r="39" spans="1:9" ht="18" customHeight="1">
      <c r="A39" s="7" t="s">
        <v>200</v>
      </c>
      <c r="B39" s="86"/>
      <c r="C39" s="87"/>
      <c r="D39" s="96"/>
      <c r="E39" s="88"/>
      <c r="F39" s="97"/>
      <c r="G39" s="89"/>
      <c r="H39" s="88"/>
      <c r="I39" s="89"/>
    </row>
    <row r="40" spans="1:9" ht="18" customHeight="1">
      <c r="A40" s="76" t="s">
        <v>201</v>
      </c>
      <c r="B40" s="86"/>
      <c r="C40" s="87"/>
      <c r="D40" s="96"/>
      <c r="E40" s="88"/>
      <c r="F40" s="97"/>
      <c r="G40" s="89"/>
      <c r="H40" s="88"/>
      <c r="I40" s="89"/>
    </row>
    <row r="41" spans="1:9" ht="18" customHeight="1">
      <c r="A41" s="7" t="s">
        <v>202</v>
      </c>
      <c r="B41" s="86"/>
      <c r="C41" s="87"/>
      <c r="D41" s="96"/>
      <c r="E41" s="88"/>
      <c r="F41" s="97"/>
      <c r="G41" s="89"/>
      <c r="H41" s="88"/>
      <c r="I41" s="89"/>
    </row>
    <row r="42" spans="1:9" ht="18" customHeight="1">
      <c r="A42" s="76" t="s">
        <v>203</v>
      </c>
      <c r="B42" s="86"/>
      <c r="C42" s="87"/>
      <c r="D42" s="96"/>
      <c r="E42" s="88"/>
      <c r="F42" s="97"/>
      <c r="G42" s="89"/>
      <c r="H42" s="88"/>
      <c r="I42" s="89"/>
    </row>
    <row r="43" spans="1:9" ht="18" customHeight="1">
      <c r="A43" s="76" t="s">
        <v>219</v>
      </c>
      <c r="B43" s="86"/>
      <c r="C43" s="87"/>
      <c r="D43" s="96"/>
      <c r="E43" s="88"/>
      <c r="F43" s="97"/>
      <c r="G43" s="89"/>
      <c r="H43" s="88"/>
      <c r="I43" s="89"/>
    </row>
    <row r="44" spans="1:9" ht="18" customHeight="1">
      <c r="A44" s="5" t="s">
        <v>204</v>
      </c>
      <c r="B44" s="86"/>
      <c r="C44" s="92"/>
      <c r="D44" s="88"/>
      <c r="E44" s="92"/>
      <c r="F44" s="88"/>
      <c r="G44" s="73"/>
      <c r="H44" s="88"/>
      <c r="I44" s="73"/>
    </row>
    <row r="45" spans="1:9" ht="18" customHeight="1">
      <c r="A45" s="8" t="s">
        <v>142</v>
      </c>
      <c r="B45" s="86"/>
      <c r="C45" s="129">
        <f>SUM(C26:C44)</f>
        <v>0</v>
      </c>
      <c r="D45" s="81"/>
      <c r="E45" s="129">
        <f>SUM(E26:E44)</f>
        <v>0</v>
      </c>
      <c r="F45" s="95"/>
      <c r="G45" s="129">
        <f>SUM(G26:G44)</f>
        <v>0</v>
      </c>
      <c r="H45" s="95"/>
      <c r="I45" s="129">
        <f>SUM(I26:I44)</f>
        <v>0</v>
      </c>
    </row>
    <row r="46" spans="1:9" ht="18" customHeight="1">
      <c r="A46" s="7" t="s">
        <v>93</v>
      </c>
      <c r="B46" s="86">
        <v>47</v>
      </c>
      <c r="C46" s="87"/>
      <c r="D46" s="88"/>
      <c r="E46" s="92"/>
      <c r="F46" s="88"/>
      <c r="G46" s="92"/>
      <c r="H46" s="88"/>
      <c r="I46" s="92"/>
    </row>
    <row r="47" spans="1:9" ht="18" customHeight="1" thickBot="1">
      <c r="A47" s="22" t="s">
        <v>94</v>
      </c>
      <c r="B47" s="86"/>
      <c r="C47" s="116">
        <f>SUM(C45:C46)</f>
        <v>0</v>
      </c>
      <c r="D47" s="98"/>
      <c r="E47" s="116">
        <f>SUM(E45:E46)</f>
        <v>0</v>
      </c>
      <c r="F47" s="98"/>
      <c r="G47" s="116">
        <f>SUM(G45:G46)</f>
        <v>0</v>
      </c>
      <c r="H47" s="98"/>
      <c r="I47" s="116">
        <f>SUM(I45:I46)</f>
        <v>0</v>
      </c>
    </row>
    <row r="48" spans="1:9" ht="6.6" customHeight="1" thickTop="1">
      <c r="A48" s="22"/>
      <c r="C48" s="24"/>
      <c r="D48" s="25"/>
      <c r="E48" s="24"/>
      <c r="F48" s="24"/>
      <c r="G48" s="24"/>
      <c r="H48" s="24"/>
      <c r="I48" s="24"/>
    </row>
    <row r="49" spans="1:11" s="2" customFormat="1" ht="18" customHeight="1">
      <c r="A49" s="8" t="s">
        <v>100</v>
      </c>
      <c r="B49" s="86"/>
      <c r="C49" s="102"/>
      <c r="D49" s="102"/>
      <c r="E49" s="102"/>
      <c r="F49" s="102"/>
      <c r="G49" s="103"/>
      <c r="H49" s="103"/>
      <c r="I49" s="103"/>
    </row>
    <row r="50" spans="1:11" s="2" customFormat="1" ht="18" customHeight="1">
      <c r="A50" s="76" t="s">
        <v>101</v>
      </c>
      <c r="B50" s="86"/>
      <c r="C50" s="87"/>
      <c r="D50" s="66"/>
      <c r="E50" s="66"/>
      <c r="F50" s="66"/>
      <c r="G50" s="66"/>
      <c r="H50" s="66"/>
      <c r="I50" s="66"/>
    </row>
    <row r="51" spans="1:11" s="2" customFormat="1" ht="18" customHeight="1">
      <c r="A51" s="76" t="s">
        <v>24</v>
      </c>
      <c r="B51" s="86"/>
      <c r="C51" s="87"/>
      <c r="D51" s="66"/>
      <c r="E51" s="93"/>
      <c r="F51" s="66"/>
      <c r="G51" s="89"/>
      <c r="H51" s="104"/>
      <c r="I51" s="89"/>
    </row>
    <row r="52" spans="1:11" s="2" customFormat="1" ht="18" customHeight="1" thickBot="1">
      <c r="A52" s="8" t="s">
        <v>140</v>
      </c>
      <c r="B52" s="86"/>
      <c r="C52" s="116">
        <f>SUM(C50:C51)</f>
        <v>0</v>
      </c>
      <c r="D52" s="31"/>
      <c r="E52" s="116">
        <f>SUM(E50:E51)</f>
        <v>0</v>
      </c>
      <c r="F52" s="31"/>
      <c r="G52" s="116">
        <f>SUM(G50:G51)</f>
        <v>0</v>
      </c>
      <c r="H52" s="100"/>
      <c r="I52" s="116">
        <f>SUM(I50:I51)</f>
        <v>0</v>
      </c>
    </row>
    <row r="53" spans="1:11" s="2" customFormat="1" ht="10.199999999999999" customHeight="1" thickTop="1">
      <c r="A53" s="8"/>
      <c r="B53" s="86"/>
      <c r="C53" s="102"/>
      <c r="D53" s="102"/>
      <c r="E53" s="102"/>
      <c r="F53" s="102"/>
      <c r="G53" s="103"/>
      <c r="H53" s="103"/>
      <c r="I53" s="103"/>
    </row>
    <row r="54" spans="1:11" s="2" customFormat="1" ht="18" customHeight="1">
      <c r="A54" s="121" t="s">
        <v>141</v>
      </c>
      <c r="B54" s="86">
        <v>49</v>
      </c>
      <c r="C54" s="105"/>
      <c r="D54" s="105"/>
      <c r="E54" s="105"/>
      <c r="F54" s="105"/>
      <c r="G54" s="105"/>
      <c r="H54" s="105"/>
      <c r="I54" s="105"/>
    </row>
    <row r="55" spans="1:11" s="2" customFormat="1" ht="18" customHeight="1" thickBot="1">
      <c r="A55" s="76" t="s">
        <v>103</v>
      </c>
      <c r="B55" s="86"/>
      <c r="C55" s="117"/>
      <c r="D55" s="106"/>
      <c r="E55" s="117"/>
      <c r="F55" s="107"/>
      <c r="G55" s="118"/>
      <c r="H55" s="107"/>
      <c r="I55" s="118"/>
    </row>
    <row r="56" spans="1:11" s="2" customFormat="1" ht="18" customHeight="1" thickTop="1" thickBot="1">
      <c r="A56" s="76" t="s">
        <v>104</v>
      </c>
      <c r="B56" s="86"/>
      <c r="C56" s="119"/>
      <c r="D56" s="108"/>
      <c r="E56" s="119"/>
      <c r="F56" s="108"/>
      <c r="G56" s="120"/>
      <c r="H56" s="108"/>
      <c r="I56" s="120"/>
    </row>
    <row r="57" spans="1:11" s="2" customFormat="1" ht="12.6" customHeight="1" thickTop="1">
      <c r="A57" s="7"/>
      <c r="B57" s="86"/>
      <c r="C57" s="108"/>
      <c r="D57" s="108"/>
      <c r="E57" s="108"/>
      <c r="F57" s="108"/>
      <c r="G57" s="105"/>
      <c r="H57" s="108"/>
      <c r="I57" s="105"/>
    </row>
    <row r="58" spans="1:11" ht="18" customHeight="1">
      <c r="A58" s="5" t="s">
        <v>34</v>
      </c>
    </row>
    <row r="59" spans="1:11" ht="13.2" customHeight="1">
      <c r="A59" s="1"/>
    </row>
    <row r="60" spans="1:11" ht="18" customHeight="1">
      <c r="A60" s="272">
        <v>4</v>
      </c>
      <c r="B60" s="272"/>
      <c r="C60" s="272"/>
      <c r="D60" s="272"/>
      <c r="E60" s="272"/>
      <c r="F60" s="272"/>
      <c r="G60" s="272"/>
      <c r="H60" s="272"/>
      <c r="I60" s="272"/>
    </row>
    <row r="61" spans="1:11" ht="18" customHeight="1">
      <c r="A61" s="273" t="s">
        <v>61</v>
      </c>
      <c r="B61" s="273"/>
      <c r="C61" s="273"/>
      <c r="D61" s="273"/>
      <c r="E61" s="273"/>
      <c r="F61" s="273"/>
      <c r="G61" s="273"/>
      <c r="H61" s="273"/>
      <c r="I61" s="273"/>
      <c r="J61" s="2"/>
      <c r="K61" s="2"/>
    </row>
    <row r="62" spans="1:11" ht="18" customHeight="1">
      <c r="A62" s="273" t="s">
        <v>105</v>
      </c>
      <c r="B62" s="273"/>
      <c r="C62" s="273"/>
      <c r="D62" s="273"/>
      <c r="E62" s="273"/>
      <c r="F62" s="273"/>
      <c r="G62" s="273"/>
      <c r="H62" s="273"/>
      <c r="I62" s="273"/>
    </row>
    <row r="63" spans="1:11" ht="18" customHeight="1">
      <c r="A63" s="273" t="s">
        <v>78</v>
      </c>
      <c r="B63" s="273"/>
      <c r="C63" s="273"/>
      <c r="D63" s="273"/>
      <c r="E63" s="273"/>
      <c r="F63" s="273"/>
      <c r="G63" s="273"/>
      <c r="H63" s="273"/>
      <c r="I63" s="273"/>
    </row>
    <row r="64" spans="1:11" ht="18" customHeight="1">
      <c r="A64" s="28"/>
      <c r="B64" s="28"/>
      <c r="C64" s="28"/>
      <c r="D64" s="28"/>
      <c r="E64" s="28"/>
      <c r="F64" s="28"/>
      <c r="G64" s="274" t="s">
        <v>40</v>
      </c>
      <c r="H64" s="274"/>
      <c r="I64" s="274"/>
    </row>
    <row r="65" spans="1:9" ht="6" customHeight="1">
      <c r="A65" s="18"/>
      <c r="B65" s="18"/>
      <c r="H65" s="1"/>
      <c r="I65" s="1"/>
    </row>
    <row r="66" spans="1:9" ht="18" customHeight="1">
      <c r="C66" s="273" t="s">
        <v>62</v>
      </c>
      <c r="D66" s="273"/>
      <c r="E66" s="273"/>
      <c r="F66" s="273"/>
      <c r="G66" s="273" t="s">
        <v>64</v>
      </c>
      <c r="H66" s="273"/>
      <c r="I66" s="273"/>
    </row>
    <row r="67" spans="1:9" ht="18" customHeight="1">
      <c r="C67" s="273" t="s">
        <v>63</v>
      </c>
      <c r="D67" s="273"/>
      <c r="E67" s="273"/>
      <c r="F67" s="21"/>
      <c r="G67" s="273" t="s">
        <v>63</v>
      </c>
      <c r="H67" s="273"/>
      <c r="I67" s="273"/>
    </row>
    <row r="68" spans="1:9" ht="18" customHeight="1">
      <c r="B68" s="10" t="s">
        <v>30</v>
      </c>
      <c r="C68" s="85" t="s">
        <v>57</v>
      </c>
      <c r="D68" s="10"/>
      <c r="E68" s="85" t="s">
        <v>60</v>
      </c>
      <c r="F68" s="10"/>
      <c r="G68" s="85" t="s">
        <v>57</v>
      </c>
      <c r="H68" s="10"/>
      <c r="I68" s="85" t="s">
        <v>60</v>
      </c>
    </row>
    <row r="69" spans="1:9" ht="18" customHeight="1">
      <c r="A69" s="22" t="s">
        <v>94</v>
      </c>
      <c r="B69" s="86"/>
      <c r="C69" s="73">
        <f>C47</f>
        <v>0</v>
      </c>
      <c r="D69" s="98"/>
      <c r="E69" s="73">
        <f>E47</f>
        <v>0</v>
      </c>
      <c r="F69" s="98"/>
      <c r="G69" s="73">
        <f>G47</f>
        <v>0</v>
      </c>
      <c r="H69" s="98"/>
      <c r="I69" s="73">
        <f>I47</f>
        <v>0</v>
      </c>
    </row>
    <row r="70" spans="1:9" ht="18" customHeight="1">
      <c r="B70" s="10"/>
      <c r="C70" s="85"/>
      <c r="D70" s="10"/>
      <c r="E70" s="10"/>
      <c r="F70" s="10"/>
      <c r="G70" s="85"/>
      <c r="H70" s="10"/>
      <c r="I70" s="85"/>
    </row>
    <row r="71" spans="1:9" ht="18" customHeight="1">
      <c r="A71" s="22" t="s">
        <v>97</v>
      </c>
      <c r="B71" s="86"/>
      <c r="C71" s="31"/>
      <c r="D71" s="31"/>
      <c r="E71" s="31"/>
      <c r="F71" s="31"/>
      <c r="G71" s="31"/>
      <c r="H71" s="31"/>
      <c r="I71" s="31"/>
    </row>
    <row r="72" spans="1:9" ht="18" customHeight="1">
      <c r="A72" s="110" t="s">
        <v>95</v>
      </c>
      <c r="B72" s="86"/>
      <c r="C72" s="99"/>
      <c r="D72" s="31"/>
      <c r="E72" s="99"/>
      <c r="F72" s="31"/>
      <c r="G72" s="74"/>
      <c r="H72" s="100"/>
      <c r="I72" s="74"/>
    </row>
    <row r="73" spans="1:9" ht="18" customHeight="1">
      <c r="A73" s="111" t="s">
        <v>96</v>
      </c>
      <c r="B73" s="86"/>
      <c r="C73" s="99"/>
      <c r="D73" s="31"/>
      <c r="E73" s="99"/>
      <c r="F73" s="31"/>
      <c r="G73" s="74"/>
      <c r="H73" s="100"/>
      <c r="I73" s="74"/>
    </row>
    <row r="74" spans="1:9" ht="18" customHeight="1">
      <c r="A74" s="114" t="s">
        <v>110</v>
      </c>
      <c r="B74" s="86"/>
      <c r="C74" s="99"/>
      <c r="D74" s="31"/>
      <c r="E74" s="99"/>
      <c r="F74" s="31"/>
      <c r="G74" s="74"/>
      <c r="H74" s="100"/>
      <c r="I74" s="74"/>
    </row>
    <row r="75" spans="1:9" ht="18" customHeight="1">
      <c r="A75" s="114" t="s">
        <v>205</v>
      </c>
      <c r="B75" s="86"/>
      <c r="C75" s="87"/>
      <c r="D75" s="101"/>
      <c r="E75" s="66"/>
      <c r="F75" s="31"/>
      <c r="G75" s="89"/>
      <c r="H75" s="100"/>
      <c r="I75" s="89"/>
    </row>
    <row r="76" spans="1:9" ht="18" customHeight="1">
      <c r="A76" s="114" t="s">
        <v>206</v>
      </c>
      <c r="B76" s="86"/>
      <c r="C76" s="87"/>
      <c r="D76" s="101"/>
      <c r="E76" s="66"/>
      <c r="F76" s="31"/>
      <c r="G76" s="89"/>
      <c r="H76" s="100"/>
      <c r="I76" s="89"/>
    </row>
    <row r="77" spans="1:9" ht="18" customHeight="1">
      <c r="A77" s="114" t="s">
        <v>207</v>
      </c>
      <c r="B77" s="86"/>
      <c r="C77" s="87"/>
      <c r="D77" s="101"/>
      <c r="E77" s="66"/>
      <c r="F77" s="31"/>
      <c r="G77" s="89"/>
      <c r="H77" s="100"/>
      <c r="I77" s="89"/>
    </row>
    <row r="78" spans="1:9" ht="18" customHeight="1">
      <c r="A78" s="114" t="s">
        <v>212</v>
      </c>
      <c r="B78" s="86"/>
      <c r="C78" s="87"/>
      <c r="D78" s="101"/>
      <c r="E78" s="66"/>
      <c r="F78" s="31"/>
      <c r="G78" s="89"/>
      <c r="H78" s="100"/>
      <c r="I78" s="89"/>
    </row>
    <row r="79" spans="1:9" ht="18" customHeight="1">
      <c r="A79" s="115" t="s">
        <v>213</v>
      </c>
      <c r="B79" s="86"/>
      <c r="C79" s="87"/>
      <c r="D79" s="101"/>
      <c r="E79" s="66"/>
      <c r="F79" s="31"/>
      <c r="G79" s="89"/>
      <c r="H79" s="100"/>
      <c r="I79" s="89"/>
    </row>
    <row r="80" spans="1:9" ht="18" customHeight="1">
      <c r="A80" s="114" t="s">
        <v>218</v>
      </c>
      <c r="B80" s="86"/>
      <c r="C80" s="87"/>
      <c r="D80" s="101"/>
      <c r="E80" s="66"/>
      <c r="F80" s="31"/>
      <c r="G80" s="89"/>
      <c r="H80" s="100"/>
      <c r="I80" s="89"/>
    </row>
    <row r="81" spans="1:9" ht="18" customHeight="1">
      <c r="A81" s="114" t="s">
        <v>114</v>
      </c>
      <c r="B81" s="86"/>
      <c r="C81" s="88"/>
      <c r="D81" s="101"/>
      <c r="E81" s="66"/>
      <c r="F81" s="31"/>
      <c r="G81" s="83"/>
      <c r="H81" s="100"/>
      <c r="I81" s="83"/>
    </row>
    <row r="82" spans="1:9" ht="18" customHeight="1">
      <c r="A82" s="115" t="s">
        <v>96</v>
      </c>
      <c r="B82" s="86"/>
      <c r="C82" s="92"/>
      <c r="D82" s="101"/>
      <c r="E82" s="93"/>
      <c r="F82" s="31"/>
      <c r="G82" s="73"/>
      <c r="H82" s="100"/>
      <c r="I82" s="73"/>
    </row>
    <row r="83" spans="1:9" ht="18" customHeight="1">
      <c r="A83" s="123" t="s">
        <v>109</v>
      </c>
      <c r="B83" s="86"/>
      <c r="C83" s="88"/>
      <c r="D83" s="101"/>
      <c r="E83" s="66"/>
      <c r="F83" s="31"/>
      <c r="G83" s="83"/>
      <c r="H83" s="100"/>
      <c r="I83" s="83"/>
    </row>
    <row r="84" spans="1:9" ht="18" customHeight="1">
      <c r="A84" s="124" t="s">
        <v>264</v>
      </c>
      <c r="B84" s="86"/>
      <c r="C84" s="73">
        <f>SUM(C74:C82)</f>
        <v>0</v>
      </c>
      <c r="D84" s="31"/>
      <c r="E84" s="73">
        <f>SUM(E74:E82)</f>
        <v>0</v>
      </c>
      <c r="F84" s="31"/>
      <c r="G84" s="73">
        <f>SUM(G74:G82)</f>
        <v>0</v>
      </c>
      <c r="H84" s="100"/>
      <c r="I84" s="73">
        <f>SUM(I74:I82)</f>
        <v>0</v>
      </c>
    </row>
    <row r="85" spans="1:9" ht="18" customHeight="1">
      <c r="A85" s="110" t="s">
        <v>95</v>
      </c>
      <c r="B85" s="86"/>
      <c r="C85" s="31"/>
      <c r="D85" s="31"/>
      <c r="E85" s="31"/>
      <c r="F85" s="31"/>
      <c r="G85" s="31"/>
      <c r="H85" s="31"/>
      <c r="I85" s="31"/>
    </row>
    <row r="86" spans="1:9" ht="18" customHeight="1">
      <c r="A86" s="111" t="s">
        <v>98</v>
      </c>
      <c r="B86" s="86"/>
      <c r="C86" s="31"/>
      <c r="D86" s="31"/>
      <c r="E86" s="31"/>
      <c r="F86" s="31"/>
      <c r="G86" s="31"/>
      <c r="H86" s="31"/>
      <c r="I86" s="31"/>
    </row>
    <row r="87" spans="1:9" ht="18" customHeight="1">
      <c r="A87" s="112" t="s">
        <v>208</v>
      </c>
      <c r="B87" s="86"/>
      <c r="C87" s="31"/>
      <c r="D87" s="31"/>
      <c r="E87" s="31"/>
      <c r="F87" s="31"/>
      <c r="G87" s="31"/>
      <c r="H87" s="31"/>
      <c r="I87" s="31"/>
    </row>
    <row r="88" spans="1:9" ht="18" customHeight="1">
      <c r="A88" s="113" t="s">
        <v>209</v>
      </c>
      <c r="B88" s="86"/>
      <c r="C88" s="31"/>
      <c r="D88" s="31"/>
      <c r="E88" s="31"/>
      <c r="F88" s="31"/>
      <c r="G88" s="31"/>
      <c r="H88" s="31"/>
      <c r="I88" s="31"/>
    </row>
    <row r="89" spans="1:9" ht="18" customHeight="1">
      <c r="A89" s="114" t="s">
        <v>210</v>
      </c>
      <c r="B89" s="86"/>
      <c r="C89" s="87"/>
      <c r="D89" s="31"/>
      <c r="E89" s="66"/>
      <c r="F89" s="31"/>
      <c r="G89" s="89"/>
      <c r="H89" s="31"/>
      <c r="I89" s="89"/>
    </row>
    <row r="90" spans="1:9" ht="18" customHeight="1">
      <c r="A90" s="112" t="s">
        <v>211</v>
      </c>
      <c r="B90" s="86"/>
      <c r="C90" s="87"/>
      <c r="D90" s="31"/>
      <c r="E90" s="66"/>
      <c r="F90" s="31"/>
      <c r="G90" s="89"/>
      <c r="H90" s="31"/>
      <c r="I90" s="89"/>
    </row>
    <row r="91" spans="1:9" ht="18" customHeight="1">
      <c r="A91" s="112" t="s">
        <v>214</v>
      </c>
      <c r="B91" s="86"/>
      <c r="C91" s="87"/>
      <c r="D91" s="31"/>
      <c r="E91" s="66"/>
      <c r="F91" s="31"/>
      <c r="G91" s="89"/>
      <c r="H91" s="31"/>
      <c r="I91" s="89"/>
    </row>
    <row r="92" spans="1:9" ht="18" customHeight="1">
      <c r="A92" s="112" t="s">
        <v>215</v>
      </c>
      <c r="B92" s="86"/>
      <c r="C92" s="87"/>
      <c r="D92" s="31"/>
      <c r="E92" s="66"/>
      <c r="F92" s="31"/>
      <c r="G92" s="89"/>
      <c r="H92" s="31"/>
      <c r="I92" s="89"/>
    </row>
    <row r="93" spans="1:9" ht="18" customHeight="1">
      <c r="A93" s="112" t="s">
        <v>216</v>
      </c>
      <c r="B93" s="86"/>
      <c r="C93" s="87"/>
      <c r="D93" s="31"/>
      <c r="E93" s="66"/>
      <c r="F93" s="31"/>
      <c r="G93" s="89"/>
      <c r="H93" s="31"/>
      <c r="I93" s="89"/>
    </row>
    <row r="94" spans="1:9" ht="18" customHeight="1">
      <c r="A94" s="115" t="s">
        <v>217</v>
      </c>
      <c r="B94" s="86"/>
      <c r="C94" s="87"/>
      <c r="D94" s="31"/>
      <c r="E94" s="66"/>
      <c r="F94" s="31"/>
      <c r="G94" s="89"/>
      <c r="H94" s="31"/>
      <c r="I94" s="89"/>
    </row>
    <row r="95" spans="1:9" ht="18" customHeight="1">
      <c r="A95" s="114" t="s">
        <v>218</v>
      </c>
      <c r="B95" s="86"/>
      <c r="C95" s="87"/>
      <c r="D95" s="31"/>
      <c r="E95" s="66"/>
      <c r="F95" s="31"/>
      <c r="G95" s="89"/>
      <c r="H95" s="31"/>
      <c r="I95" s="89"/>
    </row>
    <row r="96" spans="1:9" ht="18" customHeight="1">
      <c r="A96" s="114" t="s">
        <v>114</v>
      </c>
      <c r="B96" s="86"/>
      <c r="C96" s="87"/>
      <c r="D96" s="31"/>
      <c r="E96" s="66"/>
      <c r="F96" s="31"/>
      <c r="G96" s="89"/>
      <c r="H96" s="31"/>
      <c r="I96" s="89"/>
    </row>
    <row r="97" spans="1:15" ht="18" customHeight="1">
      <c r="A97" s="115" t="s">
        <v>98</v>
      </c>
      <c r="B97" s="86"/>
      <c r="C97" s="92"/>
      <c r="D97" s="31"/>
      <c r="E97" s="93"/>
      <c r="F97" s="31"/>
      <c r="G97" s="73"/>
      <c r="H97" s="31"/>
      <c r="I97" s="73"/>
    </row>
    <row r="98" spans="1:15" ht="18" customHeight="1">
      <c r="A98" s="123" t="s">
        <v>109</v>
      </c>
      <c r="B98" s="86"/>
      <c r="C98" s="88"/>
      <c r="D98" s="31"/>
      <c r="E98" s="66"/>
      <c r="F98" s="31"/>
      <c r="G98" s="83"/>
      <c r="H98" s="31"/>
      <c r="I98" s="83"/>
    </row>
    <row r="99" spans="1:15" ht="18" customHeight="1">
      <c r="A99" s="124" t="s">
        <v>265</v>
      </c>
      <c r="B99" s="86"/>
      <c r="C99" s="73">
        <f>SUM(C87:C97)</f>
        <v>0</v>
      </c>
      <c r="D99" s="31"/>
      <c r="E99" s="73">
        <f>SUM(E87:E97)</f>
        <v>0</v>
      </c>
      <c r="F99" s="31"/>
      <c r="G99" s="73">
        <f>SUM(G87:G97)</f>
        <v>0</v>
      </c>
      <c r="H99" s="100"/>
      <c r="I99" s="73">
        <f>SUM(I87:I97)</f>
        <v>0</v>
      </c>
    </row>
    <row r="100" spans="1:15" ht="18" customHeight="1">
      <c r="A100" s="9" t="s">
        <v>262</v>
      </c>
      <c r="B100" s="86"/>
      <c r="C100" s="73">
        <f>SUM(C84,C99)</f>
        <v>0</v>
      </c>
      <c r="D100" s="31"/>
      <c r="E100" s="73">
        <f>SUM(E84,E99)</f>
        <v>0</v>
      </c>
      <c r="F100" s="31"/>
      <c r="G100" s="73">
        <f>SUM(G84,G99)</f>
        <v>0</v>
      </c>
      <c r="H100" s="100"/>
      <c r="I100" s="73">
        <f>SUM(I84,I99)</f>
        <v>0</v>
      </c>
    </row>
    <row r="101" spans="1:15" s="2" customFormat="1" ht="18" customHeight="1" thickBot="1">
      <c r="A101" s="9" t="s">
        <v>263</v>
      </c>
      <c r="B101" s="10"/>
      <c r="C101" s="116">
        <f>C69+C100</f>
        <v>0</v>
      </c>
      <c r="D101" s="31"/>
      <c r="E101" s="116">
        <f>E69+E100</f>
        <v>0</v>
      </c>
      <c r="F101" s="31"/>
      <c r="G101" s="116">
        <f>G69+G100</f>
        <v>0</v>
      </c>
      <c r="H101" s="100"/>
      <c r="I101" s="116">
        <f>I69+I100</f>
        <v>0</v>
      </c>
    </row>
    <row r="102" spans="1:15" ht="12" customHeight="1" thickTop="1">
      <c r="A102" s="7"/>
      <c r="B102" s="10"/>
      <c r="C102" s="85"/>
      <c r="D102" s="10"/>
      <c r="E102" s="5"/>
      <c r="F102" s="10"/>
      <c r="G102" s="85"/>
      <c r="H102" s="10"/>
      <c r="I102" s="85"/>
    </row>
    <row r="103" spans="1:15" ht="18" customHeight="1">
      <c r="A103" s="8" t="s">
        <v>102</v>
      </c>
      <c r="B103" s="86"/>
      <c r="C103" s="102"/>
      <c r="D103" s="102"/>
      <c r="E103" s="102"/>
      <c r="F103" s="102"/>
      <c r="G103" s="103"/>
      <c r="H103" s="103"/>
      <c r="I103" s="103"/>
    </row>
    <row r="104" spans="1:15" ht="18" customHeight="1">
      <c r="A104" s="76" t="s">
        <v>101</v>
      </c>
      <c r="B104" s="86"/>
      <c r="C104" s="87"/>
      <c r="D104" s="66"/>
      <c r="E104" s="66"/>
      <c r="F104" s="66"/>
      <c r="G104" s="66"/>
      <c r="H104" s="66"/>
      <c r="I104" s="66"/>
    </row>
    <row r="105" spans="1:15" ht="18" customHeight="1">
      <c r="A105" s="130" t="s">
        <v>24</v>
      </c>
      <c r="B105" s="86"/>
      <c r="C105" s="87"/>
      <c r="D105" s="66"/>
      <c r="E105" s="93"/>
      <c r="F105" s="66"/>
      <c r="G105" s="89"/>
      <c r="H105" s="104"/>
      <c r="I105" s="89"/>
      <c r="M105" s="23"/>
      <c r="N105" s="23"/>
      <c r="O105" s="23"/>
    </row>
    <row r="106" spans="1:15" ht="18" customHeight="1" thickBot="1">
      <c r="A106" s="8" t="s">
        <v>263</v>
      </c>
      <c r="B106" s="86"/>
      <c r="C106" s="116">
        <f>SUM(C104:C105)</f>
        <v>0</v>
      </c>
      <c r="D106" s="31"/>
      <c r="E106" s="116">
        <f>SUM(E104:E105)</f>
        <v>0</v>
      </c>
      <c r="F106" s="31"/>
      <c r="G106" s="116">
        <f>SUM(G104:G105)</f>
        <v>0</v>
      </c>
      <c r="H106" s="100"/>
      <c r="I106" s="116">
        <f>SUM(I104:I105)</f>
        <v>0</v>
      </c>
    </row>
    <row r="107" spans="1:15" ht="18" customHeight="1" thickTop="1"/>
    <row r="112" spans="1:15" ht="18" customHeight="1">
      <c r="A112" s="5" t="s">
        <v>34</v>
      </c>
      <c r="B112" s="86"/>
      <c r="C112" s="31"/>
      <c r="D112" s="31"/>
      <c r="E112" s="31"/>
      <c r="F112" s="31"/>
      <c r="G112" s="31"/>
      <c r="H112" s="31"/>
      <c r="I112" s="31"/>
    </row>
    <row r="113" spans="1:9" ht="18" customHeight="1">
      <c r="A113" s="5"/>
      <c r="B113" s="86"/>
      <c r="C113" s="31"/>
      <c r="D113" s="31"/>
      <c r="E113" s="31"/>
      <c r="F113" s="31"/>
      <c r="G113" s="31"/>
      <c r="H113" s="31"/>
      <c r="I113" s="31"/>
    </row>
    <row r="114" spans="1:9" ht="18" customHeight="1">
      <c r="A114" s="272">
        <v>5</v>
      </c>
      <c r="B114" s="272"/>
      <c r="C114" s="272"/>
      <c r="D114" s="272"/>
      <c r="E114" s="272"/>
      <c r="F114" s="272"/>
      <c r="G114" s="272"/>
      <c r="H114" s="272"/>
      <c r="I114" s="272"/>
    </row>
  </sheetData>
  <mergeCells count="18">
    <mergeCell ref="A1:I1"/>
    <mergeCell ref="A2:I2"/>
    <mergeCell ref="A3:I3"/>
    <mergeCell ref="G4:I4"/>
    <mergeCell ref="C6:F6"/>
    <mergeCell ref="G6:I6"/>
    <mergeCell ref="C7:E7"/>
    <mergeCell ref="G7:I7"/>
    <mergeCell ref="A60:I60"/>
    <mergeCell ref="A61:I61"/>
    <mergeCell ref="A62:I62"/>
    <mergeCell ref="A114:I114"/>
    <mergeCell ref="A63:I63"/>
    <mergeCell ref="G64:I64"/>
    <mergeCell ref="C66:F66"/>
    <mergeCell ref="G66:I66"/>
    <mergeCell ref="C67:E67"/>
    <mergeCell ref="G67:I67"/>
  </mergeCells>
  <pageMargins left="0.7" right="0.3" top="0.9" bottom="0.75" header="0.5" footer="0.25"/>
  <pageSetup paperSize="9" scale="70" firstPageNumber="3" orientation="portrait" useFirstPageNumber="1" r:id="rId1"/>
  <headerFooter alignWithMargins="0">
    <oddHeader>&amp;R&amp;"Times New Roman,Bold Italic"&amp;10&amp;K0000FFFor internal use only (01-2023)</oddHeader>
  </headerFooter>
  <rowBreaks count="1" manualBreakCount="1">
    <brk id="60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A00A323F965E41AB304C4870542AD6" ma:contentTypeVersion="12" ma:contentTypeDescription="Create a new document." ma:contentTypeScope="" ma:versionID="68b242a5e99c1fe52fd7d55388c0316d">
  <xsd:schema xmlns:xsd="http://www.w3.org/2001/XMLSchema" xmlns:xs="http://www.w3.org/2001/XMLSchema" xmlns:p="http://schemas.microsoft.com/office/2006/metadata/properties" xmlns:ns2="afed9125-4b67-4c71-8e8b-9fde65636e5e" targetNamespace="http://schemas.microsoft.com/office/2006/metadata/properties" ma:root="true" ma:fieldsID="c02820fe3ca91414ab5d04ca94af353f" ns2:_="">
    <xsd:import namespace="afed9125-4b67-4c71-8e8b-9fde65636e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ed9125-4b67-4c71-8e8b-9fde65636e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3a9737b-2851-40a7-9927-29c5435d6c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fed9125-4b67-4c71-8e8b-9fde65636e5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9C250C6-2601-4CC7-B5AA-81188742F644}"/>
</file>

<file path=customXml/itemProps2.xml><?xml version="1.0" encoding="utf-8"?>
<ds:datastoreItem xmlns:ds="http://schemas.openxmlformats.org/officeDocument/2006/customXml" ds:itemID="{44D131F8-78B6-4509-A8BF-9501E1B47F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A0ED512-BFC8-45B8-8919-D52072847ACC}">
  <ds:schemaRefs>
    <ds:schemaRef ds:uri="http://schemas.microsoft.com/office/2006/metadata/properties"/>
    <ds:schemaRef ds:uri="http://schemas.openxmlformats.org/package/2006/metadata/core-properties"/>
    <ds:schemaRef ds:uri="http://purl.org/dc/dcmitype/"/>
    <ds:schemaRef ds:uri="17746647-5710-4bd1-97b2-b0502487dbd8"/>
    <ds:schemaRef ds:uri="http://schemas.microsoft.com/office/2006/documentManagement/types"/>
    <ds:schemaRef ds:uri="http://purl.org/dc/elements/1.1/"/>
    <ds:schemaRef ds:uri="71720d2c-ad30-43b3-9954-462efe9ae820"/>
    <ds:schemaRef ds:uri="http://www.w3.org/XML/1998/namespace"/>
    <ds:schemaRef ds:uri="http://schemas.microsoft.com/office/infopath/2007/PartnerControls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6</vt:i4>
      </vt:variant>
    </vt:vector>
  </HeadingPairs>
  <TitlesOfParts>
    <vt:vector size="17" baseType="lpstr">
      <vt:lpstr>BS1 </vt:lpstr>
      <vt:lpstr>BS2</vt:lpstr>
      <vt:lpstr>PL (3)</vt:lpstr>
      <vt:lpstr>PL (9)</vt:lpstr>
      <vt:lpstr>EQUITY</vt:lpstr>
      <vt:lpstr>CF</vt:lpstr>
      <vt:lpstr>PL(จำแนกคชจ. ขั้นเดียว-สองงบ)</vt:lpstr>
      <vt:lpstr>PL(จำแนกคชจ. หลายขั้น-งบเดียว)</vt:lpstr>
      <vt:lpstr>PL(จำแนกคชจ. หลายขั้น-สองงบ)</vt:lpstr>
      <vt:lpstr>การแสดงรายการใน OCI</vt:lpstr>
      <vt:lpstr>SE Conso</vt:lpstr>
      <vt:lpstr>'BS1 '!Print_Area</vt:lpstr>
      <vt:lpstr>'BS2'!Print_Area</vt:lpstr>
      <vt:lpstr>CF!Print_Area</vt:lpstr>
      <vt:lpstr>EQUITY!Print_Area</vt:lpstr>
      <vt:lpstr>'PL (3)'!Print_Area</vt:lpstr>
      <vt:lpstr>'PL (9)'!Print_Area</vt:lpstr>
    </vt:vector>
  </TitlesOfParts>
  <Company>Berli Jucker Public Co.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Information Systems Division</dc:creator>
  <cp:lastModifiedBy>Iamwong, Withanon</cp:lastModifiedBy>
  <cp:lastPrinted>2025-11-07T08:09:38Z</cp:lastPrinted>
  <dcterms:created xsi:type="dcterms:W3CDTF">2002-02-20T03:29:38Z</dcterms:created>
  <dcterms:modified xsi:type="dcterms:W3CDTF">2025-11-07T08:09:57Z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SetDate">
    <vt:lpwstr>2021-11-02T07:35:51Z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ea60d57e-af5b-4752-ac57-3e4f28ca11dc_ActionId">
    <vt:lpwstr>e3bf59f3-1a74-48fb-b221-9049424b50bd</vt:lpwstr>
  </property>
  <property fmtid="{D5CDD505-2E9C-101B-9397-08002B2CF9AE}" pid="10" name="MSIP_Label_ea60d57e-af5b-4752-ac57-3e4f28ca11dc_ContentBits">
    <vt:lpwstr>0</vt:lpwstr>
  </property>
  <property fmtid="{D5CDD505-2E9C-101B-9397-08002B2CF9AE}" pid="11" name="ContentTypeId">
    <vt:lpwstr>0x01010012A00A323F965E41AB304C4870542AD6</vt:lpwstr>
  </property>
  <property fmtid="{D5CDD505-2E9C-101B-9397-08002B2CF9AE}" pid="12" name="MediaServiceImageTags">
    <vt:lpwstr/>
  </property>
</Properties>
</file>