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AYU1\0_ส่งงบการเงินเข้า SET\2025\half year\softfile ส่ง SET 30-06-2025\"/>
    </mc:Choice>
  </mc:AlternateContent>
  <xr:revisionPtr revIDLastSave="0" documentId="13_ncr:1_{6AE1CE51-E17E-4507-AE0E-EC96DF9D40CF}" xr6:coauthVersionLast="47" xr6:coauthVersionMax="47" xr10:uidLastSave="{00000000-0000-0000-0000-000000000000}"/>
  <bookViews>
    <workbookView xWindow="-108" yWindow="-108" windowWidth="23256" windowHeight="12456" tabRatio="903" xr2:uid="{9728C66C-4374-4B7A-B1D0-DC85D8648D4E}"/>
  </bookViews>
  <sheets>
    <sheet name="bs&amp;plt" sheetId="19" r:id="rId1"/>
    <sheet name="1ตราสารทุน" sheetId="16" r:id="rId2"/>
    <sheet name="2 ตราสารหนี้ " sheetId="18" r:id="rId3"/>
    <sheet name="Detail-CONSO-T(Template)" sheetId="1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dkk1" localSheetId="1">#REF!</definedName>
    <definedName name="____dkk1" localSheetId="2">#REF!</definedName>
    <definedName name="____dkk1">#REF!</definedName>
    <definedName name="____dkk2" localSheetId="1">#REF!</definedName>
    <definedName name="____dkk2" localSheetId="2">#REF!</definedName>
    <definedName name="____dkk2">#REF!</definedName>
    <definedName name="____Exp1" localSheetId="0">'[1]p***'!$B$1:$AD$39</definedName>
    <definedName name="____Exp1">'[2]p***'!$B$1:$AD$39</definedName>
    <definedName name="____exp10" localSheetId="1">#REF!</definedName>
    <definedName name="____exp10" localSheetId="2">#REF!</definedName>
    <definedName name="____exp10">#REF!</definedName>
    <definedName name="____exp11" localSheetId="1">#REF!</definedName>
    <definedName name="____exp11" localSheetId="2">#REF!</definedName>
    <definedName name="____exp11">#REF!</definedName>
    <definedName name="____exp12" localSheetId="1">#REF!</definedName>
    <definedName name="____exp12" localSheetId="2">#REF!</definedName>
    <definedName name="____exp12">#REF!</definedName>
    <definedName name="____Exp2" localSheetId="0">'[1]p***'!$B$44:$AD$66</definedName>
    <definedName name="____Exp2">'[2]p***'!$B$44:$AD$66</definedName>
    <definedName name="____EXP22" localSheetId="1">#REF!</definedName>
    <definedName name="____EXP22" localSheetId="2">#REF!</definedName>
    <definedName name="____EXP22">#REF!</definedName>
    <definedName name="____exp5" localSheetId="1">#REF!</definedName>
    <definedName name="____exp5" localSheetId="2">#REF!</definedName>
    <definedName name="____exp5">#REF!</definedName>
    <definedName name="____exp7" localSheetId="1">#REF!</definedName>
    <definedName name="____exp7" localSheetId="2">#REF!</definedName>
    <definedName name="____exp7">#REF!</definedName>
    <definedName name="____exp8">#REF!</definedName>
    <definedName name="____exp9">#REF!</definedName>
    <definedName name="____lit1">#REF!</definedName>
    <definedName name="____lit2">#REF!</definedName>
    <definedName name="____SCB1">'[3]SCB 1 - Current'!$F$10</definedName>
    <definedName name="____SCB2">'[3]SCB 2 - Current'!$F$11</definedName>
    <definedName name="____Us1" localSheetId="1">#REF!</definedName>
    <definedName name="____Us1" localSheetId="2">#REF!</definedName>
    <definedName name="____Us1">#REF!</definedName>
    <definedName name="____Us2" localSheetId="1">#REF!</definedName>
    <definedName name="____Us2" localSheetId="2">#REF!</definedName>
    <definedName name="____Us2">#REF!</definedName>
    <definedName name="___dkk1" localSheetId="1">#REF!</definedName>
    <definedName name="___dkk1" localSheetId="2">#REF!</definedName>
    <definedName name="___dkk1">#REF!</definedName>
    <definedName name="___dkk2">#REF!</definedName>
    <definedName name="___Exp1" localSheetId="0">'[1]p***'!$B$1:$AD$39</definedName>
    <definedName name="___Exp1">'[2]p***'!$B$1:$AD$39</definedName>
    <definedName name="___exp10" localSheetId="1">#REF!</definedName>
    <definedName name="___exp10" localSheetId="2">#REF!</definedName>
    <definedName name="___exp10">#REF!</definedName>
    <definedName name="___exp11" localSheetId="1">#REF!</definedName>
    <definedName name="___exp11" localSheetId="2">#REF!</definedName>
    <definedName name="___exp11">#REF!</definedName>
    <definedName name="___exp12" localSheetId="1">#REF!</definedName>
    <definedName name="___exp12" localSheetId="2">#REF!</definedName>
    <definedName name="___exp12">#REF!</definedName>
    <definedName name="___Exp2" localSheetId="0">'[1]p***'!$B$44:$AD$66</definedName>
    <definedName name="___Exp2">'[2]p***'!$B$44:$AD$66</definedName>
    <definedName name="___EXP22" localSheetId="1">#REF!</definedName>
    <definedName name="___EXP22" localSheetId="2">#REF!</definedName>
    <definedName name="___EXP22">#REF!</definedName>
    <definedName name="___exp5" localSheetId="1">#REF!</definedName>
    <definedName name="___exp5" localSheetId="2">#REF!</definedName>
    <definedName name="___exp5">#REF!</definedName>
    <definedName name="___exp7" localSheetId="1">#REF!</definedName>
    <definedName name="___exp7" localSheetId="2">#REF!</definedName>
    <definedName name="___exp7">#REF!</definedName>
    <definedName name="___exp8">#REF!</definedName>
    <definedName name="___exp9">#REF!</definedName>
    <definedName name="___lit1">#REF!</definedName>
    <definedName name="___lit2">#REF!</definedName>
    <definedName name="___SCB1">'[3]SCB 1 - Current'!$F$10</definedName>
    <definedName name="___SCB2">'[3]SCB 2 - Current'!$F$11</definedName>
    <definedName name="___Us1" localSheetId="1">#REF!</definedName>
    <definedName name="___Us1" localSheetId="2">#REF!</definedName>
    <definedName name="___Us1">#REF!</definedName>
    <definedName name="___Us2" localSheetId="1">#REF!</definedName>
    <definedName name="___Us2" localSheetId="2">#REF!</definedName>
    <definedName name="___Us2">#REF!</definedName>
    <definedName name="__dkk1" localSheetId="1">#REF!</definedName>
    <definedName name="__dkk1" localSheetId="2">#REF!</definedName>
    <definedName name="__dkk1">#REF!</definedName>
    <definedName name="__dkk2">#REF!</definedName>
    <definedName name="__Exp1" localSheetId="0">'[1]p***'!$B$1:$AD$39</definedName>
    <definedName name="__Exp1">'[2]p***'!$B$1:$AD$39</definedName>
    <definedName name="__exp10" localSheetId="1">#REF!</definedName>
    <definedName name="__exp10" localSheetId="2">#REF!</definedName>
    <definedName name="__exp10">#REF!</definedName>
    <definedName name="__exp11" localSheetId="1">#REF!</definedName>
    <definedName name="__exp11" localSheetId="2">#REF!</definedName>
    <definedName name="__exp11">#REF!</definedName>
    <definedName name="__exp12" localSheetId="1">#REF!</definedName>
    <definedName name="__exp12" localSheetId="2">#REF!</definedName>
    <definedName name="__exp12">#REF!</definedName>
    <definedName name="__Exp2" localSheetId="0">'[1]p***'!$B$44:$AD$66</definedName>
    <definedName name="__Exp2">'[2]p***'!$B$44:$AD$66</definedName>
    <definedName name="__EXP22" localSheetId="1">#REF!</definedName>
    <definedName name="__EXP22" localSheetId="2">#REF!</definedName>
    <definedName name="__EXP22">#REF!</definedName>
    <definedName name="__exp5" localSheetId="1">#REF!</definedName>
    <definedName name="__exp5" localSheetId="2">#REF!</definedName>
    <definedName name="__exp5">#REF!</definedName>
    <definedName name="__exp7" localSheetId="1">#REF!</definedName>
    <definedName name="__exp7" localSheetId="2">#REF!</definedName>
    <definedName name="__exp7">#REF!</definedName>
    <definedName name="__exp8">#REF!</definedName>
    <definedName name="__exp9">#REF!</definedName>
    <definedName name="__lit1">#REF!</definedName>
    <definedName name="__lit2">#REF!</definedName>
    <definedName name="__SCB1">'[3]SCB 1 - Current'!$F$10</definedName>
    <definedName name="__SCB2">'[3]SCB 2 - Current'!$F$11</definedName>
    <definedName name="__Us1" localSheetId="1">#REF!</definedName>
    <definedName name="__Us1" localSheetId="2">#REF!</definedName>
    <definedName name="__Us1">#REF!</definedName>
    <definedName name="__Us2" localSheetId="1">#REF!</definedName>
    <definedName name="__Us2" localSheetId="2">#REF!</definedName>
    <definedName name="__Us2">#REF!</definedName>
    <definedName name="_dkk1" localSheetId="1">#REF!</definedName>
    <definedName name="_dkk1" localSheetId="2">#REF!</definedName>
    <definedName name="_dkk1">#REF!</definedName>
    <definedName name="_dkk2">#REF!</definedName>
    <definedName name="_Exp1" localSheetId="0">'[1]p***'!$B$1:$AD$39</definedName>
    <definedName name="_Exp1">'[2]p***'!$B$1:$AD$39</definedName>
    <definedName name="_exp10" localSheetId="1">#REF!</definedName>
    <definedName name="_exp10" localSheetId="2">#REF!</definedName>
    <definedName name="_exp10">#REF!</definedName>
    <definedName name="_exp11" localSheetId="1">#REF!</definedName>
    <definedName name="_exp11" localSheetId="2">#REF!</definedName>
    <definedName name="_exp11">#REF!</definedName>
    <definedName name="_exp12" localSheetId="1">#REF!</definedName>
    <definedName name="_exp12" localSheetId="2">#REF!</definedName>
    <definedName name="_exp12">#REF!</definedName>
    <definedName name="_Exp2" localSheetId="0">'[1]p***'!$B$44:$AD$66</definedName>
    <definedName name="_Exp2">'[2]p***'!$B$44:$AD$66</definedName>
    <definedName name="_EXP22" localSheetId="1">#REF!</definedName>
    <definedName name="_EXP22" localSheetId="2">#REF!</definedName>
    <definedName name="_EXP22">#REF!</definedName>
    <definedName name="_exp5" localSheetId="1">#REF!</definedName>
    <definedName name="_exp5" localSheetId="2">#REF!</definedName>
    <definedName name="_exp5">#REF!</definedName>
    <definedName name="_exp7" localSheetId="1">#REF!</definedName>
    <definedName name="_exp7" localSheetId="2">#REF!</definedName>
    <definedName name="_exp7">#REF!</definedName>
    <definedName name="_exp8">#REF!</definedName>
    <definedName name="_exp9">#REF!</definedName>
    <definedName name="_xlnm._FilterDatabase" localSheetId="1" hidden="1">'1ตราสารทุน'!$A$10:$X$124</definedName>
    <definedName name="_xlnm._FilterDatabase" localSheetId="2" hidden="1">'2 ตราสารหนี้ '!$A$9:$Q$185</definedName>
    <definedName name="_xlnm._FilterDatabase" localSheetId="3" hidden="1">'Detail-CONSO-T(Template)'!$A$8:$W$327</definedName>
    <definedName name="_lit1" localSheetId="1">#REF!</definedName>
    <definedName name="_lit1" localSheetId="2">#REF!</definedName>
    <definedName name="_lit1">#REF!</definedName>
    <definedName name="_lit2" localSheetId="1">#REF!</definedName>
    <definedName name="_lit2" localSheetId="2">#REF!</definedName>
    <definedName name="_lit2">#REF!</definedName>
    <definedName name="_SCB1">'[3]SCB 1 - Current'!$F$10</definedName>
    <definedName name="_SCB2">'[3]SCB 2 - Current'!$F$11</definedName>
    <definedName name="_Us1" localSheetId="1">#REF!</definedName>
    <definedName name="_Us1" localSheetId="2">#REF!</definedName>
    <definedName name="_Us1">#REF!</definedName>
    <definedName name="_Us2" localSheetId="1">#REF!</definedName>
    <definedName name="_Us2" localSheetId="2">#REF!</definedName>
    <definedName name="_Us2">#REF!</definedName>
    <definedName name="A">#REF!</definedName>
    <definedName name="AAA">#REF!</definedName>
    <definedName name="BB">'[4]ADJ - RATE'!#REF!</definedName>
    <definedName name="BBB">#REF!</definedName>
    <definedName name="BBL" localSheetId="1">'[4]ADJ - RATE'!#REF!</definedName>
    <definedName name="BBL" localSheetId="2">'[4]ADJ - RATE'!#REF!</definedName>
    <definedName name="BBL">'[4]ADJ - RATE'!#REF!</definedName>
    <definedName name="Breakeven_Swap">#REF!</definedName>
    <definedName name="Breakeven_Swap_TotalFee">#REF!</definedName>
    <definedName name="Breakeven_Yield">#REF!</definedName>
    <definedName name="Breakeven_Yield_TotalFee">#REF!</definedName>
    <definedName name="CalcName">'[5]Standing Data'!$B$9</definedName>
    <definedName name="DATE" localSheetId="0">[6]เงินกู้ธนชาติ!$G$2</definedName>
    <definedName name="DATE">[7]เงินกู้ธนชาติ!$G$2</definedName>
    <definedName name="DebArea">#REF!</definedName>
    <definedName name="debent">#REF!</definedName>
    <definedName name="DKK">'[8]ADJ - RATE'!$B$4</definedName>
    <definedName name="ecp" localSheetId="1">#REF!</definedName>
    <definedName name="ecp" localSheetId="2">#REF!</definedName>
    <definedName name="ecp">#REF!</definedName>
    <definedName name="ECP_Yield">#REF!</definedName>
    <definedName name="FileNameExport">'[5]Standing Data'!$B$3</definedName>
    <definedName name="FileNameExportSCBAM">'[5]Standing Data'!$D$3</definedName>
    <definedName name="FileNameText">'[5]Standing Data'!$B$4</definedName>
    <definedName name="FileNameTextEGAT">'[5]Standing Data'!$C$4</definedName>
    <definedName name="FileNameTextSCBAM">'[5]Standing Data'!$D$4</definedName>
    <definedName name="h" localSheetId="0">[9]เงินกู้ธนชาติ!$G$2</definedName>
    <definedName name="h">[10]เงินกู้ธนชาติ!$G$2</definedName>
    <definedName name="holiday">#REF!</definedName>
    <definedName name="HSCB" localSheetId="1">'[4]ADJ - RATE'!#REF!</definedName>
    <definedName name="HSCB" localSheetId="2">'[4]ADJ - RATE'!#REF!</definedName>
    <definedName name="HSCB">'[4]ADJ - RATE'!#REF!</definedName>
    <definedName name="LB014A">[11]feature!$B$4:$N$4</definedName>
    <definedName name="LB104A1">[11]feature!$B$4:$N$4</definedName>
    <definedName name="LIT">'[8]ADJ - RATE'!$B$2</definedName>
    <definedName name="Loan" localSheetId="0">[9]เงินกู้ธนชาติ!$B$4</definedName>
    <definedName name="Loan">[10]เงินกู้ธนชาติ!$B$4</definedName>
    <definedName name="Loan1" localSheetId="0">'[9]เงินกู้ MGC'!$B$4</definedName>
    <definedName name="Loan1">'[10]เงินกู้ MGC'!$B$4</definedName>
    <definedName name="Long" localSheetId="0">[9]เงินกู้ธนชาติ!$F$15</definedName>
    <definedName name="Long">[10]เงินกู้ธนชาติ!$F$15</definedName>
    <definedName name="Long1" localSheetId="0">'[12]เงินกู้ MGC'!$F$15</definedName>
    <definedName name="Long1">'[13]เงินกู้ MGC'!$F$15</definedName>
    <definedName name="ManFee">#REF!</definedName>
    <definedName name="MKT">#REF!</definedName>
    <definedName name="Module2.update" localSheetId="1">[14]!Module2.update</definedName>
    <definedName name="Module2.update" localSheetId="2">[14]!Module2.update</definedName>
    <definedName name="Module2.update">[14]!Module2.update</definedName>
    <definedName name="MTMName1">'[5]Standing Data'!$B$11</definedName>
    <definedName name="MTMName2">'[5]Standing Data'!$B$13</definedName>
    <definedName name="MTMName3">'[5]Standing Data'!$B$16</definedName>
    <definedName name="MTMName4">'[5]Standing Data'!$B$18</definedName>
    <definedName name="MTMSheet1">'[5]Standing Data'!$B$12</definedName>
    <definedName name="MTMSheet2">'[5]Standing Data'!$B$14</definedName>
    <definedName name="MTMSheet21">'[5]Standing Data'!$B$15</definedName>
    <definedName name="MTMSheet3">'[5]Standing Data'!$B$17</definedName>
    <definedName name="MTMSheet41">'[5]Standing Data'!$B$19</definedName>
    <definedName name="MTMSheet42">'[5]Standing Data'!$B$20</definedName>
    <definedName name="MTMSheet43">'[5]Standing Data'!$B$21</definedName>
    <definedName name="n">[11]feature!$B$4:$N$108</definedName>
    <definedName name="NameForSendDailyReport">[5]MailList!$A$2:$A$11</definedName>
    <definedName name="NameForSendDailyReport1">[5]MailList1!$A$2:$A$4</definedName>
    <definedName name="NameForSendDailyReportY1">[5]MailList1!$B$2:$B$12</definedName>
    <definedName name="NameForSendDailyReportYC">[5]MailList!$B$2:$B$18</definedName>
    <definedName name="outs" localSheetId="1">[14]!outs</definedName>
    <definedName name="outs" localSheetId="2">[14]!outs</definedName>
    <definedName name="outs">[14]!outs</definedName>
    <definedName name="PathMTMName">'[5]Standing Data'!$B$10</definedName>
    <definedName name="PathPriceName">'[5]Standing Data'!$B$8</definedName>
    <definedName name="PathSaveBackup">'[5]Standing Data'!$B$6</definedName>
    <definedName name="PathSaveExport">'[5]Standing Data'!$B$2</definedName>
    <definedName name="PathSaveExport1">'[5]Standing Data'!$B$5</definedName>
    <definedName name="PNBENCDArea">#REF!</definedName>
    <definedName name="PriceDate">#REF!</definedName>
    <definedName name="PriceName">'[5]Standing Data'!$B$7</definedName>
    <definedName name="_xlnm.Print_Area" localSheetId="1">'1ตราสารทุน'!$A$1:$N$127</definedName>
    <definedName name="_xlnm.Print_Area" localSheetId="2">'2 ตราสารหนี้ '!$A$1:$Q$191</definedName>
    <definedName name="_xlnm.Print_Area" localSheetId="0">'bs&amp;plt'!$A$1:$I$100</definedName>
    <definedName name="_xlnm.Print_Area" localSheetId="3">'Detail-CONSO-T(Template)'!$A$1:$Q$327</definedName>
    <definedName name="_xlnm.Print_Titles" localSheetId="1">'1ตราสารทุน'!$1:$9</definedName>
    <definedName name="_xlnm.Print_Titles" localSheetId="2">'2 ตราสารหนี้ '!$1:$9</definedName>
    <definedName name="QPriceName">'[5]Standing Data'!$C$7</definedName>
    <definedName name="RepDate">[15]Header!$B$1</definedName>
    <definedName name="RM">'[8]ADJ - RATE'!$B$5</definedName>
    <definedName name="s">[16]feature!$A$3:$G$160</definedName>
    <definedName name="SCB" localSheetId="1">'[4]ADJ - RATE'!#REF!</definedName>
    <definedName name="SCB" localSheetId="2">'[4]ADJ - RATE'!#REF!</definedName>
    <definedName name="SCB">'[4]ADJ - RATE'!#REF!</definedName>
    <definedName name="SettlementDt" localSheetId="1">#REF!</definedName>
    <definedName name="SettlementDt" localSheetId="2">#REF!</definedName>
    <definedName name="SettlementDt">#REF!</definedName>
    <definedName name="Short" localSheetId="0">[9]เงินกู้ธนชาติ!$E$17</definedName>
    <definedName name="Short">[10]เงินกู้ธนชาติ!$E$17</definedName>
    <definedName name="short1" localSheetId="0">'[12]เงินกู้ MGC'!$E$17</definedName>
    <definedName name="short1">'[13]เงินกู้ MGC'!$E$17</definedName>
    <definedName name="SwapPoint">#REF!</definedName>
    <definedName name="THBFIXPriceName">'[5]Standing Data'!$D$7</definedName>
    <definedName name="TotalFee">#REF!</definedName>
    <definedName name="US">'[8]ADJ - RATE'!$B$3</definedName>
    <definedName name="USD" localSheetId="1">#REF!</definedName>
    <definedName name="USD" localSheetId="2">#REF!</definedName>
    <definedName name="US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9" l="1"/>
  <c r="G91" i="19"/>
  <c r="I87" i="19"/>
  <c r="G87" i="19"/>
  <c r="I68" i="19"/>
  <c r="G68" i="19"/>
  <c r="G61" i="19"/>
  <c r="I59" i="19"/>
  <c r="I61" i="19" s="1"/>
  <c r="I54" i="19"/>
  <c r="G54" i="19"/>
  <c r="G62" i="19" s="1"/>
  <c r="G69" i="19" s="1"/>
  <c r="G83" i="19" s="1"/>
  <c r="G92" i="19" s="1"/>
  <c r="G94" i="19" s="1"/>
  <c r="I31" i="19"/>
  <c r="G93" i="19" s="1"/>
  <c r="I28" i="19"/>
  <c r="G28" i="19"/>
  <c r="G31" i="19" s="1"/>
  <c r="I23" i="19"/>
  <c r="I32" i="19" s="1"/>
  <c r="I22" i="19"/>
  <c r="G22" i="19"/>
  <c r="G23" i="19" s="1"/>
  <c r="G32" i="19" s="1"/>
  <c r="I16" i="19"/>
  <c r="G16" i="19"/>
  <c r="F154" i="18"/>
  <c r="F152" i="18"/>
  <c r="F181" i="18"/>
  <c r="H33" i="18"/>
  <c r="H164" i="18"/>
  <c r="F157" i="18"/>
  <c r="F153" i="18"/>
  <c r="F151" i="18"/>
  <c r="F141" i="18"/>
  <c r="F140" i="18"/>
  <c r="F139" i="18"/>
  <c r="D80" i="16"/>
  <c r="D79" i="16"/>
  <c r="D78" i="16"/>
  <c r="D76" i="16"/>
  <c r="D74" i="16"/>
  <c r="D73" i="16"/>
  <c r="D68" i="16"/>
  <c r="D65" i="16"/>
  <c r="D61" i="16"/>
  <c r="D60" i="16"/>
  <c r="D59" i="16"/>
  <c r="D56" i="16"/>
  <c r="D55" i="16"/>
  <c r="D49" i="16"/>
  <c r="D46" i="16"/>
  <c r="D44" i="16"/>
  <c r="D43" i="16"/>
  <c r="D18" i="16"/>
  <c r="F26" i="16"/>
  <c r="D121" i="16"/>
  <c r="D115" i="16"/>
  <c r="D113" i="16"/>
  <c r="D110" i="16"/>
  <c r="D108" i="16"/>
  <c r="D107" i="16"/>
  <c r="D104" i="16"/>
  <c r="D103" i="16"/>
  <c r="D102" i="16"/>
  <c r="D100" i="16"/>
  <c r="D99" i="16"/>
  <c r="D98" i="16"/>
  <c r="D97" i="16"/>
  <c r="D95" i="16"/>
  <c r="D93" i="16"/>
  <c r="D92" i="16"/>
  <c r="D91" i="16"/>
  <c r="D89" i="16"/>
  <c r="D88" i="16"/>
  <c r="D87" i="16"/>
  <c r="D86" i="16"/>
  <c r="D85" i="16"/>
  <c r="D83" i="16"/>
  <c r="D82" i="16"/>
  <c r="D81" i="16"/>
  <c r="D77" i="16"/>
  <c r="D71" i="16"/>
  <c r="D70" i="16"/>
  <c r="D69" i="16"/>
  <c r="D64" i="16"/>
  <c r="D62" i="16"/>
  <c r="D54" i="16"/>
  <c r="D51" i="16"/>
  <c r="D47" i="16"/>
  <c r="D42" i="16"/>
  <c r="D41" i="16"/>
  <c r="D40" i="16"/>
  <c r="D38" i="16"/>
  <c r="D37" i="16"/>
  <c r="D35" i="16"/>
  <c r="D33" i="16"/>
  <c r="F30" i="16"/>
  <c r="D28" i="16"/>
  <c r="D29" i="16"/>
  <c r="D27" i="16"/>
  <c r="D25" i="16"/>
  <c r="D24" i="16"/>
  <c r="D23" i="16"/>
  <c r="D22" i="16"/>
  <c r="D21" i="16"/>
  <c r="F20" i="16"/>
  <c r="D19" i="16"/>
  <c r="D17" i="16"/>
  <c r="D16" i="16"/>
  <c r="D14" i="16"/>
  <c r="D13" i="16"/>
  <c r="F120" i="16"/>
  <c r="F118" i="16"/>
  <c r="F105" i="16"/>
  <c r="F72" i="16"/>
  <c r="Q164" i="18"/>
  <c r="O164" i="18"/>
  <c r="Q88" i="18"/>
  <c r="O88" i="18"/>
  <c r="Q67" i="18"/>
  <c r="O67" i="18"/>
  <c r="Q33" i="18"/>
  <c r="O33" i="18"/>
  <c r="Q16" i="18"/>
  <c r="O16" i="18"/>
  <c r="Q11" i="18"/>
  <c r="O11" i="18"/>
  <c r="L72" i="16"/>
  <c r="F114" i="16"/>
  <c r="F116" i="16"/>
  <c r="F90" i="16"/>
  <c r="L120" i="16"/>
  <c r="L118" i="16"/>
  <c r="L116" i="16"/>
  <c r="L114" i="16"/>
  <c r="L105" i="16"/>
  <c r="L96" i="16"/>
  <c r="L94" i="16"/>
  <c r="L90" i="16"/>
  <c r="L84" i="16"/>
  <c r="L75" i="16"/>
  <c r="L57" i="16"/>
  <c r="L52" i="16"/>
  <c r="L48" i="16"/>
  <c r="L39" i="16"/>
  <c r="L36" i="16"/>
  <c r="L34" i="16"/>
  <c r="L30" i="16"/>
  <c r="L124" i="16" s="1"/>
  <c r="L26" i="16"/>
  <c r="L20" i="16"/>
  <c r="N11" i="16"/>
  <c r="L11" i="16"/>
  <c r="W87" i="18"/>
  <c r="U87" i="18"/>
  <c r="W86" i="18"/>
  <c r="U86" i="18"/>
  <c r="W85" i="18"/>
  <c r="U85" i="18"/>
  <c r="W83" i="18"/>
  <c r="U83" i="18"/>
  <c r="W82" i="18"/>
  <c r="U82" i="18"/>
  <c r="W81" i="18"/>
  <c r="U81" i="18"/>
  <c r="W80" i="18"/>
  <c r="U80" i="18"/>
  <c r="W79" i="18"/>
  <c r="U79" i="18"/>
  <c r="W77" i="18"/>
  <c r="U77" i="18"/>
  <c r="W75" i="18"/>
  <c r="U75" i="18"/>
  <c r="W74" i="18"/>
  <c r="U74" i="18"/>
  <c r="W72" i="18"/>
  <c r="U72" i="18"/>
  <c r="W71" i="18"/>
  <c r="U71" i="18"/>
  <c r="W70" i="18"/>
  <c r="U70" i="18"/>
  <c r="W69" i="18"/>
  <c r="U69" i="18"/>
  <c r="T68" i="18"/>
  <c r="U64" i="18"/>
  <c r="U58" i="18"/>
  <c r="U57" i="18"/>
  <c r="U56" i="18"/>
  <c r="U55" i="18"/>
  <c r="U51" i="18"/>
  <c r="U50" i="18"/>
  <c r="U49" i="18"/>
  <c r="U48" i="18"/>
  <c r="U47" i="18"/>
  <c r="U44" i="18"/>
  <c r="U38" i="18"/>
  <c r="U36" i="18"/>
  <c r="U34" i="18"/>
  <c r="N124" i="16"/>
  <c r="H16" i="18"/>
  <c r="F34" i="16"/>
  <c r="H11" i="18"/>
  <c r="F36" i="16"/>
  <c r="F94" i="16"/>
  <c r="H67" i="18"/>
  <c r="F39" i="16"/>
  <c r="F57" i="16"/>
  <c r="F48" i="16"/>
  <c r="F84" i="16"/>
  <c r="F11" i="16"/>
  <c r="F96" i="16"/>
  <c r="F75" i="16"/>
  <c r="F52" i="16"/>
  <c r="Q215" i="1"/>
  <c r="Q214" i="1"/>
  <c r="Q213" i="1"/>
  <c r="Q212" i="1"/>
  <c r="Q211" i="1"/>
  <c r="Q208" i="1"/>
  <c r="Q206" i="1"/>
  <c r="Q205" i="1"/>
  <c r="Q203" i="1"/>
  <c r="Q202" i="1"/>
  <c r="Q201" i="1"/>
  <c r="Q199" i="1"/>
  <c r="Q198" i="1"/>
  <c r="Q182" i="1"/>
  <c r="Q114" i="1"/>
  <c r="Q87" i="1"/>
  <c r="Q84" i="1"/>
  <c r="Q68" i="1"/>
  <c r="Q318" i="1"/>
  <c r="O207" i="1"/>
  <c r="P165" i="1"/>
  <c r="O165" i="1"/>
  <c r="Q163" i="1"/>
  <c r="O163" i="1"/>
  <c r="Q155" i="1"/>
  <c r="O155" i="1"/>
  <c r="Q151" i="1"/>
  <c r="O151" i="1"/>
  <c r="H26" i="1"/>
  <c r="Q26" i="1"/>
  <c r="O26" i="1"/>
  <c r="O33" i="1"/>
  <c r="O115" i="1"/>
  <c r="O312" i="1"/>
  <c r="H312" i="1"/>
  <c r="E285" i="1"/>
  <c r="A283" i="1"/>
  <c r="E240" i="1"/>
  <c r="A238" i="1"/>
  <c r="H207" i="1"/>
  <c r="I165" i="1"/>
  <c r="H165" i="1"/>
  <c r="H163" i="1"/>
  <c r="H155" i="1"/>
  <c r="H151" i="1"/>
  <c r="E146" i="1"/>
  <c r="A144" i="1"/>
  <c r="Q132" i="1"/>
  <c r="O132" i="1"/>
  <c r="H132" i="1"/>
  <c r="Q130" i="1"/>
  <c r="O130" i="1"/>
  <c r="H130" i="1"/>
  <c r="Q123" i="1"/>
  <c r="O123" i="1"/>
  <c r="H123" i="1"/>
  <c r="Q117" i="1"/>
  <c r="O117" i="1"/>
  <c r="H117" i="1"/>
  <c r="J115" i="1"/>
  <c r="H115" i="1"/>
  <c r="O112" i="1"/>
  <c r="H112" i="1"/>
  <c r="Q108" i="1"/>
  <c r="O108" i="1"/>
  <c r="H108" i="1"/>
  <c r="Q102" i="1"/>
  <c r="O102" i="1"/>
  <c r="I102" i="1"/>
  <c r="H102" i="1"/>
  <c r="O83" i="1"/>
  <c r="H83" i="1"/>
  <c r="Q71" i="1"/>
  <c r="O71" i="1"/>
  <c r="H71" i="1"/>
  <c r="O67" i="1"/>
  <c r="H67" i="1"/>
  <c r="Q62" i="1"/>
  <c r="O62" i="1"/>
  <c r="H62" i="1"/>
  <c r="E51" i="1"/>
  <c r="A49" i="1"/>
  <c r="Q55" i="1"/>
  <c r="O55" i="1"/>
  <c r="H55" i="1"/>
  <c r="Q37" i="1"/>
  <c r="O37" i="1"/>
  <c r="H37" i="1"/>
  <c r="Q33" i="1"/>
  <c r="H33" i="1"/>
  <c r="Q24" i="1"/>
  <c r="O24" i="1"/>
  <c r="H24" i="1"/>
  <c r="Q19" i="1"/>
  <c r="O19" i="1"/>
  <c r="H19" i="1"/>
  <c r="Q10" i="1"/>
  <c r="O10" i="1"/>
  <c r="H10" i="1"/>
  <c r="H134" i="1"/>
  <c r="O134" i="1"/>
  <c r="O319" i="1"/>
  <c r="H319" i="1"/>
  <c r="O320" i="1"/>
  <c r="H320" i="1"/>
  <c r="Q112" i="1"/>
  <c r="J136" i="1"/>
  <c r="Q67" i="1"/>
  <c r="Q115" i="1"/>
  <c r="J24" i="1"/>
  <c r="J130" i="1"/>
  <c r="J163" i="1"/>
  <c r="J37" i="1"/>
  <c r="Q165" i="1"/>
  <c r="Q207" i="1"/>
  <c r="Q83" i="1"/>
  <c r="Q134" i="1"/>
  <c r="J26" i="1"/>
  <c r="J33" i="1"/>
  <c r="J102" i="1"/>
  <c r="J207" i="1"/>
  <c r="J165" i="1"/>
  <c r="J151" i="1"/>
  <c r="J55" i="1"/>
  <c r="J112" i="1"/>
  <c r="J71" i="1"/>
  <c r="J155" i="1"/>
  <c r="J117" i="1"/>
  <c r="J312" i="1"/>
  <c r="J19" i="1"/>
  <c r="J62" i="1"/>
  <c r="J10" i="1"/>
  <c r="J123" i="1"/>
  <c r="J83" i="1"/>
  <c r="J108" i="1"/>
  <c r="J67" i="1"/>
  <c r="Q319" i="1"/>
  <c r="Q320" i="1"/>
  <c r="J319" i="1"/>
  <c r="J134" i="1"/>
  <c r="J320" i="1"/>
  <c r="T67" i="18"/>
  <c r="T16" i="18"/>
  <c r="V33" i="18"/>
  <c r="T33" i="18"/>
  <c r="T88" i="18"/>
  <c r="G95" i="19" l="1"/>
  <c r="I62" i="19"/>
  <c r="I69" i="19" s="1"/>
  <c r="I83" i="19" s="1"/>
  <c r="I92" i="19" s="1"/>
  <c r="I94" i="19" s="1"/>
  <c r="U33" i="18"/>
  <c r="U67" i="18"/>
  <c r="Q184" i="18"/>
  <c r="Q185" i="18" s="1"/>
  <c r="O184" i="18"/>
  <c r="O185" i="18" s="1"/>
  <c r="W33" i="18"/>
  <c r="F124" i="16"/>
  <c r="H88" i="18"/>
  <c r="U88" i="18" s="1"/>
  <c r="H184" i="18" l="1"/>
  <c r="H34" i="16"/>
  <c r="H30" i="16"/>
  <c r="H114" i="16"/>
  <c r="H11" i="16"/>
  <c r="H185" i="18" l="1"/>
  <c r="H48" i="16"/>
  <c r="H116" i="16"/>
  <c r="H52" i="16"/>
  <c r="H84" i="16"/>
  <c r="H72" i="16"/>
  <c r="H94" i="16"/>
  <c r="H90" i="16"/>
  <c r="H36" i="16"/>
  <c r="H26" i="16"/>
  <c r="H75" i="16"/>
  <c r="H39" i="16"/>
  <c r="H20" i="16"/>
  <c r="H57" i="16"/>
  <c r="H120" i="16"/>
  <c r="H96" i="16"/>
  <c r="H118" i="16" l="1"/>
  <c r="H105" i="16"/>
  <c r="H124" i="16" s="1"/>
  <c r="J11" i="18" l="1"/>
  <c r="J67" i="18"/>
  <c r="J88" i="18"/>
  <c r="J33" i="18"/>
  <c r="J164" i="18"/>
  <c r="J16" i="18"/>
  <c r="J184" i="18" l="1"/>
  <c r="J185" i="18" s="1"/>
  <c r="I67" i="18"/>
  <c r="P67" i="18"/>
</calcChain>
</file>

<file path=xl/sharedStrings.xml><?xml version="1.0" encoding="utf-8"?>
<sst xmlns="http://schemas.openxmlformats.org/spreadsheetml/2006/main" count="1058" uniqueCount="645">
  <si>
    <t>กองทุนรวมวายุภักษ์ หนึ่ง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</si>
  <si>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</si>
  <si>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การแสดงรายละเอียดเงินลงทุนใช้การจัดกลุ่มตามประเภทของเงินลงทุนและตามประเภทของอุตสาหกรรม</t>
  </si>
  <si>
    <t>วันครบ</t>
  </si>
  <si>
    <t>อัตรา</t>
  </si>
  <si>
    <t>มูลค่า</t>
  </si>
  <si>
    <t>ร้อยละของมูลค่า</t>
  </si>
  <si>
    <t>ชื่อหลักทรัพย์</t>
  </si>
  <si>
    <t>กำหนด</t>
  </si>
  <si>
    <t>ดอกเบี้ย</t>
  </si>
  <si>
    <t>จำนวนหุ้น</t>
  </si>
  <si>
    <t xml:space="preserve">ยุติธรรม
</t>
  </si>
  <si>
    <t xml:space="preserve">เงินลงทุน
</t>
  </si>
  <si>
    <t>(%)</t>
  </si>
  <si>
    <t>(หุ้น)</t>
  </si>
  <si>
    <t>(บาท)</t>
  </si>
  <si>
    <t>ตราสารทุน - หุ้นจดทะเบียน</t>
  </si>
  <si>
    <t>ธนาคาร</t>
  </si>
  <si>
    <t xml:space="preserve">          ธนาคารกรุงเทพ จำกัด (มหาชน) (BBL)</t>
  </si>
  <si>
    <t>ธนาคารกรุงเทพ จำกัด (มหาชน) (BBL)</t>
  </si>
  <si>
    <t>ธนาคารกสิกรไทย จำกัด (มหาชน) (KBANK)</t>
  </si>
  <si>
    <t>ธนาคารเกียรตินาคิน จำกัด (มหาชน) (KKP)</t>
  </si>
  <si>
    <t>ธนาคารกรุงไทย จำกัด (มหาชน) (KTB)</t>
  </si>
  <si>
    <t>ธนาคารไทยพาณิชย์ จำกัด (มหาชน) (SCB)</t>
  </si>
  <si>
    <t>บริษัท ทุนธนชาต จำกัด (มหาชน) (TCAP)</t>
  </si>
  <si>
    <t>ธนาคารทหารไทย จำกัด (มหาชน) (TMB)</t>
  </si>
  <si>
    <t>บริษัท ทิสโก้ไฟแนนเชียลกรุ๊ป จำกัด (มหาชน) (TISCO)</t>
  </si>
  <si>
    <t>เงินทุนและหลักทรัพย์</t>
  </si>
  <si>
    <t>บริษัท ศรีสวัสดิ์ พาวเวอร์ 1979 จำกัด (มหาชน) (SAWAD)</t>
  </si>
  <si>
    <t>บริษัท เจ เอ็ม ที เน็ทเวอร์ค เซอร์วิสเซ็ส จำกัด (มหาชน) (JMT)</t>
  </si>
  <si>
    <t>บริษัท บัตรกรุงไทย จำกัด (มหาชน) (KTC)</t>
  </si>
  <si>
    <t>บริษัท เมืองไทย ลิสซิ่ง จำกัด (มหาชน) (MTC)</t>
  </si>
  <si>
    <t>ประกันภัยและประกันชีวิต</t>
  </si>
  <si>
    <t xml:space="preserve">          </t>
  </si>
  <si>
    <t>บริษัท กรุงเทพประกันภัย จำกัด (มหาชน) (BKI)</t>
  </si>
  <si>
    <t>วัสดุก่อสร้าง</t>
  </si>
  <si>
    <t>บริษัท อีสเทิร์นโพลีเมอร์ กรุ๊ป จำกัด (มหาชน) (EPG)</t>
  </si>
  <si>
    <t>บริษัท ปูนซีเมนต์ไทย จำกัด (มหาชน) (SCC)</t>
  </si>
  <si>
    <t>บริษัท ปูนซีเมนต์นครหลวง จำกัด (มหาชน) (SCCC)</t>
  </si>
  <si>
    <t>บริษัท ทิปโก้แอสฟัลท์ จำกัด (มหาชน) (TASCO)</t>
  </si>
  <si>
    <t>บริษัท ทีโอเอ เพ้นท์ (ประเทศไทย) จำกัด (มหาชน) (TOA)</t>
  </si>
  <si>
    <t>บริการรับเหมาก่อสร้าง</t>
  </si>
  <si>
    <t>บริษัท อมตะ คอร์ปอเรชัน จำกัด (มหาชน) (AMATA)</t>
  </si>
  <si>
    <t>บริษัท ช.การช่าง จำกัด (มหาชน) (CK)</t>
  </si>
  <si>
    <t>บริษัท ซิโน-ไทย เอ็นจีเนียริ่งแอนด์คอนสตรัคชั่น จำกัด (มหาชน) (STEC)</t>
  </si>
  <si>
    <t>ปิโตรเคมีและเคมีภัณฑ์</t>
  </si>
  <si>
    <t>บริษัท อินโดรามา เวนเจอร์ส จำกัด (มหาชน) (IVL)</t>
  </si>
  <si>
    <t>ธุรกิจการค้าพาณิชย์</t>
  </si>
  <si>
    <t>บริษัท คอมเซเว่น จำกัด (มหาชน) (COM7)</t>
  </si>
  <si>
    <t>บริษัท เซ็นทรัล รีเทล คอร์ปอเรชั่น จำกัด (มหาชน) (CRC)</t>
  </si>
  <si>
    <t>บริษัท สยามโกลบอลเฮ้าส์ จำกัด (มหาชน) (GLOBAL)</t>
  </si>
  <si>
    <t>บริษัท โฮม โปรดักส์ เซ็นเตอร์ จำกัด (มหาชน) (HMPRO)</t>
  </si>
  <si>
    <t>บริษัท เบอร์ลี่ ยุคเกอร์ จำกัด (มหาชน) (BJC)</t>
  </si>
  <si>
    <t>บริษัท เมก้า ไลฟ์ไซแอ็นซ์ จำกัด (มหาชน) (MEGA)</t>
  </si>
  <si>
    <t>หมายเหตุประกอบงบการเงินเป็นส่วนหนึ่งของงบการเงินนี้</t>
  </si>
  <si>
    <t>หน้า 1</t>
  </si>
  <si>
    <t>งบประกอบรายละเอียดเงินลงทุน (ต่อ)</t>
  </si>
  <si>
    <t xml:space="preserve">ธุรกิจสื่อสารและโทรคมนาคม </t>
  </si>
  <si>
    <t>บริษัท แอดวานซ์ อินโฟร์ เซอร์วิส จำกัด (มหาชน) (ADVANC)</t>
  </si>
  <si>
    <t>บริษัท โทเทิ่ล แอ็คเวส คอมมูนิเคชั่น จำกัด (มหาชน) (DTAC)</t>
  </si>
  <si>
    <t>บริษัท อินทัช โฮลดิ้งส์ จำกัด (มหาชน) (INTUCH)</t>
  </si>
  <si>
    <t>บริษัท ทรู คอร์ปอเรชั่น จำกัด (มหาชน) (TRUE)</t>
  </si>
  <si>
    <t>ธุรกิจชิ้นส่วนอิเลคโทรนิคส์</t>
  </si>
  <si>
    <t>บริษัท เดลต้า อีเลคโทรนิคส์ (ประเทศไทย) จำกัด (มหาชน) (DELTA)</t>
  </si>
  <si>
    <t>บริษัท ฮานา ไมโครอิเล็คโทรนิคส จำกัด (มหาชน) (HANA)</t>
  </si>
  <si>
    <t>บริษัท เคซีอี อีเลคโทรนิคส์ จำกัด (มหาชน) (KCE)</t>
  </si>
  <si>
    <t>ธุรกิจพลังงานและสาธารณูปโภค</t>
  </si>
  <si>
    <t>บริษัท ปตท. จำกัด (มหาชน) (PTT)</t>
  </si>
  <si>
    <t>บริษัท เอสโซ (ประเทศไทย) จำกัด (มหาชน) (ESSO)</t>
  </si>
  <si>
    <t>บริษัท บ้านปู จำกัด (มหาชน) (BANPU)</t>
  </si>
  <si>
    <t>บริษัท บางจากปิโตรเลียม จำกัด (มหาชน) (BCP)</t>
  </si>
  <si>
    <t>บริษัท บี.กริม เพาเวอร์ จำกัด (มหาชน) (BGRIM)</t>
  </si>
  <si>
    <t>บริษัท ผลิตไฟฟ้า จำกัด (มหาชน) (EGCO)</t>
  </si>
  <si>
    <t>บริษัท พีทีจี เอ็นเนอยี จำกัด (มหาชน) (PTG)</t>
  </si>
  <si>
    <t>บริษัท พลังงานบริสุทธิ์ จำกัด (มหาชน) (EA)</t>
  </si>
  <si>
    <t>บริษัท ผลิตไฟฟ้าราชบุรีโฮลดิ้ง จำกัด (มหาชน) (RATCH)</t>
  </si>
  <si>
    <t>บริษัท สตาร์ ปิโตรเลียม รีไฟน์นิ่ง จำกัด (มหาชน) (SPRC)</t>
  </si>
  <si>
    <t>บริษัท กัลฟ์ เอ็นเนอร์จี ดีเวลลอปเมนท์ จำกัด (มหาชน) (GULF)</t>
  </si>
  <si>
    <t>สื่อและสิ่งพิมพ์</t>
  </si>
  <si>
    <t>บริษัท เมเจอร์ ซีนีเพล็กซ์ กรุ้ป จำกัด (มหาชน) (MAJOR)</t>
  </si>
  <si>
    <t>บริษัท แพลน บี มีเดีย จำกัด (มหาชน) (PLANB)</t>
  </si>
  <si>
    <t>บริษัท วีจีไอ จำกัด (มหาชน) (VGI)</t>
  </si>
  <si>
    <t>บริษัท เวิร์คพอยท์ เอ็นเทอร์เทนเมนท์ จำกัด (มหาชน) (WORK)</t>
  </si>
  <si>
    <t>ธุรกิจอาหารและเครื่องดื่ม</t>
  </si>
  <si>
    <t>บริษัท คาราบาวกรุ๊ป จำกัด (มหาชน) (CBG)</t>
  </si>
  <si>
    <t>บริษัท เจริญโภคภัณฑ์อาหาร จำกัด (มหาชน) (CPF)</t>
  </si>
  <si>
    <t>บริษัท ไมเนอร์ อินเตอร์เนชั่นแนล จำกัด (มหาชน) (MINT)</t>
  </si>
  <si>
    <t>บริษัท ไทยยูเนียน กรุ๊ป จำกัด (มหาชน) (TU)</t>
  </si>
  <si>
    <t>บริษัท โอสถสภา จำกัด (มหาชน) (OSP)</t>
  </si>
  <si>
    <t>หน้า 2</t>
  </si>
  <si>
    <t>ธุรกิจการแพทย์</t>
  </si>
  <si>
    <t>บริษัท บางกอก เชน ฮอสปิทอล จำกัด (มหาชน) (BCH)</t>
  </si>
  <si>
    <t>บริษัท กรุงเทพดุสิตเวชการ จำกัด (มหาชน) (BDMS)</t>
  </si>
  <si>
    <t>บริษัท โรงพยาบาลบำรุงราษฎร์ จำกัด (มหาชน) (BH)</t>
  </si>
  <si>
    <t>การท่องเที่ยวและสันทนาการ</t>
  </si>
  <si>
    <t>บริษัท โรงแรมเซ็นทรัลพลาซา จำกัด (มหาชน) (CENTEL)</t>
  </si>
  <si>
    <t>บริษัท ดิ เอราวัณ กรุ๊ป จำกัด (มหาชน) (ERW)</t>
  </si>
  <si>
    <t>บรรจุภัณฑ์</t>
  </si>
  <si>
    <t>บริษัท เอสซีจี แพคเกจจิ้ง จำกัด (มหาชน) (SCGP)</t>
  </si>
  <si>
    <t>พัฒนาอสังหาริมทรัพย์</t>
  </si>
  <si>
    <t>บริษัท เซ็นทรัลพัฒนา จำกัด (มหาชน) (CPN)</t>
  </si>
  <si>
    <t>บริษัท แลนด์แอนด์เฮ้าส์ จำกัด (มหาชน) (LH)</t>
  </si>
  <si>
    <t>บริษัท ควอลิตี้เฮ้าส์ จำกัด (มหาชน) (QH)</t>
  </si>
  <si>
    <t>บริษัท ศุภาลัย จำกัด (มหาชน) (SPALI)</t>
  </si>
  <si>
    <t>บริษัท แอสเสท เวิรด์ คอร์ป จำกัด (มหาชน) (AWC)</t>
  </si>
  <si>
    <t>ธุรกิจขนส่งและโลจิสติกส์</t>
  </si>
  <si>
    <t>บริษัท ท่าอากาศยานไทย จำกัด (มหาชน) (AOT)</t>
  </si>
  <si>
    <t>บริษัท เอเชีย เอวิเอชั่น จำกัด (มหาชน) (AAV)</t>
  </si>
  <si>
    <t>บริษัท ทางด่วนและรถไฟฟ้ากรุงเทพ จำกัด (มหาชน) (BEM)</t>
  </si>
  <si>
    <t>บริษัท บีทีเอส กรุ๊ป โฮลดิ้งส์ จำกัด (มหาชน) (BTS)</t>
  </si>
  <si>
    <t>บริษัท ดับบลิวเอชเอ คอร์ปอเรชั่น จำกัด (มหาชน) (WHA)</t>
  </si>
  <si>
    <t xml:space="preserve"> คลังสินค้าและไซโล</t>
  </si>
  <si>
    <t>บริษัท กรุงเทพโสภณ จำกัด (มหาชน) (KWC)</t>
  </si>
  <si>
    <t xml:space="preserve"> หุ้นบุริมสิทธิจดทะเบียน</t>
  </si>
  <si>
    <t>ธนาคารกรุงไทย จำกัด  (มหาชน) (KTB-P)</t>
  </si>
  <si>
    <t>รวมเงินลงทุนในตราสารทุน</t>
  </si>
  <si>
    <t>หน้า 3</t>
  </si>
  <si>
    <t>มูลค่าที่ตราไว้</t>
  </si>
  <si>
    <t>ตราสารหนี้</t>
  </si>
  <si>
    <t xml:space="preserve">เงินฝากธนาคาร </t>
  </si>
  <si>
    <t xml:space="preserve">ธนาคารยูโอบี จำกัด (มหาชน) </t>
  </si>
  <si>
    <t>เมื่อทวงถาม</t>
  </si>
  <si>
    <t xml:space="preserve">ธนาคารกสิกรไทย จำกัด (มหาชน) </t>
  </si>
  <si>
    <t>ธนาคารอาคารสงเคราะห์ จำกัด</t>
  </si>
  <si>
    <t>บัตรเงินฝาก และตั๋วสัญญาใช้เงิน</t>
  </si>
  <si>
    <t>ตั๋วแลกเงิน</t>
  </si>
  <si>
    <t>บริษัท เจริญโภคภัณฑ์อาหาร จำกัด (มหาชน) (CP1713AX)</t>
  </si>
  <si>
    <t>หุ้นกู้</t>
  </si>
  <si>
    <t>ธนาคารกรุงศรีอยุธยา จำกัด (มหาชน) (BAY223A)</t>
  </si>
  <si>
    <t>บริษัท ช.การช่าง จำกัด (มหาชน) (CK226A)</t>
  </si>
  <si>
    <t>บริษัท ช.การช่าง จำกัด (มหาชน) (CK238A)</t>
  </si>
  <si>
    <t>บริษัท เจริญโภคภัณฑ์อาหาร จำกัด (มหาชน) (CPFT237A)</t>
  </si>
  <si>
    <t>บริษัท โฮม โปรดักส์ เซ็นเตอร์ จำกัด (มหาชน) (HMPR212A)</t>
  </si>
  <si>
    <t>บริษัท บัตรกรุงไทย จำกัด (มหาชน) (KTC229A)</t>
  </si>
  <si>
    <t>บริษัท แลนด์ แอนด์ เฮ้าส์ จำกัด (มหาชน) (LH23OA)</t>
  </si>
  <si>
    <t>บริษัท พฤกษา โฮลดิ้ง จำกัด (มหาชน) (PSH215A)</t>
  </si>
  <si>
    <t>บริษัท เบอร์ลี่ ยุคเกอร์ จำกัด (มหาชน) (BJC203A)</t>
  </si>
  <si>
    <t>บริษัท เบอร์ลี่ ยุคเกอร์ จำกัด (มหาชน) (BJC206A)</t>
  </si>
  <si>
    <t>บริษัท บัตรกรุงไทย จำกัด (มหาชน) (KTC218A)</t>
  </si>
  <si>
    <t>บริษัท บัตรกรุงไทย จำกัด (มหาชน) (KTC208B)</t>
  </si>
  <si>
    <t>บริษัท บัตรกรุงศรีอยุธยา จำกัด (KCC209A)</t>
  </si>
  <si>
    <t>บริษัท บัตรกรุงศรีอยุธยา จำกัด (KCC219A)</t>
  </si>
  <si>
    <t>ธนาคารกรุงศรีอยุธยา จำกัด (มหาชน) (BAY203A)</t>
  </si>
  <si>
    <t>บริษัท อยุธยา แคปปิตอล ออโต้ ลีส จำกัด (มหาชน) (AYCA201A)</t>
  </si>
  <si>
    <t>บริษัท โฮม โปรดักส์ เซ็นเตอร์ จำกัด (มหาชน) (HMPR204A)</t>
  </si>
  <si>
    <t>หน้า 4</t>
  </si>
  <si>
    <t>หุ้นกู้ (ต่อ)</t>
  </si>
  <si>
    <t>บริษัท แลนด์ แอนด์ เฮ้าส์ จำกัด (มหาชน) (LH204B)</t>
  </si>
  <si>
    <t>บริษัท แลนด์ แอนด์ เฮ้าส์ จำกัด (มหาชน) (LH20OB)</t>
  </si>
  <si>
    <t>บริษัท แลนด์ แอนด์ เฮ้าส์ จำกัด (มหาชน) (LH21OA)</t>
  </si>
  <si>
    <t>บริษัท ไมเนอร์ อินเตอร์เนชั่นแนล จำกัด (มหาชน) (MINT205A)</t>
  </si>
  <si>
    <t>บริษัท โตโยต้า ลีสซิ่ง (ประเทศไทย) จำกัด (TLT202A)</t>
  </si>
  <si>
    <t>บริษัท โตโยต้า ลีสซิ่ง (ประเทศไทย) จำกัด (TLT205A)</t>
  </si>
  <si>
    <t>บริษัท โตโยต้า ลีสซิ่ง (ประเทศไทย) จำกัด (TLT217A)</t>
  </si>
  <si>
    <t>ธนาคารธนชาต จำกัด (มหาชน)  (TBANK20312B)</t>
  </si>
  <si>
    <t>บริษัท ไทยยูเนี่ยน กรุ๊ป จำกัด (มหำชน) (TU201A)</t>
  </si>
  <si>
    <t xml:space="preserve">พันธบัตร </t>
  </si>
  <si>
    <t>พันธบัตรรัฐบาล (LB206A)</t>
  </si>
  <si>
    <t>พันธบัตรรัฐบาล (LB22DA)</t>
  </si>
  <si>
    <t>พันธบัตรรัฐบาล (LB29DA)</t>
  </si>
  <si>
    <t>พันธบัตรธนาคารแห่งประเทศไทย (BOT202B)</t>
  </si>
  <si>
    <t>พันธบัตรธนาคารแห่งประเทศไทย (BOT203A)</t>
  </si>
  <si>
    <t>พันธบัตรธนาคารแห่งประเทศไทย (BOT208A)</t>
  </si>
  <si>
    <t>พันธบัตรธนาคารแห่งประเทศไทย (BOT209A)</t>
  </si>
  <si>
    <t>หน้า 5</t>
  </si>
  <si>
    <t>พันธบัตร (ต่อ)</t>
  </si>
  <si>
    <t>พันธบัตรธนาคารแห่งประเทศไทย (BOT20NA)</t>
  </si>
  <si>
    <t>พันธบัตรธนาคารแห่งประเทศไทย (BOT212A)</t>
  </si>
  <si>
    <t>พันธบัตรธนาคารแห่งประเทศไทย (BOT219A)</t>
  </si>
  <si>
    <t>พันธบัตรธนาคารแห่งประเทศไทย (BOT215A)</t>
  </si>
  <si>
    <t>พันธบัตรธนาคารแห่งประเทศไทย (BOT218A)</t>
  </si>
  <si>
    <t>พันธบัตรธนาคารแห่งประเทศไทย (BOT229A)</t>
  </si>
  <si>
    <t>พันธบัตรธนาคารแห่งประเทศไทย (BOT22NA)</t>
  </si>
  <si>
    <t>พันธบัตรธนาคารแห่งประเทศไทย (BOT239A)</t>
  </si>
  <si>
    <t>พันธบัตรธนาคารแห่งประเทศไทย (CB21104B)</t>
  </si>
  <si>
    <t>พันธบัตรธนาคารแห่งประเทศไทย (CB21107A)</t>
  </si>
  <si>
    <t>พันธบัตรธนาคารแห่งประเทศไทย (CB21107B)</t>
  </si>
  <si>
    <t>พันธบัตรธนาคารแห่งประเทศไทย (CB21107C)</t>
  </si>
  <si>
    <t>พันธบัตรธนาคารแห่งประเทศไทย (CB21114A)</t>
  </si>
  <si>
    <t>พันธบัตรธนาคารแห่งประเทศไทย (CB21114B)</t>
  </si>
  <si>
    <t>พันธบัตรธนาคารแห่งประเทศไทย (CB21121A)</t>
  </si>
  <si>
    <t>พันธบัตรธนาคารแห่งประเทศไทย (CB21121B)</t>
  </si>
  <si>
    <t>พันธบัตรธนาคารแห่งประเทศไทย (CB21128A)</t>
  </si>
  <si>
    <t>พันธบัตรธนาคารแห่งประเทศไทย (CB21204A)</t>
  </si>
  <si>
    <t>พันธบัตรธนาคารแห่งประเทศไทย (CB21204B)</t>
  </si>
  <si>
    <t>พันธบัตรธนาคารแห่งประเทศไทย (CB21211A)</t>
  </si>
  <si>
    <t>พันธบัตรธนาคารแห่งประเทศไทย (CB21218A)</t>
  </si>
  <si>
    <t>พันธบัตรธนาคารแห่งประเทศไทย (CB21225B)</t>
  </si>
  <si>
    <t>พันธบัตรธนาคารแห่งประเทศไทย (CB21304A)</t>
  </si>
  <si>
    <t>พันธบัตรธนาคารแห่งประเทศไทย (CB21304B)</t>
  </si>
  <si>
    <t>พันธบัตรธนาคารแห่งประเทศไทย (CB21311A)</t>
  </si>
  <si>
    <t>พันธบัตรธนาคารแห่งประเทศไทย (CB21318A)</t>
  </si>
  <si>
    <t>พันธบัตรธนาคารแห่งประเทศไทย (CB21325A)</t>
  </si>
  <si>
    <t>พันธบัตรธนาคารแห่งประเทศไทย (CB21325B)</t>
  </si>
  <si>
    <t>พันธบัตรธนาคารแห่งประเทศไทย (CB21401A)</t>
  </si>
  <si>
    <t>พันธบัตรธนาคารแห่งประเทศไทย (CB21408A)</t>
  </si>
  <si>
    <t>พันธบัตรธนาคารแห่งประเทศไทย (CB21422A)</t>
  </si>
  <si>
    <t>พันธบัตรธนาคารแห่งประเทศไทย (CB21422B)</t>
  </si>
  <si>
    <t>พันธบัตรธนาคารแห่งประเทศไทย (CB21506A)</t>
  </si>
  <si>
    <t>พันธบัตรธนาคารแห่งประเทศไทย (CB21513A)</t>
  </si>
  <si>
    <t>พันธบัตรธนาคารแห่งประเทศไทย (CB21604A)</t>
  </si>
  <si>
    <t>พันธบัตรธนาคารแห่งประเทศไทย (CB21604B)</t>
  </si>
  <si>
    <t>พันธบัตรธนาคารแห่งประเทศไทย (CB21708A)</t>
  </si>
  <si>
    <t>พันธบัตรธนาคารแห่งประเทศไทย (CB21D02A)</t>
  </si>
  <si>
    <t>พันธบัตรธนาคารแห่งประเทศไทย (CB21N04A)</t>
  </si>
  <si>
    <t>พันธบัตรธนาคารแห่งประเทศไทย (CB21O07A)</t>
  </si>
  <si>
    <t>หน้า 6</t>
  </si>
  <si>
    <t>พันธบัตรธนาคารแห่งประเทศไทย (CB20102B)</t>
  </si>
  <si>
    <t>พันธบัตรธนาคารแห่งประเทศไทย (CB20107A)</t>
  </si>
  <si>
    <t>พันธบัตรธนาคารแห่งประเทศไทย (CB20109A)</t>
  </si>
  <si>
    <t>พันธบัตรธนาคารแห่งประเทศไทย (CB20109B)</t>
  </si>
  <si>
    <t>พันธบัตรธนาคารแห่งประเทศไทย (CB20123B)</t>
  </si>
  <si>
    <t>พันธบัตรธนาคารแห่งประเทศไทย (CB20130A)</t>
  </si>
  <si>
    <t>พันธบัตรธนาคารแห่งประเทศไทย (CB20220B)</t>
  </si>
  <si>
    <t>พันธบัตรธนาคารแห่งประเทศไทย (CB20227B)</t>
  </si>
  <si>
    <t>พันธบัตรธนาคารแห่งประเทศไทย (CB20305A)</t>
  </si>
  <si>
    <t>พันธบัตรธนาคารแห่งประเทศไทย (CB20305B)</t>
  </si>
  <si>
    <t>พันธบัตรธนาคารแห่งประเทศไทย (CB20312A)</t>
  </si>
  <si>
    <t>พันธบัตรธนาคารแห่งประเทศไทย (CB20312B)</t>
  </si>
  <si>
    <t>พันธบัตรธนาคารแห่งประเทศไทย (CB20312C)</t>
  </si>
  <si>
    <t>พันธบัตรธนาคารแห่งประเทศไทย (CB20326B)</t>
  </si>
  <si>
    <t>พันธบัตรธนาคารแห่งประเทศไทย (CB20402A)</t>
  </si>
  <si>
    <t>พันธบัตรธนาคารแห่งประเทศไทย (CB20416A)</t>
  </si>
  <si>
    <t>พันธบัตรธนาคารแห่งประเทศไทย (CB20423A)</t>
  </si>
  <si>
    <t>พันธบัตรธนาคารแห่งประเทศไทย (CB20423B)</t>
  </si>
  <si>
    <t>พันธบัตรธนาคารแห่งประเทศไทย (CB20528A)</t>
  </si>
  <si>
    <t>พันธบัตรธนาคารแห่งประเทศไทย (CB20604A)</t>
  </si>
  <si>
    <t>พันธบัตรธนาคารแห่งประเทศไทย (CB20611A)</t>
  </si>
  <si>
    <t>พันธบัตรธนาคารแห่งประเทศไทย (CB20D03A)</t>
  </si>
  <si>
    <t>พันธบัตรธนาคารแห่งประเทศไทย (CB20N05A)</t>
  </si>
  <si>
    <t>พันธบัตรธนาคารแห่งประเทศไทย (CB20O01A)</t>
  </si>
  <si>
    <t>ตั๋วเงินคลัง</t>
  </si>
  <si>
    <t>ตั๋วเงินคลัง (TB21414A)</t>
  </si>
  <si>
    <t>ตั๋วเงินคลัง (TB21428B)</t>
  </si>
  <si>
    <t>ตั๋วเงินคลัง (TB21527A)</t>
  </si>
  <si>
    <t>ตั๋วเงินคลัง (TB21609A)</t>
  </si>
  <si>
    <t>ตั๋วเงินคลัง (TB21623A)</t>
  </si>
  <si>
    <t>ตั๋วเงินคลัง (TB20408A)</t>
  </si>
  <si>
    <t xml:space="preserve">รวมเงินลงทุนในตราสารหนี้ </t>
  </si>
  <si>
    <t xml:space="preserve">ยอดรวมเงินลงทุน </t>
  </si>
  <si>
    <t>หน้า 7</t>
  </si>
  <si>
    <t>(นายเทิดศักดิ์ แสงวิมล)</t>
  </si>
  <si>
    <t>ผู้อำนวยการอาวุโสฝ่ายปฏิบัติการกองทุน (แทนกรรมการผู้จัดการ)</t>
  </si>
  <si>
    <t>บริษัท การบินไทย จำกัด (มหาชน) (THAI)*</t>
  </si>
  <si>
    <t>* ตลาดหลักทรัพย์แห่งประเทศไทยขึ้นเครื่องหมาย SP และ NP เมื่อวันที่ 25 กุมภาพันธ์ 2564 และเครื่องหมาย NC เมื่อวันที่ 8 มีนาคม 2564</t>
  </si>
  <si>
    <t>บริษัท ทีพีไอ โพลีน จำกัด (มหาชน) (TPIPL)</t>
  </si>
  <si>
    <t>ณ วันที่ 31 ธันวาคม 2564</t>
  </si>
  <si>
    <t>ธนาคารทหารไทยธนชาต จำกัด (มหาชน) (TTB)</t>
  </si>
  <si>
    <t>บริษัท เมืองไทย แคปปิตอล จำกัด (มหาชน) (MTC)</t>
  </si>
  <si>
    <t>บริษัท ปตท. น้ำมันและการค้าปลีก จำกัด (มหาชน) (OR)</t>
  </si>
  <si>
    <t>กองทุนรวมโครงสร้างพื้นฐานเพื่ออนาคตประเทศไทย (TFFIF)</t>
  </si>
  <si>
    <t>ใบสำคัญแสดงสิทธิ์ที่จะซื้อหุ้นสามัญ</t>
  </si>
  <si>
    <t xml:space="preserve">ธนาคารอาคารสงเคราะห์ จำกัด </t>
  </si>
  <si>
    <t>บริษัท เอพี (ไทยแลนด์) จำกัด (มหาชน) (AP)</t>
  </si>
  <si>
    <t>บริษัท บีบีจีไอ จำกัด (มหาชน) (BBGI)</t>
  </si>
  <si>
    <t>บริษัท กรุงเทพประกันชีวิต จำกัด (มหาชน) (BLA)</t>
  </si>
  <si>
    <t>บริษัท เบทาโกร จำกัด (มหาชน) (BTG)</t>
  </si>
  <si>
    <t>บริษัท ไอ-เทล คอร์ปอเรชั่น จำกัด (มหาชน) (ITC)</t>
  </si>
  <si>
    <t>บริษัท เงินติดล้อ จำกัด (มหาชน) (TIDLOR)</t>
  </si>
  <si>
    <t>ธนาคารทหารไทยธนชาต จำกัด (มหาชน) (TTB-W1)</t>
  </si>
  <si>
    <t>ธนาคารกรุงไทย จำกัด (มหาชน)</t>
  </si>
  <si>
    <t>บริษัทบริหารสินทรัพย์ กรุงเทพพาณิชย์ จำกัด (มหาชน) (BAM)</t>
  </si>
  <si>
    <t>หลักทรัพย์ใน National Association of Securities Dealers Automated Quotations (NASDAQ)</t>
  </si>
  <si>
    <t xml:space="preserve">iShares S&amp;P Global Clean Energy Index Fund (ICLN)                        </t>
  </si>
  <si>
    <t xml:space="preserve">Global X Lithium &amp; Battery Tech ETF (LIT)           </t>
  </si>
  <si>
    <t xml:space="preserve">Invesco Solar ETF (TAN)   </t>
  </si>
  <si>
    <t xml:space="preserve">บริษัท บางจาก ศรีราชา จำกัด (มหาชน) (BSRC) </t>
  </si>
  <si>
    <t>บริษัท ซีพี แอ็กซ์ตร้า จำกัด (มหาชน) (CPAXT)</t>
  </si>
  <si>
    <t>บริษัท เอสซีจี เดคคอร์ จำกัด (มหาชน) (SCGD)</t>
  </si>
  <si>
    <t>บริษัท ไทยประกันชีวิต จำกัด (มหาชน)  (TLI)</t>
  </si>
  <si>
    <t>ทรัสต์เพื่อการลงทุนในอสังหาริมทรัพย์และสิทธิการเช่าดับบลิวเอชเอ พรีเมี่ยม โกรท (WHRT252A)</t>
  </si>
  <si>
    <t>บริษัท เอสซีบี เอกซ์ จำกัด (มหาชน) (SCB)</t>
  </si>
  <si>
    <t>บริษัท บางจาก คอร์ปอเรชั่น จำกัด (มหาชน) (BCP)</t>
  </si>
  <si>
    <t>บริษัท ราช กรุ๊ป จำกัด (มหาชน) (RATCH)</t>
  </si>
  <si>
    <t xml:space="preserve">AP251A  </t>
  </si>
  <si>
    <t>BANP251A</t>
  </si>
  <si>
    <t xml:space="preserve">BAY272B </t>
  </si>
  <si>
    <t>GULF252A</t>
  </si>
  <si>
    <t>บริษัท กัลฟ์ เอ็นเนอร์จี ดีเวลลอปเมนท์ จำกัด (มหาชน) (GULF252A)</t>
  </si>
  <si>
    <t xml:space="preserve">LOT25OB </t>
  </si>
  <si>
    <t xml:space="preserve">KKP251A </t>
  </si>
  <si>
    <t xml:space="preserve">BAY259A </t>
  </si>
  <si>
    <t xml:space="preserve">LH25OB  </t>
  </si>
  <si>
    <t xml:space="preserve">LH264B  </t>
  </si>
  <si>
    <t>TBEV26NA</t>
  </si>
  <si>
    <t xml:space="preserve">TUC252A </t>
  </si>
  <si>
    <t xml:space="preserve">LB256A  </t>
  </si>
  <si>
    <t xml:space="preserve">BOT265A </t>
  </si>
  <si>
    <t>CB25102A</t>
  </si>
  <si>
    <t>พันธบัตรธนาคารแห่งประเทศไทย (CB25102A)</t>
  </si>
  <si>
    <t>CB25206A</t>
  </si>
  <si>
    <t>พันธบัตรธนาคารแห่งประเทศไทย (CB25206A)</t>
  </si>
  <si>
    <t>CB25306A</t>
  </si>
  <si>
    <t>พันธบัตรธนาคารแห่งประเทศไทย (CB25306A)</t>
  </si>
  <si>
    <t>CB25403A</t>
  </si>
  <si>
    <t>พันธบัตรธนาคารแห่งประเทศไทย (CB25403A)</t>
  </si>
  <si>
    <t>CB25508A</t>
  </si>
  <si>
    <t>พันธบัตรธนาคารแห่งประเทศไทย (CB25508A)</t>
  </si>
  <si>
    <t>CB25619A</t>
  </si>
  <si>
    <t>พันธบัตรธนาคารแห่งประเทศไทย (CB25619A)</t>
  </si>
  <si>
    <t>CF25113A</t>
  </si>
  <si>
    <t>CF25317A</t>
  </si>
  <si>
    <t xml:space="preserve">BJC257A </t>
  </si>
  <si>
    <t>CI25108A</t>
  </si>
  <si>
    <t xml:space="preserve">LH254A  </t>
  </si>
  <si>
    <t>UCAP266A</t>
  </si>
  <si>
    <t>CB25102B</t>
  </si>
  <si>
    <t>CB25109A</t>
  </si>
  <si>
    <t>CB25116A</t>
  </si>
  <si>
    <t>CB25123A</t>
  </si>
  <si>
    <t>CB25130A</t>
  </si>
  <si>
    <t>CB25206B</t>
  </si>
  <si>
    <t>CB25213A</t>
  </si>
  <si>
    <t>CB25220A</t>
  </si>
  <si>
    <t>CB25227A</t>
  </si>
  <si>
    <t>CB25313A</t>
  </si>
  <si>
    <t>CB25320A</t>
  </si>
  <si>
    <t>CB25327A</t>
  </si>
  <si>
    <t>CB25703A</t>
  </si>
  <si>
    <t>CB25814A</t>
  </si>
  <si>
    <t>CB25918A</t>
  </si>
  <si>
    <t>CB25D11A</t>
  </si>
  <si>
    <t>CB25N06A</t>
  </si>
  <si>
    <t>CB25O02A</t>
  </si>
  <si>
    <t>CF25203A</t>
  </si>
  <si>
    <t>CF25408A</t>
  </si>
  <si>
    <t>CF25513A</t>
  </si>
  <si>
    <t>CF25609A</t>
  </si>
  <si>
    <t>CF25811A</t>
  </si>
  <si>
    <t>CF25915A</t>
  </si>
  <si>
    <t>CF25D15A</t>
  </si>
  <si>
    <t>CF25N17A</t>
  </si>
  <si>
    <t xml:space="preserve">LB266A  </t>
  </si>
  <si>
    <t xml:space="preserve">SLB406A </t>
  </si>
  <si>
    <t>TB25102A</t>
  </si>
  <si>
    <t>TB25129A</t>
  </si>
  <si>
    <t>TB25213A</t>
  </si>
  <si>
    <t>TB25226A</t>
  </si>
  <si>
    <t>TB25312A</t>
  </si>
  <si>
    <t>TB25326A</t>
  </si>
  <si>
    <t>TB25409A</t>
  </si>
  <si>
    <t>TB25423A</t>
  </si>
  <si>
    <t>TB25507A</t>
  </si>
  <si>
    <t>TB25521A</t>
  </si>
  <si>
    <t>TB25618A</t>
  </si>
  <si>
    <t>AS5507AX</t>
  </si>
  <si>
    <t>BP5403AX</t>
  </si>
  <si>
    <t>CT5716AX</t>
  </si>
  <si>
    <t>LG5123AX</t>
  </si>
  <si>
    <t>LH5508AX</t>
  </si>
  <si>
    <t>LH5508CX</t>
  </si>
  <si>
    <t>LH5521AX</t>
  </si>
  <si>
    <t>LH5619AX</t>
  </si>
  <si>
    <t>LHG5108A</t>
  </si>
  <si>
    <t>MP5123AX</t>
  </si>
  <si>
    <t>MP5313AX</t>
  </si>
  <si>
    <t>MP5418AX</t>
  </si>
  <si>
    <t>MP5619AX</t>
  </si>
  <si>
    <t>SP5424AX</t>
  </si>
  <si>
    <t>FCDSC001</t>
  </si>
  <si>
    <t>FCDSC002</t>
  </si>
  <si>
    <t>FCDSC004</t>
  </si>
  <si>
    <t>FCDSC005</t>
  </si>
  <si>
    <t>FD002879</t>
  </si>
  <si>
    <t>FD002880</t>
  </si>
  <si>
    <t>FD002881</t>
  </si>
  <si>
    <t>FD002887</t>
  </si>
  <si>
    <t>FD002893</t>
  </si>
  <si>
    <t>FD002898</t>
  </si>
  <si>
    <t>FD002907</t>
  </si>
  <si>
    <t>FD002909</t>
  </si>
  <si>
    <t>FD128230</t>
  </si>
  <si>
    <t>FD128294</t>
  </si>
  <si>
    <t>FD128295</t>
  </si>
  <si>
    <t>FD28268X</t>
  </si>
  <si>
    <t>บริษัท การบินกรุงเทพ จำกัด (มหาชน) (BA)</t>
  </si>
  <si>
    <t>บริการเฉพาะกิจ</t>
  </si>
  <si>
    <t>UOBCAP266A</t>
  </si>
  <si>
    <t>LOTUSS25OB</t>
  </si>
  <si>
    <t>BANK OF AYUDHYA PUBLIC COMPANY LIMITED</t>
  </si>
  <si>
    <t>BERLI JUCKER PUBLIC COMPANY LIMITED</t>
  </si>
  <si>
    <t>GULF ENERGY DEVELOPMENT PUBLIC COMPANY LIMITED</t>
  </si>
  <si>
    <t>KIATNAKIN PHATRA BANK PUBLIC COMPANY LIMITED</t>
  </si>
  <si>
    <t>LAND AND HOUSES PUBLIC COMPANY LIMITED</t>
  </si>
  <si>
    <t>CP AXTRA PUBLIC COMPANY LIMITED</t>
  </si>
  <si>
    <t>THAI BEVERAGE PUBLIC COMPANY LIMITED</t>
  </si>
  <si>
    <t>TRUE MOVE H UNIVERSAL COMMUNICATION CO., LTD.</t>
  </si>
  <si>
    <t>UOB CAPITAL SERVICES COMPANY LIMITED</t>
  </si>
  <si>
    <t>ASK25507A</t>
  </si>
  <si>
    <t>ASIA SERMKIJ LEASING PUBLIC COMPANY LIMITED</t>
  </si>
  <si>
    <t>LHFG25123A</t>
  </si>
  <si>
    <t>LH FINANCIAL GROUP PUBLIC COMPANY LIMITED</t>
  </si>
  <si>
    <t>LH25508A</t>
  </si>
  <si>
    <t>LH25521A</t>
  </si>
  <si>
    <t>MPSC25123A</t>
  </si>
  <si>
    <t>MITR PHOL SUGAR CORPORATION COMPANY LIMITED</t>
  </si>
  <si>
    <t>BANPU25403A</t>
  </si>
  <si>
    <t>BANPU PUBLIC COMPANY LIMITED</t>
  </si>
  <si>
    <t>CPFTH25716A</t>
  </si>
  <si>
    <t>CPF (THAILAND) PUBLIC COMPANY LIMITED</t>
  </si>
  <si>
    <t>LH25508C</t>
  </si>
  <si>
    <t>LH25619A</t>
  </si>
  <si>
    <t>MPSC25313A</t>
  </si>
  <si>
    <t>MPSC25418A</t>
  </si>
  <si>
    <t>MPSC25619A</t>
  </si>
  <si>
    <t>SPALI25424A</t>
  </si>
  <si>
    <t>SUPALAI PUBLIC COMPANY LIMITED</t>
  </si>
  <si>
    <t>CIMB THAI BANK PUBLIC COMPANY LIMITED</t>
  </si>
  <si>
    <t>CIMBT25108A</t>
  </si>
  <si>
    <t xml:space="preserve">CBF25113A </t>
  </si>
  <si>
    <t>MINISTRY OF FINANCE</t>
  </si>
  <si>
    <t xml:space="preserve">ธนาคารไทยพาณิชย์ จำกัด (มหาชน) </t>
  </si>
  <si>
    <t>บริษัท เอเซียเสริมกิจลีสซิ่ง จำกัด (มหาชน) (ASK25507A)</t>
  </si>
  <si>
    <t>บริษัท บ้านปู จำกัด (มหาชน) (BANPU25403A)</t>
  </si>
  <si>
    <t>บริษัท ซีพีเอฟ (ประเทศไทย) จำกัด (มหาชน) (CPFTH25716A)</t>
  </si>
  <si>
    <t>บริษัท แอล เอช ไฟแนนซ์เชียล กรุ๊ป จำกัด (มหาชน) (LHFG25123A)</t>
  </si>
  <si>
    <t>บริษัท แลนด์แอนด์เฮ้าส์ จำกัด (มหาชน) (LH25508A)</t>
  </si>
  <si>
    <t>บริษัท แลนด์แอนด์เฮ้าส์ จำกัด (มหาชน) (LH25508C)</t>
  </si>
  <si>
    <t>บริษัท แลนด์แอนด์เฮ้าส์ จำกัด (มหาชน) (LH25521A)</t>
  </si>
  <si>
    <t>บริษัท แลนด์แอนด์เฮ้าส์ จำกัด (มหาชน) (LH25619A)</t>
  </si>
  <si>
    <t>บริษัท แลนด์แอนด์เฮ้าส์ จำกัด (มหาชน) (LHG5108A)</t>
  </si>
  <si>
    <t>บริษัท น้ำตาลมิตรผล จำกัด (MPSC25123A)</t>
  </si>
  <si>
    <t>บริษัท น้ำตาลมิตรผล จำกัด (MPSC25313A)</t>
  </si>
  <si>
    <t>บริษัท น้ำตาลมิตรผล จำกัด (MPSC25418A)</t>
  </si>
  <si>
    <t>บริษัท น้ำตาลมิตรผล จำกัด (MPSC25619A)</t>
  </si>
  <si>
    <t>บริษัท ศุภาลัย จำกัด (มหาชน) (SPALI25424A)</t>
  </si>
  <si>
    <t>บริษัท บ้านปู จำกัด (มหาชน) (BANP251A)</t>
  </si>
  <si>
    <t>ธนาคารซีไอเอ็มบี ไทย จำกัด (มหาชน) (CI25108A)</t>
  </si>
  <si>
    <t>บริษัท ไทยเบฟเวอเรจ จำกัด (มหาชน) (TBEV26NA)</t>
  </si>
  <si>
    <t>บริษัท ยูโอบี แคปปิตอล เซอร์วิสเซส จำกัด (UCAP266A)</t>
  </si>
  <si>
    <t>พันธบัตรธนาคารแห่งประเทศไทย (CF25113A)</t>
  </si>
  <si>
    <t>พันธบัตรธนาคารแห่งประเทศไทย (CF25203A)</t>
  </si>
  <si>
    <t>พันธบัตรธนาคารแห่งประเทศไทย (CF25317A)</t>
  </si>
  <si>
    <t>พันธบัตรธนาคารแห่งประเทศไทย (CF25408A)</t>
  </si>
  <si>
    <t>พันธบัตรธนาคารแห่งประเทศไทย (CF25513A)</t>
  </si>
  <si>
    <t>พันธบัตรธนาคารแห่งประเทศไทย (CF25609A)</t>
  </si>
  <si>
    <t>พันธบัตรธนาคารแห่งประเทศไทย (CF25811A)</t>
  </si>
  <si>
    <t>พันธบัตรธนาคารแห่งประเทศไทย (CF25915A)</t>
  </si>
  <si>
    <t>พันธบัตรธนาคารแห่งประเทศไทย (CF25D15A)</t>
  </si>
  <si>
    <t>พันธบัตรธนาคารแห่งประเทศไทย (CF25N17A)</t>
  </si>
  <si>
    <t>ตั๋วเงินคลัง (TB25312A)</t>
  </si>
  <si>
    <t>หุ้นบุริมสิทธิจดทะเบียน</t>
  </si>
  <si>
    <t>ตั๋วเงินคลัง (TB25102A)</t>
  </si>
  <si>
    <t>ตั๋วเงินคลัง (TB25129A)</t>
  </si>
  <si>
    <t>ตั๋วเงินคลัง (TB25213A)</t>
  </si>
  <si>
    <t>ตั๋วเงินคลัง (TB25226A)</t>
  </si>
  <si>
    <t>ตั๋วเงินคลัง (TB25326A)</t>
  </si>
  <si>
    <t>ตั๋วเงินคลัง (TB25409A)</t>
  </si>
  <si>
    <t>ตั๋วเงินคลัง (TB25423A)</t>
  </si>
  <si>
    <t>ตั๋วเงินคลัง (TB25507A)</t>
  </si>
  <si>
    <t>ตั๋วเงินคลัง (TB25521A)</t>
  </si>
  <si>
    <t>ตั๋วเงินคลัง (TB25618A)</t>
  </si>
  <si>
    <t>พันธบัตรธนาคารแห่งประเทศไทย (CB25102B)</t>
  </si>
  <si>
    <t>พันธบัตรธนาคารแห่งประเทศไทย (CB25109A)</t>
  </si>
  <si>
    <t>พันธบัตรธนาคารแห่งประเทศไทย (CB25116A)</t>
  </si>
  <si>
    <t>พันธบัตรธนาคารแห่งประเทศไทย (CB25123A)</t>
  </si>
  <si>
    <t>พันธบัตรธนาคารแห่งประเทศไทย (CB25130A)</t>
  </si>
  <si>
    <t>พันธบัตรธนาคารแห่งประเทศไทย (CB25206B)</t>
  </si>
  <si>
    <t>พันธบัตรธนาคารแห่งประเทศไทย (CB25213A)</t>
  </si>
  <si>
    <t>พันธบัตรธนาคารแห่งประเทศไทย (CB25220A)</t>
  </si>
  <si>
    <t>พันธบัตรธนาคารแห่งประเทศไทย (CB25227A)</t>
  </si>
  <si>
    <t>พันธบัตรธนาคารแห่งประเทศไทย (CB25313A)</t>
  </si>
  <si>
    <t>พันธบัตรธนาคารแห่งประเทศไทย (CB25320A)</t>
  </si>
  <si>
    <t>พันธบัตรธนาคารแห่งประเทศไทย (CB25327A)</t>
  </si>
  <si>
    <t>พันธบัตรธนาคารแห่งประเทศไทย (CB25703A)</t>
  </si>
  <si>
    <t>พันธบัตรธนาคารแห่งประเทศไทย (CB25814A)</t>
  </si>
  <si>
    <t>พันธบัตรธนาคารแห่งประเทศไทย (CB25918A)</t>
  </si>
  <si>
    <t>พันธบัตรธนาคารแห่งประเทศไทย (CB25D11A)</t>
  </si>
  <si>
    <t>พันธบัตรธนาคารแห่งประเทศไทย (CB25N06A)</t>
  </si>
  <si>
    <t>พันธบัตรธนาคารแห่งประเทศไทย (CB25O02A)</t>
  </si>
  <si>
    <t>บริษัท บีเคไอ โฮลดิ้งส์ จำกัด (มหาชน) (BKIH)</t>
  </si>
  <si>
    <t>บริษัท พีทีที โกลบอล เคมิคอล จำกัด (มหาชน) (PTTGC)</t>
  </si>
  <si>
    <t>บริษัท ซีพี ออลล์ จำกัด (มหาชน) (CPALL)</t>
  </si>
  <si>
    <t>บริษัท ดูโฮม จำกัด (มหาชน) (DOHOME)</t>
  </si>
  <si>
    <t>บริษัท แคล-คอมพ์ อีเล็คโทรนิคส์ (ประเทศไทย) จำกัด (มหาชน) (CCET)</t>
  </si>
  <si>
    <t>บริษัท โกลบอล เพาเวอร์ ซินเนอร์ยี่ จำกัด (มหาชน) (GPSC)</t>
  </si>
  <si>
    <t>บริษัท ปตท.สำรวจและผลิตปิโตรเลียม จำกัด (มหาชน) (PTTEP)</t>
  </si>
  <si>
    <t>บริษัท ไทยออยล์ จำกัด (มหาชน) (TOP)</t>
  </si>
  <si>
    <t>บริษัท อิชิตัน กรุ๊ป จำกัด (มหาชน) (ICHI)</t>
  </si>
  <si>
    <t>บริษัท เซ็ปเป้ จำกัด (มหาชน) (SAPPE)</t>
  </si>
  <si>
    <t>บริษัท โรงพยาบาลจุฬารัตน์ จำกัด (มหาชน) (CHG)</t>
  </si>
  <si>
    <t>บริษัท โรงพยาบาลพระรามเก้า จำกัด (มหาชน) (PR9)</t>
  </si>
  <si>
    <t>บริษัท แสนสิริ จำกัด (มหาชน) (SIRI)</t>
  </si>
  <si>
    <t>บริษัท เอสไอเอสบี จำกัด (มหาชน) (SISB)</t>
  </si>
  <si>
    <t>ณ วันที่ 30 มิถุนายน 2568</t>
  </si>
  <si>
    <t>30 มิถุนายน 2568</t>
  </si>
  <si>
    <t>31 ธันวาคม 2567</t>
  </si>
  <si>
    <t>(พันบาท)</t>
  </si>
  <si>
    <t>เยน 4,800,000</t>
  </si>
  <si>
    <t>(ยังไม่ได้ตรวจสอบ แต่สอบทานแล้ว)</t>
  </si>
  <si>
    <t>(ตรวจสอบแล้ว)</t>
  </si>
  <si>
    <t xml:space="preserve">                                 (นางสาวจริยา ศรีสนองเกียรติ)</t>
  </si>
  <si>
    <t xml:space="preserve">                    ผู้ช่วยกรรมการผู้จัดการ (แทนกรรมการผู้จัดการ)</t>
  </si>
  <si>
    <t>พันธบัตรธนาคารแห่งประเทศไทย (CB25703B)</t>
  </si>
  <si>
    <t>พันธบัตรธนาคารแห่งประเทศไทย (CB25711A)</t>
  </si>
  <si>
    <t>พันธบัตรธนาคารแห่งประเทศไทย (CB25717A)</t>
  </si>
  <si>
    <t>พันธบัตรธนาคารแห่งประเทศไทย (CB25724A)</t>
  </si>
  <si>
    <t>พันธบัตรธนาคารแห่งประเทศไทย (CB25731A)</t>
  </si>
  <si>
    <t>พันธบัตรธนาคารแห่งประเทศไทย (CB25807A)</t>
  </si>
  <si>
    <t>พันธบัตรธนาคารแห่งประเทศไทย (CB25814B)</t>
  </si>
  <si>
    <t>พันธบัตรธนาคารแห่งประเทศไทย (CB25821A)</t>
  </si>
  <si>
    <t>พันธบัตรธนาคารแห่งประเทศไทย (CB25828A)</t>
  </si>
  <si>
    <t>พันธบัตรธนาคารแห่งประเทศไทย (CB25904A)</t>
  </si>
  <si>
    <t>พันธบัตรธนาคารแห่งประเทศไทย (CB25911A)</t>
  </si>
  <si>
    <t>พันธบัตรธนาคารแห่งประเทศไทย (CB25918B)</t>
  </si>
  <si>
    <t>พันธบัตรธนาคารแห่งประเทศไทย (CB25925A)</t>
  </si>
  <si>
    <t>พันธบัตรธนาคารแห่งประเทศไทย (CB26108A)</t>
  </si>
  <si>
    <t>พันธบัตรธนาคารแห่งประเทศไทย (CB26205A)</t>
  </si>
  <si>
    <t>พันธบัตรธนาคารแห่งประเทศไทย (CB26305A)</t>
  </si>
  <si>
    <t>พันธบัตรธนาคารแห่งประเทศไทย (CB26402A)</t>
  </si>
  <si>
    <t>พันธบัตรธนาคารแห่งประเทศไทย (CB26507A)</t>
  </si>
  <si>
    <t>พันธบัตรธนาคารแห่งประเทศไทย (CB26618A)</t>
  </si>
  <si>
    <t>พันธบัตรธนาคารแห่งประเทศไทย (CF25813A)</t>
  </si>
  <si>
    <t>พันธบัตรธนาคารแห่งประเทศไทย (CF25825A)</t>
  </si>
  <si>
    <t>พันธบัตรธนาคารแห่งประเทศไทย (CF25D01A)</t>
  </si>
  <si>
    <t>พันธบัตรธนาคารแห่งประเทศไทย (CF25D29A)</t>
  </si>
  <si>
    <t>พันธบัตรธนาคารแห่งประเทศไทย (CF25N03A)</t>
  </si>
  <si>
    <t>พันธบัตรธนาคารแห่งประเทศไทย (CF25N17B)</t>
  </si>
  <si>
    <t>พันธบัตรธนาคารแห่งประเทศไทย (CF25O06A)</t>
  </si>
  <si>
    <t>พันธบัตรธนาคารแห่งประเทศไทย (CF26119A)</t>
  </si>
  <si>
    <t>พันธบัตรธนาคารแห่งประเทศไทย (CF26216A)</t>
  </si>
  <si>
    <t>พันธบัตรธนาคารแห่งประเทศไทย (CF26427A)</t>
  </si>
  <si>
    <t>พันธบัตรธนาคารแห่งประเทศไทย (CF26511A)</t>
  </si>
  <si>
    <t>ตั๋วเงินคลัง (TB25702A)</t>
  </si>
  <si>
    <t>ตั๋วเงินคลัง (TB25813A)</t>
  </si>
  <si>
    <t>ตั๋วเงินคลัง (TB25910A)</t>
  </si>
  <si>
    <t>ตั๋วเงินคลัง (TB25D03A)</t>
  </si>
  <si>
    <t>ตั๋วเงินคลัง (TB25N05A)</t>
  </si>
  <si>
    <t>ตั๋วเงินคลัง (TB25N19A)</t>
  </si>
  <si>
    <t>ตั๋วเงินคลัง (TB25O22A)</t>
  </si>
  <si>
    <t>ตั๋วเงินคลัง (TB25O08A)</t>
  </si>
  <si>
    <t xml:space="preserve">บริษัท แอล เอช ไฟแนนซ์เชียล กรุ๊ป จำกัด (มหาชน) (LHFG25715A) </t>
  </si>
  <si>
    <t>บริษัท น้ำตาลมิตรผล จำกัด (MPSC25724A)</t>
  </si>
  <si>
    <t>บริษัท น้ำตาลมิตรผล จำกัด (MPSC25731A)</t>
  </si>
  <si>
    <t>บริษัท น้ำตาลมิตรผล จำกัด (MPSC25826A)</t>
  </si>
  <si>
    <t>บริษัท น้ำตาลมิตรผล จำกัด (MPSC25O28B)</t>
  </si>
  <si>
    <t>บริษัท ศุภาลัย จำกัด (มหาชน) (SPALI25N20A)</t>
  </si>
  <si>
    <t>พันธบัตรธนาคารแห่งประเทศไทย (CBF25714B)</t>
  </si>
  <si>
    <t>พันธบัตรธนาคารแห่งประเทศไทย (CBF25825A)</t>
  </si>
  <si>
    <t>พันธบัตรธนาคารแห่งประเทศไทย (CBF25N03A)</t>
  </si>
  <si>
    <t>พันธบัตรธนาคารแห่งประเทศไทย (CBF25N17B)</t>
  </si>
  <si>
    <t>พันธบัตรธนาคารแห่งประเทศไทย (CBF26427A)</t>
  </si>
  <si>
    <t>บริษัท น้ำตาลมิตรผล จำกัด (MPSC25911B)</t>
  </si>
  <si>
    <t>บริษัท ศุภาลัย จำกัด (มหาชน) (SPALI258A)</t>
  </si>
  <si>
    <t>บริษัท ซีพีเอฟ (ประเทศไทย) จำกัด (มหาชน) (CPFTH25N20A)</t>
  </si>
  <si>
    <t>บริษัท ซีพีเอฟ (ประเทศไทย) จำกัด (มหาชน) (CPFTH25O28B)</t>
  </si>
  <si>
    <t>บริษัท เจริญโภคภัณฑ์อาหาร จำกัด (มหาชน) (CPF25N19A)</t>
  </si>
  <si>
    <t>บริษัท เจริญโภคภัณฑ์อาหาร จำกัด (มหาชน) (CPF25N20A)</t>
  </si>
  <si>
    <t>บริษัท เจริญโภคภัณฑ์อาหาร จำกัด (มหาชน)(CPF25O28A)</t>
  </si>
  <si>
    <t>บริษัท บางจาก ศรีราชา จำกัด (มหาชน) (BSRC25814A)</t>
  </si>
  <si>
    <t xml:space="preserve">บริษัท แอล เอช ไฟแนนซ์เชียล กรุ๊ป จำกัด (มหาชน) (LHFG25O28A) </t>
  </si>
  <si>
    <t xml:space="preserve">บริษัท แลนด์แอนด์เฮ้าส์ จำกัด (มหาชน) (LH25N20A) </t>
  </si>
  <si>
    <t xml:space="preserve">บริษัท แลนด์แอนด์เฮ้าส์ จำกัด (มหาชน) (LH25028A) </t>
  </si>
  <si>
    <t>บริษัท แลนด์แอนด์เฮ้าส์ จำกัด (มหาชน) (LH25911A)</t>
  </si>
  <si>
    <t>บริษัท ทุนธนชาต จำกัด (มหาชน) (TCAP26205A)</t>
  </si>
  <si>
    <t>บริษัท บางจาก คอร์ปอเรชั่น จำกัด (มหาชน) (BCP258B)</t>
  </si>
  <si>
    <t>บริษัท เฟรเซอร์ส พร็อพเพอร์ตี้ (ประเทศไทย) จำกัด (มหาชน) (FPT268A)</t>
  </si>
  <si>
    <t>ธนาคารอาคารสงเคราะห์ จำกัด  (GHB25DB)</t>
  </si>
  <si>
    <t>บริษัท เอเซียเสริมกิจลีสซิ่ง จำกัด (มหาชน) (AS25911B)</t>
  </si>
  <si>
    <t xml:space="preserve">   หุ้นจดทะเบียนของบริษัท การบินไทย จำกัด (มหาชน) พ้นเหตุถูกเพิกถอนและให้เริ่มซื้อขายหลักทรัพย์ในตลาดหลักทรัพย์แห่งประเทศไทยตั้งแต่วันที่ 4 สิงหาคม 2568 เป็นต้นไป</t>
  </si>
  <si>
    <t>* ตลาดหลักทรัพย์แห่งประเทศไทยขึ้นเครื่องหมาย SP และ NP เมื่อวันที่ 25 กุมภาพันธ์ 2565 และเครื่องหมาย NC เมื่อวันที่ 8 มีนาคม 2565 ต่อมาเมื่อวันที่ 23 กรกฎาคม 2568 ตลาดหลักทรัพย์แห่งประเทศไทยอนุมัติให้</t>
  </si>
  <si>
    <t>บริษัท เอพี (ไทยแลนด์) จำกัด (มหาชน) (AP251A)</t>
  </si>
  <si>
    <t>ธนาคารกรุงศรีอยุธยา จำกัด (มหาชน) (BAY259A)</t>
  </si>
  <si>
    <t>ธนาคารกรุงศรีอยุธยา จำกัด (มหาชน) (BAY272B)</t>
  </si>
  <si>
    <t>บริษัท เบอร์ลี่ ยุคเกอร์ จำกัด (มหาชน) (BJC257A)</t>
  </si>
  <si>
    <t>ธนาคารเกียรตินาคินภัทร จำกัด (มหาชน) (KKP251A)</t>
  </si>
  <si>
    <t>บริษัท แลนด์ แอนด์ เฮ้าส์ จำกัด (มหาชน) (LH254A )</t>
  </si>
  <si>
    <t>บริษัท แลนด์ แอนด์ เฮ้าส์ จำกัด (มหาชน) (LH25OB)</t>
  </si>
  <si>
    <t>บริษัท แลนด์ แอนด์ เฮ้าส์ จำกัด (มหาชน) (LH264B)</t>
  </si>
  <si>
    <t>บริษัท เอก-ชัย ดีสทริบิวชั่น ซิสเทม จำกัด (LOT25OB)</t>
  </si>
  <si>
    <t>บริษัท ทรู มูฟ เอช ยูนิเวอร์แซล คอมมิวนิเคชั่น จำกัด (TUC252A)</t>
  </si>
  <si>
    <t>พันธบัตรรัฐบาล (LB256A)</t>
  </si>
  <si>
    <t>พันธบัตรรัฐบาล (LB266A)</t>
  </si>
  <si>
    <t>พันธบัตรรัฐบาล (LB273A)</t>
  </si>
  <si>
    <t>พันธบัตรรัฐบาล (SLB406A)</t>
  </si>
  <si>
    <t>พันธบัตรธนาคารแห่งประเทศไทย (BOT265A)</t>
  </si>
  <si>
    <t>พันธบัตรธนาคารแห่งประเทศไทย (BOT275A)</t>
  </si>
  <si>
    <t>งบแสดงฐานะการเงิน</t>
  </si>
  <si>
    <t>(หน่วย: พันบาท ยกเว้นสินทรัพย์ต่อหน่วย มีหน่วยเป็น บาทต่อหน่วยลงทุน)</t>
  </si>
  <si>
    <t>หมายเหตุ</t>
  </si>
  <si>
    <t>สินทรัพย์</t>
  </si>
  <si>
    <t>เงินลงทุนแสดงด้วยมูลค่ายุติธรรม (ราคาทุน 30 มิถุนายน 2568:</t>
  </si>
  <si>
    <t xml:space="preserve">    443,550 ล้านบาท (31 ธันวาคม 2567: 428,955 ล้านบาท))</t>
  </si>
  <si>
    <t>เงินฝากธนาคาร</t>
  </si>
  <si>
    <t>ลูกหนี้</t>
  </si>
  <si>
    <t xml:space="preserve">   จากเงินปันผลและดอกเบี้ย</t>
  </si>
  <si>
    <t xml:space="preserve">   จากการขายเงินลงทุน</t>
  </si>
  <si>
    <t xml:space="preserve">   จากสัญญาซื้อขายเงินตราต่างประเทศ</t>
  </si>
  <si>
    <t xml:space="preserve">   อื่นๆ</t>
  </si>
  <si>
    <t>ค่าใช้จ่ายรอตัดบัญชี</t>
  </si>
  <si>
    <t>รวมสินทรัพย์</t>
  </si>
  <si>
    <t>หนี้สิน</t>
  </si>
  <si>
    <t>เจ้าหนี้</t>
  </si>
  <si>
    <t xml:space="preserve">   จากการซื้อเงินลงทุน</t>
  </si>
  <si>
    <t>ค่าใช้จ่ายค้างจ่าย</t>
  </si>
  <si>
    <t>รวมหนี้สิน</t>
  </si>
  <si>
    <t>สินทรัพย์สุทธิ</t>
  </si>
  <si>
    <t>สินทรัพย์สุทธิ:</t>
  </si>
  <si>
    <t>ทุนที่ได้รับจากผู้ถือหน่วยลงทุน</t>
  </si>
  <si>
    <t xml:space="preserve">   หน่วยลงทุนประเภท ก.</t>
  </si>
  <si>
    <t xml:space="preserve">   หน่วยลงทุนประเภท ข.</t>
  </si>
  <si>
    <t>กำไรสะสม - ยังไม่ได้จัดสรร</t>
  </si>
  <si>
    <t>บัญชีปรับสมดุล</t>
  </si>
  <si>
    <t>สินทรัพย์สุทธิต่อหน่วย (หน่วย: บาท)</t>
  </si>
  <si>
    <t>(นางสาวจริยา ศรีสนองเกียรติ)</t>
  </si>
  <si>
    <t>ผู้ช่วยกรรมการผู้จัดการ (แทนกรรมการผู้จัดการ)</t>
  </si>
  <si>
    <t>งบกำไรขาดทุนเบ็ดเสร็จ</t>
  </si>
  <si>
    <t>สำหรับงวดหกเดือนสิ้นสุดวันที่ 30 มิถุนายน 2568</t>
  </si>
  <si>
    <t>(หน่วย: พันบาท)</t>
  </si>
  <si>
    <t>2568</t>
  </si>
  <si>
    <t>รายได้จากการลงทุน</t>
  </si>
  <si>
    <t>รายได้เงินปันผล</t>
  </si>
  <si>
    <t>รายได้ดอกเบี้ย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</si>
  <si>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</si>
  <si>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</si>
  <si>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</si>
  <si>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</si>
  <si>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</si>
  <si>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ค่าใช้จ่ายในการดำเนินโครงการ</t>
  </si>
  <si>
    <t>ค่าธรรมเนียมการสอบบัญชี</t>
  </si>
  <si>
    <t>รวมค่าใช้จ่าย</t>
  </si>
  <si>
    <t>รายได้จากการลงทุนสุทธิ</t>
  </si>
  <si>
    <t>รายการกำไร (ขาดทุน) ที่เกิดขึ้นและที่ยังไม่เกิดขึ้นจากเงินลงทุน</t>
  </si>
  <si>
    <t>รายการกำไร (ขาดทุน) สุทธิที่เกิดขึ้นจากเงินลงทุน</t>
  </si>
  <si>
    <t>รายการกำไร (ขาดทุน) สุทธิที่เกิดขึ้นจากสัญญาอนุพันธ์</t>
  </si>
  <si>
    <t>รายการขาดทุนสุทธิที่ยังไม่เกิดขึ้นจากเงินลงทุน</t>
  </si>
  <si>
    <t>รายการขาดทุนสุทธิที่ยังไม่เกิดขึ้นจากสัญญาอนุพันธ์</t>
  </si>
  <si>
    <t>รวมรายการขาดทุนที่เกิดขึ้นและที่ยังไม่เกิดขึ้นจากเงินลงทุน</t>
  </si>
  <si>
    <t>การลดลงในสินทรัพย์สุทธิจากการดำเนินงาน</t>
  </si>
  <si>
    <t>หมายเหตุประกอบงบการเงินระหว่างกาลเป็นส่วนหนึ่งของงบการเงินนี้</t>
  </si>
  <si>
    <t>งบแสดงการเปลี่ยนแปลงสินทรัพย์สุทธิ</t>
  </si>
  <si>
    <t>2567</t>
  </si>
  <si>
    <t>การลดลงสุทธิของสินทรัพย์สุทธิจาก</t>
  </si>
  <si>
    <t xml:space="preserve">   การดำเนินงาน</t>
  </si>
  <si>
    <t xml:space="preserve">   การแบ่งปันส่วนทุนให้ผู้ถือหน่วยลงทุน</t>
  </si>
  <si>
    <t xml:space="preserve">   เงินปันผลจ่ายให้ผู้ถือหน่วยลงทุนประเภท ก.</t>
  </si>
  <si>
    <t xml:space="preserve">   เงินปันผลจ่ายให้ผู้ถือหน่วยลงทุนประเภท ข.</t>
  </si>
  <si>
    <t xml:space="preserve">   การแบ่งปันส่วนทุนให้ผู้ถือหน่วยลงทุนรวม</t>
  </si>
  <si>
    <t xml:space="preserve">   การลดลงของทุนที่ได้จ่ายให้ผู้ถือหน่วยลงทุน</t>
  </si>
  <si>
    <t xml:space="preserve">   หน่วยลงทุนประเภท ข. ที่รับซื้อคืนในระหว่างงวด </t>
  </si>
  <si>
    <t xml:space="preserve">   การเปลี่ยนแปลงบัญชีปรับสมดุล</t>
  </si>
  <si>
    <t xml:space="preserve">   การลดลงสุทธิของทุนที่ได้จ่ายให้ผู้ถือหน่วยลงทุน</t>
  </si>
  <si>
    <t>การลดลงของสินทรัพย์สุทธิในระหว่างงวด</t>
  </si>
  <si>
    <t>สินทรัพย์สุทธิต้นงวด</t>
  </si>
  <si>
    <t>สินทรัพย์สุทธิปลายงวด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</si>
</sst>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_(* #,##0.000_);_(* \(#,##0.000\);_(* &quot;-&quot;_);_(@_)"/>
    <numFmt numFmtId="190" formatCode="_-* #,##0_-;\-* #,##0_-;_-* &quot;-&quot;??_-;_-@_-"/>
    <numFmt numFmtId="191" formatCode="_(* #,##0.0000_);_(* \(#,##0.0000\);_(* &quot;-&quot;??_);_(@_)"/>
    <numFmt numFmtId="192" formatCode="_(* #,##0.00_);_(* \(#,##0.00\);_(* &quot;-&quot;_);_(@_)"/>
    <numFmt numFmtId="193" formatCode="0.0000"/>
    <numFmt numFmtId="194" formatCode="_(* #,##0_);_(* \(#,##0\);_(* &quot;-&quot;??_);_(@_)"/>
    <numFmt numFmtId="195" formatCode="d\ ดดดด\ bbbb"/>
    <numFmt numFmtId="196" formatCode="0.0"/>
    <numFmt numFmtId="197" formatCode="_(* #,##0.0000_);_(* \(#,##0.0000\);_(* &quot;-&quot;_);_(@_)"/>
    <numFmt numFmtId="198" formatCode="0.000%"/>
    <numFmt numFmtId="199" formatCode="_(* #,##0.000_);_(* \(#,##0.000\);_(* &quot;-&quot;??_);_(@_)"/>
    <numFmt numFmtId="200" formatCode="#,##0.0000_);\(#,##0.0000\)"/>
    <numFmt numFmtId="201" formatCode="_(* #,##0.000000_);_(* \(#,##0.000000\);_(* &quot;-&quot;??_);_(@_)"/>
  </numFmts>
  <fonts count="23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1"/>
      <color indexed="8"/>
      <name val="Tahoma"/>
      <family val="2"/>
    </font>
    <font>
      <u/>
      <sz val="13"/>
      <name val="Angsana New"/>
      <family val="1"/>
    </font>
    <font>
      <sz val="10"/>
      <color indexed="8"/>
      <name val="Arial"/>
      <family val="2"/>
    </font>
    <font>
      <sz val="10"/>
      <name val="ApFont"/>
      <charset val="222"/>
    </font>
    <font>
      <b/>
      <sz val="13"/>
      <color indexed="8"/>
      <name val="Angsana New"/>
      <family val="1"/>
    </font>
    <font>
      <sz val="17"/>
      <name val="Angsana New"/>
      <family val="1"/>
    </font>
    <font>
      <b/>
      <sz val="13"/>
      <color theme="0"/>
      <name val="Angsana New"/>
      <family val="1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8"/>
      <name val="Arial"/>
      <family val="2"/>
    </font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6"/>
      <color rgb="FFFF0000"/>
      <name val="Angsana New"/>
      <family val="1"/>
    </font>
    <font>
      <u/>
      <sz val="16"/>
      <name val="Angsana New"/>
      <family val="1"/>
    </font>
    <font>
      <sz val="16"/>
      <color indexed="10"/>
      <name val="Angsana New"/>
      <family val="1"/>
    </font>
    <font>
      <i/>
      <sz val="16"/>
      <name val="Angsana New"/>
      <family val="1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25">
    <xf numFmtId="0" fontId="0" fillId="0" borderId="0"/>
    <xf numFmtId="188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88" fontId="1" fillId="0" borderId="0" applyFont="0" applyFill="0" applyBorder="0" applyAlignment="0" applyProtection="0"/>
    <xf numFmtId="0" fontId="2" fillId="0" borderId="0"/>
    <xf numFmtId="4" fontId="8" fillId="0" borderId="0" applyFont="0" applyFill="0" applyBorder="0" applyAlignment="0" applyProtection="0"/>
    <xf numFmtId="0" fontId="5" fillId="0" borderId="0"/>
    <xf numFmtId="0" fontId="1" fillId="0" borderId="0"/>
    <xf numFmtId="0" fontId="13" fillId="0" borderId="0"/>
    <xf numFmtId="43" fontId="13" fillId="0" borderId="0" applyFont="0" applyFill="0" applyBorder="0" applyAlignment="0" applyProtection="0"/>
    <xf numFmtId="0" fontId="15" fillId="0" borderId="0"/>
    <xf numFmtId="0" fontId="2" fillId="0" borderId="0"/>
    <xf numFmtId="0" fontId="15" fillId="0" borderId="0"/>
  </cellStyleXfs>
  <cellXfs count="249">
    <xf numFmtId="0" fontId="0" fillId="0" borderId="0" xfId="0"/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188" fontId="4" fillId="2" borderId="0" xfId="1" applyFont="1" applyFill="1" applyBorder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Alignment="1">
      <alignment horizontal="left" vertical="center"/>
    </xf>
    <xf numFmtId="189" fontId="4" fillId="0" borderId="0" xfId="3" applyNumberFormat="1" applyFont="1" applyAlignment="1">
      <alignment horizontal="left" vertical="center"/>
    </xf>
    <xf numFmtId="187" fontId="4" fillId="0" borderId="0" xfId="3" applyNumberFormat="1" applyFont="1" applyAlignment="1">
      <alignment horizontal="left" vertical="center"/>
    </xf>
    <xf numFmtId="3" fontId="4" fillId="0" borderId="0" xfId="3" applyNumberFormat="1" applyFont="1" applyAlignment="1">
      <alignment horizontal="left" vertical="center"/>
    </xf>
    <xf numFmtId="188" fontId="4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centerContinuous" vertical="center"/>
    </xf>
    <xf numFmtId="37" fontId="4" fillId="0" borderId="0" xfId="3" applyNumberFormat="1" applyFont="1" applyAlignment="1">
      <alignment horizontal="center" vertical="center"/>
    </xf>
    <xf numFmtId="189" fontId="4" fillId="0" borderId="0" xfId="3" applyNumberFormat="1" applyFont="1" applyAlignment="1">
      <alignment horizontal="center" vertical="center"/>
    </xf>
    <xf numFmtId="187" fontId="4" fillId="0" borderId="0" xfId="3" applyNumberFormat="1" applyFont="1" applyAlignment="1">
      <alignment horizontal="center" vertical="center"/>
    </xf>
    <xf numFmtId="3" fontId="4" fillId="0" borderId="0" xfId="3" applyNumberFormat="1" applyFont="1" applyAlignment="1">
      <alignment horizontal="center" vertical="center"/>
    </xf>
    <xf numFmtId="188" fontId="4" fillId="0" borderId="0" xfId="3" applyNumberFormat="1" applyFont="1" applyAlignment="1">
      <alignment horizontal="center" vertical="center"/>
    </xf>
    <xf numFmtId="37" fontId="6" fillId="0" borderId="0" xfId="3" applyNumberFormat="1" applyFont="1" applyAlignment="1">
      <alignment horizontal="center" vertical="center"/>
    </xf>
    <xf numFmtId="189" fontId="6" fillId="0" borderId="0" xfId="3" applyNumberFormat="1" applyFont="1" applyAlignment="1">
      <alignment horizontal="center" vertical="center"/>
    </xf>
    <xf numFmtId="187" fontId="6" fillId="0" borderId="0" xfId="3" applyNumberFormat="1" applyFont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188" fontId="6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Continuous" vertical="center" wrapText="1"/>
    </xf>
    <xf numFmtId="37" fontId="4" fillId="0" borderId="0" xfId="3" applyNumberFormat="1" applyFont="1" applyAlignment="1">
      <alignment horizontal="left" vertical="center"/>
    </xf>
    <xf numFmtId="37" fontId="3" fillId="0" borderId="0" xfId="3" applyNumberFormat="1" applyFont="1" applyAlignment="1">
      <alignment horizontal="left" vertical="center"/>
    </xf>
    <xf numFmtId="189" fontId="3" fillId="0" borderId="0" xfId="3" applyNumberFormat="1" applyFont="1" applyAlignment="1">
      <alignment horizontal="center" vertical="center"/>
    </xf>
    <xf numFmtId="187" fontId="3" fillId="0" borderId="0" xfId="4" applyNumberFormat="1" applyFont="1" applyFill="1" applyBorder="1" applyAlignment="1">
      <alignment horizontal="right" vertical="center"/>
    </xf>
    <xf numFmtId="43" fontId="3" fillId="0" borderId="0" xfId="4" applyFont="1" applyFill="1" applyBorder="1" applyAlignment="1">
      <alignment horizontal="right" vertical="center"/>
    </xf>
    <xf numFmtId="3" fontId="3" fillId="0" borderId="0" xfId="5" applyNumberFormat="1" applyFont="1" applyFill="1" applyBorder="1" applyAlignment="1">
      <alignment horizontal="right" vertical="center"/>
    </xf>
    <xf numFmtId="188" fontId="3" fillId="0" borderId="0" xfId="6" applyNumberFormat="1" applyFont="1" applyFill="1" applyBorder="1" applyAlignment="1">
      <alignment horizontal="right" vertical="center"/>
    </xf>
    <xf numFmtId="188" fontId="3" fillId="2" borderId="0" xfId="1" applyFont="1" applyFill="1" applyBorder="1" applyAlignment="1">
      <alignment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190" fontId="4" fillId="0" borderId="0" xfId="4" applyNumberFormat="1" applyFont="1" applyFill="1" applyBorder="1" applyAlignment="1">
      <alignment horizontal="right" vertical="center"/>
    </xf>
    <xf numFmtId="188" fontId="3" fillId="0" borderId="0" xfId="4" applyNumberFormat="1" applyFont="1" applyFill="1" applyBorder="1" applyAlignment="1">
      <alignment horizontal="right" vertical="center"/>
    </xf>
    <xf numFmtId="191" fontId="3" fillId="2" borderId="0" xfId="1" applyNumberFormat="1" applyFont="1" applyFill="1" applyBorder="1" applyAlignment="1">
      <alignment vertical="center"/>
    </xf>
    <xf numFmtId="188" fontId="3" fillId="2" borderId="0" xfId="3" applyNumberFormat="1" applyFont="1" applyFill="1" applyAlignment="1">
      <alignment vertical="center"/>
    </xf>
    <xf numFmtId="192" fontId="3" fillId="2" borderId="0" xfId="3" applyNumberFormat="1" applyFont="1" applyFill="1" applyAlignment="1">
      <alignment vertical="center"/>
    </xf>
    <xf numFmtId="187" fontId="4" fillId="0" borderId="0" xfId="4" applyNumberFormat="1" applyFont="1" applyFill="1" applyAlignment="1">
      <alignment horizontal="right" vertical="center"/>
    </xf>
    <xf numFmtId="187" fontId="4" fillId="0" borderId="0" xfId="4" applyNumberFormat="1" applyFont="1" applyFill="1" applyBorder="1" applyAlignment="1">
      <alignment horizontal="right" vertical="center"/>
    </xf>
    <xf numFmtId="190" fontId="4" fillId="0" borderId="0" xfId="4" applyNumberFormat="1" applyFont="1" applyFill="1" applyAlignment="1">
      <alignment horizontal="right" vertical="center"/>
    </xf>
    <xf numFmtId="188" fontId="4" fillId="0" borderId="0" xfId="1" applyFont="1" applyFill="1" applyBorder="1" applyAlignment="1">
      <alignment horizontal="right" vertical="center"/>
    </xf>
    <xf numFmtId="191" fontId="4" fillId="0" borderId="0" xfId="1" applyNumberFormat="1" applyFont="1" applyFill="1" applyBorder="1" applyAlignment="1">
      <alignment horizontal="right" vertical="center"/>
    </xf>
    <xf numFmtId="0" fontId="4" fillId="0" borderId="0" xfId="7" applyFont="1" applyAlignment="1">
      <alignment horizontal="left" vertical="center"/>
    </xf>
    <xf numFmtId="187" fontId="3" fillId="0" borderId="0" xfId="4" applyNumberFormat="1" applyFont="1" applyFill="1" applyAlignment="1">
      <alignment horizontal="right" vertical="center"/>
    </xf>
    <xf numFmtId="188" fontId="3" fillId="0" borderId="0" xfId="8" applyNumberFormat="1" applyFont="1" applyFill="1" applyBorder="1" applyAlignment="1">
      <alignment horizontal="right" vertical="center"/>
    </xf>
    <xf numFmtId="190" fontId="3" fillId="0" borderId="0" xfId="4" applyNumberFormat="1" applyFont="1" applyFill="1" applyAlignment="1">
      <alignment horizontal="right" vertical="center"/>
    </xf>
    <xf numFmtId="187" fontId="3" fillId="0" borderId="0" xfId="8" applyNumberFormat="1" applyFont="1" applyFill="1" applyBorder="1" applyAlignment="1">
      <alignment horizontal="right" vertical="center"/>
    </xf>
    <xf numFmtId="190" fontId="3" fillId="0" borderId="0" xfId="4" applyNumberFormat="1" applyFont="1" applyFill="1" applyBorder="1" applyAlignment="1">
      <alignment horizontal="right" vertical="center"/>
    </xf>
    <xf numFmtId="188" fontId="4" fillId="0" borderId="0" xfId="8" applyNumberFormat="1" applyFont="1" applyFill="1" applyBorder="1" applyAlignment="1">
      <alignment horizontal="right" vertical="center"/>
    </xf>
    <xf numFmtId="192" fontId="4" fillId="0" borderId="0" xfId="4" applyNumberFormat="1" applyFont="1" applyFill="1" applyBorder="1" applyAlignment="1">
      <alignment horizontal="right" vertical="center"/>
    </xf>
    <xf numFmtId="193" fontId="3" fillId="0" borderId="0" xfId="3" applyNumberFormat="1" applyFont="1" applyAlignment="1">
      <alignment horizontal="left" vertical="center"/>
    </xf>
    <xf numFmtId="189" fontId="3" fillId="0" borderId="0" xfId="5" applyNumberFormat="1" applyFont="1" applyFill="1" applyBorder="1" applyAlignment="1">
      <alignment vertical="center"/>
    </xf>
    <xf numFmtId="193" fontId="4" fillId="0" borderId="0" xfId="3" applyNumberFormat="1" applyFont="1" applyAlignment="1">
      <alignment horizontal="left" vertical="center"/>
    </xf>
    <xf numFmtId="189" fontId="4" fillId="0" borderId="0" xfId="5" applyNumberFormat="1" applyFont="1" applyFill="1" applyBorder="1" applyAlignment="1">
      <alignment vertical="center"/>
    </xf>
    <xf numFmtId="188" fontId="4" fillId="0" borderId="0" xfId="1" applyFont="1" applyFill="1" applyBorder="1" applyAlignment="1">
      <alignment vertical="center"/>
    </xf>
    <xf numFmtId="191" fontId="3" fillId="0" borderId="0" xfId="1" applyNumberFormat="1" applyFont="1" applyFill="1" applyBorder="1" applyAlignment="1">
      <alignment vertical="center"/>
    </xf>
    <xf numFmtId="188" fontId="3" fillId="0" borderId="0" xfId="3" applyNumberFormat="1" applyFont="1" applyAlignment="1">
      <alignment vertical="center"/>
    </xf>
    <xf numFmtId="192" fontId="3" fillId="0" borderId="0" xfId="3" applyNumberFormat="1" applyFont="1" applyAlignment="1">
      <alignment vertical="center"/>
    </xf>
    <xf numFmtId="189" fontId="4" fillId="0" borderId="0" xfId="3" applyNumberFormat="1" applyFont="1" applyAlignment="1">
      <alignment vertical="center"/>
    </xf>
    <xf numFmtId="187" fontId="4" fillId="0" borderId="0" xfId="3" applyNumberFormat="1" applyFont="1" applyAlignment="1">
      <alignment vertical="center"/>
    </xf>
    <xf numFmtId="190" fontId="4" fillId="0" borderId="0" xfId="3" applyNumberFormat="1" applyFont="1" applyAlignment="1">
      <alignment vertical="center"/>
    </xf>
    <xf numFmtId="188" fontId="4" fillId="0" borderId="0" xfId="3" applyNumberFormat="1" applyFont="1" applyAlignment="1">
      <alignment vertical="center"/>
    </xf>
    <xf numFmtId="38" fontId="4" fillId="0" borderId="2" xfId="3" applyNumberFormat="1" applyFont="1" applyBorder="1" applyAlignment="1">
      <alignment vertical="center"/>
    </xf>
    <xf numFmtId="37" fontId="4" fillId="0" borderId="0" xfId="3" applyNumberFormat="1" applyFont="1" applyAlignment="1">
      <alignment vertical="center"/>
    </xf>
    <xf numFmtId="3" fontId="4" fillId="0" borderId="0" xfId="3" applyNumberFormat="1" applyFont="1" applyAlignment="1">
      <alignment vertical="center"/>
    </xf>
    <xf numFmtId="38" fontId="4" fillId="0" borderId="0" xfId="3" applyNumberFormat="1" applyFont="1" applyAlignment="1">
      <alignment horizontal="centerContinuous" vertical="center"/>
    </xf>
    <xf numFmtId="38" fontId="4" fillId="0" borderId="0" xfId="3" applyNumberFormat="1" applyFont="1" applyAlignment="1">
      <alignment vertical="center"/>
    </xf>
    <xf numFmtId="38" fontId="4" fillId="0" borderId="0" xfId="3" applyNumberFormat="1" applyFont="1" applyAlignment="1">
      <alignment horizontal="left" vertical="center"/>
    </xf>
    <xf numFmtId="187" fontId="4" fillId="0" borderId="0" xfId="5" applyNumberFormat="1" applyFont="1" applyFill="1" applyBorder="1" applyAlignment="1">
      <alignment vertical="center"/>
    </xf>
    <xf numFmtId="43" fontId="4" fillId="0" borderId="0" xfId="4" applyFont="1" applyFill="1" applyAlignment="1">
      <alignment horizontal="center" vertical="center"/>
    </xf>
    <xf numFmtId="187" fontId="4" fillId="0" borderId="0" xfId="4" applyNumberFormat="1" applyFont="1" applyFill="1" applyAlignment="1">
      <alignment horizontal="center" vertical="center"/>
    </xf>
    <xf numFmtId="192" fontId="3" fillId="0" borderId="0" xfId="4" applyNumberFormat="1" applyFont="1" applyFill="1" applyBorder="1" applyAlignment="1">
      <alignment horizontal="right" vertical="center"/>
    </xf>
    <xf numFmtId="187" fontId="4" fillId="0" borderId="0" xfId="1" applyNumberFormat="1" applyFont="1" applyFill="1" applyBorder="1" applyAlignment="1">
      <alignment horizontal="right" vertical="center"/>
    </xf>
    <xf numFmtId="194" fontId="3" fillId="0" borderId="0" xfId="4" applyNumberFormat="1" applyFont="1" applyFill="1" applyBorder="1" applyAlignment="1">
      <alignment horizontal="right" vertical="center"/>
    </xf>
    <xf numFmtId="188" fontId="4" fillId="0" borderId="0" xfId="1" applyFont="1" applyFill="1" applyBorder="1" applyAlignment="1">
      <alignment horizontal="left" vertical="center"/>
    </xf>
    <xf numFmtId="189" fontId="3" fillId="0" borderId="0" xfId="5" applyNumberFormat="1" applyFont="1" applyFill="1" applyBorder="1" applyAlignment="1">
      <alignment horizontal="right" vertical="center"/>
    </xf>
    <xf numFmtId="189" fontId="4" fillId="0" borderId="0" xfId="5" applyNumberFormat="1" applyFont="1" applyFill="1" applyBorder="1" applyAlignment="1">
      <alignment horizontal="right" vertical="center"/>
    </xf>
    <xf numFmtId="192" fontId="3" fillId="0" borderId="0" xfId="4" applyNumberFormat="1" applyFont="1" applyFill="1" applyAlignment="1">
      <alignment horizontal="right" vertical="center"/>
    </xf>
    <xf numFmtId="189" fontId="3" fillId="0" borderId="0" xfId="3" applyNumberFormat="1" applyFont="1" applyAlignment="1">
      <alignment horizontal="right" vertical="center"/>
    </xf>
    <xf numFmtId="187" fontId="3" fillId="0" borderId="3" xfId="4" applyNumberFormat="1" applyFont="1" applyFill="1" applyBorder="1" applyAlignment="1">
      <alignment horizontal="right" vertical="center"/>
    </xf>
    <xf numFmtId="192" fontId="3" fillId="0" borderId="0" xfId="5" applyNumberFormat="1" applyFont="1" applyFill="1" applyBorder="1" applyAlignment="1">
      <alignment horizontal="right" vertical="center"/>
    </xf>
    <xf numFmtId="188" fontId="3" fillId="0" borderId="3" xfId="5" applyFont="1" applyFill="1" applyBorder="1" applyAlignment="1">
      <alignment horizontal="right" vertical="center"/>
    </xf>
    <xf numFmtId="188" fontId="3" fillId="0" borderId="0" xfId="5" applyFont="1" applyFill="1" applyBorder="1" applyAlignment="1">
      <alignment horizontal="right" vertical="center"/>
    </xf>
    <xf numFmtId="10" fontId="3" fillId="0" borderId="0" xfId="2" applyNumberFormat="1" applyFont="1" applyFill="1" applyBorder="1" applyAlignment="1">
      <alignment horizontal="right" vertical="center"/>
    </xf>
    <xf numFmtId="43" fontId="4" fillId="0" borderId="0" xfId="4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188" fontId="3" fillId="0" borderId="0" xfId="1" quotePrefix="1" applyFont="1" applyFill="1" applyBorder="1" applyAlignment="1">
      <alignment horizontal="right" vertical="center"/>
    </xf>
    <xf numFmtId="188" fontId="3" fillId="0" borderId="0" xfId="1" applyFont="1" applyFill="1" applyBorder="1" applyAlignment="1">
      <alignment vertical="center"/>
    </xf>
    <xf numFmtId="191" fontId="4" fillId="0" borderId="0" xfId="1" applyNumberFormat="1" applyFont="1" applyFill="1" applyBorder="1" applyAlignment="1">
      <alignment vertical="center"/>
    </xf>
    <xf numFmtId="189" fontId="4" fillId="0" borderId="0" xfId="9" applyNumberFormat="1" applyFont="1" applyFill="1" applyBorder="1" applyAlignment="1">
      <alignment horizontal="right" vertical="center"/>
    </xf>
    <xf numFmtId="187" fontId="4" fillId="0" borderId="0" xfId="10" applyNumberFormat="1" applyFont="1" applyFill="1" applyBorder="1" applyAlignment="1">
      <alignment horizontal="right" vertical="center"/>
    </xf>
    <xf numFmtId="188" fontId="4" fillId="0" borderId="0" xfId="1" quotePrefix="1" applyFont="1" applyFill="1" applyBorder="1" applyAlignment="1">
      <alignment horizontal="right" vertical="center"/>
    </xf>
    <xf numFmtId="189" fontId="4" fillId="0" borderId="0" xfId="10" applyNumberFormat="1" applyFont="1" applyFill="1" applyBorder="1" applyAlignment="1">
      <alignment horizontal="right" vertical="center"/>
    </xf>
    <xf numFmtId="192" fontId="4" fillId="0" borderId="0" xfId="8" applyNumberFormat="1" applyFont="1" applyFill="1" applyBorder="1" applyAlignment="1">
      <alignment horizontal="right" vertical="center"/>
    </xf>
    <xf numFmtId="187" fontId="3" fillId="0" borderId="0" xfId="3" applyNumberFormat="1" applyFont="1" applyAlignment="1">
      <alignment horizontal="right" vertical="center"/>
    </xf>
    <xf numFmtId="0" fontId="3" fillId="0" borderId="0" xfId="3" applyFont="1" applyAlignment="1">
      <alignment horizontal="right" vertical="center"/>
    </xf>
    <xf numFmtId="195" fontId="4" fillId="0" borderId="0" xfId="7" applyNumberFormat="1" applyFont="1" applyAlignment="1">
      <alignment horizontal="left" vertical="center"/>
    </xf>
    <xf numFmtId="43" fontId="4" fillId="0" borderId="0" xfId="8" applyNumberFormat="1" applyFont="1" applyFill="1" applyBorder="1" applyAlignment="1">
      <alignment horizontal="right" vertical="center"/>
    </xf>
    <xf numFmtId="192" fontId="4" fillId="0" borderId="0" xfId="10" applyNumberFormat="1" applyFont="1" applyFill="1" applyBorder="1" applyAlignment="1">
      <alignment horizontal="right" vertical="center"/>
    </xf>
    <xf numFmtId="191" fontId="4" fillId="2" borderId="0" xfId="1" applyNumberFormat="1" applyFont="1" applyFill="1" applyBorder="1" applyAlignment="1">
      <alignment vertical="center"/>
    </xf>
    <xf numFmtId="189" fontId="4" fillId="0" borderId="0" xfId="4" applyNumberFormat="1" applyFont="1" applyFill="1" applyBorder="1" applyAlignment="1">
      <alignment vertical="center"/>
    </xf>
    <xf numFmtId="187" fontId="4" fillId="0" borderId="0" xfId="4" applyNumberFormat="1" applyFont="1" applyFill="1" applyBorder="1" applyAlignment="1">
      <alignment vertical="center"/>
    </xf>
    <xf numFmtId="187" fontId="3" fillId="0" borderId="0" xfId="1" applyNumberFormat="1" applyFont="1" applyFill="1" applyBorder="1" applyAlignment="1">
      <alignment vertical="center"/>
    </xf>
    <xf numFmtId="192" fontId="4" fillId="0" borderId="0" xfId="4" applyNumberFormat="1" applyFont="1" applyFill="1" applyAlignment="1">
      <alignment vertical="center"/>
    </xf>
    <xf numFmtId="192" fontId="3" fillId="0" borderId="0" xfId="1" applyNumberFormat="1" applyFont="1" applyFill="1" applyBorder="1" applyAlignment="1">
      <alignment vertical="center"/>
    </xf>
    <xf numFmtId="192" fontId="3" fillId="0" borderId="0" xfId="4" applyNumberFormat="1" applyFont="1" applyFill="1" applyBorder="1" applyAlignment="1">
      <alignment vertical="center"/>
    </xf>
    <xf numFmtId="188" fontId="3" fillId="0" borderId="0" xfId="4" applyNumberFormat="1" applyFont="1" applyFill="1" applyBorder="1" applyAlignment="1">
      <alignment vertical="center"/>
    </xf>
    <xf numFmtId="187" fontId="3" fillId="0" borderId="0" xfId="4" applyNumberFormat="1" applyFont="1" applyFill="1" applyBorder="1" applyAlignment="1">
      <alignment vertical="center"/>
    </xf>
    <xf numFmtId="3" fontId="3" fillId="0" borderId="0" xfId="5" applyNumberFormat="1" applyFont="1" applyFill="1" applyBorder="1" applyAlignment="1">
      <alignment vertical="center"/>
    </xf>
    <xf numFmtId="192" fontId="4" fillId="0" borderId="0" xfId="3" applyNumberFormat="1" applyFont="1" applyAlignment="1">
      <alignment horizontal="center" vertical="center"/>
    </xf>
    <xf numFmtId="196" fontId="4" fillId="0" borderId="0" xfId="5" applyNumberFormat="1" applyFont="1" applyFill="1" applyBorder="1" applyAlignment="1">
      <alignment vertical="center"/>
    </xf>
    <xf numFmtId="3" fontId="4" fillId="0" borderId="0" xfId="5" applyNumberFormat="1" applyFont="1" applyFill="1" applyBorder="1" applyAlignment="1">
      <alignment vertical="center"/>
    </xf>
    <xf numFmtId="197" fontId="4" fillId="0" borderId="0" xfId="9" applyNumberFormat="1" applyFont="1" applyFill="1" applyBorder="1" applyAlignment="1">
      <alignment horizontal="right" vertical="center"/>
    </xf>
    <xf numFmtId="0" fontId="9" fillId="0" borderId="0" xfId="3" applyFont="1" applyAlignment="1">
      <alignment vertical="center"/>
    </xf>
    <xf numFmtId="190" fontId="3" fillId="0" borderId="0" xfId="4" applyNumberFormat="1" applyFont="1" applyFill="1" applyBorder="1" applyAlignment="1">
      <alignment vertical="center"/>
    </xf>
    <xf numFmtId="187" fontId="3" fillId="0" borderId="3" xfId="4" applyNumberFormat="1" applyFont="1" applyFill="1" applyBorder="1" applyAlignment="1">
      <alignment vertical="center"/>
    </xf>
    <xf numFmtId="3" fontId="3" fillId="0" borderId="0" xfId="3" applyNumberFormat="1" applyFont="1" applyAlignment="1">
      <alignment vertical="center"/>
    </xf>
    <xf numFmtId="188" fontId="3" fillId="0" borderId="3" xfId="4" applyNumberFormat="1" applyFont="1" applyFill="1" applyBorder="1" applyAlignment="1">
      <alignment vertical="center"/>
    </xf>
    <xf numFmtId="187" fontId="3" fillId="0" borderId="4" xfId="4" applyNumberFormat="1" applyFont="1" applyFill="1" applyBorder="1" applyAlignment="1">
      <alignment vertical="center"/>
    </xf>
    <xf numFmtId="188" fontId="3" fillId="0" borderId="4" xfId="3" applyNumberFormat="1" applyFont="1" applyBorder="1" applyAlignment="1">
      <alignment vertical="center"/>
    </xf>
    <xf numFmtId="192" fontId="3" fillId="0" borderId="4" xfId="3" applyNumberFormat="1" applyFont="1" applyBorder="1" applyAlignment="1">
      <alignment vertical="center"/>
    </xf>
    <xf numFmtId="187" fontId="4" fillId="0" borderId="0" xfId="4" applyNumberFormat="1" applyFont="1" applyFill="1" applyAlignment="1">
      <alignment vertical="center"/>
    </xf>
    <xf numFmtId="43" fontId="4" fillId="0" borderId="0" xfId="4" applyFont="1" applyFill="1" applyAlignment="1">
      <alignment vertical="center"/>
    </xf>
    <xf numFmtId="3" fontId="4" fillId="0" borderId="0" xfId="5" applyNumberFormat="1" applyFont="1" applyFill="1" applyAlignment="1">
      <alignment vertical="center"/>
    </xf>
    <xf numFmtId="188" fontId="4" fillId="0" borderId="0" xfId="3" applyNumberFormat="1" applyFont="1" applyAlignment="1">
      <alignment horizontal="right" vertical="center"/>
    </xf>
    <xf numFmtId="188" fontId="4" fillId="2" borderId="0" xfId="1" applyFont="1" applyFill="1" applyAlignment="1">
      <alignment vertical="center"/>
    </xf>
    <xf numFmtId="38" fontId="4" fillId="2" borderId="0" xfId="3" applyNumberFormat="1" applyFont="1" applyFill="1" applyAlignment="1">
      <alignment vertical="center"/>
    </xf>
    <xf numFmtId="0" fontId="4" fillId="0" borderId="0" xfId="3" applyFont="1" applyAlignment="1">
      <alignment horizontal="center" vertical="center"/>
    </xf>
    <xf numFmtId="187" fontId="10" fillId="0" borderId="0" xfId="0" applyNumberFormat="1" applyFont="1" applyAlignment="1">
      <alignment vertical="center"/>
    </xf>
    <xf numFmtId="198" fontId="11" fillId="0" borderId="0" xfId="2" applyNumberFormat="1" applyFont="1" applyFill="1" applyBorder="1" applyAlignment="1">
      <alignment horizontal="right" vertical="center"/>
    </xf>
    <xf numFmtId="194" fontId="3" fillId="0" borderId="0" xfId="1" applyNumberFormat="1" applyFont="1" applyFill="1" applyAlignment="1">
      <alignment vertical="center"/>
    </xf>
    <xf numFmtId="194" fontId="4" fillId="0" borderId="0" xfId="1" applyNumberFormat="1" applyFont="1" applyFill="1" applyAlignment="1">
      <alignment horizontal="left" vertical="center"/>
    </xf>
    <xf numFmtId="194" fontId="4" fillId="0" borderId="0" xfId="1" applyNumberFormat="1" applyFont="1" applyFill="1" applyAlignment="1">
      <alignment horizontal="center" vertical="center"/>
    </xf>
    <xf numFmtId="194" fontId="6" fillId="0" borderId="0" xfId="1" applyNumberFormat="1" applyFont="1" applyFill="1" applyAlignment="1">
      <alignment horizontal="center" vertical="center"/>
    </xf>
    <xf numFmtId="194" fontId="3" fillId="0" borderId="0" xfId="1" applyNumberFormat="1" applyFont="1" applyFill="1" applyBorder="1" applyAlignment="1">
      <alignment horizontal="right" vertical="center"/>
    </xf>
    <xf numFmtId="194" fontId="4" fillId="0" borderId="0" xfId="1" applyNumberFormat="1" applyFont="1" applyFill="1" applyAlignment="1">
      <alignment horizontal="right" vertical="center"/>
    </xf>
    <xf numFmtId="194" fontId="4" fillId="0" borderId="0" xfId="1" applyNumberFormat="1" applyFont="1" applyFill="1" applyBorder="1" applyAlignment="1">
      <alignment horizontal="right" vertical="center"/>
    </xf>
    <xf numFmtId="188" fontId="3" fillId="0" borderId="0" xfId="1" applyFont="1" applyFill="1" applyBorder="1" applyAlignment="1">
      <alignment horizontal="right" vertical="center"/>
    </xf>
    <xf numFmtId="194" fontId="4" fillId="0" borderId="0" xfId="1" applyNumberFormat="1" applyFont="1" applyFill="1" applyBorder="1" applyAlignment="1">
      <alignment vertical="center"/>
    </xf>
    <xf numFmtId="187" fontId="4" fillId="0" borderId="0" xfId="5" applyNumberFormat="1" applyFont="1" applyFill="1" applyBorder="1" applyAlignment="1">
      <alignment horizontal="right" vertical="center"/>
    </xf>
    <xf numFmtId="194" fontId="3" fillId="0" borderId="3" xfId="1" applyNumberFormat="1" applyFont="1" applyFill="1" applyBorder="1" applyAlignment="1">
      <alignment horizontal="right" vertical="center"/>
    </xf>
    <xf numFmtId="194" fontId="3" fillId="0" borderId="0" xfId="1" applyNumberFormat="1" applyFont="1" applyFill="1" applyBorder="1" applyAlignment="1">
      <alignment vertical="center"/>
    </xf>
    <xf numFmtId="194" fontId="3" fillId="0" borderId="3" xfId="4" applyNumberFormat="1" applyFont="1" applyFill="1" applyBorder="1" applyAlignment="1">
      <alignment vertical="center"/>
    </xf>
    <xf numFmtId="194" fontId="3" fillId="0" borderId="4" xfId="4" applyNumberFormat="1" applyFont="1" applyFill="1" applyBorder="1" applyAlignment="1">
      <alignment vertical="center"/>
    </xf>
    <xf numFmtId="188" fontId="3" fillId="0" borderId="4" xfId="4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189" fontId="4" fillId="0" borderId="0" xfId="5" applyNumberFormat="1" applyFont="1" applyFill="1" applyBorder="1" applyAlignment="1">
      <alignment horizontal="center" vertical="center"/>
    </xf>
    <xf numFmtId="189" fontId="3" fillId="0" borderId="0" xfId="5" applyNumberFormat="1" applyFont="1" applyFill="1" applyBorder="1" applyAlignment="1">
      <alignment horizontal="center" vertical="center"/>
    </xf>
    <xf numFmtId="188" fontId="4" fillId="0" borderId="0" xfId="4" applyNumberFormat="1" applyFont="1" applyFill="1" applyBorder="1" applyAlignment="1">
      <alignment horizontal="right" vertical="center"/>
    </xf>
    <xf numFmtId="199" fontId="4" fillId="0" borderId="0" xfId="1" applyNumberFormat="1" applyFont="1" applyFill="1" applyBorder="1" applyAlignment="1">
      <alignment horizontal="center" vertical="center"/>
    </xf>
    <xf numFmtId="188" fontId="3" fillId="0" borderId="3" xfId="1" applyFont="1" applyFill="1" applyBorder="1" applyAlignment="1">
      <alignment horizontal="right" vertical="center"/>
    </xf>
    <xf numFmtId="189" fontId="3" fillId="0" borderId="0" xfId="4" applyNumberFormat="1" applyFont="1" applyFill="1" applyBorder="1" applyAlignment="1">
      <alignment horizontal="center" vertical="center"/>
    </xf>
    <xf numFmtId="192" fontId="3" fillId="0" borderId="0" xfId="4" applyNumberFormat="1" applyFont="1" applyFill="1" applyAlignment="1">
      <alignment vertical="center"/>
    </xf>
    <xf numFmtId="194" fontId="3" fillId="0" borderId="0" xfId="1" applyNumberFormat="1" applyFont="1" applyFill="1" applyAlignment="1">
      <alignment horizontal="center" vertical="center"/>
    </xf>
    <xf numFmtId="199" fontId="4" fillId="0" borderId="0" xfId="1" applyNumberFormat="1" applyFont="1" applyFill="1" applyAlignment="1">
      <alignment horizontal="center" vertical="center"/>
    </xf>
    <xf numFmtId="192" fontId="4" fillId="0" borderId="0" xfId="4" applyNumberFormat="1" applyFont="1" applyFill="1" applyBorder="1" applyAlignment="1">
      <alignment vertical="center"/>
    </xf>
    <xf numFmtId="199" fontId="4" fillId="0" borderId="0" xfId="3" applyNumberFormat="1" applyFont="1" applyAlignment="1">
      <alignment horizontal="center" vertical="center"/>
    </xf>
    <xf numFmtId="199" fontId="6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4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4" fontId="4" fillId="0" borderId="0" xfId="7" applyNumberFormat="1" applyFont="1" applyAlignment="1">
      <alignment horizontal="center" vertical="center"/>
    </xf>
    <xf numFmtId="194" fontId="3" fillId="0" borderId="0" xfId="3" applyNumberFormat="1" applyFont="1" applyAlignment="1">
      <alignment horizontal="right" vertical="center"/>
    </xf>
    <xf numFmtId="0" fontId="3" fillId="0" borderId="0" xfId="3" applyFont="1" applyAlignment="1">
      <alignment horizontal="center" vertical="center" wrapText="1"/>
    </xf>
    <xf numFmtId="195" fontId="3" fillId="0" borderId="0" xfId="7" applyNumberFormat="1" applyFont="1" applyAlignment="1">
      <alignment horizontal="left" vertical="center"/>
    </xf>
    <xf numFmtId="187" fontId="3" fillId="0" borderId="0" xfId="3" applyNumberFormat="1" applyFont="1" applyAlignment="1">
      <alignment horizontal="center" vertical="center"/>
    </xf>
    <xf numFmtId="0" fontId="4" fillId="0" borderId="0" xfId="0" applyFont="1"/>
    <xf numFmtId="192" fontId="3" fillId="0" borderId="0" xfId="3" applyNumberFormat="1" applyFont="1" applyAlignment="1">
      <alignment horizontal="center" vertical="center"/>
    </xf>
    <xf numFmtId="38" fontId="4" fillId="0" borderId="0" xfId="3" applyNumberFormat="1" applyFont="1" applyAlignment="1">
      <alignment horizontal="center" vertical="center"/>
    </xf>
    <xf numFmtId="199" fontId="4" fillId="0" borderId="0" xfId="1" applyNumberFormat="1" applyFont="1" applyFill="1" applyBorder="1" applyAlignment="1">
      <alignment horizontal="right" vertical="center"/>
    </xf>
    <xf numFmtId="0" fontId="16" fillId="0" borderId="0" xfId="22" applyFont="1" applyAlignment="1">
      <alignment horizontal="left" vertical="center"/>
    </xf>
    <xf numFmtId="0" fontId="17" fillId="0" borderId="0" xfId="22" applyFont="1" applyAlignment="1">
      <alignment horizontal="center" vertical="center"/>
    </xf>
    <xf numFmtId="0" fontId="17" fillId="0" borderId="0" xfId="22" quotePrefix="1" applyFont="1" applyAlignment="1">
      <alignment horizontal="center" vertical="center"/>
    </xf>
    <xf numFmtId="187" fontId="17" fillId="0" borderId="0" xfId="22" applyNumberFormat="1" applyFont="1" applyAlignment="1">
      <alignment horizontal="center" vertical="center"/>
    </xf>
    <xf numFmtId="37" fontId="17" fillId="0" borderId="0" xfId="22" applyNumberFormat="1" applyFont="1" applyAlignment="1">
      <alignment horizontal="center" vertical="center"/>
    </xf>
    <xf numFmtId="0" fontId="17" fillId="0" borderId="0" xfId="22" applyFont="1" applyAlignment="1">
      <alignment vertical="center"/>
    </xf>
    <xf numFmtId="0" fontId="18" fillId="0" borderId="0" xfId="22" applyFont="1" applyAlignment="1">
      <alignment horizontal="left" vertical="center"/>
    </xf>
    <xf numFmtId="187" fontId="17" fillId="0" borderId="0" xfId="22" applyNumberFormat="1" applyFont="1" applyAlignment="1">
      <alignment vertical="center"/>
    </xf>
    <xf numFmtId="0" fontId="17" fillId="0" borderId="0" xfId="22" applyFont="1" applyAlignment="1">
      <alignment horizontal="right" vertical="center"/>
    </xf>
    <xf numFmtId="4" fontId="17" fillId="0" borderId="0" xfId="22" applyNumberFormat="1" applyFont="1" applyAlignment="1">
      <alignment vertical="center"/>
    </xf>
    <xf numFmtId="0" fontId="17" fillId="0" borderId="1" xfId="22" applyFont="1" applyBorder="1" applyAlignment="1">
      <alignment horizontal="center" vertical="center"/>
    </xf>
    <xf numFmtId="0" fontId="17" fillId="0" borderId="1" xfId="22" quotePrefix="1" applyFont="1" applyBorder="1" applyAlignment="1">
      <alignment horizontal="center" vertical="center"/>
    </xf>
    <xf numFmtId="0" fontId="19" fillId="0" borderId="0" xfId="22" applyFont="1" applyAlignment="1">
      <alignment vertical="center"/>
    </xf>
    <xf numFmtId="0" fontId="16" fillId="0" borderId="0" xfId="22" applyFont="1" applyAlignment="1">
      <alignment vertical="center"/>
    </xf>
    <xf numFmtId="37" fontId="17" fillId="0" borderId="0" xfId="22" applyNumberFormat="1" applyFont="1" applyAlignment="1">
      <alignment vertical="center"/>
    </xf>
    <xf numFmtId="0" fontId="20" fillId="0" borderId="0" xfId="22" applyFont="1" applyAlignment="1">
      <alignment vertical="center"/>
    </xf>
    <xf numFmtId="0" fontId="21" fillId="0" borderId="0" xfId="22" applyFont="1" applyAlignment="1">
      <alignment horizontal="center" vertical="center"/>
    </xf>
    <xf numFmtId="187" fontId="21" fillId="0" borderId="0" xfId="22" applyNumberFormat="1" applyFont="1" applyAlignment="1">
      <alignment horizontal="center" vertical="center"/>
    </xf>
    <xf numFmtId="0" fontId="17" fillId="0" borderId="0" xfId="22" quotePrefix="1" applyFont="1" applyAlignment="1">
      <alignment vertical="center"/>
    </xf>
    <xf numFmtId="187" fontId="17" fillId="0" borderId="0" xfId="23" applyNumberFormat="1" applyFont="1" applyAlignment="1">
      <alignment vertical="center"/>
    </xf>
    <xf numFmtId="0" fontId="17" fillId="0" borderId="0" xfId="22" quotePrefix="1" applyFont="1" applyAlignment="1">
      <alignment horizontal="left" vertical="center"/>
    </xf>
    <xf numFmtId="0" fontId="17" fillId="0" borderId="0" xfId="22" applyFont="1" applyAlignment="1">
      <alignment horizontal="left" vertical="center"/>
    </xf>
    <xf numFmtId="37" fontId="17" fillId="0" borderId="0" xfId="0" applyNumberFormat="1" applyFont="1" applyAlignment="1">
      <alignment horizontal="left" vertical="top"/>
    </xf>
    <xf numFmtId="187" fontId="17" fillId="0" borderId="3" xfId="22" applyNumberFormat="1" applyFont="1" applyBorder="1" applyAlignment="1">
      <alignment horizontal="right" vertical="center"/>
    </xf>
    <xf numFmtId="187" fontId="17" fillId="0" borderId="0" xfId="22" applyNumberFormat="1" applyFont="1" applyAlignment="1">
      <alignment horizontal="right" vertical="center"/>
    </xf>
    <xf numFmtId="187" fontId="22" fillId="0" borderId="0" xfId="22" applyNumberFormat="1" applyFont="1" applyAlignment="1">
      <alignment vertical="center"/>
    </xf>
    <xf numFmtId="0" fontId="16" fillId="0" borderId="0" xfId="22" quotePrefix="1" applyFont="1" applyAlignment="1">
      <alignment horizontal="left" vertical="center"/>
    </xf>
    <xf numFmtId="187" fontId="17" fillId="0" borderId="5" xfId="22" applyNumberFormat="1" applyFont="1" applyBorder="1" applyAlignment="1">
      <alignment horizontal="right" vertical="center"/>
    </xf>
    <xf numFmtId="194" fontId="17" fillId="0" borderId="0" xfId="23" applyNumberFormat="1" applyFont="1" applyAlignment="1">
      <alignment vertical="center"/>
    </xf>
    <xf numFmtId="187" fontId="17" fillId="0" borderId="4" xfId="22" applyNumberFormat="1" applyFont="1" applyBorder="1" applyAlignment="1">
      <alignment horizontal="right" vertical="center"/>
    </xf>
    <xf numFmtId="197" fontId="17" fillId="0" borderId="0" xfId="23" applyNumberFormat="1" applyFont="1" applyAlignment="1">
      <alignment horizontal="right" vertical="center"/>
    </xf>
    <xf numFmtId="200" fontId="17" fillId="0" borderId="0" xfId="22" applyNumberFormat="1" applyFont="1" applyAlignment="1">
      <alignment vertical="center"/>
    </xf>
    <xf numFmtId="197" fontId="17" fillId="0" borderId="0" xfId="22" applyNumberFormat="1" applyFont="1" applyAlignment="1">
      <alignment horizontal="right" vertical="center"/>
    </xf>
    <xf numFmtId="197" fontId="17" fillId="0" borderId="0" xfId="22" applyNumberFormat="1" applyFont="1" applyAlignment="1">
      <alignment vertical="center"/>
    </xf>
    <xf numFmtId="201" fontId="17" fillId="0" borderId="0" xfId="15" applyNumberFormat="1" applyFont="1" applyAlignment="1">
      <alignment vertical="center"/>
    </xf>
    <xf numFmtId="38" fontId="17" fillId="0" borderId="2" xfId="22" applyNumberFormat="1" applyFont="1" applyBorder="1" applyAlignment="1">
      <alignment vertical="center"/>
    </xf>
    <xf numFmtId="38" fontId="17" fillId="0" borderId="0" xfId="22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Alignment="1">
      <alignment horizontal="center" vertical="center"/>
    </xf>
    <xf numFmtId="37" fontId="17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37" fontId="1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7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187" fontId="17" fillId="0" borderId="0" xfId="24" applyNumberFormat="1" applyFont="1" applyAlignment="1">
      <alignment horizontal="right" vertical="center"/>
    </xf>
    <xf numFmtId="187" fontId="17" fillId="0" borderId="0" xfId="0" applyNumberFormat="1" applyFont="1" applyAlignment="1">
      <alignment horizontal="right" vertical="center"/>
    </xf>
    <xf numFmtId="187" fontId="17" fillId="0" borderId="3" xfId="0" applyNumberFormat="1" applyFont="1" applyBorder="1" applyAlignment="1">
      <alignment horizontal="right" vertical="center"/>
    </xf>
    <xf numFmtId="0" fontId="17" fillId="0" borderId="0" xfId="0" quotePrefix="1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40" fontId="17" fillId="0" borderId="0" xfId="0" applyNumberFormat="1" applyFont="1" applyAlignment="1">
      <alignment vertical="center"/>
    </xf>
    <xf numFmtId="187" fontId="17" fillId="0" borderId="4" xfId="0" applyNumberFormat="1" applyFont="1" applyBorder="1" applyAlignment="1">
      <alignment horizontal="right" vertical="center"/>
    </xf>
    <xf numFmtId="187" fontId="17" fillId="0" borderId="0" xfId="0" applyNumberFormat="1" applyFont="1" applyAlignment="1">
      <alignment vertical="center"/>
    </xf>
    <xf numFmtId="38" fontId="17" fillId="0" borderId="2" xfId="0" applyNumberFormat="1" applyFont="1" applyBorder="1" applyAlignment="1">
      <alignment vertical="center"/>
    </xf>
    <xf numFmtId="38" fontId="17" fillId="0" borderId="0" xfId="0" applyNumberFormat="1" applyFont="1" applyAlignment="1">
      <alignment vertical="center"/>
    </xf>
    <xf numFmtId="0" fontId="19" fillId="0" borderId="0" xfId="22" applyFont="1" applyAlignment="1">
      <alignment horizontal="center" vertical="center"/>
    </xf>
    <xf numFmtId="187" fontId="19" fillId="0" borderId="0" xfId="22" applyNumberFormat="1" applyFont="1" applyAlignment="1">
      <alignment horizontal="center" vertical="center"/>
    </xf>
    <xf numFmtId="187" fontId="17" fillId="0" borderId="1" xfId="22" applyNumberFormat="1" applyFont="1" applyBorder="1" applyAlignment="1">
      <alignment vertical="center"/>
    </xf>
    <xf numFmtId="187" fontId="17" fillId="0" borderId="1" xfId="0" applyNumberFormat="1" applyFont="1" applyBorder="1" applyAlignment="1">
      <alignment vertical="center"/>
    </xf>
    <xf numFmtId="187" fontId="17" fillId="0" borderId="3" xfId="22" applyNumberFormat="1" applyFont="1" applyBorder="1" applyAlignment="1">
      <alignment vertical="center"/>
    </xf>
    <xf numFmtId="187" fontId="17" fillId="0" borderId="0" xfId="24" applyNumberFormat="1" applyFont="1" applyAlignment="1">
      <alignment vertical="center"/>
    </xf>
    <xf numFmtId="187" fontId="17" fillId="0" borderId="1" xfId="24" applyNumberFormat="1" applyFont="1" applyBorder="1" applyAlignment="1">
      <alignment vertical="center"/>
    </xf>
    <xf numFmtId="187" fontId="17" fillId="0" borderId="1" xfId="22" applyNumberFormat="1" applyFont="1" applyBorder="1" applyAlignment="1">
      <alignment horizontal="right" vertical="center"/>
    </xf>
    <xf numFmtId="187" fontId="17" fillId="0" borderId="5" xfId="22" applyNumberFormat="1" applyFont="1" applyBorder="1" applyAlignment="1">
      <alignment vertical="center"/>
    </xf>
    <xf numFmtId="38" fontId="17" fillId="0" borderId="0" xfId="0" applyNumberFormat="1" applyFont="1" applyAlignment="1">
      <alignment horizontal="center" vertical="center"/>
    </xf>
    <xf numFmtId="38" fontId="17" fillId="0" borderId="6" xfId="0" applyNumberFormat="1" applyFont="1" applyBorder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4" fillId="0" borderId="0" xfId="3" quotePrefix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</cellXfs>
  <cellStyles count="25">
    <cellStyle name="Comma" xfId="1" builtinId="3"/>
    <cellStyle name="Comma 2" xfId="11" xr:uid="{6403005B-2195-4FBE-B464-F0FB9B5BAF27}"/>
    <cellStyle name="Comma 2 2" xfId="17" xr:uid="{BB61319F-A122-4BBA-B4E0-7112AC0A5C9E}"/>
    <cellStyle name="Comma 3" xfId="12" xr:uid="{30E0A4B8-CCD3-40F7-9500-A7DE917C9F5D}"/>
    <cellStyle name="Comma 4" xfId="9" xr:uid="{2150F61B-DC3E-4D42-9CC3-AB13B9753507}"/>
    <cellStyle name="Comma 5" xfId="15" xr:uid="{8710B21E-F94F-47D4-990D-1B1C54D703C0}"/>
    <cellStyle name="Comma 6" xfId="21" xr:uid="{4BBD0345-E3E5-4278-86CD-E592A488D29F}"/>
    <cellStyle name="Comma_Detail of Investments Thai &amp; Eng" xfId="4" xr:uid="{3EB61E50-2ABC-4FAD-A226-9A1AB4A79BCA}"/>
    <cellStyle name="Comma_Detail-T-Investment" xfId="5" xr:uid="{F2D19957-304C-4AE2-AA4F-A074BA0428AC}"/>
    <cellStyle name="Comma_งบประกอบรายละเอียดเงินลงทุนVAYU_ENG" xfId="10" xr:uid="{7FF4FE8A-5F70-476F-AC8E-B59DDA07E3D7}"/>
    <cellStyle name="Normal" xfId="0" builtinId="0"/>
    <cellStyle name="Normal 10 2 2" xfId="24" xr:uid="{2F057AD7-8527-4FEE-97C9-F0AD091D7D84}"/>
    <cellStyle name="Normal 2" xfId="14" xr:uid="{E2FFF430-4383-4378-BFD1-66F6303AAF37}"/>
    <cellStyle name="Normal 2 2" xfId="16" xr:uid="{83B5B50E-5539-4844-AADE-968260CB2EBB}"/>
    <cellStyle name="Normal 2 2 2" xfId="18" xr:uid="{952F3E8D-55BA-40D6-98C5-2310C4EA64EE}"/>
    <cellStyle name="Normal 2 3" xfId="22" xr:uid="{0E22D9D0-4BB7-4AD1-BD43-4EE81C892358}"/>
    <cellStyle name="Normal 2 5" xfId="23" xr:uid="{C5866846-6543-4B6A-AC8C-6A8FF463E76C}"/>
    <cellStyle name="Normal 3" xfId="20" xr:uid="{DA2834E8-092C-4A7F-9C86-5475011443C1}"/>
    <cellStyle name="Normal 4" xfId="19" xr:uid="{11582314-61F9-4ED8-BA21-9FB5D553815B}"/>
    <cellStyle name="Normal_Detail of Investments Thai &amp; Eng" xfId="3" xr:uid="{B67D59A5-9E32-47D4-A818-6AAA4DE2FCE8}"/>
    <cellStyle name="Normal_Detail of Investments Thai &amp; Eng_Template_Detail of investments_T_Q3'09" xfId="7" xr:uid="{3802A10A-615F-42D7-A798-040003BEAC02}"/>
    <cellStyle name="Percent" xfId="2" builtinId="5"/>
    <cellStyle name="Percent 2" xfId="8" xr:uid="{0A0D6608-6173-443C-9914-853DE85A2B61}"/>
    <cellStyle name="Percent 3" xfId="6" xr:uid="{19841F5D-C9FA-4CF6-9D4C-5B71AD054095}"/>
    <cellStyle name="Percent 4" xfId="13" xr:uid="{BB3CC72C-B474-4EF5-AC33-1549B0DD81D4}"/>
  </cellStyles>
  <dxfs count="48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150905</xdr:colOff>
      <xdr:row>188</xdr:row>
      <xdr:rowOff>188446</xdr:rowOff>
    </xdr:from>
    <xdr:to>
      <xdr:col>2</xdr:col>
      <xdr:colOff>2760755</xdr:colOff>
      <xdr:row>188</xdr:row>
      <xdr:rowOff>188446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D85EDA2-2CD8-8274-E6DE-3B798BECAF23}"/>
            </a:ext>
          </a:extLst>
        </xdr:cNvPr>
        <xdr:cNvCxnSpPr/>
      </xdr:nvCxnSpPr>
      <xdr:spPr>
        <a:xfrm>
          <a:off x="150905" y="53326740"/>
          <a:ext cx="305808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Documents%20and%20Settings/Nattaya.Saptaweewat/My%20Documents/bknys/Jobs/2006/LH%20Group%20Q1'06/1.LH/FS/LHFS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bksac/Desktop/Vayupak-YE04/Documents%20and%20Settings/bksac/My%20Documents/Job/Vayupak/SAC/Trinity/A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1307295/Desktop/TRANSAC/DEAL11_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bktph\My%20Documents\My%20job\Siam%20tin\Lead\A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bktph/My%20Documents/My%20job/Siam%20tin/Lead/A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yongbon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OFTWARE\EXCEL\ANUAL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1307295/Desktop/Hwdata/excel/Tbd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Nattaya.Saptaweewat/My%20Documents/bknys/Jobs/2006/LH%20Group%20Q1'06/1.LH/FS/LHFS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ecurity%20Processing\Price\EGAT1%202310\FUNDS\01-NET\Debenture\MKPrice-Ega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eypool/Desktop/A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Documents%20and%20Settings/bksac/My%20Documents/Job/Vayupak/SAC/Trinity/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***"/>
      <sheetName val="Q"/>
      <sheetName val="BS-E"/>
      <sheetName val="PL-E"/>
      <sheetName val="BS'000"/>
      <sheetName val="PL'000"/>
      <sheetName val="CF'000"/>
      <sheetName val="BS"/>
      <sheetName val="PL"/>
      <sheetName val="PL-SITE"/>
      <sheetName val="C1"/>
      <sheetName val="C2"/>
      <sheetName val="C3"/>
      <sheetName val="C4"/>
      <sheetName val="C5"/>
      <sheetName val="CF"/>
      <sheetName val="INT"/>
      <sheetName val="Unearned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2"/>
      <sheetName val="prime"/>
      <sheetName val="Chart1"/>
      <sheetName val="MTM"/>
      <sheetName val="formula"/>
      <sheetName val="DEBENTURE"/>
      <sheetName val="feature"/>
      <sheetName val="data"/>
      <sheetName val="deal Ticket"/>
      <sheetName val="TRADING"/>
      <sheetName val="SALE"/>
      <sheetName val="Backup"/>
      <sheetName val="T-Bill Cal"/>
      <sheetName val="data-t-bill"/>
      <sheetName val="Deal t-bill"/>
      <sheetName val="monthly-P"/>
      <sheetName val="time"/>
      <sheetName val="record"/>
      <sheetName val="dealer"/>
      <sheetName val="Sheet2"/>
      <sheetName val="CCS"/>
      <sheetName val="CCS2"/>
      <sheetName val="Sheet1"/>
      <sheetName val="Run_no"/>
      <sheetName val="SETTELMENT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>
        <row r="4">
          <cell r="B4" t="str">
            <v>LB014A</v>
          </cell>
          <cell r="C4">
            <v>36809</v>
          </cell>
          <cell r="D4">
            <v>36993</v>
          </cell>
          <cell r="E4">
            <v>5.875</v>
          </cell>
          <cell r="F4">
            <v>36993</v>
          </cell>
          <cell r="H4">
            <v>37365</v>
          </cell>
          <cell r="L4">
            <v>184</v>
          </cell>
          <cell r="M4">
            <v>-1110</v>
          </cell>
          <cell r="N4">
            <v>36262</v>
          </cell>
        </row>
        <row r="5">
          <cell r="B5" t="str">
            <v>LB016A</v>
          </cell>
          <cell r="C5">
            <v>36870</v>
          </cell>
          <cell r="D5">
            <v>37052</v>
          </cell>
          <cell r="E5">
            <v>4.375</v>
          </cell>
          <cell r="F5">
            <v>37052</v>
          </cell>
          <cell r="H5">
            <v>37365</v>
          </cell>
          <cell r="L5">
            <v>182</v>
          </cell>
          <cell r="M5">
            <v>-1051</v>
          </cell>
          <cell r="N5">
            <v>36321</v>
          </cell>
        </row>
        <row r="6">
          <cell r="B6" t="str">
            <v>LB018A</v>
          </cell>
          <cell r="C6">
            <v>36950</v>
          </cell>
          <cell r="D6">
            <v>37134</v>
          </cell>
          <cell r="E6">
            <v>10.5</v>
          </cell>
          <cell r="F6">
            <v>37134</v>
          </cell>
          <cell r="H6">
            <v>37365</v>
          </cell>
          <cell r="L6">
            <v>184</v>
          </cell>
          <cell r="M6">
            <v>-969</v>
          </cell>
          <cell r="N6">
            <v>36038</v>
          </cell>
        </row>
        <row r="7">
          <cell r="B7" t="str">
            <v>LB01DA</v>
          </cell>
          <cell r="C7">
            <v>37050</v>
          </cell>
          <cell r="D7">
            <v>37233</v>
          </cell>
          <cell r="E7">
            <v>6.25</v>
          </cell>
          <cell r="F7">
            <v>37233</v>
          </cell>
          <cell r="H7">
            <v>37365</v>
          </cell>
          <cell r="L7">
            <v>183</v>
          </cell>
          <cell r="M7">
            <v>-870</v>
          </cell>
          <cell r="N7">
            <v>36137</v>
          </cell>
        </row>
        <row r="8">
          <cell r="B8" t="str">
            <v>LB024A</v>
          </cell>
          <cell r="C8">
            <v>37176</v>
          </cell>
          <cell r="D8">
            <v>37358</v>
          </cell>
          <cell r="E8">
            <v>6.125</v>
          </cell>
          <cell r="F8">
            <v>37358</v>
          </cell>
          <cell r="H8">
            <v>37365</v>
          </cell>
          <cell r="L8">
            <v>182</v>
          </cell>
          <cell r="M8">
            <v>-745</v>
          </cell>
          <cell r="N8">
            <v>36262</v>
          </cell>
        </row>
        <row r="9">
          <cell r="B9" t="str">
            <v>SA046A</v>
          </cell>
          <cell r="C9">
            <v>37408</v>
          </cell>
          <cell r="D9">
            <v>37591</v>
          </cell>
          <cell r="E9">
            <v>6.75</v>
          </cell>
          <cell r="F9">
            <v>38139</v>
          </cell>
          <cell r="H9">
            <v>38105</v>
          </cell>
          <cell r="L9">
            <v>183</v>
          </cell>
          <cell r="M9">
            <v>-512</v>
          </cell>
        </row>
        <row r="10">
          <cell r="B10" t="str">
            <v>LB046A</v>
          </cell>
          <cell r="C10">
            <v>37970</v>
          </cell>
          <cell r="D10">
            <v>38153</v>
          </cell>
          <cell r="E10">
            <v>6.25</v>
          </cell>
          <cell r="F10">
            <v>38153</v>
          </cell>
          <cell r="H10">
            <v>38105</v>
          </cell>
          <cell r="L10">
            <v>183</v>
          </cell>
          <cell r="M10">
            <v>50</v>
          </cell>
          <cell r="N10">
            <v>36326</v>
          </cell>
        </row>
        <row r="11">
          <cell r="B11" t="str">
            <v>LB04NA</v>
          </cell>
          <cell r="C11">
            <v>37955</v>
          </cell>
          <cell r="D11">
            <v>38137</v>
          </cell>
          <cell r="E11">
            <v>3.5</v>
          </cell>
          <cell r="F11">
            <v>38321</v>
          </cell>
          <cell r="H11">
            <v>38105</v>
          </cell>
          <cell r="L11">
            <v>182</v>
          </cell>
          <cell r="M11">
            <v>34</v>
          </cell>
          <cell r="N11">
            <v>37225</v>
          </cell>
        </row>
        <row r="12">
          <cell r="B12" t="str">
            <v>LB053A</v>
          </cell>
          <cell r="C12">
            <v>37869</v>
          </cell>
          <cell r="D12">
            <v>38235</v>
          </cell>
          <cell r="E12">
            <v>6</v>
          </cell>
          <cell r="F12">
            <v>38416</v>
          </cell>
          <cell r="H12">
            <v>38105</v>
          </cell>
          <cell r="L12">
            <v>366</v>
          </cell>
          <cell r="M12">
            <v>132</v>
          </cell>
          <cell r="N12">
            <v>36224</v>
          </cell>
        </row>
        <row r="13">
          <cell r="B13" t="str">
            <v>LB05OA</v>
          </cell>
          <cell r="C13">
            <v>37908</v>
          </cell>
          <cell r="D13">
            <v>38274</v>
          </cell>
          <cell r="E13">
            <v>8.5</v>
          </cell>
          <cell r="F13">
            <v>38639</v>
          </cell>
          <cell r="H13">
            <v>38105</v>
          </cell>
          <cell r="L13">
            <v>366</v>
          </cell>
          <cell r="M13">
            <v>171</v>
          </cell>
          <cell r="N13">
            <v>36082</v>
          </cell>
        </row>
        <row r="14">
          <cell r="B14" t="str">
            <v>LB061A</v>
          </cell>
          <cell r="C14">
            <v>38010</v>
          </cell>
          <cell r="D14">
            <v>38192</v>
          </cell>
          <cell r="E14">
            <v>2</v>
          </cell>
          <cell r="F14">
            <v>38741</v>
          </cell>
          <cell r="H14">
            <v>38105</v>
          </cell>
        </row>
        <row r="15">
          <cell r="B15" t="str">
            <v>LB06DA</v>
          </cell>
          <cell r="C15">
            <v>37963</v>
          </cell>
          <cell r="D15">
            <v>38146</v>
          </cell>
          <cell r="E15">
            <v>8</v>
          </cell>
          <cell r="F15">
            <v>39059</v>
          </cell>
          <cell r="H15">
            <v>38105</v>
          </cell>
          <cell r="L15">
            <v>183</v>
          </cell>
          <cell r="M15">
            <v>43</v>
          </cell>
          <cell r="N15">
            <v>36137</v>
          </cell>
        </row>
        <row r="16">
          <cell r="B16" t="str">
            <v>LB077A</v>
          </cell>
          <cell r="C16">
            <v>37993</v>
          </cell>
          <cell r="D16">
            <v>38175</v>
          </cell>
          <cell r="E16">
            <v>5.6</v>
          </cell>
          <cell r="F16">
            <v>39270</v>
          </cell>
          <cell r="H16">
            <v>38105</v>
          </cell>
          <cell r="L16" t="e">
            <v>#REF!</v>
          </cell>
          <cell r="M16">
            <v>-110</v>
          </cell>
          <cell r="N16">
            <v>36714</v>
          </cell>
        </row>
        <row r="17">
          <cell r="B17" t="str">
            <v>LB082A</v>
          </cell>
          <cell r="C17">
            <v>38029</v>
          </cell>
          <cell r="D17">
            <v>38211</v>
          </cell>
          <cell r="E17">
            <v>4.125</v>
          </cell>
          <cell r="F17">
            <v>39490</v>
          </cell>
          <cell r="H17">
            <v>38105</v>
          </cell>
          <cell r="L17">
            <v>182</v>
          </cell>
          <cell r="M17">
            <v>108</v>
          </cell>
          <cell r="N17">
            <v>36934</v>
          </cell>
        </row>
        <row r="18">
          <cell r="B18" t="str">
            <v>LB08DA</v>
          </cell>
          <cell r="C18">
            <v>37963</v>
          </cell>
          <cell r="D18">
            <v>38146</v>
          </cell>
          <cell r="E18">
            <v>8.5</v>
          </cell>
          <cell r="F18">
            <v>39790</v>
          </cell>
          <cell r="H18">
            <v>38105</v>
          </cell>
          <cell r="L18">
            <v>183</v>
          </cell>
          <cell r="M18">
            <v>43</v>
          </cell>
          <cell r="N18">
            <v>36137</v>
          </cell>
        </row>
        <row r="19">
          <cell r="B19" t="str">
            <v>LB096A</v>
          </cell>
          <cell r="C19">
            <v>37976</v>
          </cell>
          <cell r="D19">
            <v>38159</v>
          </cell>
          <cell r="E19">
            <v>4.625</v>
          </cell>
          <cell r="F19">
            <v>39985</v>
          </cell>
          <cell r="H19">
            <v>38105</v>
          </cell>
          <cell r="L19">
            <v>183</v>
          </cell>
          <cell r="M19">
            <v>56</v>
          </cell>
        </row>
        <row r="20">
          <cell r="B20" t="str">
            <v>LB104A</v>
          </cell>
          <cell r="C20">
            <v>37903</v>
          </cell>
          <cell r="D20">
            <v>38269</v>
          </cell>
          <cell r="E20">
            <v>4.8</v>
          </cell>
          <cell r="F20">
            <v>40277</v>
          </cell>
          <cell r="H20">
            <v>38105</v>
          </cell>
          <cell r="L20">
            <v>366</v>
          </cell>
          <cell r="M20">
            <v>166</v>
          </cell>
          <cell r="N20">
            <v>36990</v>
          </cell>
        </row>
        <row r="21">
          <cell r="B21" t="str">
            <v>LB111A</v>
          </cell>
          <cell r="C21">
            <v>37995</v>
          </cell>
          <cell r="D21">
            <v>38177</v>
          </cell>
          <cell r="E21">
            <v>3.875</v>
          </cell>
          <cell r="F21">
            <v>40552</v>
          </cell>
          <cell r="H21">
            <v>38105</v>
          </cell>
          <cell r="L21">
            <v>182</v>
          </cell>
          <cell r="M21">
            <v>74</v>
          </cell>
          <cell r="N21">
            <v>37995</v>
          </cell>
        </row>
        <row r="22">
          <cell r="B22" t="str">
            <v>LB113A</v>
          </cell>
          <cell r="C22">
            <v>38051</v>
          </cell>
          <cell r="D22">
            <v>38235</v>
          </cell>
          <cell r="E22">
            <v>7.5</v>
          </cell>
          <cell r="F22">
            <v>40607</v>
          </cell>
          <cell r="H22">
            <v>38105</v>
          </cell>
          <cell r="L22">
            <v>184</v>
          </cell>
          <cell r="M22">
            <v>132</v>
          </cell>
          <cell r="N22">
            <v>36224</v>
          </cell>
        </row>
        <row r="23">
          <cell r="B23" t="str">
            <v>LB11NA</v>
          </cell>
          <cell r="C23">
            <v>37955</v>
          </cell>
          <cell r="D23">
            <v>38137</v>
          </cell>
          <cell r="E23">
            <v>5.375</v>
          </cell>
          <cell r="F23">
            <v>40877</v>
          </cell>
          <cell r="H23">
            <v>38105</v>
          </cell>
          <cell r="L23">
            <v>182</v>
          </cell>
          <cell r="M23">
            <v>34</v>
          </cell>
          <cell r="N23">
            <v>37225</v>
          </cell>
        </row>
        <row r="24">
          <cell r="B24" t="str">
            <v>LB12NA</v>
          </cell>
          <cell r="C24">
            <v>37926</v>
          </cell>
          <cell r="D24">
            <v>38108</v>
          </cell>
          <cell r="E24">
            <v>4.125</v>
          </cell>
          <cell r="F24">
            <v>41214</v>
          </cell>
          <cell r="H24">
            <v>38105</v>
          </cell>
          <cell r="L24">
            <v>182</v>
          </cell>
          <cell r="M24">
            <v>5</v>
          </cell>
        </row>
        <row r="25">
          <cell r="B25" t="str">
            <v>LB13OA</v>
          </cell>
          <cell r="C25">
            <v>37911</v>
          </cell>
          <cell r="D25">
            <v>38277</v>
          </cell>
          <cell r="E25">
            <v>4</v>
          </cell>
          <cell r="F25">
            <v>41564</v>
          </cell>
          <cell r="H25">
            <v>38105</v>
          </cell>
          <cell r="L25">
            <v>366</v>
          </cell>
          <cell r="M25">
            <v>174</v>
          </cell>
          <cell r="N25">
            <v>37911</v>
          </cell>
        </row>
        <row r="26">
          <cell r="B26" t="str">
            <v>LB143A</v>
          </cell>
          <cell r="C26">
            <v>38051</v>
          </cell>
          <cell r="D26">
            <v>38235</v>
          </cell>
          <cell r="E26">
            <v>8.25</v>
          </cell>
          <cell r="F26">
            <v>41703</v>
          </cell>
          <cell r="H26">
            <v>38105</v>
          </cell>
          <cell r="L26">
            <v>184</v>
          </cell>
          <cell r="M26">
            <v>132</v>
          </cell>
          <cell r="N26">
            <v>36224</v>
          </cell>
        </row>
        <row r="27">
          <cell r="B27" t="str">
            <v>LB157A</v>
          </cell>
          <cell r="C27">
            <v>37993</v>
          </cell>
          <cell r="D27">
            <v>38175</v>
          </cell>
          <cell r="E27">
            <v>7.2</v>
          </cell>
          <cell r="F27">
            <v>42192</v>
          </cell>
          <cell r="H27">
            <v>38105</v>
          </cell>
          <cell r="L27">
            <v>182</v>
          </cell>
          <cell r="M27">
            <v>72</v>
          </cell>
          <cell r="N27">
            <v>36714</v>
          </cell>
        </row>
        <row r="28">
          <cell r="B28" t="str">
            <v>LB171A</v>
          </cell>
          <cell r="C28">
            <v>38004</v>
          </cell>
          <cell r="D28">
            <v>38186</v>
          </cell>
          <cell r="E28">
            <v>5.5</v>
          </cell>
          <cell r="F28">
            <v>42751</v>
          </cell>
          <cell r="H28">
            <v>38105</v>
          </cell>
          <cell r="L28">
            <v>182</v>
          </cell>
          <cell r="M28">
            <v>83</v>
          </cell>
          <cell r="N28">
            <v>37272</v>
          </cell>
        </row>
        <row r="29">
          <cell r="B29" t="str">
            <v>LB183A</v>
          </cell>
          <cell r="C29">
            <v>38053</v>
          </cell>
          <cell r="D29">
            <v>38237</v>
          </cell>
          <cell r="E29">
            <v>3.875</v>
          </cell>
          <cell r="F29">
            <v>43166</v>
          </cell>
          <cell r="H29">
            <v>38105</v>
          </cell>
          <cell r="N29">
            <v>37687</v>
          </cell>
        </row>
        <row r="30">
          <cell r="B30" t="str">
            <v>LB214A</v>
          </cell>
          <cell r="C30">
            <v>37903</v>
          </cell>
          <cell r="D30">
            <v>38269</v>
          </cell>
          <cell r="E30">
            <v>6.4</v>
          </cell>
          <cell r="F30">
            <v>44295</v>
          </cell>
          <cell r="H30">
            <v>38105</v>
          </cell>
          <cell r="L30">
            <v>366</v>
          </cell>
          <cell r="M30">
            <v>166</v>
          </cell>
          <cell r="N30">
            <v>36990</v>
          </cell>
        </row>
        <row r="31">
          <cell r="B31" t="str">
            <v>LB22NA</v>
          </cell>
          <cell r="C31">
            <v>37933</v>
          </cell>
          <cell r="D31">
            <v>38115</v>
          </cell>
          <cell r="E31">
            <v>5.125</v>
          </cell>
          <cell r="F31">
            <v>44873</v>
          </cell>
          <cell r="H31">
            <v>38105</v>
          </cell>
          <cell r="L31">
            <v>182</v>
          </cell>
          <cell r="M31">
            <v>12</v>
          </cell>
        </row>
        <row r="32">
          <cell r="H32" t="e">
            <v>#REF!</v>
          </cell>
        </row>
        <row r="33">
          <cell r="B33" t="str">
            <v>SRT089A</v>
          </cell>
          <cell r="C33">
            <v>37153</v>
          </cell>
          <cell r="D33">
            <v>36969</v>
          </cell>
          <cell r="E33">
            <v>5.88</v>
          </cell>
          <cell r="F33">
            <v>39710</v>
          </cell>
          <cell r="H33" t="e">
            <v>#REF!</v>
          </cell>
          <cell r="L33">
            <v>-184</v>
          </cell>
          <cell r="M33">
            <v>-1134</v>
          </cell>
          <cell r="N33">
            <v>36788</v>
          </cell>
        </row>
        <row r="34">
          <cell r="B34" t="str">
            <v>BMTA022A</v>
          </cell>
          <cell r="C34">
            <v>36932</v>
          </cell>
          <cell r="D34">
            <v>37113</v>
          </cell>
          <cell r="E34">
            <v>7.9349999999999996</v>
          </cell>
          <cell r="F34">
            <v>37297</v>
          </cell>
          <cell r="H34" t="e">
            <v>#REF!</v>
          </cell>
          <cell r="L34">
            <v>181</v>
          </cell>
          <cell r="M34">
            <v>-990</v>
          </cell>
        </row>
        <row r="35">
          <cell r="B35" t="str">
            <v>ETA046A</v>
          </cell>
          <cell r="C35">
            <v>36884</v>
          </cell>
          <cell r="D35">
            <v>37066</v>
          </cell>
          <cell r="E35">
            <v>8.5399999999999991</v>
          </cell>
          <cell r="F35">
            <v>38162</v>
          </cell>
          <cell r="H35" t="e">
            <v>#REF!</v>
          </cell>
          <cell r="L35">
            <v>182</v>
          </cell>
          <cell r="M35">
            <v>-1037</v>
          </cell>
        </row>
        <row r="36">
          <cell r="B36" t="str">
            <v>ETA064A</v>
          </cell>
          <cell r="C36">
            <v>37006</v>
          </cell>
          <cell r="D36">
            <v>37189</v>
          </cell>
          <cell r="E36">
            <v>3.9329999999999998</v>
          </cell>
          <cell r="F36">
            <v>38832</v>
          </cell>
          <cell r="H36" t="e">
            <v>#REF!</v>
          </cell>
          <cell r="L36">
            <v>183</v>
          </cell>
          <cell r="M36">
            <v>-914</v>
          </cell>
          <cell r="N36">
            <v>37006</v>
          </cell>
        </row>
        <row r="37">
          <cell r="B37" t="str">
            <v>ETA07NC</v>
          </cell>
          <cell r="H37" t="e">
            <v>#REF!</v>
          </cell>
          <cell r="L37">
            <v>0</v>
          </cell>
          <cell r="M37">
            <v>-38103</v>
          </cell>
        </row>
        <row r="38">
          <cell r="B38" t="str">
            <v>ETA083A</v>
          </cell>
          <cell r="C38">
            <v>37159</v>
          </cell>
          <cell r="D38">
            <v>37340</v>
          </cell>
          <cell r="E38">
            <v>8.1</v>
          </cell>
          <cell r="F38">
            <v>39532</v>
          </cell>
          <cell r="H38" t="e">
            <v>#REF!</v>
          </cell>
          <cell r="L38">
            <v>181</v>
          </cell>
          <cell r="M38">
            <v>-763</v>
          </cell>
          <cell r="N38">
            <v>36244</v>
          </cell>
        </row>
        <row r="39">
          <cell r="B39" t="str">
            <v>ETA083B</v>
          </cell>
          <cell r="C39">
            <v>37158</v>
          </cell>
          <cell r="D39">
            <v>37339</v>
          </cell>
          <cell r="E39">
            <v>7.03</v>
          </cell>
          <cell r="F39">
            <v>39531</v>
          </cell>
          <cell r="H39" t="e">
            <v>#REF!</v>
          </cell>
          <cell r="L39">
            <v>181</v>
          </cell>
          <cell r="M39">
            <v>-764</v>
          </cell>
          <cell r="N39">
            <v>36609</v>
          </cell>
        </row>
        <row r="40">
          <cell r="B40" t="str">
            <v>EGAT068A(N)</v>
          </cell>
          <cell r="C40">
            <v>36941</v>
          </cell>
          <cell r="D40">
            <v>37122</v>
          </cell>
          <cell r="E40">
            <v>8.6300000000000008</v>
          </cell>
          <cell r="F40">
            <v>38948</v>
          </cell>
          <cell r="H40" t="e">
            <v>#REF!</v>
          </cell>
          <cell r="L40">
            <v>181</v>
          </cell>
          <cell r="M40">
            <v>-981</v>
          </cell>
        </row>
        <row r="41">
          <cell r="B41" t="str">
            <v>EGAT03OA</v>
          </cell>
          <cell r="C41">
            <v>37000</v>
          </cell>
          <cell r="D41">
            <v>37183</v>
          </cell>
          <cell r="E41">
            <v>5.76</v>
          </cell>
          <cell r="F41">
            <v>37913</v>
          </cell>
          <cell r="H41" t="e">
            <v>#REF!</v>
          </cell>
          <cell r="L41">
            <v>183</v>
          </cell>
          <cell r="M41">
            <v>-920</v>
          </cell>
          <cell r="N41">
            <v>36459</v>
          </cell>
        </row>
        <row r="42">
          <cell r="B42" t="str">
            <v>ETA025A</v>
          </cell>
          <cell r="C42">
            <v>36857</v>
          </cell>
          <cell r="D42">
            <v>37038</v>
          </cell>
          <cell r="E42">
            <v>8.74</v>
          </cell>
          <cell r="F42">
            <v>37403</v>
          </cell>
          <cell r="H42" t="e">
            <v>#REF!</v>
          </cell>
          <cell r="L42">
            <v>181</v>
          </cell>
          <cell r="M42">
            <v>-1065</v>
          </cell>
        </row>
        <row r="43">
          <cell r="B43" t="str">
            <v>EXIM056A</v>
          </cell>
          <cell r="C43">
            <v>37057</v>
          </cell>
          <cell r="D43">
            <v>37240</v>
          </cell>
          <cell r="E43">
            <v>6</v>
          </cell>
          <cell r="F43">
            <v>38518</v>
          </cell>
          <cell r="H43" t="e">
            <v>#REF!</v>
          </cell>
          <cell r="L43">
            <v>183</v>
          </cell>
          <cell r="M43">
            <v>-863</v>
          </cell>
          <cell r="N43">
            <v>36692</v>
          </cell>
        </row>
        <row r="44">
          <cell r="B44" t="str">
            <v>GHB039A</v>
          </cell>
          <cell r="C44">
            <v>36959</v>
          </cell>
          <cell r="D44">
            <v>37143</v>
          </cell>
          <cell r="E44">
            <v>8.48</v>
          </cell>
          <cell r="F44">
            <v>37873</v>
          </cell>
          <cell r="H44" t="e">
            <v>#REF!</v>
          </cell>
          <cell r="L44">
            <v>184</v>
          </cell>
          <cell r="M44">
            <v>-960</v>
          </cell>
        </row>
        <row r="45">
          <cell r="B45" t="str">
            <v>GHB08OA</v>
          </cell>
          <cell r="C45">
            <v>37188</v>
          </cell>
          <cell r="D45">
            <v>37370</v>
          </cell>
          <cell r="E45">
            <v>5.5350000000000001</v>
          </cell>
          <cell r="F45">
            <v>39745</v>
          </cell>
          <cell r="H45" t="e">
            <v>#REF!</v>
          </cell>
          <cell r="L45">
            <v>182</v>
          </cell>
          <cell r="M45">
            <v>-733</v>
          </cell>
          <cell r="N45">
            <v>36823</v>
          </cell>
        </row>
        <row r="46">
          <cell r="B46" t="str">
            <v>MWA047A</v>
          </cell>
          <cell r="E46">
            <v>4.6349999999999998</v>
          </cell>
          <cell r="H46" t="e">
            <v>#REF!</v>
          </cell>
        </row>
        <row r="47">
          <cell r="B47" t="str">
            <v>PTT083C</v>
          </cell>
          <cell r="C47">
            <v>36951</v>
          </cell>
          <cell r="D47">
            <v>37135</v>
          </cell>
          <cell r="E47">
            <v>3.4849999999999999</v>
          </cell>
          <cell r="F47">
            <v>39508</v>
          </cell>
          <cell r="H47" t="e">
            <v>#REF!</v>
          </cell>
          <cell r="L47">
            <v>184</v>
          </cell>
          <cell r="M47">
            <v>-968</v>
          </cell>
          <cell r="N47">
            <v>36951</v>
          </cell>
        </row>
        <row r="48">
          <cell r="B48" t="str">
            <v>PTT093D</v>
          </cell>
          <cell r="C48">
            <v>36951</v>
          </cell>
          <cell r="D48">
            <v>37135</v>
          </cell>
          <cell r="E48">
            <v>3.84</v>
          </cell>
          <cell r="F48">
            <v>39873</v>
          </cell>
          <cell r="H48" t="e">
            <v>#REF!</v>
          </cell>
          <cell r="L48">
            <v>184</v>
          </cell>
          <cell r="M48">
            <v>-968</v>
          </cell>
          <cell r="N48">
            <v>36951</v>
          </cell>
        </row>
        <row r="49">
          <cell r="B49" t="str">
            <v>PTT103A</v>
          </cell>
          <cell r="C49">
            <v>36951</v>
          </cell>
          <cell r="D49">
            <v>37135</v>
          </cell>
          <cell r="E49">
            <v>3.85</v>
          </cell>
          <cell r="F49">
            <v>40238</v>
          </cell>
          <cell r="H49" t="e">
            <v>#REF!</v>
          </cell>
          <cell r="L49">
            <v>184</v>
          </cell>
          <cell r="M49">
            <v>-968</v>
          </cell>
          <cell r="N49">
            <v>36951</v>
          </cell>
        </row>
        <row r="50">
          <cell r="B50" t="str">
            <v>PTT113A</v>
          </cell>
          <cell r="C50">
            <v>36951</v>
          </cell>
          <cell r="D50">
            <v>37135</v>
          </cell>
          <cell r="E50">
            <v>4.42</v>
          </cell>
          <cell r="F50">
            <v>40817</v>
          </cell>
          <cell r="H50" t="e">
            <v>#REF!</v>
          </cell>
          <cell r="L50">
            <v>184</v>
          </cell>
          <cell r="M50">
            <v>-968</v>
          </cell>
        </row>
        <row r="51">
          <cell r="B51" t="str">
            <v>PTT113C</v>
          </cell>
          <cell r="C51">
            <v>36965</v>
          </cell>
          <cell r="D51">
            <v>37149</v>
          </cell>
          <cell r="E51">
            <v>6.05</v>
          </cell>
          <cell r="F51">
            <v>40617</v>
          </cell>
          <cell r="H51" t="e">
            <v>#REF!</v>
          </cell>
          <cell r="L51">
            <v>184</v>
          </cell>
          <cell r="M51">
            <v>-954</v>
          </cell>
          <cell r="N51">
            <v>36965</v>
          </cell>
        </row>
        <row r="52">
          <cell r="H52" t="e">
            <v>#REF!</v>
          </cell>
        </row>
        <row r="53">
          <cell r="H53" t="e">
            <v>#REF!</v>
          </cell>
          <cell r="L53">
            <v>0</v>
          </cell>
          <cell r="M53">
            <v>-38103</v>
          </cell>
        </row>
        <row r="54">
          <cell r="H54" t="e">
            <v>#REF!</v>
          </cell>
        </row>
        <row r="55">
          <cell r="B55" t="str">
            <v>FIDF031A</v>
          </cell>
          <cell r="C55">
            <v>37267</v>
          </cell>
          <cell r="D55">
            <v>37448</v>
          </cell>
          <cell r="E55">
            <v>3.25</v>
          </cell>
          <cell r="F55">
            <v>37632</v>
          </cell>
          <cell r="H55" t="e">
            <v>#REF!</v>
          </cell>
          <cell r="L55">
            <v>181</v>
          </cell>
          <cell r="M55">
            <v>-655</v>
          </cell>
          <cell r="N55">
            <v>36902</v>
          </cell>
        </row>
        <row r="56">
          <cell r="B56" t="str">
            <v>FIDF034A</v>
          </cell>
          <cell r="C56">
            <v>37372</v>
          </cell>
          <cell r="D56">
            <v>37555</v>
          </cell>
          <cell r="E56">
            <v>2.95</v>
          </cell>
          <cell r="F56">
            <v>37737</v>
          </cell>
          <cell r="H56" t="e">
            <v>#REF!</v>
          </cell>
          <cell r="L56">
            <v>183</v>
          </cell>
          <cell r="M56">
            <v>-548</v>
          </cell>
          <cell r="N56">
            <v>37007</v>
          </cell>
        </row>
        <row r="57">
          <cell r="B57" t="str">
            <v>FIDF041A</v>
          </cell>
          <cell r="C57">
            <v>37462</v>
          </cell>
          <cell r="D57">
            <v>37646</v>
          </cell>
          <cell r="E57">
            <v>3.35</v>
          </cell>
          <cell r="F57">
            <v>38011</v>
          </cell>
          <cell r="H57" t="e">
            <v>#REF!</v>
          </cell>
          <cell r="L57">
            <v>184</v>
          </cell>
          <cell r="M57">
            <v>-457</v>
          </cell>
          <cell r="N57">
            <v>36916</v>
          </cell>
        </row>
        <row r="58">
          <cell r="B58" t="str">
            <v>FIDF061A</v>
          </cell>
          <cell r="C58">
            <v>37455</v>
          </cell>
          <cell r="D58">
            <v>37639</v>
          </cell>
          <cell r="E58">
            <v>4</v>
          </cell>
          <cell r="F58">
            <v>38735</v>
          </cell>
          <cell r="H58" t="e">
            <v>#REF!</v>
          </cell>
          <cell r="L58">
            <v>184</v>
          </cell>
          <cell r="M58">
            <v>-464</v>
          </cell>
          <cell r="N58">
            <v>36909</v>
          </cell>
        </row>
        <row r="59">
          <cell r="B59" t="str">
            <v>FIDF064A</v>
          </cell>
          <cell r="C59">
            <v>37372</v>
          </cell>
          <cell r="D59">
            <v>37555</v>
          </cell>
          <cell r="E59">
            <v>4.2</v>
          </cell>
          <cell r="F59">
            <v>38833</v>
          </cell>
          <cell r="H59" t="e">
            <v>#REF!</v>
          </cell>
          <cell r="L59">
            <v>183</v>
          </cell>
          <cell r="M59">
            <v>-548</v>
          </cell>
          <cell r="N59">
            <v>37007</v>
          </cell>
        </row>
        <row r="60">
          <cell r="H60" t="e">
            <v>#REF!</v>
          </cell>
        </row>
        <row r="61">
          <cell r="B61" t="str">
            <v>AIS063A</v>
          </cell>
          <cell r="E61">
            <v>5.3</v>
          </cell>
          <cell r="F61">
            <v>38799</v>
          </cell>
          <cell r="H61" t="e">
            <v>#REF!</v>
          </cell>
          <cell r="N61">
            <v>36973</v>
          </cell>
        </row>
        <row r="62">
          <cell r="B62" t="str">
            <v>AIS04NA</v>
          </cell>
          <cell r="E62">
            <v>4.7</v>
          </cell>
          <cell r="F62">
            <v>38319</v>
          </cell>
          <cell r="H62" t="e">
            <v>#REF!</v>
          </cell>
          <cell r="N62">
            <v>37223</v>
          </cell>
        </row>
        <row r="63">
          <cell r="B63" t="str">
            <v>AIS06NA</v>
          </cell>
          <cell r="E63">
            <v>5.85</v>
          </cell>
          <cell r="F63">
            <v>39049</v>
          </cell>
          <cell r="H63" t="e">
            <v>#REF!</v>
          </cell>
          <cell r="N63">
            <v>37223</v>
          </cell>
        </row>
        <row r="64">
          <cell r="B64" t="str">
            <v>AIS#10</v>
          </cell>
          <cell r="E64">
            <v>6.5</v>
          </cell>
          <cell r="F64">
            <v>37703</v>
          </cell>
          <cell r="H64" t="e">
            <v>#REF!</v>
          </cell>
          <cell r="N64">
            <v>36608</v>
          </cell>
        </row>
        <row r="65">
          <cell r="B65" t="str">
            <v>AIS#11</v>
          </cell>
          <cell r="E65">
            <v>5.3</v>
          </cell>
          <cell r="F65">
            <v>38799</v>
          </cell>
          <cell r="H65" t="e">
            <v>#REF!</v>
          </cell>
          <cell r="N65">
            <v>36973</v>
          </cell>
        </row>
        <row r="66">
          <cell r="B66" t="str">
            <v>BANPU#1</v>
          </cell>
          <cell r="E66">
            <v>8.125</v>
          </cell>
          <cell r="F66">
            <v>37563</v>
          </cell>
          <cell r="H66" t="e">
            <v>#REF!</v>
          </cell>
          <cell r="L66">
            <v>0</v>
          </cell>
          <cell r="M66">
            <v>-38103</v>
          </cell>
          <cell r="N66">
            <v>36467</v>
          </cell>
        </row>
        <row r="67">
          <cell r="B67" t="str">
            <v>TFB#1</v>
          </cell>
          <cell r="C67">
            <v>36811</v>
          </cell>
          <cell r="D67">
            <v>36993</v>
          </cell>
          <cell r="E67">
            <v>9.875</v>
          </cell>
          <cell r="F67">
            <v>37176</v>
          </cell>
          <cell r="H67" t="e">
            <v>#REF!</v>
          </cell>
          <cell r="L67">
            <v>182</v>
          </cell>
          <cell r="M67">
            <v>-1110</v>
          </cell>
          <cell r="N67">
            <v>34619</v>
          </cell>
        </row>
        <row r="68">
          <cell r="B68" t="str">
            <v>EGCOMP#1</v>
          </cell>
          <cell r="E68">
            <v>8</v>
          </cell>
          <cell r="F68">
            <v>38281</v>
          </cell>
          <cell r="H68" t="e">
            <v>#REF!</v>
          </cell>
          <cell r="N68">
            <v>36454</v>
          </cell>
        </row>
        <row r="69">
          <cell r="B69" t="str">
            <v>KEGCO#1</v>
          </cell>
          <cell r="E69">
            <v>11.5625</v>
          </cell>
          <cell r="F69">
            <v>40708</v>
          </cell>
          <cell r="H69" t="e">
            <v>#REF!</v>
          </cell>
          <cell r="N69">
            <v>35230</v>
          </cell>
        </row>
        <row r="70">
          <cell r="B70" t="str">
            <v>GECAL#1</v>
          </cell>
          <cell r="E70">
            <v>6.3</v>
          </cell>
          <cell r="F70">
            <v>37683</v>
          </cell>
          <cell r="H70" t="e">
            <v>#REF!</v>
          </cell>
          <cell r="L70">
            <v>0</v>
          </cell>
          <cell r="M70">
            <v>-38103</v>
          </cell>
          <cell r="N70">
            <v>36588</v>
          </cell>
        </row>
        <row r="71">
          <cell r="B71" t="str">
            <v>GECAL#2</v>
          </cell>
          <cell r="C71">
            <v>36933</v>
          </cell>
          <cell r="D71">
            <v>37022</v>
          </cell>
          <cell r="E71">
            <v>5.9</v>
          </cell>
          <cell r="F71">
            <v>37479</v>
          </cell>
          <cell r="H71" t="e">
            <v>#REF!</v>
          </cell>
          <cell r="L71">
            <v>89</v>
          </cell>
          <cell r="M71">
            <v>-1081</v>
          </cell>
          <cell r="N71">
            <v>36749</v>
          </cell>
        </row>
        <row r="72">
          <cell r="B72" t="str">
            <v>LH06DA</v>
          </cell>
          <cell r="E72">
            <v>5.5</v>
          </cell>
          <cell r="F72">
            <v>39055</v>
          </cell>
          <cell r="H72" t="e">
            <v>#REF!</v>
          </cell>
          <cell r="L72">
            <v>0</v>
          </cell>
          <cell r="M72">
            <v>-38103</v>
          </cell>
          <cell r="N72">
            <v>37229</v>
          </cell>
        </row>
        <row r="73">
          <cell r="B73" t="str">
            <v>TAC05OA</v>
          </cell>
          <cell r="E73">
            <v>6.5</v>
          </cell>
          <cell r="F73">
            <v>38637</v>
          </cell>
          <cell r="H73" t="e">
            <v>#REF!</v>
          </cell>
          <cell r="L73">
            <v>0</v>
          </cell>
          <cell r="M73">
            <v>-38103</v>
          </cell>
          <cell r="N73">
            <v>36811</v>
          </cell>
        </row>
        <row r="74">
          <cell r="B74" t="str">
            <v>TAC064A</v>
          </cell>
          <cell r="C74">
            <v>37533</v>
          </cell>
          <cell r="D74">
            <v>37441</v>
          </cell>
          <cell r="E74">
            <v>5.6</v>
          </cell>
          <cell r="F74">
            <v>38811</v>
          </cell>
          <cell r="H74" t="e">
            <v>#REF!</v>
          </cell>
          <cell r="L74">
            <v>-92</v>
          </cell>
          <cell r="M74">
            <v>-662</v>
          </cell>
          <cell r="N74">
            <v>36985</v>
          </cell>
        </row>
        <row r="75">
          <cell r="B75" t="str">
            <v>SPL055A</v>
          </cell>
          <cell r="E75">
            <v>6.2</v>
          </cell>
          <cell r="F75">
            <v>38497</v>
          </cell>
          <cell r="H75" t="e">
            <v>#REF!</v>
          </cell>
          <cell r="L75">
            <v>0</v>
          </cell>
          <cell r="M75">
            <v>-38103</v>
          </cell>
          <cell r="N75">
            <v>37035</v>
          </cell>
        </row>
        <row r="76">
          <cell r="B76" t="str">
            <v>SCC#1</v>
          </cell>
          <cell r="E76" t="str">
            <v>FLOAT</v>
          </cell>
          <cell r="F76">
            <v>38078</v>
          </cell>
          <cell r="H76" t="e">
            <v>#REF!</v>
          </cell>
          <cell r="L76">
            <v>0</v>
          </cell>
          <cell r="M76">
            <v>-38103</v>
          </cell>
          <cell r="N76">
            <v>36251</v>
          </cell>
        </row>
        <row r="77">
          <cell r="B77" t="str">
            <v>SCC#2</v>
          </cell>
          <cell r="E77">
            <v>10.5</v>
          </cell>
          <cell r="F77">
            <v>38078</v>
          </cell>
          <cell r="H77" t="e">
            <v>#REF!</v>
          </cell>
          <cell r="M77">
            <v>-38103</v>
          </cell>
          <cell r="N77">
            <v>36251</v>
          </cell>
        </row>
        <row r="78">
          <cell r="B78" t="str">
            <v>SCC#3</v>
          </cell>
          <cell r="C78">
            <v>37257</v>
          </cell>
          <cell r="D78">
            <v>37347</v>
          </cell>
          <cell r="E78">
            <v>8</v>
          </cell>
          <cell r="F78">
            <v>37712</v>
          </cell>
          <cell r="H78" t="e">
            <v>#REF!</v>
          </cell>
          <cell r="L78">
            <v>90</v>
          </cell>
          <cell r="M78">
            <v>-756</v>
          </cell>
          <cell r="N78">
            <v>36434</v>
          </cell>
        </row>
        <row r="79">
          <cell r="B79" t="str">
            <v>SCC#4</v>
          </cell>
          <cell r="C79">
            <v>37257</v>
          </cell>
          <cell r="D79">
            <v>37347</v>
          </cell>
          <cell r="E79">
            <v>9.5</v>
          </cell>
          <cell r="F79">
            <v>38626</v>
          </cell>
          <cell r="H79" t="e">
            <v>#REF!</v>
          </cell>
          <cell r="L79">
            <v>90</v>
          </cell>
          <cell r="M79">
            <v>-756</v>
          </cell>
          <cell r="N79">
            <v>36434</v>
          </cell>
        </row>
        <row r="80">
          <cell r="B80" t="str">
            <v>SCC#5</v>
          </cell>
          <cell r="E80">
            <v>8</v>
          </cell>
          <cell r="F80">
            <v>37926</v>
          </cell>
          <cell r="H80" t="e">
            <v>#REF!</v>
          </cell>
          <cell r="L80">
            <v>0</v>
          </cell>
          <cell r="M80">
            <v>-38103</v>
          </cell>
          <cell r="N80">
            <v>36465</v>
          </cell>
        </row>
        <row r="81">
          <cell r="B81" t="str">
            <v>SCC#6</v>
          </cell>
          <cell r="C81">
            <v>37196</v>
          </cell>
          <cell r="D81">
            <v>37377</v>
          </cell>
          <cell r="E81">
            <v>8.75</v>
          </cell>
          <cell r="F81">
            <v>38292</v>
          </cell>
          <cell r="H81" t="e">
            <v>#REF!</v>
          </cell>
          <cell r="L81">
            <v>181</v>
          </cell>
          <cell r="M81">
            <v>-726</v>
          </cell>
          <cell r="N81">
            <v>36465</v>
          </cell>
        </row>
        <row r="82">
          <cell r="B82" t="str">
            <v>SCC#7</v>
          </cell>
          <cell r="F82">
            <v>38807</v>
          </cell>
          <cell r="H82" t="e">
            <v>#REF!</v>
          </cell>
          <cell r="L82">
            <v>0</v>
          </cell>
          <cell r="M82">
            <v>-38103</v>
          </cell>
          <cell r="N82">
            <v>36616</v>
          </cell>
        </row>
        <row r="83">
          <cell r="B83" t="str">
            <v>SCC#8</v>
          </cell>
          <cell r="C83">
            <v>37165</v>
          </cell>
          <cell r="D83">
            <v>36982</v>
          </cell>
          <cell r="E83">
            <v>5.75</v>
          </cell>
          <cell r="F83">
            <v>37530</v>
          </cell>
          <cell r="H83" t="e">
            <v>#REF!</v>
          </cell>
          <cell r="L83">
            <v>-183</v>
          </cell>
          <cell r="M83">
            <v>-1121</v>
          </cell>
          <cell r="N83">
            <v>36800</v>
          </cell>
        </row>
        <row r="84">
          <cell r="B84" t="str">
            <v>SPP#1</v>
          </cell>
          <cell r="E84">
            <v>5.5</v>
          </cell>
          <cell r="F84">
            <v>38261</v>
          </cell>
          <cell r="H84" t="e">
            <v>#REF!</v>
          </cell>
          <cell r="L84">
            <v>0</v>
          </cell>
          <cell r="M84">
            <v>-38103</v>
          </cell>
          <cell r="N84">
            <v>37165</v>
          </cell>
        </row>
        <row r="85">
          <cell r="B85" t="str">
            <v>SPP#2</v>
          </cell>
          <cell r="E85">
            <v>6.5</v>
          </cell>
          <cell r="F85">
            <v>38991</v>
          </cell>
          <cell r="H85" t="e">
            <v>#REF!</v>
          </cell>
          <cell r="L85">
            <v>0</v>
          </cell>
          <cell r="M85">
            <v>-38103</v>
          </cell>
          <cell r="N85">
            <v>37165</v>
          </cell>
        </row>
        <row r="86">
          <cell r="B86" t="str">
            <v>SCCC#1</v>
          </cell>
          <cell r="E86">
            <v>7.625</v>
          </cell>
          <cell r="F86">
            <v>37590</v>
          </cell>
          <cell r="H86" t="e">
            <v>#REF!</v>
          </cell>
          <cell r="N86">
            <v>36494</v>
          </cell>
        </row>
        <row r="87">
          <cell r="B87" t="str">
            <v>SINGER#3</v>
          </cell>
          <cell r="E87">
            <v>7.75</v>
          </cell>
          <cell r="F87">
            <v>37662</v>
          </cell>
          <cell r="H87" t="e">
            <v>#REF!</v>
          </cell>
          <cell r="N87">
            <v>36566</v>
          </cell>
        </row>
        <row r="95">
          <cell r="B95" t="str">
            <v>EASTW#1</v>
          </cell>
          <cell r="C95">
            <v>37141</v>
          </cell>
          <cell r="E95">
            <v>20000000</v>
          </cell>
          <cell r="F95">
            <v>5.3449999999999998E-2</v>
          </cell>
          <cell r="G95" t="str">
            <v>BT PVD</v>
          </cell>
          <cell r="H95">
            <v>37145</v>
          </cell>
          <cell r="I95">
            <v>0.09</v>
          </cell>
          <cell r="J95">
            <v>21908103.800000001</v>
          </cell>
          <cell r="K95">
            <v>251506.80000000002</v>
          </cell>
          <cell r="L95">
            <v>22159610.600000001</v>
          </cell>
          <cell r="M95">
            <v>36363</v>
          </cell>
          <cell r="N95">
            <v>38190</v>
          </cell>
        </row>
        <row r="96">
          <cell r="B96" t="str">
            <v>SCC#8</v>
          </cell>
          <cell r="C96">
            <v>37137</v>
          </cell>
          <cell r="E96">
            <v>10000000</v>
          </cell>
          <cell r="F96">
            <v>4.4999999999999998E-2</v>
          </cell>
          <cell r="G96" t="str">
            <v>รายย่อย</v>
          </cell>
          <cell r="H96">
            <v>37137</v>
          </cell>
          <cell r="I96">
            <v>5.7500000000000002E-2</v>
          </cell>
          <cell r="J96">
            <v>10129311.870000001</v>
          </cell>
          <cell r="K96">
            <v>100821.92</v>
          </cell>
          <cell r="L96">
            <v>10230133.790000001</v>
          </cell>
          <cell r="M96">
            <v>36800</v>
          </cell>
          <cell r="N96">
            <v>37530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detail_profit&amp;loss"/>
      <sheetName val="เงินกู้_MGC"/>
      <sheetName val="เงินกู้_MGC2"/>
      <sheetName val="เงินกู้_MGC1"/>
      <sheetName val="เงินกู้_MGC3"/>
      <sheetName val="เงินกู้_MGC4"/>
      <sheetName val="Rates Table"/>
      <sheetName val="TrialBalance Q3-2002"/>
    </sheetNames>
    <sheetDataSet>
      <sheetData sheetId="0"/>
      <sheetData sheetId="1">
        <row r="15">
          <cell r="F15">
            <v>5500000</v>
          </cell>
        </row>
        <row r="17">
          <cell r="E17">
            <v>3000000</v>
          </cell>
        </row>
      </sheetData>
      <sheetData sheetId="2" refreshError="1"/>
      <sheetData sheetId="3">
        <row r="15">
          <cell r="F15">
            <v>5500000</v>
          </cell>
        </row>
      </sheetData>
      <sheetData sheetId="4">
        <row r="15">
          <cell r="F15">
            <v>5500000</v>
          </cell>
        </row>
      </sheetData>
      <sheetData sheetId="5">
        <row r="15">
          <cell r="F15">
            <v>5500000</v>
          </cell>
        </row>
      </sheetData>
      <sheetData sheetId="6">
        <row r="15">
          <cell r="F15">
            <v>5500000</v>
          </cell>
        </row>
      </sheetData>
      <sheetData sheetId="7">
        <row r="15">
          <cell r="F15">
            <v>5500000</v>
          </cell>
        </row>
      </sheetData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/>
      <sheetData sheetId="1"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ongbond"/>
      <sheetName val="Links"/>
      <sheetName val="Q4-50"/>
      <sheetName val="เงินสำรองเกษียยณอายุ"/>
      <sheetName val="อัตราค่าบรรทุก"/>
    </sheetNames>
    <definedNames>
      <definedName name="Module2.update"/>
      <definedName name="out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BRP"/>
      <sheetName val="SCBSOF3"/>
      <sheetName val="SCBSOF"/>
      <sheetName val="SCBRM2"/>
      <sheetName val="SCBRM1"/>
      <sheetName val="SCBFI"/>
      <sheetName val="SCBAR"/>
      <sheetName val="SCBRM4"/>
      <sheetName val="SCBRM3"/>
      <sheetName val="SCBPMO"/>
      <sheetName val="Plate"/>
      <sheetName val="Go"/>
      <sheetName val="RawData"/>
      <sheetName val="RawNav"/>
      <sheetName val="RawOtc"/>
      <sheetName val="Comp"/>
      <sheetName val="FUND"/>
      <sheetName val="Issuer"/>
      <sheetName val="Type"/>
      <sheetName val="Industry"/>
      <sheetName val="Matching"/>
      <sheetName val="Header"/>
      <sheetName val="6Month"/>
      <sheetName val="Switch"/>
      <sheetName val="EngHeader"/>
      <sheetName val="EngHeader6Month"/>
      <sheetName val="Detail"/>
      <sheetName val="DetailENG"/>
      <sheetName val="SCBPF"/>
      <sheetName val="SCBCS"/>
      <sheetName val="SCBTV"/>
      <sheetName val="SCBSFF"/>
      <sheetName val="SCBRF"/>
      <sheetName val="SCBGB3"/>
      <sheetName val="SCBGB"/>
      <sheetName val="SCBTS3"/>
      <sheetName val="SCBTS2"/>
      <sheetName val="SCBTS"/>
      <sheetName val="SCBSET"/>
      <sheetName val="SCBRT"/>
      <sheetName val="SCBMF5"/>
      <sheetName val="SCBMF4"/>
      <sheetName val="SCBMF3"/>
      <sheetName val="SCBMF2"/>
      <sheetName val="SCBMF"/>
      <sheetName val="SCBDA"/>
      <sheetName val="SCBBA"/>
      <sheetName val="SCBPG"/>
      <sheetName val="SCBWS"/>
      <sheetName val="SCBTN"/>
      <sheetName val="SCBET3"/>
      <sheetName val="SCBSOF7"/>
      <sheetName val="SCBSOF6"/>
      <sheetName val="SCBSOF5"/>
      <sheetName val="SCBSOF10"/>
      <sheetName val="SCBSOF9"/>
      <sheetName val="SCBSOF8"/>
      <sheetName val="SCBTR"/>
      <sheetName val="feature"/>
      <sheetName val="List"/>
      <sheetName val="Newspaper"/>
      <sheetName val="ANUAL20"/>
      <sheetName val="NAV average"/>
      <sheetName val="Investment"/>
      <sheetName val="PJ List"/>
      <sheetName val="RATE"/>
      <sheetName val="_2__xls__2__xls_COV"/>
      <sheetName val="TB"/>
      <sheetName val="TB Worksheet"/>
      <sheetName val="TO - SP"/>
      <sheetName val="A300"/>
      <sheetName val="Assumptions"/>
      <sheetName val="B131 "/>
      <sheetName val="FF_2"/>
      <sheetName val="Home"/>
      <sheetName val="cost4-47"/>
      <sheetName val="Standing Data"/>
      <sheetName val="19"/>
      <sheetName val="Q3-46"/>
      <sheetName val="finance"/>
      <sheetName val="A"/>
      <sheetName val="HS(ดบเก่า)ลูกหนีสุวินฯสนญ.(คืน)"/>
      <sheetName val="Parameters"/>
      <sheetName val="Financial Highlights"/>
      <sheetName val="gold แลกทอง"/>
      <sheetName val="FSA"/>
      <sheetName val="BPR"/>
      <sheetName val="ADVANCE-STAFF"/>
      <sheetName val="M_Maincomp"/>
      <sheetName val="U"/>
      <sheetName val="ADMIN"/>
      <sheetName val="Sheet1"/>
      <sheetName val="งบทดลองปภพ 4-47"/>
      <sheetName val="part-import"/>
      <sheetName val="part-local"/>
      <sheetName val="Assumption"/>
      <sheetName val="pa group"/>
      <sheetName val="อัตราค่าบรรทุก"/>
      <sheetName val="StandingData"/>
      <sheetName val="TBA"/>
      <sheetName val="gl"/>
      <sheetName val="200-110"/>
      <sheetName val="PL"/>
      <sheetName val="BS"/>
      <sheetName val="Stock Aging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11-20"/>
      <sheetName val="รายงาน Promotion"/>
      <sheetName val="Sale 0501"/>
      <sheetName val="FF_4"/>
      <sheetName val="PAYROLL"/>
      <sheetName val="Reimbursements"/>
      <sheetName val="dBase"/>
      <sheetName val="Entity Data"/>
      <sheetName val="HH"/>
      <sheetName val="Sale0406"/>
      <sheetName val="Raw Material"/>
      <sheetName val="C2"/>
      <sheetName val="INFO"/>
      <sheetName val="คชจ.ดำเนินงาน6-43"/>
      <sheetName val="Sale0311"/>
      <sheetName val="Sale 0401"/>
      <sheetName val="Non-Statistical Sampling Master"/>
      <sheetName val="Two Step Revenue Testing Master"/>
      <sheetName val="Global Data"/>
      <sheetName val="Sale0309"/>
      <sheetName val="_Lookup"/>
      <sheetName val="D"/>
      <sheetName val="รายงานสถานะใบสั่งซื้อใบจัดจ้าง"/>
      <sheetName val="Sale0402"/>
      <sheetName val="STATEMENT"/>
      <sheetName val="Linkage Quote"/>
      <sheetName val="C"/>
      <sheetName val="Sale0403"/>
      <sheetName val="tax-ss"/>
      <sheetName val="FF_2 _1_"/>
      <sheetName val="B"/>
      <sheetName val="GIVTR00P"/>
      <sheetName val="Details"/>
      <sheetName val="HP"/>
      <sheetName val="cashflowcomp"/>
      <sheetName val="New Item"/>
      <sheetName val="計画値"/>
      <sheetName val="F_Ex-การหาผลรวม"/>
      <sheetName val="Parameter"/>
      <sheetName val="ErrorUser"/>
      <sheetName val="GL CB"/>
      <sheetName val="GL M"/>
      <sheetName val="Sale 0411"/>
      <sheetName val="Links"/>
      <sheetName val="FF-4"/>
      <sheetName val="10"/>
      <sheetName val="MFA"/>
      <sheetName val="Gain Loss Calculation"/>
      <sheetName val="Sale 0404"/>
      <sheetName val="Lead"/>
      <sheetName val="Loan Calculator"/>
      <sheetName val="非固内訳"/>
      <sheetName val="งบกำไรฯ_48(1)"/>
      <sheetName val="Expense Summary"/>
      <sheetName val="PC3100"/>
      <sheetName val="Actual-Monthly"/>
      <sheetName val="Actual-ＹＴＤ"/>
      <sheetName val="Budget-Monthly"/>
      <sheetName val="Budget-YTD"/>
      <sheetName val="J2"/>
      <sheetName val="J1"/>
      <sheetName val="U4-Recruitment"/>
      <sheetName val="CODE,NAME"/>
      <sheetName val="Thai Summit PKK-HW"/>
      <sheetName val="FORMC94"/>
      <sheetName val="Val_Ind"/>
      <sheetName val="FF_6"/>
      <sheetName val="test 2"/>
      <sheetName val="Machine2,3'04"/>
      <sheetName val="110"/>
      <sheetName val="Aging"/>
      <sheetName val="ดอกเบี้ยรับ"/>
      <sheetName val="SSW"/>
      <sheetName val="Seagate _share_in_units"/>
      <sheetName val="FF_3"/>
      <sheetName val="Detail รายบุคคลปี 58"/>
      <sheetName val="Group"/>
      <sheetName val="1120"/>
      <sheetName val="Sale 0408"/>
      <sheetName val="AFA"/>
      <sheetName val="อัตรามรณะ"/>
      <sheetName val="เงินกู้ธนชาติ"/>
      <sheetName val="เงินกู้ MGC"/>
      <sheetName val="#Lookup"/>
      <sheetName val="BGT97STAFF"/>
      <sheetName val="CA Sheet"/>
      <sheetName val="CORPORATE TAX01"/>
      <sheetName val="Menu"/>
      <sheetName val="note_defect"/>
      <sheetName val="InventTableModule_1-1"/>
      <sheetName val="PS-1995"/>
      <sheetName val="ADJ - RATE"/>
      <sheetName val="งบทดลอง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heet3"/>
      <sheetName val="RSS9801"/>
      <sheetName val="Command"/>
      <sheetName val="FF-2"/>
      <sheetName val="อุปกรณ์ a2.1704.5"/>
      <sheetName val="1704.1-อุปกรณ์ a1"/>
      <sheetName val="ABR P&amp;L"/>
      <sheetName val="PLmth "/>
      <sheetName val="UPG表"/>
      <sheetName val="個品ﾘｽﾄ"/>
      <sheetName val="CA"/>
      <sheetName val="Sale 0407"/>
      <sheetName val="แจกแจง _งบดุล_"/>
      <sheetName val="SSW_loan_OD"/>
      <sheetName val="M-2"/>
      <sheetName val="MCMD95"/>
      <sheetName val="M"/>
      <sheetName val="DEP12"/>
      <sheetName val="(O3) CA Sheet"/>
      <sheetName val="BAL42"/>
      <sheetName val="Tornado 4.7 Component List"/>
      <sheetName val="K4. F&amp;F"/>
      <sheetName val="Order_Oct_w40"/>
      <sheetName val="Order_Oct_w41"/>
      <sheetName val="6A CA"/>
      <sheetName val="งบทดลอง - ต.ค.2547"/>
      <sheetName val="Adj&amp;Rje(Z820) "/>
      <sheetName val="Data 2"/>
      <sheetName val="data"/>
      <sheetName val="Rates"/>
      <sheetName val="Company Info"/>
      <sheetName val="CA Comp"/>
      <sheetName val="10-1 Media"/>
      <sheetName val="10-cut"/>
      <sheetName val="Mant.Fiberline"/>
      <sheetName val="N"/>
      <sheetName val="LTX"/>
      <sheetName val="FF-1"/>
      <sheetName val="CBO0497"/>
      <sheetName val="TrialBalance Q3-2002"/>
      <sheetName val="Sale 05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1">
          <cell r="B1">
            <v>37894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Chart2"/>
      <sheetName val="prime"/>
      <sheetName val="Chart1"/>
      <sheetName val="MTM"/>
      <sheetName val="formula"/>
      <sheetName val="DEBENTURE"/>
      <sheetName val="feature"/>
      <sheetName val="data"/>
      <sheetName val="deal Ticket"/>
      <sheetName val="TRADING"/>
      <sheetName val="SALE"/>
      <sheetName val="Backup"/>
      <sheetName val="T-Bill Cal"/>
      <sheetName val="data-t-bill"/>
      <sheetName val="Deal t-bill"/>
      <sheetName val="monthly-P"/>
      <sheetName val="time"/>
      <sheetName val="record"/>
      <sheetName val="dealer"/>
      <sheetName val="Sheet2"/>
      <sheetName val="CCS"/>
      <sheetName val="CCS2"/>
      <sheetName val="Sheet1"/>
      <sheetName val="Run_no"/>
      <sheetName val="daily"/>
      <sheetName val="Price"/>
      <sheetName val="T-bILL"/>
      <sheetName val="FIRM"/>
      <sheetName val="BDC"/>
      <sheetName val="Approve"/>
      <sheetName val="IC"/>
      <sheetName val="Licens"/>
      <sheetName val="ชื่อผู้ติดต่อ  "/>
      <sheetName val="B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3">
          <cell r="A3" t="str">
            <v>AIS#10</v>
          </cell>
          <cell r="B3">
            <v>36970</v>
          </cell>
          <cell r="C3">
            <v>37154</v>
          </cell>
          <cell r="D3">
            <v>6.5</v>
          </cell>
          <cell r="E3">
            <v>36605</v>
          </cell>
          <cell r="F3">
            <v>37700</v>
          </cell>
          <cell r="G3" t="str">
            <v>D</v>
          </cell>
        </row>
        <row r="4">
          <cell r="A4" t="str">
            <v>AIS063A</v>
          </cell>
          <cell r="B4">
            <v>36973</v>
          </cell>
          <cell r="C4">
            <v>37157</v>
          </cell>
          <cell r="D4">
            <v>5.3</v>
          </cell>
          <cell r="E4">
            <v>36973</v>
          </cell>
          <cell r="F4">
            <v>38799</v>
          </cell>
          <cell r="G4" t="str">
            <v>D</v>
          </cell>
        </row>
        <row r="5">
          <cell r="A5" t="str">
            <v>BMTA022A</v>
          </cell>
          <cell r="B5">
            <v>37113</v>
          </cell>
          <cell r="C5">
            <v>37297</v>
          </cell>
          <cell r="D5">
            <v>7.9349999999999996</v>
          </cell>
          <cell r="F5">
            <v>37297</v>
          </cell>
          <cell r="G5" t="str">
            <v>B</v>
          </cell>
        </row>
        <row r="6">
          <cell r="A6" t="str">
            <v>COCO#1</v>
          </cell>
          <cell r="B6">
            <v>37114</v>
          </cell>
          <cell r="C6">
            <v>37206</v>
          </cell>
          <cell r="D6">
            <v>7.375</v>
          </cell>
          <cell r="E6">
            <v>36749</v>
          </cell>
          <cell r="F6">
            <v>38575</v>
          </cell>
          <cell r="G6" t="str">
            <v>D</v>
          </cell>
        </row>
        <row r="7">
          <cell r="A7" t="str">
            <v>EASTW#1</v>
          </cell>
          <cell r="B7">
            <v>37094</v>
          </cell>
          <cell r="C7">
            <v>37278</v>
          </cell>
          <cell r="D7">
            <v>9</v>
          </cell>
          <cell r="E7">
            <v>36363</v>
          </cell>
          <cell r="F7">
            <v>38190</v>
          </cell>
          <cell r="G7" t="str">
            <v>D</v>
          </cell>
        </row>
        <row r="8">
          <cell r="A8" t="str">
            <v>EGAT068A(N)</v>
          </cell>
          <cell r="B8">
            <v>37122</v>
          </cell>
          <cell r="C8">
            <v>37306</v>
          </cell>
          <cell r="D8">
            <v>8.6300000000000008</v>
          </cell>
          <cell r="F8">
            <v>38948</v>
          </cell>
          <cell r="G8" t="str">
            <v>B</v>
          </cell>
        </row>
        <row r="9">
          <cell r="A9" t="str">
            <v>EGCOMP#1</v>
          </cell>
          <cell r="B9">
            <v>37002</v>
          </cell>
          <cell r="C9">
            <v>37185</v>
          </cell>
          <cell r="D9">
            <v>8</v>
          </cell>
          <cell r="E9">
            <v>36454</v>
          </cell>
          <cell r="F9">
            <v>38281</v>
          </cell>
          <cell r="G9" t="str">
            <v>D</v>
          </cell>
        </row>
        <row r="10">
          <cell r="A10" t="str">
            <v>ETA00NA</v>
          </cell>
          <cell r="B10">
            <v>37015</v>
          </cell>
          <cell r="C10">
            <v>37199</v>
          </cell>
          <cell r="D10">
            <v>5.85</v>
          </cell>
          <cell r="F10">
            <v>36834</v>
          </cell>
          <cell r="G10" t="str">
            <v>B</v>
          </cell>
        </row>
        <row r="11">
          <cell r="A11" t="str">
            <v>ETA025A</v>
          </cell>
          <cell r="B11">
            <v>37038</v>
          </cell>
          <cell r="C11">
            <v>37222</v>
          </cell>
          <cell r="D11">
            <v>8.74</v>
          </cell>
          <cell r="F11">
            <v>37403</v>
          </cell>
          <cell r="G11" t="str">
            <v>B</v>
          </cell>
        </row>
        <row r="12">
          <cell r="A12" t="str">
            <v>ETA046A</v>
          </cell>
          <cell r="B12">
            <v>37066</v>
          </cell>
          <cell r="C12">
            <v>37249</v>
          </cell>
          <cell r="D12">
            <v>8.5399999999999991</v>
          </cell>
          <cell r="F12">
            <v>38162</v>
          </cell>
          <cell r="G12" t="str">
            <v>B</v>
          </cell>
        </row>
        <row r="13">
          <cell r="A13" t="str">
            <v>ETA064A</v>
          </cell>
          <cell r="B13">
            <v>37006</v>
          </cell>
          <cell r="C13">
            <v>37189</v>
          </cell>
          <cell r="D13">
            <v>3.9329999999999998</v>
          </cell>
          <cell r="E13">
            <v>37006</v>
          </cell>
          <cell r="F13">
            <v>38832</v>
          </cell>
          <cell r="G13" t="str">
            <v>B</v>
          </cell>
        </row>
        <row r="14">
          <cell r="A14" t="str">
            <v>ETA07NC</v>
          </cell>
          <cell r="B14">
            <v>37028</v>
          </cell>
          <cell r="C14">
            <v>37212</v>
          </cell>
          <cell r="D14">
            <v>5.1619999999999999</v>
          </cell>
          <cell r="E14">
            <v>36847</v>
          </cell>
          <cell r="F14">
            <v>39403</v>
          </cell>
          <cell r="G14" t="str">
            <v>B</v>
          </cell>
        </row>
        <row r="15">
          <cell r="A15" t="str">
            <v>ETA06DA</v>
          </cell>
          <cell r="B15">
            <v>37049</v>
          </cell>
          <cell r="C15">
            <v>37232</v>
          </cell>
          <cell r="D15">
            <v>4.6310000000000002</v>
          </cell>
          <cell r="E15">
            <v>36867</v>
          </cell>
          <cell r="F15">
            <v>39058</v>
          </cell>
          <cell r="G15" t="str">
            <v>B</v>
          </cell>
        </row>
        <row r="16">
          <cell r="A16" t="str">
            <v>FIDF031A</v>
          </cell>
          <cell r="B16">
            <v>37083</v>
          </cell>
          <cell r="C16">
            <v>37267</v>
          </cell>
          <cell r="D16">
            <v>3.25</v>
          </cell>
          <cell r="E16">
            <v>36902</v>
          </cell>
          <cell r="F16">
            <v>37632</v>
          </cell>
          <cell r="G16" t="str">
            <v>B</v>
          </cell>
        </row>
        <row r="17">
          <cell r="A17" t="str">
            <v>FIDF034A</v>
          </cell>
          <cell r="B17">
            <v>37007</v>
          </cell>
          <cell r="C17">
            <v>37190</v>
          </cell>
          <cell r="D17">
            <v>2.95</v>
          </cell>
          <cell r="E17">
            <v>37007</v>
          </cell>
          <cell r="F17">
            <v>37737</v>
          </cell>
          <cell r="G17" t="str">
            <v>B</v>
          </cell>
        </row>
        <row r="18">
          <cell r="A18" t="str">
            <v>FIDF041A</v>
          </cell>
          <cell r="B18">
            <v>37097</v>
          </cell>
          <cell r="C18">
            <v>37281</v>
          </cell>
          <cell r="D18">
            <v>3.35</v>
          </cell>
          <cell r="E18">
            <v>36916</v>
          </cell>
          <cell r="F18">
            <v>38011</v>
          </cell>
        </row>
        <row r="19">
          <cell r="A19" t="str">
            <v>FIDF061A</v>
          </cell>
          <cell r="B19">
            <v>37090</v>
          </cell>
          <cell r="C19">
            <v>37274</v>
          </cell>
          <cell r="D19">
            <v>4</v>
          </cell>
          <cell r="E19">
            <v>36909</v>
          </cell>
          <cell r="F19">
            <v>38735</v>
          </cell>
          <cell r="G19" t="str">
            <v>B</v>
          </cell>
        </row>
        <row r="20">
          <cell r="A20" t="str">
            <v>FIDF064A</v>
          </cell>
          <cell r="B20">
            <v>37190</v>
          </cell>
          <cell r="C20">
            <v>37372</v>
          </cell>
          <cell r="D20">
            <v>4.2</v>
          </cell>
          <cell r="E20">
            <v>37007</v>
          </cell>
          <cell r="F20">
            <v>38833</v>
          </cell>
          <cell r="G20" t="str">
            <v>B</v>
          </cell>
        </row>
        <row r="21">
          <cell r="A21" t="str">
            <v>GECAL#1</v>
          </cell>
          <cell r="B21">
            <v>37075</v>
          </cell>
          <cell r="C21">
            <v>37167</v>
          </cell>
          <cell r="D21">
            <v>6.3</v>
          </cell>
          <cell r="E21">
            <v>36619</v>
          </cell>
          <cell r="F21">
            <v>37714</v>
          </cell>
          <cell r="G21" t="str">
            <v>D</v>
          </cell>
        </row>
        <row r="22">
          <cell r="A22" t="str">
            <v>GECAL#2</v>
          </cell>
          <cell r="B22">
            <v>37114</v>
          </cell>
          <cell r="C22">
            <v>37206</v>
          </cell>
          <cell r="D22">
            <v>5.9</v>
          </cell>
          <cell r="E22">
            <v>36749</v>
          </cell>
          <cell r="F22">
            <v>37479</v>
          </cell>
          <cell r="G22" t="str">
            <v>D</v>
          </cell>
        </row>
        <row r="23">
          <cell r="A23" t="str">
            <v>GHB005A</v>
          </cell>
          <cell r="B23">
            <v>36844</v>
          </cell>
          <cell r="C23">
            <v>37025</v>
          </cell>
          <cell r="D23">
            <v>8.1199999999999992</v>
          </cell>
          <cell r="F23">
            <v>36660</v>
          </cell>
          <cell r="G23" t="str">
            <v>B</v>
          </cell>
        </row>
        <row r="24">
          <cell r="A24" t="str">
            <v>GHB012A</v>
          </cell>
          <cell r="B24">
            <v>36945</v>
          </cell>
          <cell r="C24">
            <v>37126</v>
          </cell>
          <cell r="D24">
            <v>6.18</v>
          </cell>
          <cell r="F24">
            <v>36945</v>
          </cell>
          <cell r="G24" t="str">
            <v>B</v>
          </cell>
        </row>
        <row r="25">
          <cell r="A25" t="str">
            <v>GHB013A</v>
          </cell>
          <cell r="B25">
            <v>36974</v>
          </cell>
          <cell r="C25">
            <v>37158</v>
          </cell>
          <cell r="D25">
            <v>6.69</v>
          </cell>
          <cell r="F25">
            <v>36974</v>
          </cell>
          <cell r="G25" t="str">
            <v>B</v>
          </cell>
        </row>
        <row r="26">
          <cell r="A26" t="str">
            <v>GHB02DA</v>
          </cell>
          <cell r="B26">
            <v>37043</v>
          </cell>
          <cell r="C26">
            <v>37226</v>
          </cell>
          <cell r="D26">
            <v>5.5</v>
          </cell>
          <cell r="E26">
            <v>36495</v>
          </cell>
          <cell r="F26">
            <v>37591</v>
          </cell>
          <cell r="G26" t="str">
            <v>B</v>
          </cell>
        </row>
        <row r="27">
          <cell r="A27" t="str">
            <v>GHB08OA</v>
          </cell>
          <cell r="B27">
            <v>37188</v>
          </cell>
          <cell r="C27">
            <v>37370</v>
          </cell>
          <cell r="D27">
            <v>5.5350000000000001</v>
          </cell>
          <cell r="E27">
            <v>36823</v>
          </cell>
          <cell r="F27">
            <v>39745</v>
          </cell>
          <cell r="G27" t="str">
            <v>B</v>
          </cell>
        </row>
        <row r="28">
          <cell r="A28" t="str">
            <v>GHB039A</v>
          </cell>
          <cell r="B28">
            <v>37143</v>
          </cell>
          <cell r="C28">
            <v>37234</v>
          </cell>
          <cell r="D28">
            <v>8.48</v>
          </cell>
          <cell r="F28">
            <v>37873</v>
          </cell>
          <cell r="G28" t="str">
            <v>B</v>
          </cell>
        </row>
        <row r="29">
          <cell r="A29" t="str">
            <v>KEGCO#1</v>
          </cell>
          <cell r="B29">
            <v>37056</v>
          </cell>
          <cell r="C29">
            <v>37239</v>
          </cell>
          <cell r="D29">
            <v>11.5625</v>
          </cell>
          <cell r="E29">
            <v>35230</v>
          </cell>
          <cell r="F29">
            <v>40708</v>
          </cell>
          <cell r="G29" t="str">
            <v>D</v>
          </cell>
        </row>
        <row r="30">
          <cell r="A30" t="str">
            <v>LB016A</v>
          </cell>
          <cell r="B30">
            <v>36870</v>
          </cell>
          <cell r="C30">
            <v>37052</v>
          </cell>
          <cell r="D30">
            <v>4.375</v>
          </cell>
          <cell r="F30">
            <v>37052</v>
          </cell>
          <cell r="G30" t="str">
            <v>B</v>
          </cell>
        </row>
        <row r="31">
          <cell r="A31" t="str">
            <v>LB018A</v>
          </cell>
          <cell r="B31">
            <v>37134</v>
          </cell>
          <cell r="C31">
            <v>37315</v>
          </cell>
          <cell r="D31">
            <v>10.5</v>
          </cell>
          <cell r="E31">
            <v>36038</v>
          </cell>
          <cell r="F31">
            <v>37134</v>
          </cell>
          <cell r="G31" t="str">
            <v>B</v>
          </cell>
        </row>
        <row r="32">
          <cell r="A32" t="str">
            <v>LB01DA</v>
          </cell>
          <cell r="B32">
            <v>37050</v>
          </cell>
          <cell r="C32">
            <v>37233</v>
          </cell>
          <cell r="D32">
            <v>6.25</v>
          </cell>
          <cell r="E32">
            <v>36137</v>
          </cell>
          <cell r="F32">
            <v>37233</v>
          </cell>
          <cell r="G32" t="str">
            <v>B</v>
          </cell>
        </row>
        <row r="33">
          <cell r="A33" t="str">
            <v>LB024A</v>
          </cell>
          <cell r="B33">
            <v>37176</v>
          </cell>
          <cell r="C33">
            <v>37358</v>
          </cell>
          <cell r="D33">
            <v>6.125</v>
          </cell>
          <cell r="F33">
            <v>37358</v>
          </cell>
          <cell r="G33" t="str">
            <v>B</v>
          </cell>
        </row>
        <row r="34">
          <cell r="A34" t="str">
            <v>LB026A</v>
          </cell>
          <cell r="B34">
            <v>37057</v>
          </cell>
          <cell r="C34">
            <v>37240</v>
          </cell>
          <cell r="D34">
            <v>4.75</v>
          </cell>
          <cell r="F34">
            <v>37422</v>
          </cell>
          <cell r="G34" t="str">
            <v>B</v>
          </cell>
        </row>
        <row r="35">
          <cell r="A35" t="str">
            <v>LB033A</v>
          </cell>
          <cell r="B35">
            <v>37139</v>
          </cell>
          <cell r="C35">
            <v>37320</v>
          </cell>
          <cell r="D35">
            <v>5.25</v>
          </cell>
          <cell r="E35">
            <v>36224</v>
          </cell>
          <cell r="F35">
            <v>37685</v>
          </cell>
          <cell r="G35" t="str">
            <v>B</v>
          </cell>
        </row>
        <row r="36">
          <cell r="A36" t="str">
            <v>LB038A</v>
          </cell>
          <cell r="B36">
            <v>37134</v>
          </cell>
          <cell r="C36">
            <v>37315</v>
          </cell>
          <cell r="D36">
            <v>10</v>
          </cell>
          <cell r="E36">
            <v>36038</v>
          </cell>
          <cell r="F36">
            <v>37864</v>
          </cell>
          <cell r="G36" t="str">
            <v>B</v>
          </cell>
        </row>
        <row r="37">
          <cell r="A37" t="str">
            <v>LB03OA</v>
          </cell>
          <cell r="B37">
            <v>37178</v>
          </cell>
          <cell r="C37">
            <v>37360</v>
          </cell>
          <cell r="D37">
            <v>8.25</v>
          </cell>
          <cell r="E37">
            <v>36082</v>
          </cell>
          <cell r="F37">
            <v>37908</v>
          </cell>
          <cell r="G37" t="str">
            <v>B</v>
          </cell>
        </row>
        <row r="38">
          <cell r="A38" t="str">
            <v>LB046A</v>
          </cell>
          <cell r="B38">
            <v>37057</v>
          </cell>
          <cell r="C38">
            <v>37240</v>
          </cell>
          <cell r="D38">
            <v>6.25</v>
          </cell>
          <cell r="E38">
            <v>36326</v>
          </cell>
          <cell r="F38">
            <v>38153</v>
          </cell>
          <cell r="G38" t="str">
            <v>B</v>
          </cell>
        </row>
        <row r="39">
          <cell r="A39" t="str">
            <v>LB053A</v>
          </cell>
          <cell r="B39">
            <v>37139</v>
          </cell>
          <cell r="C39">
            <v>37320</v>
          </cell>
          <cell r="D39">
            <v>6</v>
          </cell>
          <cell r="E39">
            <v>36224</v>
          </cell>
          <cell r="F39">
            <v>38416</v>
          </cell>
          <cell r="G39" t="str">
            <v>B</v>
          </cell>
        </row>
        <row r="40">
          <cell r="A40" t="str">
            <v>LB05OA</v>
          </cell>
          <cell r="B40">
            <v>37178</v>
          </cell>
          <cell r="C40">
            <v>37360</v>
          </cell>
          <cell r="D40">
            <v>8.5</v>
          </cell>
          <cell r="E40">
            <v>36082</v>
          </cell>
          <cell r="F40">
            <v>38639</v>
          </cell>
          <cell r="G40" t="str">
            <v>B</v>
          </cell>
        </row>
        <row r="41">
          <cell r="A41" t="str">
            <v>LB06DA</v>
          </cell>
          <cell r="B41">
            <v>37050</v>
          </cell>
          <cell r="C41">
            <v>37233</v>
          </cell>
          <cell r="D41">
            <v>8</v>
          </cell>
          <cell r="E41">
            <v>36137</v>
          </cell>
          <cell r="F41">
            <v>39059</v>
          </cell>
          <cell r="G41" t="str">
            <v>B</v>
          </cell>
        </row>
        <row r="42">
          <cell r="A42" t="str">
            <v>LB077A</v>
          </cell>
          <cell r="B42">
            <v>37079</v>
          </cell>
          <cell r="C42">
            <v>37263</v>
          </cell>
          <cell r="D42">
            <v>5.6</v>
          </cell>
          <cell r="E42">
            <v>36714</v>
          </cell>
          <cell r="F42">
            <v>39270</v>
          </cell>
          <cell r="G42" t="str">
            <v>B</v>
          </cell>
        </row>
        <row r="43">
          <cell r="A43" t="str">
            <v>LB082A</v>
          </cell>
          <cell r="B43">
            <v>37115</v>
          </cell>
          <cell r="C43">
            <v>37299</v>
          </cell>
          <cell r="D43">
            <v>4.125</v>
          </cell>
          <cell r="E43">
            <v>36934</v>
          </cell>
          <cell r="F43">
            <v>39490</v>
          </cell>
          <cell r="G43" t="str">
            <v>B</v>
          </cell>
        </row>
        <row r="44">
          <cell r="A44" t="str">
            <v>LB08DA</v>
          </cell>
          <cell r="B44">
            <v>37050</v>
          </cell>
          <cell r="C44">
            <v>37233</v>
          </cell>
          <cell r="D44">
            <v>8.5</v>
          </cell>
          <cell r="E44">
            <v>36137</v>
          </cell>
          <cell r="F44">
            <v>39790</v>
          </cell>
          <cell r="G44" t="str">
            <v>B</v>
          </cell>
        </row>
        <row r="45">
          <cell r="A45" t="str">
            <v>LB104A</v>
          </cell>
          <cell r="B45">
            <v>37173</v>
          </cell>
          <cell r="C45">
            <v>37355</v>
          </cell>
          <cell r="D45">
            <v>4.8</v>
          </cell>
          <cell r="E45">
            <v>36990</v>
          </cell>
          <cell r="F45">
            <v>40277</v>
          </cell>
          <cell r="G45" t="str">
            <v>B</v>
          </cell>
        </row>
        <row r="46">
          <cell r="A46" t="str">
            <v>LB113A</v>
          </cell>
          <cell r="B46">
            <v>37139</v>
          </cell>
          <cell r="C46">
            <v>37320</v>
          </cell>
          <cell r="D46">
            <v>7.5</v>
          </cell>
          <cell r="E46">
            <v>36224</v>
          </cell>
          <cell r="F46">
            <v>40607</v>
          </cell>
          <cell r="G46" t="str">
            <v>B</v>
          </cell>
        </row>
        <row r="47">
          <cell r="A47" t="str">
            <v>LB143A</v>
          </cell>
          <cell r="B47">
            <v>37139</v>
          </cell>
          <cell r="C47">
            <v>37320</v>
          </cell>
          <cell r="D47">
            <v>8.25</v>
          </cell>
          <cell r="E47">
            <v>36224</v>
          </cell>
          <cell r="F47">
            <v>41703</v>
          </cell>
          <cell r="G47" t="str">
            <v>B</v>
          </cell>
        </row>
        <row r="48">
          <cell r="A48" t="str">
            <v>LB11NA</v>
          </cell>
          <cell r="B48">
            <v>37225</v>
          </cell>
          <cell r="C48">
            <v>37406</v>
          </cell>
          <cell r="D48">
            <v>5.375</v>
          </cell>
          <cell r="E48">
            <v>37225</v>
          </cell>
          <cell r="F48">
            <v>40877</v>
          </cell>
          <cell r="G48" t="str">
            <v>B</v>
          </cell>
        </row>
        <row r="49">
          <cell r="A49" t="str">
            <v>LB157A</v>
          </cell>
          <cell r="B49">
            <v>37079</v>
          </cell>
          <cell r="C49">
            <v>37263</v>
          </cell>
          <cell r="D49">
            <v>7.2</v>
          </cell>
          <cell r="F49">
            <v>42192</v>
          </cell>
          <cell r="G49" t="str">
            <v>B</v>
          </cell>
        </row>
        <row r="50">
          <cell r="A50" t="str">
            <v>LB214A</v>
          </cell>
          <cell r="B50">
            <v>36990</v>
          </cell>
          <cell r="C50">
            <v>37173</v>
          </cell>
          <cell r="D50">
            <v>6.4</v>
          </cell>
          <cell r="E50">
            <v>36990</v>
          </cell>
          <cell r="F50">
            <v>44295</v>
          </cell>
          <cell r="G50" t="str">
            <v>B</v>
          </cell>
        </row>
        <row r="51">
          <cell r="A51" t="str">
            <v>LSPV#3</v>
          </cell>
          <cell r="B51">
            <v>37131</v>
          </cell>
          <cell r="C51">
            <v>37162</v>
          </cell>
          <cell r="D51">
            <v>10.5</v>
          </cell>
          <cell r="E51">
            <v>36362</v>
          </cell>
          <cell r="F51">
            <v>37253</v>
          </cell>
          <cell r="G51" t="str">
            <v>D</v>
          </cell>
        </row>
        <row r="52">
          <cell r="A52" t="str">
            <v>PEA109A</v>
          </cell>
          <cell r="B52">
            <v>36976</v>
          </cell>
          <cell r="C52">
            <v>37160</v>
          </cell>
          <cell r="D52">
            <v>6.3369999999999997</v>
          </cell>
          <cell r="E52">
            <v>36795</v>
          </cell>
          <cell r="F52">
            <v>40447</v>
          </cell>
          <cell r="G52" t="str">
            <v>B</v>
          </cell>
        </row>
        <row r="53">
          <cell r="A53" t="str">
            <v>PTT057A</v>
          </cell>
          <cell r="B53">
            <v>37083</v>
          </cell>
          <cell r="C53">
            <v>37267</v>
          </cell>
          <cell r="D53">
            <v>4.95</v>
          </cell>
          <cell r="E53">
            <v>36718</v>
          </cell>
          <cell r="F53">
            <v>38544</v>
          </cell>
          <cell r="G53" t="str">
            <v>B</v>
          </cell>
        </row>
        <row r="54">
          <cell r="A54" t="str">
            <v>PTT05NC</v>
          </cell>
          <cell r="B54">
            <v>37018</v>
          </cell>
          <cell r="C54">
            <v>37202</v>
          </cell>
          <cell r="D54">
            <v>4.07</v>
          </cell>
          <cell r="E54">
            <v>36837</v>
          </cell>
          <cell r="F54">
            <v>38663</v>
          </cell>
          <cell r="G54" t="str">
            <v>B</v>
          </cell>
        </row>
        <row r="55">
          <cell r="A55" t="str">
            <v>PTT083C</v>
          </cell>
          <cell r="B55">
            <v>37135</v>
          </cell>
          <cell r="C55">
            <v>37226</v>
          </cell>
          <cell r="D55">
            <v>3.4849999999999999</v>
          </cell>
          <cell r="F55">
            <v>39508</v>
          </cell>
          <cell r="G55" t="str">
            <v>B</v>
          </cell>
        </row>
        <row r="56">
          <cell r="A56" t="str">
            <v>PTT093D</v>
          </cell>
          <cell r="B56">
            <v>37135</v>
          </cell>
          <cell r="C56">
            <v>37226</v>
          </cell>
          <cell r="D56">
            <v>3.84</v>
          </cell>
          <cell r="F56">
            <v>39873</v>
          </cell>
          <cell r="G56" t="str">
            <v>B</v>
          </cell>
        </row>
        <row r="57">
          <cell r="A57" t="str">
            <v>PTT103A</v>
          </cell>
          <cell r="B57">
            <v>37135</v>
          </cell>
          <cell r="C57">
            <v>37226</v>
          </cell>
          <cell r="D57">
            <v>3.85</v>
          </cell>
          <cell r="E57">
            <v>36951</v>
          </cell>
          <cell r="F57">
            <v>40238</v>
          </cell>
          <cell r="G57" t="str">
            <v>B</v>
          </cell>
        </row>
        <row r="58">
          <cell r="A58" t="str">
            <v>PTT113A</v>
          </cell>
          <cell r="B58">
            <v>37135</v>
          </cell>
          <cell r="C58">
            <v>37226</v>
          </cell>
          <cell r="D58">
            <v>4.42</v>
          </cell>
          <cell r="F58">
            <v>40817</v>
          </cell>
          <cell r="G58" t="str">
            <v>B</v>
          </cell>
        </row>
        <row r="59">
          <cell r="A59" t="str">
            <v>PTT113C</v>
          </cell>
          <cell r="B59">
            <v>36965</v>
          </cell>
          <cell r="C59">
            <v>37149</v>
          </cell>
          <cell r="D59">
            <v>6.05</v>
          </cell>
          <cell r="E59">
            <v>36965</v>
          </cell>
          <cell r="F59">
            <v>40617</v>
          </cell>
          <cell r="G59" t="str">
            <v>B</v>
          </cell>
        </row>
        <row r="60">
          <cell r="A60" t="str">
            <v>PTTEP#1</v>
          </cell>
          <cell r="B60">
            <v>37104</v>
          </cell>
          <cell r="C60">
            <v>37288</v>
          </cell>
          <cell r="D60">
            <v>6.5</v>
          </cell>
          <cell r="E60">
            <v>36192</v>
          </cell>
          <cell r="F60">
            <v>37288</v>
          </cell>
          <cell r="G60" t="str">
            <v>D</v>
          </cell>
        </row>
        <row r="61">
          <cell r="A61" t="str">
            <v>REGCO#2</v>
          </cell>
          <cell r="B61">
            <v>37049</v>
          </cell>
          <cell r="C61">
            <v>37232</v>
          </cell>
          <cell r="D61">
            <v>11.25</v>
          </cell>
          <cell r="E61">
            <v>34675</v>
          </cell>
          <cell r="F61">
            <v>37232</v>
          </cell>
          <cell r="G61" t="str">
            <v>D</v>
          </cell>
        </row>
        <row r="62">
          <cell r="A62" t="str">
            <v>SA046A</v>
          </cell>
          <cell r="B62">
            <v>37043</v>
          </cell>
          <cell r="C62">
            <v>37226</v>
          </cell>
          <cell r="D62">
            <v>6.75</v>
          </cell>
          <cell r="F62">
            <v>38139</v>
          </cell>
          <cell r="G62" t="str">
            <v>B</v>
          </cell>
        </row>
        <row r="63">
          <cell r="A63" t="str">
            <v>SATTEL#2</v>
          </cell>
          <cell r="B63">
            <v>37026</v>
          </cell>
          <cell r="C63">
            <v>37210</v>
          </cell>
          <cell r="D63">
            <v>8</v>
          </cell>
          <cell r="E63">
            <v>36479</v>
          </cell>
          <cell r="F63">
            <v>37575</v>
          </cell>
          <cell r="G63" t="str">
            <v>D</v>
          </cell>
        </row>
        <row r="64">
          <cell r="A64" t="str">
            <v>SCC#1</v>
          </cell>
          <cell r="B64">
            <v>37073</v>
          </cell>
          <cell r="C64">
            <v>37165</v>
          </cell>
          <cell r="D64">
            <v>6.5</v>
          </cell>
          <cell r="E64">
            <v>36251</v>
          </cell>
          <cell r="F64">
            <v>38078</v>
          </cell>
          <cell r="G64" t="str">
            <v>D</v>
          </cell>
        </row>
        <row r="65">
          <cell r="A65" t="str">
            <v>SCC#2</v>
          </cell>
          <cell r="B65">
            <v>37073</v>
          </cell>
          <cell r="C65">
            <v>37165</v>
          </cell>
          <cell r="D65">
            <v>10.5</v>
          </cell>
          <cell r="E65">
            <v>36251</v>
          </cell>
          <cell r="F65">
            <v>38078</v>
          </cell>
          <cell r="G65" t="str">
            <v>D</v>
          </cell>
        </row>
        <row r="66">
          <cell r="A66" t="str">
            <v>SCC#3</v>
          </cell>
          <cell r="B66">
            <v>37073</v>
          </cell>
          <cell r="C66">
            <v>37165</v>
          </cell>
          <cell r="D66">
            <v>8</v>
          </cell>
          <cell r="E66">
            <v>36434</v>
          </cell>
          <cell r="F66">
            <v>37712</v>
          </cell>
          <cell r="G66" t="str">
            <v>D</v>
          </cell>
        </row>
        <row r="67">
          <cell r="A67" t="str">
            <v>SCC#4</v>
          </cell>
          <cell r="B67">
            <v>37073</v>
          </cell>
          <cell r="C67">
            <v>37165</v>
          </cell>
          <cell r="D67">
            <v>9.5</v>
          </cell>
          <cell r="E67">
            <v>36434</v>
          </cell>
          <cell r="F67">
            <v>38443</v>
          </cell>
          <cell r="G67" t="str">
            <v>D</v>
          </cell>
        </row>
        <row r="68">
          <cell r="A68" t="str">
            <v>SCC#5</v>
          </cell>
          <cell r="B68">
            <v>37104</v>
          </cell>
          <cell r="C68">
            <v>37196</v>
          </cell>
          <cell r="D68">
            <v>8</v>
          </cell>
          <cell r="E68">
            <v>36465</v>
          </cell>
          <cell r="F68">
            <v>37926</v>
          </cell>
          <cell r="G68" t="str">
            <v>D</v>
          </cell>
        </row>
        <row r="69">
          <cell r="A69" t="str">
            <v>SCC#6</v>
          </cell>
          <cell r="B69">
            <v>37104</v>
          </cell>
          <cell r="C69">
            <v>37196</v>
          </cell>
          <cell r="D69">
            <v>8.75</v>
          </cell>
          <cell r="E69">
            <v>36465</v>
          </cell>
          <cell r="F69">
            <v>38292</v>
          </cell>
          <cell r="G69" t="str">
            <v>D</v>
          </cell>
        </row>
        <row r="70">
          <cell r="A70" t="str">
            <v>SCC#7</v>
          </cell>
          <cell r="B70">
            <v>37072</v>
          </cell>
          <cell r="C70">
            <v>37164</v>
          </cell>
          <cell r="D70">
            <v>7.75</v>
          </cell>
          <cell r="E70">
            <v>36616</v>
          </cell>
          <cell r="F70">
            <v>38807</v>
          </cell>
          <cell r="G70" t="str">
            <v>D</v>
          </cell>
        </row>
        <row r="71">
          <cell r="A71" t="str">
            <v>SCC#8</v>
          </cell>
          <cell r="B71">
            <v>37073</v>
          </cell>
          <cell r="C71">
            <v>37165</v>
          </cell>
          <cell r="D71">
            <v>5.75</v>
          </cell>
          <cell r="E71">
            <v>36800</v>
          </cell>
          <cell r="F71">
            <v>37530</v>
          </cell>
          <cell r="G71" t="str">
            <v>D</v>
          </cell>
        </row>
        <row r="72">
          <cell r="A72" t="str">
            <v>SCCC#1</v>
          </cell>
          <cell r="B72">
            <v>37133</v>
          </cell>
          <cell r="C72">
            <v>37225</v>
          </cell>
          <cell r="D72">
            <v>7.625</v>
          </cell>
          <cell r="E72">
            <v>36494</v>
          </cell>
          <cell r="F72">
            <v>37590</v>
          </cell>
          <cell r="G72" t="str">
            <v>D</v>
          </cell>
        </row>
        <row r="73">
          <cell r="A73" t="str">
            <v>SPL#1</v>
          </cell>
          <cell r="B73">
            <v>37135</v>
          </cell>
          <cell r="C73">
            <v>37226</v>
          </cell>
          <cell r="D73">
            <v>7.75</v>
          </cell>
          <cell r="E73">
            <v>36586</v>
          </cell>
          <cell r="F73">
            <v>37681</v>
          </cell>
          <cell r="G73" t="str">
            <v>D</v>
          </cell>
        </row>
        <row r="74">
          <cell r="A74" t="str">
            <v>SPL055A</v>
          </cell>
          <cell r="B74">
            <v>37127</v>
          </cell>
          <cell r="C74">
            <v>37219</v>
          </cell>
          <cell r="D74">
            <v>6.2</v>
          </cell>
          <cell r="E74">
            <v>37035</v>
          </cell>
          <cell r="F74">
            <v>38496</v>
          </cell>
          <cell r="G74" t="str">
            <v>D</v>
          </cell>
        </row>
        <row r="75">
          <cell r="A75" t="str">
            <v>SRT005A</v>
          </cell>
          <cell r="B75">
            <v>36846</v>
          </cell>
          <cell r="C75">
            <v>37027</v>
          </cell>
          <cell r="D75">
            <v>10.15</v>
          </cell>
          <cell r="F75">
            <v>36662</v>
          </cell>
          <cell r="G75" t="str">
            <v>B</v>
          </cell>
        </row>
        <row r="76">
          <cell r="A76" t="str">
            <v>TAC05OA</v>
          </cell>
          <cell r="B76">
            <v>36993</v>
          </cell>
          <cell r="C76">
            <v>37176</v>
          </cell>
          <cell r="D76">
            <v>6.5</v>
          </cell>
          <cell r="E76">
            <v>36811</v>
          </cell>
          <cell r="F76">
            <v>38637</v>
          </cell>
          <cell r="G76" t="str">
            <v>D</v>
          </cell>
        </row>
        <row r="77">
          <cell r="A77" t="str">
            <v>TAC064A</v>
          </cell>
          <cell r="B77">
            <v>36985</v>
          </cell>
          <cell r="C77">
            <v>37168</v>
          </cell>
          <cell r="D77">
            <v>5.6</v>
          </cell>
          <cell r="E77">
            <v>36985</v>
          </cell>
          <cell r="F77">
            <v>38811</v>
          </cell>
          <cell r="G77" t="str">
            <v>D</v>
          </cell>
        </row>
        <row r="78">
          <cell r="A78" t="str">
            <v>TB01328A</v>
          </cell>
          <cell r="B78">
            <v>0</v>
          </cell>
          <cell r="C78">
            <v>0</v>
          </cell>
          <cell r="D78">
            <v>0</v>
          </cell>
          <cell r="E78">
            <v>36887</v>
          </cell>
          <cell r="F78">
            <v>36978</v>
          </cell>
          <cell r="G78" t="str">
            <v>B</v>
          </cell>
        </row>
        <row r="79">
          <cell r="A79" t="str">
            <v>TB01328B</v>
          </cell>
          <cell r="B79">
            <v>0</v>
          </cell>
          <cell r="C79">
            <v>0</v>
          </cell>
          <cell r="D79">
            <v>0</v>
          </cell>
          <cell r="E79">
            <v>36950</v>
          </cell>
          <cell r="F79">
            <v>36978</v>
          </cell>
          <cell r="G79" t="str">
            <v>B</v>
          </cell>
        </row>
        <row r="80">
          <cell r="A80" t="str">
            <v>TB01516B</v>
          </cell>
          <cell r="B80">
            <v>0</v>
          </cell>
          <cell r="C80">
            <v>0</v>
          </cell>
          <cell r="D80">
            <v>0</v>
          </cell>
          <cell r="E80">
            <v>36999</v>
          </cell>
          <cell r="F80">
            <v>37027</v>
          </cell>
          <cell r="G80" t="str">
            <v>B</v>
          </cell>
        </row>
        <row r="81">
          <cell r="A81" t="str">
            <v>TB01523B</v>
          </cell>
          <cell r="B81">
            <v>0</v>
          </cell>
          <cell r="C81">
            <v>0</v>
          </cell>
          <cell r="D81">
            <v>0</v>
          </cell>
          <cell r="E81">
            <v>37006</v>
          </cell>
          <cell r="F81">
            <v>37034</v>
          </cell>
          <cell r="G81" t="str">
            <v>B</v>
          </cell>
        </row>
        <row r="82">
          <cell r="A82" t="str">
            <v>TB01530A</v>
          </cell>
          <cell r="B82">
            <v>0</v>
          </cell>
          <cell r="C82">
            <v>0</v>
          </cell>
          <cell r="D82">
            <v>0</v>
          </cell>
          <cell r="E82">
            <v>36950</v>
          </cell>
          <cell r="F82">
            <v>37041</v>
          </cell>
          <cell r="G82" t="str">
            <v>B</v>
          </cell>
        </row>
        <row r="83">
          <cell r="A83" t="str">
            <v>TB01613A</v>
          </cell>
          <cell r="B83">
            <v>0</v>
          </cell>
          <cell r="C83">
            <v>0</v>
          </cell>
          <cell r="D83">
            <v>0</v>
          </cell>
          <cell r="E83">
            <v>36964</v>
          </cell>
          <cell r="F83">
            <v>37055</v>
          </cell>
          <cell r="G83" t="str">
            <v>B</v>
          </cell>
        </row>
        <row r="84">
          <cell r="A84" t="str">
            <v>TB01613B</v>
          </cell>
          <cell r="B84">
            <v>0</v>
          </cell>
          <cell r="C84">
            <v>0</v>
          </cell>
          <cell r="D84">
            <v>0</v>
          </cell>
          <cell r="E84">
            <v>37027</v>
          </cell>
          <cell r="F84">
            <v>37055</v>
          </cell>
          <cell r="G84" t="str">
            <v>B</v>
          </cell>
        </row>
        <row r="85">
          <cell r="A85" t="str">
            <v>TB01704A</v>
          </cell>
          <cell r="B85">
            <v>0</v>
          </cell>
          <cell r="C85">
            <v>0</v>
          </cell>
          <cell r="D85">
            <v>0</v>
          </cell>
          <cell r="E85">
            <v>36985</v>
          </cell>
          <cell r="F85">
            <v>37076</v>
          </cell>
          <cell r="G85" t="str">
            <v>B</v>
          </cell>
        </row>
        <row r="86">
          <cell r="A86" t="str">
            <v>TB01711A</v>
          </cell>
          <cell r="B86">
            <v>0</v>
          </cell>
          <cell r="C86">
            <v>0</v>
          </cell>
          <cell r="D86">
            <v>0</v>
          </cell>
          <cell r="E86">
            <v>36992</v>
          </cell>
          <cell r="F86">
            <v>37083</v>
          </cell>
          <cell r="G86" t="str">
            <v>B</v>
          </cell>
        </row>
        <row r="87">
          <cell r="A87" t="str">
            <v>TB01718A</v>
          </cell>
          <cell r="B87">
            <v>0</v>
          </cell>
          <cell r="C87">
            <v>0</v>
          </cell>
          <cell r="D87">
            <v>0</v>
          </cell>
          <cell r="E87">
            <v>36999</v>
          </cell>
          <cell r="F87">
            <v>37090</v>
          </cell>
          <cell r="G87" t="str">
            <v>B</v>
          </cell>
        </row>
        <row r="88">
          <cell r="A88" t="str">
            <v>TB01725A</v>
          </cell>
          <cell r="B88">
            <v>0</v>
          </cell>
          <cell r="C88">
            <v>0</v>
          </cell>
          <cell r="D88">
            <v>0</v>
          </cell>
          <cell r="E88">
            <v>37006</v>
          </cell>
          <cell r="F88">
            <v>37097</v>
          </cell>
          <cell r="G88" t="str">
            <v>B</v>
          </cell>
        </row>
        <row r="89">
          <cell r="A89" t="str">
            <v>TB01801A</v>
          </cell>
          <cell r="B89">
            <v>0</v>
          </cell>
          <cell r="C89">
            <v>0</v>
          </cell>
          <cell r="D89">
            <v>0</v>
          </cell>
          <cell r="E89">
            <v>37013</v>
          </cell>
          <cell r="F89">
            <v>37104</v>
          </cell>
          <cell r="G89" t="str">
            <v>B</v>
          </cell>
        </row>
        <row r="90">
          <cell r="A90" t="str">
            <v>TB01801B</v>
          </cell>
          <cell r="B90">
            <v>0</v>
          </cell>
          <cell r="C90">
            <v>0</v>
          </cell>
          <cell r="D90">
            <v>0</v>
          </cell>
          <cell r="E90">
            <v>37076</v>
          </cell>
          <cell r="F90">
            <v>37104</v>
          </cell>
          <cell r="G90" t="str">
            <v>B</v>
          </cell>
        </row>
        <row r="91">
          <cell r="A91" t="str">
            <v>TB01808A</v>
          </cell>
          <cell r="B91">
            <v>0</v>
          </cell>
          <cell r="C91">
            <v>0</v>
          </cell>
          <cell r="D91">
            <v>0</v>
          </cell>
          <cell r="E91">
            <v>37020</v>
          </cell>
          <cell r="F91">
            <v>37111</v>
          </cell>
          <cell r="G91" t="str">
            <v>B</v>
          </cell>
        </row>
        <row r="92">
          <cell r="A92" t="str">
            <v>TB01808B</v>
          </cell>
          <cell r="B92">
            <v>0</v>
          </cell>
          <cell r="C92">
            <v>0</v>
          </cell>
          <cell r="D92">
            <v>0</v>
          </cell>
          <cell r="E92">
            <v>37083</v>
          </cell>
          <cell r="F92">
            <v>37111</v>
          </cell>
          <cell r="G92" t="str">
            <v>B</v>
          </cell>
        </row>
        <row r="93">
          <cell r="A93" t="str">
            <v>TB01815A</v>
          </cell>
          <cell r="B93">
            <v>0</v>
          </cell>
          <cell r="C93">
            <v>0</v>
          </cell>
          <cell r="D93">
            <v>0</v>
          </cell>
          <cell r="E93">
            <v>37027</v>
          </cell>
          <cell r="F93">
            <v>37118</v>
          </cell>
          <cell r="G93" t="str">
            <v>B</v>
          </cell>
        </row>
        <row r="94">
          <cell r="A94" t="str">
            <v>TB01815B</v>
          </cell>
          <cell r="B94">
            <v>0</v>
          </cell>
          <cell r="C94">
            <v>0</v>
          </cell>
          <cell r="D94">
            <v>0</v>
          </cell>
          <cell r="E94">
            <v>37090</v>
          </cell>
          <cell r="F94">
            <v>37118</v>
          </cell>
          <cell r="G94" t="str">
            <v>B</v>
          </cell>
        </row>
        <row r="95">
          <cell r="A95" t="str">
            <v>TB01822A</v>
          </cell>
          <cell r="B95">
            <v>0</v>
          </cell>
          <cell r="C95">
            <v>0</v>
          </cell>
          <cell r="D95">
            <v>0</v>
          </cell>
          <cell r="E95">
            <v>37034</v>
          </cell>
          <cell r="F95">
            <v>37125</v>
          </cell>
          <cell r="G95" t="str">
            <v>B</v>
          </cell>
        </row>
        <row r="96">
          <cell r="A96" t="str">
            <v>TB01822B</v>
          </cell>
          <cell r="B96">
            <v>0</v>
          </cell>
          <cell r="C96">
            <v>0</v>
          </cell>
          <cell r="D96">
            <v>0</v>
          </cell>
          <cell r="E96">
            <v>37097</v>
          </cell>
          <cell r="F96">
            <v>37125</v>
          </cell>
          <cell r="G96" t="str">
            <v>B</v>
          </cell>
        </row>
        <row r="97">
          <cell r="A97" t="str">
            <v>TB01905B</v>
          </cell>
          <cell r="B97">
            <v>0</v>
          </cell>
          <cell r="C97">
            <v>0</v>
          </cell>
          <cell r="D97">
            <v>0</v>
          </cell>
          <cell r="E97">
            <v>37109</v>
          </cell>
          <cell r="F97">
            <v>37139</v>
          </cell>
          <cell r="G97" t="str">
            <v>B</v>
          </cell>
        </row>
        <row r="98">
          <cell r="A98" t="str">
            <v>TB01912B</v>
          </cell>
          <cell r="B98">
            <v>0</v>
          </cell>
          <cell r="C98">
            <v>0</v>
          </cell>
          <cell r="D98">
            <v>0</v>
          </cell>
          <cell r="E98">
            <v>37118</v>
          </cell>
          <cell r="F98">
            <v>37146</v>
          </cell>
          <cell r="G98" t="str">
            <v>B</v>
          </cell>
        </row>
        <row r="99">
          <cell r="A99" t="str">
            <v>TB01919A</v>
          </cell>
          <cell r="B99">
            <v>0</v>
          </cell>
          <cell r="C99">
            <v>0</v>
          </cell>
          <cell r="D99">
            <v>0</v>
          </cell>
          <cell r="E99">
            <v>37062</v>
          </cell>
          <cell r="F99">
            <v>37153</v>
          </cell>
          <cell r="G99" t="str">
            <v>B</v>
          </cell>
        </row>
        <row r="100">
          <cell r="A100" t="str">
            <v>TB01919B</v>
          </cell>
          <cell r="B100">
            <v>0</v>
          </cell>
          <cell r="C100">
            <v>0</v>
          </cell>
          <cell r="D100">
            <v>0</v>
          </cell>
          <cell r="E100">
            <v>37125</v>
          </cell>
          <cell r="F100">
            <v>37153</v>
          </cell>
          <cell r="G100" t="str">
            <v>B</v>
          </cell>
        </row>
        <row r="101">
          <cell r="A101" t="str">
            <v>TB01926A</v>
          </cell>
          <cell r="B101">
            <v>0</v>
          </cell>
          <cell r="C101">
            <v>0</v>
          </cell>
          <cell r="D101">
            <v>0</v>
          </cell>
          <cell r="E101">
            <v>37069</v>
          </cell>
          <cell r="F101">
            <v>37160</v>
          </cell>
          <cell r="G101" t="str">
            <v>B</v>
          </cell>
        </row>
        <row r="102">
          <cell r="A102" t="str">
            <v>TB01926B</v>
          </cell>
          <cell r="B102">
            <v>0</v>
          </cell>
          <cell r="C102">
            <v>0</v>
          </cell>
          <cell r="D102">
            <v>0</v>
          </cell>
          <cell r="E102">
            <v>37132</v>
          </cell>
          <cell r="F102">
            <v>37160</v>
          </cell>
          <cell r="G102" t="str">
            <v>B</v>
          </cell>
        </row>
        <row r="103">
          <cell r="A103" t="str">
            <v>TB01D12A</v>
          </cell>
          <cell r="B103">
            <v>0</v>
          </cell>
          <cell r="C103">
            <v>0</v>
          </cell>
          <cell r="D103">
            <v>0</v>
          </cell>
          <cell r="E103">
            <v>37055</v>
          </cell>
          <cell r="F103">
            <v>37237</v>
          </cell>
          <cell r="G103" t="str">
            <v>B</v>
          </cell>
        </row>
        <row r="104">
          <cell r="A104" t="str">
            <v>TB01D19A</v>
          </cell>
          <cell r="B104">
            <v>0</v>
          </cell>
          <cell r="C104">
            <v>0</v>
          </cell>
          <cell r="D104">
            <v>0</v>
          </cell>
          <cell r="E104">
            <v>37062</v>
          </cell>
          <cell r="F104">
            <v>37244</v>
          </cell>
          <cell r="G104" t="str">
            <v>B</v>
          </cell>
        </row>
        <row r="105">
          <cell r="A105" t="str">
            <v>TB01D26A</v>
          </cell>
          <cell r="B105">
            <v>0</v>
          </cell>
          <cell r="C105">
            <v>0</v>
          </cell>
          <cell r="D105">
            <v>0</v>
          </cell>
          <cell r="E105">
            <v>37069</v>
          </cell>
          <cell r="F105">
            <v>37251</v>
          </cell>
          <cell r="G105" t="str">
            <v>B</v>
          </cell>
        </row>
        <row r="106">
          <cell r="A106" t="str">
            <v>TB01N07A</v>
          </cell>
          <cell r="B106">
            <v>0</v>
          </cell>
          <cell r="C106">
            <v>0</v>
          </cell>
          <cell r="D106">
            <v>0</v>
          </cell>
          <cell r="E106">
            <v>37109</v>
          </cell>
          <cell r="F106">
            <v>37202</v>
          </cell>
          <cell r="G106" t="str">
            <v>B</v>
          </cell>
        </row>
        <row r="107">
          <cell r="A107" t="str">
            <v>TB01N14A</v>
          </cell>
          <cell r="B107">
            <v>0</v>
          </cell>
          <cell r="C107">
            <v>0</v>
          </cell>
          <cell r="D107">
            <v>0</v>
          </cell>
          <cell r="E107">
            <v>37118</v>
          </cell>
          <cell r="F107">
            <v>37209</v>
          </cell>
          <cell r="G107" t="str">
            <v>B</v>
          </cell>
        </row>
        <row r="108">
          <cell r="A108" t="str">
            <v>TB01N21A</v>
          </cell>
          <cell r="B108">
            <v>0</v>
          </cell>
          <cell r="C108">
            <v>0</v>
          </cell>
          <cell r="D108">
            <v>0</v>
          </cell>
          <cell r="E108">
            <v>37125</v>
          </cell>
          <cell r="F108">
            <v>37216</v>
          </cell>
          <cell r="G108" t="str">
            <v>B</v>
          </cell>
        </row>
        <row r="109">
          <cell r="A109" t="str">
            <v>TB01N28A</v>
          </cell>
          <cell r="B109">
            <v>0</v>
          </cell>
          <cell r="C109">
            <v>0</v>
          </cell>
          <cell r="D109">
            <v>0</v>
          </cell>
          <cell r="E109">
            <v>37132</v>
          </cell>
          <cell r="F109">
            <v>37223</v>
          </cell>
          <cell r="G109" t="str">
            <v>B</v>
          </cell>
        </row>
        <row r="110">
          <cell r="A110" t="str">
            <v>TB01O03A</v>
          </cell>
          <cell r="B110">
            <v>0</v>
          </cell>
          <cell r="C110">
            <v>0</v>
          </cell>
          <cell r="D110">
            <v>0</v>
          </cell>
          <cell r="E110">
            <v>37076</v>
          </cell>
          <cell r="F110">
            <v>37167</v>
          </cell>
          <cell r="G110" t="str">
            <v>B</v>
          </cell>
        </row>
        <row r="111">
          <cell r="A111" t="str">
            <v>TB01O10A</v>
          </cell>
          <cell r="B111">
            <v>0</v>
          </cell>
          <cell r="C111">
            <v>0</v>
          </cell>
          <cell r="D111">
            <v>0</v>
          </cell>
          <cell r="E111">
            <v>37083</v>
          </cell>
          <cell r="F111">
            <v>37174</v>
          </cell>
          <cell r="G111" t="str">
            <v>B</v>
          </cell>
        </row>
        <row r="112">
          <cell r="A112" t="str">
            <v>TB01O10A</v>
          </cell>
          <cell r="B112">
            <v>0</v>
          </cell>
          <cell r="C112">
            <v>0</v>
          </cell>
          <cell r="D112">
            <v>0</v>
          </cell>
          <cell r="E112">
            <v>37083</v>
          </cell>
          <cell r="F112">
            <v>37174</v>
          </cell>
          <cell r="G112" t="str">
            <v>B</v>
          </cell>
        </row>
        <row r="113">
          <cell r="A113" t="str">
            <v>TB01O17B</v>
          </cell>
          <cell r="B113">
            <v>0</v>
          </cell>
          <cell r="C113">
            <v>0</v>
          </cell>
          <cell r="D113">
            <v>0</v>
          </cell>
          <cell r="E113">
            <v>37090</v>
          </cell>
          <cell r="F113">
            <v>37181</v>
          </cell>
          <cell r="G113" t="str">
            <v>B</v>
          </cell>
        </row>
        <row r="114">
          <cell r="A114" t="str">
            <v>TB01O24A</v>
          </cell>
          <cell r="B114">
            <v>0</v>
          </cell>
          <cell r="C114">
            <v>0</v>
          </cell>
          <cell r="D114">
            <v>0</v>
          </cell>
          <cell r="E114">
            <v>37006</v>
          </cell>
          <cell r="F114">
            <v>37188</v>
          </cell>
          <cell r="G114" t="str">
            <v>B</v>
          </cell>
        </row>
        <row r="115">
          <cell r="A115" t="str">
            <v>TB01O24B</v>
          </cell>
          <cell r="B115">
            <v>0</v>
          </cell>
          <cell r="C115">
            <v>0</v>
          </cell>
          <cell r="D115">
            <v>0</v>
          </cell>
          <cell r="E115">
            <v>37097</v>
          </cell>
          <cell r="F115">
            <v>37188</v>
          </cell>
          <cell r="G115" t="str">
            <v>B</v>
          </cell>
        </row>
        <row r="116">
          <cell r="A116" t="str">
            <v>TFB#1</v>
          </cell>
          <cell r="B116">
            <v>36993</v>
          </cell>
          <cell r="C116">
            <v>37176</v>
          </cell>
          <cell r="D116">
            <v>9.875</v>
          </cell>
          <cell r="E116">
            <v>34619</v>
          </cell>
          <cell r="F116">
            <v>37176</v>
          </cell>
          <cell r="G116" t="str">
            <v>D</v>
          </cell>
        </row>
        <row r="117">
          <cell r="A117" t="str">
            <v>TB01O03B</v>
          </cell>
          <cell r="B117">
            <v>0</v>
          </cell>
          <cell r="C117">
            <v>0</v>
          </cell>
          <cell r="D117">
            <v>0</v>
          </cell>
          <cell r="E117">
            <v>37139</v>
          </cell>
          <cell r="F117">
            <v>37167</v>
          </cell>
          <cell r="G117" t="str">
            <v>B</v>
          </cell>
        </row>
        <row r="118">
          <cell r="A118" t="str">
            <v>TB01D06A</v>
          </cell>
          <cell r="B118">
            <v>0</v>
          </cell>
          <cell r="C118">
            <v>0</v>
          </cell>
          <cell r="D118">
            <v>0</v>
          </cell>
          <cell r="E118">
            <v>37139</v>
          </cell>
          <cell r="F118">
            <v>37231</v>
          </cell>
          <cell r="G118" t="str">
            <v>B</v>
          </cell>
        </row>
        <row r="119">
          <cell r="A119" t="str">
            <v>TB01O10B</v>
          </cell>
          <cell r="B119">
            <v>0</v>
          </cell>
          <cell r="C119">
            <v>0</v>
          </cell>
          <cell r="D119">
            <v>0</v>
          </cell>
          <cell r="E119">
            <v>37146</v>
          </cell>
          <cell r="F119">
            <v>37174</v>
          </cell>
          <cell r="G119" t="str">
            <v>B</v>
          </cell>
        </row>
        <row r="120">
          <cell r="A120" t="str">
            <v>TB01D12B</v>
          </cell>
          <cell r="B120">
            <v>0</v>
          </cell>
          <cell r="C120">
            <v>0</v>
          </cell>
          <cell r="D120">
            <v>0</v>
          </cell>
          <cell r="E120">
            <v>37146</v>
          </cell>
          <cell r="F120">
            <v>37237</v>
          </cell>
          <cell r="G120" t="str">
            <v>B</v>
          </cell>
        </row>
        <row r="121">
          <cell r="A121" t="str">
            <v>TB01O17C</v>
          </cell>
          <cell r="B121">
            <v>0</v>
          </cell>
          <cell r="C121">
            <v>0</v>
          </cell>
          <cell r="D121">
            <v>0</v>
          </cell>
          <cell r="E121">
            <v>37151</v>
          </cell>
          <cell r="F121">
            <v>37181</v>
          </cell>
          <cell r="G121" t="str">
            <v>B</v>
          </cell>
        </row>
        <row r="122">
          <cell r="A122" t="str">
            <v>TB01D19B</v>
          </cell>
          <cell r="B122">
            <v>0</v>
          </cell>
          <cell r="C122">
            <v>0</v>
          </cell>
          <cell r="D122">
            <v>0</v>
          </cell>
          <cell r="E122">
            <v>37151</v>
          </cell>
          <cell r="F122">
            <v>37244</v>
          </cell>
          <cell r="G122" t="str">
            <v>B</v>
          </cell>
        </row>
        <row r="123">
          <cell r="A123" t="str">
            <v>TB02102A</v>
          </cell>
          <cell r="B123">
            <v>0</v>
          </cell>
          <cell r="C123">
            <v>0</v>
          </cell>
          <cell r="D123">
            <v>0</v>
          </cell>
          <cell r="E123">
            <v>37167</v>
          </cell>
          <cell r="F123">
            <v>37258</v>
          </cell>
          <cell r="G123" t="str">
            <v>B</v>
          </cell>
        </row>
        <row r="124">
          <cell r="A124" t="str">
            <v>TB01N07B</v>
          </cell>
          <cell r="B124">
            <v>0</v>
          </cell>
          <cell r="C124">
            <v>0</v>
          </cell>
          <cell r="D124">
            <v>0</v>
          </cell>
          <cell r="E124">
            <v>37174</v>
          </cell>
          <cell r="F124">
            <v>37202</v>
          </cell>
          <cell r="G124" t="str">
            <v>B</v>
          </cell>
        </row>
        <row r="125">
          <cell r="A125" t="str">
            <v>TB02109A</v>
          </cell>
          <cell r="B125">
            <v>0</v>
          </cell>
          <cell r="C125">
            <v>0</v>
          </cell>
          <cell r="D125">
            <v>0</v>
          </cell>
          <cell r="E125">
            <v>37174</v>
          </cell>
          <cell r="F125">
            <v>37265</v>
          </cell>
          <cell r="G125" t="str">
            <v>B</v>
          </cell>
        </row>
        <row r="126">
          <cell r="A126" t="str">
            <v>TB02410A</v>
          </cell>
          <cell r="B126">
            <v>0</v>
          </cell>
          <cell r="C126">
            <v>0</v>
          </cell>
          <cell r="D126">
            <v>0</v>
          </cell>
          <cell r="E126">
            <v>37174</v>
          </cell>
          <cell r="F126">
            <v>37356</v>
          </cell>
          <cell r="G126" t="str">
            <v>B</v>
          </cell>
        </row>
        <row r="127">
          <cell r="A127" t="str">
            <v>TB01N14B</v>
          </cell>
          <cell r="B127">
            <v>0</v>
          </cell>
          <cell r="C127">
            <v>0</v>
          </cell>
          <cell r="D127">
            <v>0</v>
          </cell>
          <cell r="E127">
            <v>37181</v>
          </cell>
          <cell r="F127">
            <v>37209</v>
          </cell>
          <cell r="G127" t="str">
            <v>B</v>
          </cell>
        </row>
        <row r="128">
          <cell r="A128" t="str">
            <v>TB02116A</v>
          </cell>
          <cell r="B128">
            <v>0</v>
          </cell>
          <cell r="C128">
            <v>0</v>
          </cell>
          <cell r="D128">
            <v>0</v>
          </cell>
          <cell r="E128">
            <v>37181</v>
          </cell>
          <cell r="F128">
            <v>37272</v>
          </cell>
          <cell r="G128" t="str">
            <v>B</v>
          </cell>
        </row>
        <row r="129">
          <cell r="A129" t="str">
            <v>TB01N21B</v>
          </cell>
          <cell r="B129">
            <v>0</v>
          </cell>
          <cell r="C129">
            <v>0</v>
          </cell>
          <cell r="D129">
            <v>0</v>
          </cell>
          <cell r="E129">
            <v>37188</v>
          </cell>
          <cell r="F129">
            <v>37216</v>
          </cell>
          <cell r="G129" t="str">
            <v>B</v>
          </cell>
        </row>
        <row r="130">
          <cell r="A130" t="str">
            <v>TB02123A</v>
          </cell>
          <cell r="B130">
            <v>0</v>
          </cell>
          <cell r="C130">
            <v>0</v>
          </cell>
          <cell r="D130">
            <v>0</v>
          </cell>
          <cell r="E130">
            <v>37188</v>
          </cell>
          <cell r="F130">
            <v>37279</v>
          </cell>
          <cell r="G130" t="str">
            <v>B</v>
          </cell>
        </row>
        <row r="131">
          <cell r="A131" t="str">
            <v>TB02424A</v>
          </cell>
          <cell r="B131">
            <v>0</v>
          </cell>
          <cell r="C131">
            <v>0</v>
          </cell>
          <cell r="D131">
            <v>0</v>
          </cell>
          <cell r="E131">
            <v>37188</v>
          </cell>
          <cell r="F131">
            <v>37370</v>
          </cell>
          <cell r="G131" t="str">
            <v>B</v>
          </cell>
        </row>
        <row r="132">
          <cell r="A132" t="str">
            <v>TB01N28B</v>
          </cell>
          <cell r="B132">
            <v>0</v>
          </cell>
          <cell r="C132">
            <v>0</v>
          </cell>
          <cell r="D132">
            <v>0</v>
          </cell>
          <cell r="E132">
            <v>37195</v>
          </cell>
          <cell r="F132">
            <v>37223</v>
          </cell>
          <cell r="G132" t="str">
            <v>B</v>
          </cell>
        </row>
        <row r="133">
          <cell r="A133" t="str">
            <v>TB02130A</v>
          </cell>
          <cell r="B133">
            <v>0</v>
          </cell>
          <cell r="C133">
            <v>0</v>
          </cell>
          <cell r="D133">
            <v>0</v>
          </cell>
          <cell r="E133">
            <v>37195</v>
          </cell>
          <cell r="F133">
            <v>37286</v>
          </cell>
          <cell r="G133" t="str">
            <v>B</v>
          </cell>
        </row>
        <row r="134">
          <cell r="A134" t="str">
            <v>TB01D26C</v>
          </cell>
          <cell r="B134">
            <v>0</v>
          </cell>
          <cell r="C134">
            <v>0</v>
          </cell>
          <cell r="D134">
            <v>0</v>
          </cell>
          <cell r="E134">
            <v>37223</v>
          </cell>
          <cell r="F134">
            <v>37251</v>
          </cell>
          <cell r="G134" t="str">
            <v>B</v>
          </cell>
        </row>
        <row r="135">
          <cell r="A135" t="str">
            <v>TB02227A</v>
          </cell>
          <cell r="B135">
            <v>0</v>
          </cell>
          <cell r="C135">
            <v>0</v>
          </cell>
          <cell r="D135">
            <v>0</v>
          </cell>
          <cell r="E135">
            <v>37223</v>
          </cell>
          <cell r="F135">
            <v>37314</v>
          </cell>
          <cell r="G135" t="str">
            <v>B</v>
          </cell>
        </row>
        <row r="136">
          <cell r="A136" t="str">
            <v>TB02529A</v>
          </cell>
          <cell r="B136">
            <v>0</v>
          </cell>
          <cell r="C136">
            <v>0</v>
          </cell>
          <cell r="D136">
            <v>0</v>
          </cell>
          <cell r="E136">
            <v>37223</v>
          </cell>
          <cell r="F136">
            <v>37405</v>
          </cell>
          <cell r="G136" t="str">
            <v>B</v>
          </cell>
        </row>
        <row r="137">
          <cell r="A137" t="str">
            <v>TB02522A</v>
          </cell>
          <cell r="B137">
            <v>0</v>
          </cell>
          <cell r="C137">
            <v>0</v>
          </cell>
          <cell r="D137">
            <v>0</v>
          </cell>
          <cell r="E137">
            <v>37216</v>
          </cell>
          <cell r="F137">
            <v>37398</v>
          </cell>
          <cell r="G137" t="str">
            <v>B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***"/>
      <sheetName val="Q"/>
      <sheetName val="BS-E"/>
      <sheetName val="PL-E"/>
      <sheetName val="BS'000"/>
      <sheetName val="PL'000"/>
      <sheetName val="CF'000"/>
      <sheetName val="BS"/>
      <sheetName val="PL"/>
      <sheetName val="PL-SITE"/>
      <sheetName val="C1"/>
      <sheetName val="C2"/>
      <sheetName val="C3"/>
      <sheetName val="C4"/>
      <sheetName val="C5"/>
      <sheetName val="CF"/>
      <sheetName val="INT"/>
      <sheetName val="Unearned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03中"/>
      <sheetName val="เงินกู้ธนชาติ"/>
      <sheetName val="CIPA"/>
      <sheetName val="Reftable"/>
      <sheetName val="Disposal"/>
      <sheetName val="FP Friends Other"/>
      <sheetName val="Accts_ET"/>
      <sheetName val="BANK"/>
      <sheetName val="BS"/>
      <sheetName val="เงินกู้ MGC"/>
      <sheetName val="HPL"/>
      <sheetName val="HBS"/>
      <sheetName val="ข้อมูล PM"/>
      <sheetName val="ตั๋วเงินรับ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TB-2001-Apr'01"/>
      <sheetName val="관세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Compare"/>
      <sheetName val="Detail-Sep"/>
      <sheetName val="part-import"/>
      <sheetName val="REVENUE"/>
      <sheetName val="TB Worksheet"/>
      <sheetName val="DealerData"/>
      <sheetName val="ELEC45-01"/>
      <sheetName val="ADJ - RATE"/>
      <sheetName val="M1,2"/>
      <sheetName val="Item Code - Machine"/>
      <sheetName val="M9"/>
      <sheetName val="Sap_927_Vdr"/>
      <sheetName val="B053 (990701)공정실적PP%계산"/>
      <sheetName val="recon"/>
      <sheetName val="Update_041110"/>
      <sheetName val="sub-mat2011"/>
      <sheetName val="Sheet1"/>
      <sheetName val="Sheet2"/>
      <sheetName val="Sheet3"/>
      <sheetName val="DataInput1"/>
      <sheetName val="cc Nov08"/>
      <sheetName val="2003 Growth"/>
      <sheetName val="Front"/>
      <sheetName val="141010"/>
      <sheetName val="ap"/>
      <sheetName val="10-1 Media"/>
      <sheetName val="10-cut"/>
      <sheetName val="DEP12"/>
      <sheetName val="เครื่องตกแต่ง"/>
      <sheetName val="อาคาร"/>
      <sheetName val="BS-SCH"/>
      <sheetName val="065005s"/>
      <sheetName val="Juta"/>
      <sheetName val="19"/>
      <sheetName val="Header"/>
      <sheetName val="SCB_1_-_Current"/>
      <sheetName val="SCB_2_-_Current"/>
      <sheetName val="SCB_1___Current"/>
      <sheetName val="SCB_2___Current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TB_2001_Apr_01"/>
      <sheetName val="MPT 07 Sale Forecast"/>
      <sheetName val="MPT 08 Sale Forecast"/>
      <sheetName val="TL Scrap rate"/>
      <sheetName val="Other_Sch"/>
      <sheetName val="ProductData"/>
      <sheetName val=" Direct load "/>
      <sheetName val="ops tb"/>
      <sheetName val="BS-Thai"/>
      <sheetName val="CST1198"/>
      <sheetName val="Selling and Admins (DONE)"/>
      <sheetName val="03?"/>
      <sheetName val="สมมติฐาน"/>
      <sheetName val="TB SAP"/>
      <sheetName val="130709"/>
      <sheetName val="Cover2"/>
      <sheetName val="S33"/>
      <sheetName val="[BANK.XLS뉮׾_x0003_㌏Joint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2_DL_1"/>
      <sheetName val="2_2_IDL1"/>
      <sheetName val="TrialBalance_Q3-20021"/>
      <sheetName val="FP_Friends_Other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TB_SAP1"/>
      <sheetName val="Jun_061"/>
      <sheetName val="Seal_1-07-041"/>
      <sheetName val="BALANCE_SHEET_1"/>
      <sheetName val="เงินกู้_MGC1"/>
      <sheetName val="ข้อมูล_PM1"/>
      <sheetName val="FG_Joint1"/>
      <sheetName val="Non_Movement1"/>
      <sheetName val="_Direct_load_"/>
      <sheetName val="TB_SAP"/>
      <sheetName val="CUSTOMER"/>
      <sheetName val="pa group"/>
      <sheetName val="F1 Log On"/>
      <sheetName val="43"/>
      <sheetName val="DLD Query Query Query"/>
      <sheetName val="หักกลบ-ลบหนี้"/>
      <sheetName val="RANK"/>
      <sheetName val="FA"/>
      <sheetName val="MMRR"/>
      <sheetName val="REC GROUP"/>
      <sheetName val="Write off"/>
      <sheetName val="Op_Produccion"/>
      <sheetName val="JV"/>
      <sheetName val="Clientes"/>
      <sheetName val="Unrecorded Misstatement"/>
      <sheetName val="見積表紙原紙"/>
      <sheetName val="Details"/>
      <sheetName val="IBASE"/>
      <sheetName val="List"/>
      <sheetName val="Main"/>
      <sheetName val="INV(未作成)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10-1_Media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CRITERIA1"/>
      <sheetName val="N-2"/>
      <sheetName val="Spa Sales"/>
      <sheetName val="FF-3"/>
      <sheetName val="AP-FAsb"/>
      <sheetName val="Lead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kt_Dev_1291_ONL_1290_-_1010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pa_group"/>
      <sheetName val="F1_Log_On"/>
      <sheetName val="DLD_Query_Query_Query"/>
      <sheetName val="Unrecorded_Misstatement"/>
      <sheetName val="[BANK_XLS뉮׾㌏Joint"/>
      <sheetName val="REC_GROUP"/>
      <sheetName val="Sale_0502"/>
      <sheetName val="TB12-42"/>
      <sheetName val="Write_off"/>
      <sheetName val="Spa_Sales"/>
      <sheetName val="#REF"/>
      <sheetName val="Seagate _share_in_units"/>
      <sheetName val="total"/>
      <sheetName val="STATEMENT"/>
      <sheetName val="RPR3050"/>
      <sheetName val="ADVANCE-STAFF"/>
      <sheetName val="Links"/>
      <sheetName val="Menu"/>
      <sheetName val="Parameters"/>
      <sheetName val="Detail_เงินให้กู้"/>
      <sheetName val="TB"/>
      <sheetName val=""/>
      <sheetName val="Controller"/>
      <sheetName val="C2C"/>
      <sheetName val="pa_group1"/>
      <sheetName val="F1_Log_On1"/>
      <sheetName val="Write_off1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_BANK.XLS뉮׾_x0003_㌏Joint"/>
      <sheetName val="BANESCO"/>
      <sheetName val="_BANK.XLS뉮׾_x005f_x0003_㌏Joint"/>
      <sheetName val="IE UPS"/>
      <sheetName val="Newspaper"/>
      <sheetName val="Pd01 vsl sked"/>
      <sheetName val="Drop down list"/>
      <sheetName val="AM_COST"/>
      <sheetName val="רכוש קבוע 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February-17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K110_NFS"/>
      <sheetName val="U-5_21"/>
      <sheetName val="RA-Grouping"/>
      <sheetName val="411and431sum"/>
      <sheetName val="LOOSECHKLIST"/>
      <sheetName val="Standing_Data5"/>
      <sheetName val="DLD_Query_Query_Query4"/>
      <sheetName val="REC_GROUP4"/>
      <sheetName val="Write_off5"/>
      <sheetName val="Unrecorded_Misstatement4"/>
      <sheetName val="Spa_Sales3"/>
      <sheetName val="Sale_05024"/>
      <sheetName val="Seagate__share_in_units1"/>
      <sheetName val="IE_UPS1"/>
      <sheetName val="_BANK_XLS뉮׾_x005f_x0003_㌏Joint1"/>
      <sheetName val="PRɉCE_LIST4"/>
      <sheetName val="Bill No. 2 - Carpark"/>
      <sheetName val="ตารางลูกหนี้สัญญาเช่า. "/>
      <sheetName val="LRA"/>
      <sheetName val="InvPlan_NI and WIN 2017"/>
      <sheetName val="Estimation - 2018"/>
      <sheetName val="1"/>
      <sheetName val="BS&amp;PL"/>
      <sheetName val="SAN REDUCED 1"/>
      <sheetName val="page1"/>
      <sheetName val="Gen Info"/>
      <sheetName val="GiaVL"/>
      <sheetName val="IS"/>
      <sheetName val="B131 "/>
      <sheetName val="[BANK.XLS뉮׾_x005f_x0003_㌏Joint"/>
      <sheetName val="sum_amt_mount"/>
      <sheetName val="Oct"/>
      <sheetName val="MISC"/>
      <sheetName val="P'ต่าย"/>
      <sheetName val=" IBPL0001"/>
      <sheetName val="COVER"/>
      <sheetName val=" IB-PL-YTD"/>
      <sheetName val="SUMSCHED"/>
      <sheetName val="FOREC1"/>
      <sheetName val="HEADC"/>
      <sheetName val="INVENT"/>
      <sheetName val="INVEST"/>
      <sheetName val="AIS"/>
      <sheetName val="Analysis"/>
      <sheetName val="GROSSM"/>
      <sheetName val="Bill_No__2_-_Carpark"/>
      <sheetName val="SAN_REDUCED_1"/>
      <sheetName val="B1"/>
      <sheetName val="สัญญาบริการอื่น"/>
      <sheetName val="ค่าที่ปรึกษา"/>
      <sheetName val="สัญญาเช่าสนง"/>
      <sheetName val="PL"/>
      <sheetName val="CA Sheet"/>
      <sheetName val="_BANK_XLS뉮׾㌏Joint"/>
      <sheetName val="Balance Sheet"/>
      <sheetName val="Trial Balance"/>
      <sheetName val="Quarterly 4"/>
      <sheetName val="สรุป"/>
      <sheetName val="_BANK.XLS뉮׾_x005f_x005f_x005f_x0003_㌏Joint"/>
      <sheetName val="FORMC94"/>
      <sheetName val="Asset &amp; Liability"/>
      <sheetName val="Net asset value"/>
      <sheetName val="gl"/>
      <sheetName val="AFA"/>
      <sheetName val="อัตรามรณะ"/>
      <sheetName val="FF_3"/>
      <sheetName val="_BANK.XLS뉮׾_x005f_x005f_x005f_x005f_x005f_x005f_x"/>
      <sheetName val="[BANK.XLS뉮׾_x005f_x005f_x005f_x0003_㌏Joint"/>
      <sheetName val="HP"/>
      <sheetName val="9110"/>
      <sheetName val="FF-1"/>
      <sheetName val="P&amp;LFINAL - 44"/>
      <sheetName val="Prm"/>
      <sheetName val="table"/>
      <sheetName val="interest tree generation"/>
      <sheetName val="F9 Parameters "/>
      <sheetName val="dongia (2)"/>
      <sheetName val="DPLA"/>
      <sheetName val="M_Maincomp"/>
      <sheetName val="StandingData"/>
      <sheetName val="BSI"/>
      <sheetName val="db"/>
      <sheetName val="REPORT"/>
      <sheetName val="START"/>
      <sheetName val="YSS31"/>
      <sheetName val="EAS"/>
      <sheetName val="Pd01_vsl_sked"/>
      <sheetName val="tb Q3'08"/>
      <sheetName val="JV Entry"/>
      <sheetName val="Nature of Expense"/>
      <sheetName val="mapping"/>
      <sheetName val="FRECEFECBAILEYS"/>
      <sheetName val="Drop_down_list"/>
      <sheetName val="רכוש_קבוע_"/>
      <sheetName val="SCB_1_-_Current9"/>
      <sheetName val="SCB_2_-_Current9"/>
      <sheetName val="SCB_1___Current9"/>
      <sheetName val="SCB_2___Current9"/>
      <sheetName val="2_DL_8"/>
      <sheetName val="2_2_IDL8"/>
      <sheetName val="Seal_1-07-049"/>
      <sheetName val="BALANCE_SHEET_9"/>
      <sheetName val="TrialBalance_Q3-20028"/>
      <sheetName val="FP_Friends_Other8"/>
      <sheetName val="เงินกู้_MGC9"/>
      <sheetName val="ข้อมูล_PM9"/>
      <sheetName val="ACS_Revenue8"/>
      <sheetName val="N-4_Patent_right8"/>
      <sheetName val="B&amp;S_19998"/>
      <sheetName val="คชจ_ดำเนินงาน6-438"/>
      <sheetName val="P&amp;L_Rates8"/>
      <sheetName val="PRICE_LIST8"/>
      <sheetName val="FG_Joint9"/>
      <sheetName val="Non_Movement9"/>
      <sheetName val="Jun_068"/>
      <sheetName val="Mkt_Dev_1291_ONL_1290_-_10106"/>
      <sheetName val="TB_Worksheet6"/>
      <sheetName val="Item_Code_-_Machine6"/>
      <sheetName val="ops_tb6"/>
      <sheetName val="ADJ_-_RATE6"/>
      <sheetName val="B053_(990701)공정실적PP%계산6"/>
      <sheetName val="cc_Nov086"/>
      <sheetName val="2003_Growth6"/>
      <sheetName val="10-1_Media6"/>
      <sheetName val="MPT_07_Sale_Forecast6"/>
      <sheetName val="MPT_08_Sale_Forecast6"/>
      <sheetName val="TL_Scrap_rate6"/>
      <sheetName val="Selling_and_Admins_(DONE)6"/>
      <sheetName val="_Direct_load_8"/>
      <sheetName val="TB_SAP8"/>
      <sheetName val="Standing_Data6"/>
      <sheetName val="DLD_Query_Query_Query5"/>
      <sheetName val="Write_off6"/>
      <sheetName val="Unrecorded_Misstatement5"/>
      <sheetName val="pa_group6"/>
      <sheetName val="F1_Log_On6"/>
      <sheetName val="REC_GROUP5"/>
      <sheetName val="Spa_Sales4"/>
      <sheetName val="Sale_05025"/>
      <sheetName val="U-5_22"/>
      <sheetName val="Seagate__share_in_units2"/>
      <sheetName val="_BANK_XLS뉮׾_x005f_x0003_㌏Joint2"/>
      <sheetName val="IE_UPS2"/>
      <sheetName val="Trial_Balance"/>
      <sheetName val="dongia_(2)"/>
      <sheetName val="B131_"/>
      <sheetName val="InvPlan_NI_and_WIN_2017"/>
      <sheetName val="SCB_1_-_Current10"/>
      <sheetName val="SCB_2_-_Current10"/>
      <sheetName val="SCB_1___Current10"/>
      <sheetName val="SCB_2___Current10"/>
      <sheetName val="2_DL_9"/>
      <sheetName val="2_2_IDL9"/>
      <sheetName val="Seal_1-07-0410"/>
      <sheetName val="BALANCE_SHEET_10"/>
      <sheetName val="TrialBalance_Q3-20029"/>
      <sheetName val="FP_Friends_Other9"/>
      <sheetName val="เงินกู้_MGC10"/>
      <sheetName val="ข้อมูล_PM10"/>
      <sheetName val="ACS_Revenue9"/>
      <sheetName val="N-4_Patent_right9"/>
      <sheetName val="B&amp;S_19999"/>
      <sheetName val="คชจ_ดำเนินงาน6-439"/>
      <sheetName val="P&amp;L_Rates9"/>
      <sheetName val="PRICE_LIST9"/>
      <sheetName val="FG_Joint10"/>
      <sheetName val="Non_Movement10"/>
      <sheetName val="Jun_069"/>
      <sheetName val="Mkt_Dev_1291_ONL_1290_-_10107"/>
      <sheetName val="TB_Worksheet7"/>
      <sheetName val="Item_Code_-_Machine7"/>
      <sheetName val="ops_tb7"/>
      <sheetName val="ADJ_-_RATE7"/>
      <sheetName val="B053_(990701)공정실적PP%계산7"/>
      <sheetName val="cc_Nov087"/>
      <sheetName val="2003_Growth7"/>
      <sheetName val="10-1_Media7"/>
      <sheetName val="MPT_07_Sale_Forecast7"/>
      <sheetName val="MPT_08_Sale_Forecast7"/>
      <sheetName val="TL_Scrap_rate7"/>
      <sheetName val="Selling_and_Admins_(DONE)7"/>
      <sheetName val="_Direct_load_9"/>
      <sheetName val="TB_SAP9"/>
      <sheetName val="Standing_Data7"/>
      <sheetName val="DLD_Query_Query_Query6"/>
      <sheetName val="Write_off7"/>
      <sheetName val="Unrecorded_Misstatement6"/>
      <sheetName val="pa_group7"/>
      <sheetName val="F1_Log_On7"/>
      <sheetName val="REC_GROUP6"/>
      <sheetName val="Spa_Sales5"/>
      <sheetName val="Sale_05026"/>
      <sheetName val="U-5_23"/>
      <sheetName val="Seagate__share_in_units3"/>
      <sheetName val="_BANK_XLS뉮׾_x005f_x0003_㌏Joint3"/>
      <sheetName val="Pd01_vsl_sked1"/>
      <sheetName val="IE_UPS3"/>
      <sheetName val="Trial_Balance1"/>
      <sheetName val="dongia_(2)1"/>
      <sheetName val="Drop_down_list1"/>
      <sheetName val="רכוש_קבוע_1"/>
      <sheetName val="Bill_No__2_-_Carpark1"/>
      <sheetName val="B131_1"/>
      <sheetName val="InvPlan_NI_and_WIN_20171"/>
      <sheetName val="SCB_1_-_Current11"/>
      <sheetName val="SCB_2_-_Current11"/>
      <sheetName val="SCB_1___Current11"/>
      <sheetName val="SCB_2___Current11"/>
      <sheetName val="2_DL_10"/>
      <sheetName val="2_2_IDL10"/>
      <sheetName val="Seal_1-07-0411"/>
      <sheetName val="BALANCE_SHEET_11"/>
      <sheetName val="TrialBalance_Q3-200210"/>
      <sheetName val="FP_Friends_Other10"/>
      <sheetName val="เงินกู้_MGC11"/>
      <sheetName val="ข้อมูล_PM11"/>
      <sheetName val="ACS_Revenue10"/>
      <sheetName val="N-4_Patent_right10"/>
      <sheetName val="B&amp;S_199910"/>
      <sheetName val="คชจ_ดำเนินงาน6-4310"/>
      <sheetName val="P&amp;L_Rates10"/>
      <sheetName val="PRICE_LIST10"/>
      <sheetName val="FG_Joint11"/>
      <sheetName val="Non_Movement11"/>
      <sheetName val="Jun_0610"/>
      <sheetName val="Mkt_Dev_1291_ONL_1290_-_10108"/>
      <sheetName val="TB_Worksheet8"/>
      <sheetName val="Item_Code_-_Machine8"/>
      <sheetName val="ops_tb8"/>
      <sheetName val="ADJ_-_RATE8"/>
      <sheetName val="B053_(990701)공정실적PP%계산8"/>
      <sheetName val="cc_Nov088"/>
      <sheetName val="2003_Growth8"/>
      <sheetName val="10-1_Media8"/>
      <sheetName val="MPT_07_Sale_Forecast8"/>
      <sheetName val="MPT_08_Sale_Forecast8"/>
      <sheetName val="TL_Scrap_rate8"/>
      <sheetName val="Selling_and_Admins_(DONE)8"/>
      <sheetName val="_Direct_load_10"/>
      <sheetName val="TB_SAP10"/>
      <sheetName val="Standing_Data8"/>
      <sheetName val="DLD_Query_Query_Query7"/>
      <sheetName val="Write_off8"/>
      <sheetName val="Unrecorded_Misstatement7"/>
      <sheetName val="pa_group8"/>
      <sheetName val="F1_Log_On8"/>
      <sheetName val="REC_GROUP7"/>
      <sheetName val="Spa_Sales6"/>
      <sheetName val="Sale_05027"/>
      <sheetName val="U-5_24"/>
      <sheetName val="Seagate__share_in_units4"/>
      <sheetName val="_BANK_XLS뉮׾_x005f_x0003_㌏Joint4"/>
      <sheetName val="Pd01_vsl_sked2"/>
      <sheetName val="IE_UPS4"/>
      <sheetName val="Trial_Balance2"/>
      <sheetName val="dongia_(2)2"/>
      <sheetName val="Drop_down_list2"/>
      <sheetName val="רכוש_קבוע_2"/>
      <sheetName val="Bill_No__2_-_Carpark2"/>
      <sheetName val="B131_2"/>
      <sheetName val="InvPlan_NI_and_WIN_20172"/>
      <sheetName val="SCB_1_-_Current12"/>
      <sheetName val="SCB_2_-_Current12"/>
      <sheetName val="SCB_1___Current12"/>
      <sheetName val="SCB_2___Current12"/>
      <sheetName val="2_DL_11"/>
      <sheetName val="2_2_IDL11"/>
      <sheetName val="Seal_1-07-0412"/>
      <sheetName val="BALANCE_SHEET_12"/>
      <sheetName val="TrialBalance_Q3-200211"/>
      <sheetName val="FP_Friends_Other11"/>
      <sheetName val="เงินกู้_MGC12"/>
      <sheetName val="ข้อมูล_PM12"/>
      <sheetName val="ACS_Revenue11"/>
      <sheetName val="N-4_Patent_right11"/>
      <sheetName val="B&amp;S_199911"/>
      <sheetName val="คชจ_ดำเนินงาน6-4311"/>
      <sheetName val="P&amp;L_Rates11"/>
      <sheetName val="PRICE_LIST11"/>
      <sheetName val="FG_Joint12"/>
      <sheetName val="Non_Movement12"/>
      <sheetName val="Jun_0611"/>
      <sheetName val="Mkt_Dev_1291_ONL_1290_-_10109"/>
      <sheetName val="TB_Worksheet9"/>
      <sheetName val="Item_Code_-_Machine9"/>
      <sheetName val="ops_tb9"/>
      <sheetName val="ADJ_-_RATE9"/>
      <sheetName val="B053_(990701)공정실적PP%계산9"/>
      <sheetName val="cc_Nov089"/>
      <sheetName val="2003_Growth9"/>
      <sheetName val="10-1_Media9"/>
      <sheetName val="MPT_07_Sale_Forecast9"/>
      <sheetName val="MPT_08_Sale_Forecast9"/>
      <sheetName val="TL_Scrap_rate9"/>
      <sheetName val="Selling_and_Admins_(DONE)9"/>
      <sheetName val="_Direct_load_11"/>
      <sheetName val="TB_SAP11"/>
      <sheetName val="Standing_Data9"/>
      <sheetName val="DLD_Query_Query_Query8"/>
      <sheetName val="Write_off9"/>
      <sheetName val="Unrecorded_Misstatement8"/>
      <sheetName val="pa_group9"/>
      <sheetName val="F1_Log_On9"/>
      <sheetName val="REC_GROUP8"/>
      <sheetName val="Spa_Sales7"/>
      <sheetName val="Sale_05028"/>
      <sheetName val="U-5_25"/>
      <sheetName val="Seagate__share_in_units5"/>
      <sheetName val="_BANK_XLS뉮׾_x005f_x0003_㌏Joint5"/>
      <sheetName val="Pd01_vsl_sked3"/>
      <sheetName val="IE_UPS5"/>
      <sheetName val="Trial_Balance3"/>
      <sheetName val="dongia_(2)3"/>
      <sheetName val="Drop_down_list3"/>
      <sheetName val="רכוש_קבוע_3"/>
      <sheetName val="Bill_No__2_-_Carpark3"/>
      <sheetName val="B131_3"/>
      <sheetName val="InvPlan_NI_and_WIN_20173"/>
      <sheetName val="SCB_1_-_Current13"/>
      <sheetName val="SCB_2_-_Current13"/>
      <sheetName val="SCB_1___Current13"/>
      <sheetName val="SCB_2___Current13"/>
      <sheetName val="2_DL_12"/>
      <sheetName val="2_2_IDL12"/>
      <sheetName val="Seal_1-07-0413"/>
      <sheetName val="BALANCE_SHEET_13"/>
      <sheetName val="TrialBalance_Q3-200212"/>
      <sheetName val="FP_Friends_Other12"/>
      <sheetName val="เงินกู้_MGC13"/>
      <sheetName val="ข้อมูล_PM13"/>
      <sheetName val="ACS_Revenue12"/>
      <sheetName val="N-4_Patent_right12"/>
      <sheetName val="B&amp;S_199912"/>
      <sheetName val="คชจ_ดำเนินงาน6-4312"/>
      <sheetName val="P&amp;L_Rates12"/>
      <sheetName val="PRICE_LIST12"/>
      <sheetName val="FG_Joint13"/>
      <sheetName val="Non_Movement13"/>
      <sheetName val="Jun_0612"/>
      <sheetName val="Mkt_Dev_1291_ONL_1290_-_101010"/>
      <sheetName val="TB_Worksheet10"/>
      <sheetName val="Item_Code_-_Machine10"/>
      <sheetName val="ops_tb10"/>
      <sheetName val="ADJ_-_RATE10"/>
      <sheetName val="B053_(990701)공정실적PP%계산10"/>
      <sheetName val="cc_Nov0810"/>
      <sheetName val="2003_Growth10"/>
      <sheetName val="10-1_Media10"/>
      <sheetName val="MPT_07_Sale_Forecast10"/>
      <sheetName val="MPT_08_Sale_Forecast10"/>
      <sheetName val="TL_Scrap_rate10"/>
      <sheetName val="Selling_and_Admins_(DONE)10"/>
      <sheetName val="_Direct_load_12"/>
      <sheetName val="TB_SAP12"/>
      <sheetName val="Standing_Data10"/>
      <sheetName val="DLD_Query_Query_Query9"/>
      <sheetName val="Write_off10"/>
      <sheetName val="Unrecorded_Misstatement9"/>
      <sheetName val="pa_group10"/>
      <sheetName val="F1_Log_On10"/>
      <sheetName val="REC_GROUP9"/>
      <sheetName val="Spa_Sales8"/>
      <sheetName val="Sale_05029"/>
      <sheetName val="U-5_26"/>
      <sheetName val="Seagate__share_in_units6"/>
      <sheetName val="_BANK_XLS뉮׾_x005f_x0003_㌏Joint6"/>
      <sheetName val="Pd01_vsl_sked4"/>
      <sheetName val="IE_UPS6"/>
      <sheetName val="Trial_Balance4"/>
      <sheetName val="dongia_(2)4"/>
      <sheetName val="Drop_down_list4"/>
      <sheetName val="רכוש_קבוע_4"/>
      <sheetName val="Bill_No__2_-_Carpark4"/>
      <sheetName val="B131_4"/>
      <sheetName val="InvPlan_NI_and_WIN_20174"/>
      <sheetName val="SCB_1_-_Current14"/>
      <sheetName val="SCB_2_-_Current14"/>
      <sheetName val="SCB_1___Current14"/>
      <sheetName val="SCB_2___Current14"/>
      <sheetName val="2_DL_13"/>
      <sheetName val="2_2_IDL13"/>
      <sheetName val="Seal_1-07-0414"/>
      <sheetName val="BALANCE_SHEET_14"/>
      <sheetName val="TrialBalance_Q3-200213"/>
      <sheetName val="FP_Friends_Other13"/>
      <sheetName val="เงินกู้_MGC14"/>
      <sheetName val="ข้อมูล_PM14"/>
      <sheetName val="ACS_Revenue13"/>
      <sheetName val="N-4_Patent_right13"/>
      <sheetName val="B&amp;S_199913"/>
      <sheetName val="คชจ_ดำเนินงาน6-4313"/>
      <sheetName val="P&amp;L_Rates13"/>
      <sheetName val="PRICE_LIST13"/>
      <sheetName val="FG_Joint14"/>
      <sheetName val="Non_Movement14"/>
      <sheetName val="Jun_0613"/>
      <sheetName val="Mkt_Dev_1291_ONL_1290_-_101011"/>
      <sheetName val="TB_Worksheet11"/>
      <sheetName val="Item_Code_-_Machine11"/>
      <sheetName val="ops_tb11"/>
      <sheetName val="ADJ_-_RATE11"/>
      <sheetName val="B053_(990701)공정실적PP%계산11"/>
      <sheetName val="cc_Nov0811"/>
      <sheetName val="2003_Growth11"/>
      <sheetName val="10-1_Media11"/>
      <sheetName val="MPT_07_Sale_Forecast11"/>
      <sheetName val="MPT_08_Sale_Forecast11"/>
      <sheetName val="TL_Scrap_rate11"/>
      <sheetName val="Selling_and_Admins_(DONE)11"/>
      <sheetName val="_Direct_load_13"/>
      <sheetName val="TB_SAP13"/>
      <sheetName val="Standing_Data11"/>
      <sheetName val="DLD_Query_Query_Query10"/>
      <sheetName val="Write_off11"/>
      <sheetName val="Unrecorded_Misstatement10"/>
      <sheetName val="pa_group11"/>
      <sheetName val="F1_Log_On11"/>
      <sheetName val="REC_GROUP10"/>
      <sheetName val="Spa_Sales9"/>
      <sheetName val="Sale_050210"/>
      <sheetName val="U-5_27"/>
      <sheetName val="Seagate__share_in_units7"/>
      <sheetName val="_BANK_XLS뉮׾_x005f_x0003_㌏Joint7"/>
      <sheetName val="Pd01_vsl_sked5"/>
      <sheetName val="IE_UPS7"/>
      <sheetName val="Trial_Balance5"/>
      <sheetName val="dongia_(2)5"/>
      <sheetName val="Drop_down_list5"/>
      <sheetName val="רכוש_קבוע_5"/>
      <sheetName val="Bill_No__2_-_Carpark5"/>
      <sheetName val="B131_5"/>
      <sheetName val="InvPlan_NI_and_WIN_20175"/>
      <sheetName val="dBase"/>
      <sheetName val="F8.1 Slw mving stck"/>
      <sheetName val="F 5.7 Value red"/>
      <sheetName val="F6.4 Slow Moving SP 2004"/>
      <sheetName val="名簿データ"/>
      <sheetName val="PL12M"/>
      <sheetName val="_BANK.XLS뉮׾_x005f_x005f_x"/>
      <sheetName val="alamat"/>
      <sheetName val="Workbook Inputs"/>
      <sheetName val="OutstandingDec#019  "/>
      <sheetName val="OutstandingJan05#019 "/>
      <sheetName val="OutstandingFeb05#019 "/>
      <sheetName val="OutstandingMar05#019"/>
      <sheetName val="OutstandingApr05#019"/>
      <sheetName val="OutstandingMay05#019 "/>
      <sheetName val="Outstanding June05#019 "/>
      <sheetName val="Outstanding July05"/>
      <sheetName val="Outstanding Aug 05 "/>
      <sheetName val="Outstanding Sep 05 "/>
      <sheetName val="Outstanding Oct 05"/>
      <sheetName val="Outstanding Nov 05 "/>
      <sheetName val="Dec2005--2463"/>
      <sheetName val="Outstanding Dec 05"/>
      <sheetName val="已開立支票"/>
      <sheetName val="Bank Statement #019"/>
      <sheetName val="未兌現支票&amp;已開立支票 #910"/>
      <sheetName val="Outstanding#910Apr"/>
      <sheetName val="FF_4"/>
      <sheetName val="C 1"/>
      <sheetName val="AssetStatus"/>
      <sheetName val="AssetType"/>
      <sheetName val="License BOI"/>
      <sheetName val="Asset Class"/>
      <sheetName val="Depre. Key"/>
      <sheetName val="[BANK.XLS뉮׾_x005f_x005f_x005f_x005f_x005f_x005f_x"/>
      <sheetName val="Data 2"/>
      <sheetName val="Actual-ＹＴＤ"/>
      <sheetName val="Budget-Monthly"/>
      <sheetName val="Budget-YTD"/>
      <sheetName val="D"/>
      <sheetName val="B"/>
      <sheetName val="FSA"/>
      <sheetName val="FF_6"/>
      <sheetName val="2006_1_"/>
      <sheetName val="July2007"/>
      <sheetName val="2006_2_"/>
      <sheetName val="_BANK.XLS뉮׾_x"/>
      <sheetName val="cal (2)"/>
      <sheetName val="TBA"/>
      <sheetName val="BPR"/>
      <sheetName val="อุปกรณ์ a2"/>
      <sheetName val="อุปกรณ์ a1"/>
      <sheetName val="ประมาณการ"/>
      <sheetName val="#Lookup"/>
      <sheetName val="InventTableModule_1-1"/>
      <sheetName val="Energy(update)"/>
      <sheetName val="MFA"/>
      <sheetName val="Order_Nov_w45"/>
      <sheetName val="[BANK.XLS뉮׾_x005f_x005f_x"/>
      <sheetName val="U-2.1"/>
      <sheetName val="ภาคการขายโฆษณาNBT_ALL"/>
      <sheetName val="ภาคการขายวิศวกรรม_Weekly"/>
      <sheetName val="ภาคการขายโฆษณาNBT_Weekly"/>
      <sheetName val="[BANK.XLS뉮׾_x"/>
      <sheetName val="AA-1"/>
      <sheetName val="Age311299TESP"/>
      <sheetName val="P4DDBFTESP"/>
      <sheetName val="IntDec00TespM&amp;B"/>
      <sheetName val="CON_infrai"/>
      <sheetName val="SFFee"/>
      <sheetName val="warehouse fixed v var. (calcs)"/>
      <sheetName val="ลูกค้า"/>
      <sheetName val="Setup"/>
      <sheetName val="Tables"/>
      <sheetName val="Assets"/>
      <sheetName val="XBSUP"/>
      <sheetName val="ForCorpUse"/>
      <sheetName val="IncomeStmt"/>
      <sheetName val="Instructions"/>
      <sheetName val="XISUP"/>
      <sheetName val="Liabilities"/>
      <sheetName val="Supplemental"/>
      <sheetName val="XBS"/>
      <sheetName val="XCASHFLW"/>
      <sheetName val="XIS"/>
      <sheetName val="XISQTR"/>
      <sheetName val="P&amp;LFINAL_-_44"/>
      <sheetName val="ตารางลูกหนี้สัญญาเช่า__"/>
      <sheetName val="Gen_Info"/>
      <sheetName val="Estimation_-_2018"/>
      <sheetName val="[BANK_XLS뉮׾_x005f_x0003_㌏Joint"/>
      <sheetName val="Sale0402"/>
      <sheetName val="Sale0311"/>
      <sheetName val="rss9801"/>
      <sheetName val="Names"/>
      <sheetName val="Selection"/>
      <sheetName val="Sale0307"/>
      <sheetName val="อัตราค่าบรรทุก"/>
      <sheetName val="12jun12"/>
      <sheetName val="15jun12"/>
      <sheetName val="16jun12"/>
      <sheetName val="9jun12"/>
      <sheetName val="GL CB"/>
      <sheetName val="GL M"/>
      <sheetName val="CODE,NAME"/>
      <sheetName val="Life &amp; Health"/>
      <sheetName val="SAN_REDUCED_11"/>
      <sheetName val="Gen_Info1"/>
      <sheetName val="OMC April 02"/>
      <sheetName val="RF April 02"/>
      <sheetName val="DATABASE"/>
      <sheetName val="Review wording"/>
      <sheetName val="Summary of documents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NOV"/>
      <sheetName val="DEC"/>
      <sheetName val="industry"/>
      <sheetName val="Schedule"/>
      <sheetName val="วิธีกรอกข้อมูล"/>
      <sheetName val="Q4 Y19"/>
      <sheetName val="Target Y20"/>
      <sheetName val="Q1 Y20"/>
      <sheetName val="Actual &amp; Target"/>
      <sheetName val="1.Cash Flow"/>
      <sheetName val="2.P&amp;L Performance"/>
      <sheetName val="3.Corporate Risk"/>
      <sheetName val="Calculations"/>
      <sheetName val="acc.depre-report-old"/>
      <sheetName val="summary"/>
      <sheetName val="Tax"/>
      <sheetName val="Nature_of_Expense"/>
      <sheetName val="CA_Sheet"/>
      <sheetName val="_IBPL0001"/>
      <sheetName val="_IB-PL-YTD"/>
      <sheetName val="By  Customer"/>
      <sheetName val="SCB_2_-_Curren2็"/>
      <sheetName val="KPI F1.3 พรทิพย์ 2559"/>
      <sheetName val="Addition_AUC"/>
      <sheetName val="品情"/>
      <sheetName val="免驗"/>
      <sheetName val="P&amp;LFINAL_-_443"/>
      <sheetName val="P&amp;LFINAL_-_441"/>
      <sheetName val="P&amp;LFINAL_-_442"/>
      <sheetName val="bs is"/>
      <sheetName val="????-??"/>
      <sheetName val="공사비 내역 (가)"/>
      <sheetName val="Ratio"/>
      <sheetName val="Drop Down"/>
      <sheetName val="SAN_REDUCED_12"/>
      <sheetName val="Gen_Info2"/>
      <sheetName val="OMC_April_02"/>
      <sheetName val="RF_April_02"/>
      <sheetName val="Instruction"/>
      <sheetName val="MD - Bank"/>
      <sheetName val="Bank Country"/>
      <sheetName val="Region"/>
      <sheetName val="Unit rate Architecture"/>
      <sheetName val="conso"/>
      <sheetName val="Co info"/>
      <sheetName val="CBO0497"/>
      <sheetName val="p&amp;L"/>
      <sheetName val="6A CA"/>
      <sheetName val="Sale0406"/>
      <sheetName val="งบกำไรฯ_48(1)"/>
      <sheetName val="10"/>
      <sheetName val="_BANK.XLS뉮׾_x005f_x005f_x005f_x005f_x"/>
      <sheetName val="Actual-Monthly"/>
      <sheetName val="F-5"/>
      <sheetName val="gold แลกทอง"/>
      <sheetName val="Sale0309"/>
      <sheetName val="feature"/>
      <sheetName val="Age311299TAS"/>
      <sheetName val="TASintDec00"/>
      <sheetName val="P4DDBFTAS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Outstanding"/>
      <sheetName val="Weighted Ave Cost"/>
      <sheetName val="Inventory Master List"/>
      <sheetName val="assum"/>
      <sheetName val="A"/>
      <sheetName val="interest_tree_generation"/>
      <sheetName val="DIALY"/>
      <sheetName val="INCST"/>
      <sheetName val="J1"/>
      <sheetName val="default values"/>
      <sheetName val="ave 6 months del qty"/>
      <sheetName val="Common"/>
      <sheetName val="Endo"/>
      <sheetName val="Pacu"/>
      <sheetName val="SICU"/>
      <sheetName val="CCU"/>
      <sheetName val="CATHLAB"/>
      <sheetName val="CVOR"/>
      <sheetName val="Manual"/>
      <sheetName val="DATABASE -sumifTB"/>
      <sheetName val="สมุดรายวัน"/>
      <sheetName val="OthCode"/>
      <sheetName val="original"/>
      <sheetName val="Summary Adjustment"/>
      <sheetName val="WM"/>
      <sheetName val="FSSummary"/>
      <sheetName val="UA120"/>
      <sheetName val="PL_16"/>
      <sheetName val="PL_15"/>
      <sheetName val="Capital Expenditure 1999-2001"/>
      <sheetName val="vehicle"/>
      <sheetName val="Capital by division"/>
      <sheetName val="DEPRECIATION 1998-NEW ASSETS"/>
      <sheetName val="DEPRECIATION 1999"/>
      <sheetName val="Summery Depreciation 1998-2001"/>
      <sheetName val="1208"/>
      <sheetName val="1206"/>
      <sheetName val="1205"/>
      <sheetName val="1204"/>
      <sheetName val="1203"/>
      <sheetName val="1201"/>
      <sheetName val="PlanB"/>
      <sheetName val="SRO"/>
      <sheetName val="Stock Aging"/>
      <sheetName val="cost allocation"/>
      <sheetName val="PF PL OP"/>
      <sheetName val="Purchases"/>
      <sheetName val="Detail"/>
      <sheetName val="10Segment report"/>
      <sheetName val="7Long term liabilities"/>
      <sheetName val="1Cash for Interest"/>
      <sheetName val="3Detail of cash flow"/>
      <sheetName val="C-3"/>
      <sheetName val="PAN"/>
      <sheetName val="0.0ControlSheet"/>
      <sheetName val="ยานพาหนะ"/>
      <sheetName val="ส่วนปรับปรุงที่ดิน"/>
      <sheetName val="อาคารสำนักงาน-PJ"/>
      <sheetName val="เครื่องตกแต่ง-PJ (BF)"/>
      <sheetName val="TaxCal_2012Final"/>
      <sheetName val="detail(sum)"/>
      <sheetName val="97CAPREN"/>
      <sheetName val="Core"/>
      <sheetName val="会社セグメントマスタ加工シート"/>
      <sheetName val="Debt Info"/>
      <sheetName val="Job header"/>
      <sheetName val="2005 DATA"/>
      <sheetName val="OUTLK%"/>
      <sheetName val="RANGES"/>
      <sheetName val="Old IAC Canada"/>
      <sheetName val="Template Data"/>
      <sheetName val="ocean voyage"/>
      <sheetName val="FACTORS"/>
      <sheetName val="ESTIMATE"/>
      <sheetName val="Capital_Expenditure_1999-2001"/>
      <sheetName val="Capital_by_division"/>
      <sheetName val="DEPRECIATION_1998-NEW_ASSETS"/>
      <sheetName val="DEPRECIATION_1999"/>
      <sheetName val="Summery_Depreciation_1998-2001"/>
      <sheetName val="Stock_Aging"/>
      <sheetName val="cost_allocation"/>
      <sheetName val="PF_PL_OP"/>
      <sheetName val="10Segment_report"/>
      <sheetName val="7Long_term_liabilities"/>
      <sheetName val="1Cash_for_Interest"/>
      <sheetName val="3Detail_of_cash_flow"/>
      <sheetName val="เครื่องตกแต่ง-PJ_(BF)"/>
      <sheetName val="0_0ControlSheet"/>
      <sheetName val="Debt_Info"/>
      <sheetName val="Job_header"/>
      <sheetName val="2005_DATA"/>
      <sheetName val="Old_IAC_Canada"/>
      <sheetName val="損益分岐点"/>
      <sheetName val="車会集約"/>
      <sheetName val="MS Box"/>
      <sheetName val="bblยังไม่จ่าย"/>
      <sheetName val="2006(1)"/>
      <sheetName val="2006(2)"/>
      <sheetName val="FF_21_a_"/>
      <sheetName val="Info"/>
      <sheetName val="LC _ TR Listing"/>
      <sheetName val="Gain Loss Calculation"/>
      <sheetName val="Location"/>
      <sheetName val="Tickmarks"/>
      <sheetName val="Quarterly_4"/>
      <sheetName val="F9_Parameters_"/>
      <sheetName val="_BANK_XLS뉮׾_x0003_㌏Joint"/>
      <sheetName val="_BANK_XLS뉮׾_x0003_㌏Joint1"/>
      <sheetName val="GLTRIAL0704"/>
      <sheetName val="GLTRIAL0708"/>
      <sheetName val="SCB_1_-_Current16"/>
      <sheetName val="SCB_2_-_Current16"/>
      <sheetName val="SCB_1___Current16"/>
      <sheetName val="SCB_2___Current16"/>
      <sheetName val="Seal_1-07-0416"/>
      <sheetName val="BALANCE_SHEET_16"/>
      <sheetName val="2_DL_15"/>
      <sheetName val="2_2_IDL15"/>
      <sheetName val="TrialBalance_Q3-200215"/>
      <sheetName val="FP_Friends_Other15"/>
      <sheetName val="เงินกู้_MGC16"/>
      <sheetName val="ข้อมูล_PM16"/>
      <sheetName val="N-4_Patent_right15"/>
      <sheetName val="B&amp;S_199915"/>
      <sheetName val="คชจ_ดำเนินงาน6-4315"/>
      <sheetName val="ACS_Revenue15"/>
      <sheetName val="P&amp;L_Rates15"/>
      <sheetName val="PRICE_LIST15"/>
      <sheetName val="FG_Joint16"/>
      <sheetName val="Non_Movement16"/>
      <sheetName val="Jun_0615"/>
      <sheetName val="Mkt_Dev_1291_ONL_1290_-_101013"/>
      <sheetName val="TB_Worksheet13"/>
      <sheetName val="ADJ_-_RATE13"/>
      <sheetName val="Item_Code_-_Machine13"/>
      <sheetName val="B053_(990701)공정실적PP%계산13"/>
      <sheetName val="cc_Nov0813"/>
      <sheetName val="2003_Growth13"/>
      <sheetName val="10-1_Media13"/>
      <sheetName val="_Direct_load_15"/>
      <sheetName val="TB_SAP15"/>
      <sheetName val="MPT_07_Sale_Forecast13"/>
      <sheetName val="MPT_08_Sale_Forecast13"/>
      <sheetName val="TL_Scrap_rate13"/>
      <sheetName val="Selling_and_Admins_(DONE)13"/>
      <sheetName val="Standing_Data13"/>
      <sheetName val="ops_tb13"/>
      <sheetName val="pa_group13"/>
      <sheetName val="F1_Log_On13"/>
      <sheetName val="DLD_Query_Query_Query12"/>
      <sheetName val="Sale_050212"/>
      <sheetName val="Unrecorded_Misstatement12"/>
      <sheetName val="REC_GROUP12"/>
      <sheetName val="Write_off13"/>
      <sheetName val="Spa_Sales11"/>
      <sheetName val="U-5_29"/>
      <sheetName val="Seagate__share_in_units9"/>
      <sheetName val="_BANK_XLS뉮׾_x005f_x0003_㌏Joint9"/>
      <sheetName val="Drop_down_list7"/>
      <sheetName val="Pd01_vsl_sked7"/>
      <sheetName val="IE_UPS9"/>
      <sheetName val="רכוש_קבוע_7"/>
      <sheetName val="Bill_No__2_-_Carpark7"/>
      <sheetName val="P&amp;LFINAL_-_445"/>
      <sheetName val="tb_Q3'081"/>
      <sheetName val="B131_7"/>
      <sheetName val="ตารางลูกหนี้สัญญาเช่า__1"/>
      <sheetName val="InvPlan_NI_and_WIN_20177"/>
      <sheetName val="Estimation_-_20181"/>
      <sheetName val="Trial_Balance7"/>
      <sheetName val="_IBPL00011"/>
      <sheetName val="_IB-PL-YTD1"/>
      <sheetName val="Quarterly_41"/>
      <sheetName val="CA_Sheet1"/>
      <sheetName val="_BANK_XLS뉮׾_x005f_x005f_x005f_x0003_㌏Joint1"/>
      <sheetName val="[BANK_XLS뉮׾_x005f_x0003_㌏Joint1"/>
      <sheetName val="Asset_&amp;_Liability1"/>
      <sheetName val="Net_asset_value1"/>
      <sheetName val="_BANK_XLS뉮׾_x005f_x005f_x005f_x005f_x005f_x005f_1"/>
      <sheetName val="[BANK_XLS뉮׾_x005f_x005f_x005f_x0003_㌏Joint1"/>
      <sheetName val="interest_tree_generation1"/>
      <sheetName val="Balance_Sheet1"/>
      <sheetName val="dongia_(2)7"/>
      <sheetName val="Nature_of_Expense1"/>
      <sheetName val="Life_&amp;_Health1"/>
      <sheetName val="F9_Parameters_1"/>
      <sheetName val="JV_Entry1"/>
      <sheetName val="F8_1_Slw_mving_stck1"/>
      <sheetName val="F_5_7_Value_red1"/>
      <sheetName val="F6_4_Slow_Moving_SP_20041"/>
      <sheetName val="bs_is1"/>
      <sheetName val="SCB_1_-_Current15"/>
      <sheetName val="SCB_2_-_Current15"/>
      <sheetName val="SCB_1___Current15"/>
      <sheetName val="SCB_2___Current15"/>
      <sheetName val="Seal_1-07-0415"/>
      <sheetName val="BALANCE_SHEET_15"/>
      <sheetName val="2_DL_14"/>
      <sheetName val="2_2_IDL14"/>
      <sheetName val="TrialBalance_Q3-200214"/>
      <sheetName val="FP_Friends_Other14"/>
      <sheetName val="เงินกู้_MGC15"/>
      <sheetName val="ข้อมูล_PM15"/>
      <sheetName val="N-4_Patent_right14"/>
      <sheetName val="B&amp;S_199914"/>
      <sheetName val="คชจ_ดำเนินงาน6-4314"/>
      <sheetName val="ACS_Revenue14"/>
      <sheetName val="P&amp;L_Rates14"/>
      <sheetName val="PRICE_LIST14"/>
      <sheetName val="FG_Joint15"/>
      <sheetName val="Non_Movement15"/>
      <sheetName val="Jun_0614"/>
      <sheetName val="Mkt_Dev_1291_ONL_1290_-_101012"/>
      <sheetName val="TB_Worksheet12"/>
      <sheetName val="ADJ_-_RATE12"/>
      <sheetName val="Item_Code_-_Machine12"/>
      <sheetName val="B053_(990701)공정실적PP%계산12"/>
      <sheetName val="cc_Nov0812"/>
      <sheetName val="2003_Growth12"/>
      <sheetName val="10-1_Media12"/>
      <sheetName val="_Direct_load_14"/>
      <sheetName val="TB_SAP14"/>
      <sheetName val="MPT_07_Sale_Forecast12"/>
      <sheetName val="MPT_08_Sale_Forecast12"/>
      <sheetName val="TL_Scrap_rate12"/>
      <sheetName val="Selling_and_Admins_(DONE)12"/>
      <sheetName val="Standing_Data12"/>
      <sheetName val="ops_tb12"/>
      <sheetName val="pa_group12"/>
      <sheetName val="F1_Log_On12"/>
      <sheetName val="DLD_Query_Query_Query11"/>
      <sheetName val="Sale_050211"/>
      <sheetName val="Unrecorded_Misstatement11"/>
      <sheetName val="REC_GROUP11"/>
      <sheetName val="Write_off12"/>
      <sheetName val="Spa_Sales10"/>
      <sheetName val="U-5_28"/>
      <sheetName val="Seagate__share_in_units8"/>
      <sheetName val="_BANK_XLS뉮׾_x005f_x0003_㌏Joint8"/>
      <sheetName val="Drop_down_list6"/>
      <sheetName val="Pd01_vsl_sked6"/>
      <sheetName val="IE_UPS8"/>
      <sheetName val="רכוש_קבוע_6"/>
      <sheetName val="Bill_No__2_-_Carpark6"/>
      <sheetName val="P&amp;LFINAL_-_444"/>
      <sheetName val="tb_Q3'08"/>
      <sheetName val="B131_6"/>
      <sheetName val="InvPlan_NI_and_WIN_20176"/>
      <sheetName val="Trial_Balance6"/>
      <sheetName val="_BANK_XLS뉮׾_x005f_x005f_x005f_x0003_㌏Joint"/>
      <sheetName val="Asset_&amp;_Liability"/>
      <sheetName val="Net_asset_value"/>
      <sheetName val="_BANK_XLS뉮׾_x005f_x005f_x005f_x005f_x005f_x005f_x"/>
      <sheetName val="[BANK_XLS뉮׾_x005f_x005f_x005f_x0003_㌏Joint"/>
      <sheetName val="Balance_Sheet"/>
      <sheetName val="dongia_(2)6"/>
      <sheetName val="Life_&amp;_Health"/>
      <sheetName val="JV_Entry"/>
      <sheetName val="F8_1_Slw_mving_stck"/>
      <sheetName val="F_5_7_Value_red"/>
      <sheetName val="F6_4_Slow_Moving_SP_2004"/>
      <sheetName val="bs_is"/>
      <sheetName val="SCB_1_-_Current17"/>
      <sheetName val="SCB_2_-_Current17"/>
      <sheetName val="SCB_1___Current17"/>
      <sheetName val="SCB_2___Current17"/>
      <sheetName val="Seal_1-07-0417"/>
      <sheetName val="BALANCE_SHEET_17"/>
      <sheetName val="2_DL_16"/>
      <sheetName val="2_2_IDL16"/>
      <sheetName val="TrialBalance_Q3-200216"/>
      <sheetName val="FP_Friends_Other16"/>
      <sheetName val="เงินกู้_MGC17"/>
      <sheetName val="ข้อมูล_PM17"/>
      <sheetName val="N-4_Patent_right16"/>
      <sheetName val="B&amp;S_199916"/>
      <sheetName val="คชจ_ดำเนินงาน6-4316"/>
      <sheetName val="ACS_Revenue16"/>
      <sheetName val="P&amp;L_Rates16"/>
      <sheetName val="PRICE_LIST16"/>
      <sheetName val="FG_Joint17"/>
      <sheetName val="Non_Movement17"/>
      <sheetName val="Jun_0616"/>
      <sheetName val="Mkt_Dev_1291_ONL_1290_-_101014"/>
      <sheetName val="TB_Worksheet14"/>
      <sheetName val="ADJ_-_RATE14"/>
      <sheetName val="Item_Code_-_Machine14"/>
      <sheetName val="B053_(990701)공정실적PP%계산14"/>
      <sheetName val="cc_Nov0814"/>
      <sheetName val="2003_Growth14"/>
      <sheetName val="10-1_Media14"/>
      <sheetName val="_Direct_load_16"/>
      <sheetName val="TB_SAP16"/>
      <sheetName val="MPT_07_Sale_Forecast14"/>
      <sheetName val="MPT_08_Sale_Forecast14"/>
      <sheetName val="TL_Scrap_rate14"/>
      <sheetName val="Selling_and_Admins_(DONE)14"/>
      <sheetName val="Standing_Data14"/>
      <sheetName val="ops_tb14"/>
      <sheetName val="pa_group14"/>
      <sheetName val="F1_Log_On14"/>
      <sheetName val="DLD_Query_Query_Query13"/>
      <sheetName val="Sale_050213"/>
      <sheetName val="Unrecorded_Misstatement13"/>
      <sheetName val="REC_GROUP13"/>
      <sheetName val="Write_off14"/>
      <sheetName val="Spa_Sales12"/>
      <sheetName val="U-5_210"/>
      <sheetName val="Seagate__share_in_units10"/>
      <sheetName val="_BANK_XLS뉮׾_x005f_x0003_㌏Joint10"/>
      <sheetName val="Drop_down_list8"/>
      <sheetName val="Pd01_vsl_sked8"/>
      <sheetName val="IE_UPS10"/>
      <sheetName val="רכוש_קבוע_8"/>
      <sheetName val="Bill_No__2_-_Carpark8"/>
      <sheetName val="P&amp;LFINAL_-_446"/>
      <sheetName val="tb_Q3'082"/>
      <sheetName val="B131_8"/>
      <sheetName val="ตารางลูกหนี้สัญญาเช่า__2"/>
      <sheetName val="InvPlan_NI_and_WIN_20178"/>
      <sheetName val="SAN_REDUCED_13"/>
      <sheetName val="Estimation_-_20182"/>
      <sheetName val="Trial_Balance8"/>
      <sheetName val="_IBPL00012"/>
      <sheetName val="_IB-PL-YTD2"/>
      <sheetName val="Quarterly_42"/>
      <sheetName val="CA_Sheet2"/>
      <sheetName val="_BANK_XLS뉮׾_x005f_x005f_x005f_x0003_㌏Joint2"/>
      <sheetName val="[BANK_XLS뉮׾_x005f_x0003_㌏Joint2"/>
      <sheetName val="Asset_&amp;_Liability2"/>
      <sheetName val="Net_asset_value2"/>
      <sheetName val="_BANK_XLS뉮׾_x005f_x005f_x005f_x005f_x005f_x005f_2"/>
      <sheetName val="[BANK_XLS뉮׾_x005f_x005f_x005f_x0003_㌏Joint2"/>
      <sheetName val="interest_tree_generation2"/>
      <sheetName val="Balance_Sheet2"/>
      <sheetName val="dongia_(2)8"/>
      <sheetName val="Nature_of_Expense2"/>
      <sheetName val="Life_&amp;_Health2"/>
      <sheetName val="F9_Parameters_2"/>
      <sheetName val="JV_Entry2"/>
      <sheetName val="F8_1_Slw_mving_stck2"/>
      <sheetName val="F_5_7_Value_red2"/>
      <sheetName val="F6_4_Slow_Moving_SP_20042"/>
      <sheetName val="bs_is2"/>
      <sheetName val="SCB_1_-_Current18"/>
      <sheetName val="SCB_2_-_Current18"/>
      <sheetName val="SCB_1___Current18"/>
      <sheetName val="SCB_2___Current18"/>
      <sheetName val="Seal_1-07-0418"/>
      <sheetName val="BALANCE_SHEET_18"/>
      <sheetName val="2_DL_17"/>
      <sheetName val="2_2_IDL17"/>
      <sheetName val="TrialBalance_Q3-200217"/>
      <sheetName val="FP_Friends_Other17"/>
      <sheetName val="เงินกู้_MGC18"/>
      <sheetName val="ข้อมูล_PM18"/>
      <sheetName val="N-4_Patent_right17"/>
      <sheetName val="B&amp;S_199917"/>
      <sheetName val="คชจ_ดำเนินงาน6-4317"/>
      <sheetName val="ACS_Revenue17"/>
      <sheetName val="P&amp;L_Rates17"/>
      <sheetName val="PRICE_LIST17"/>
      <sheetName val="FG_Joint18"/>
      <sheetName val="Non_Movement18"/>
      <sheetName val="Jun_0617"/>
      <sheetName val="Mkt_Dev_1291_ONL_1290_-_101015"/>
      <sheetName val="TB_Worksheet15"/>
      <sheetName val="ADJ_-_RATE15"/>
      <sheetName val="Item_Code_-_Machine15"/>
      <sheetName val="B053_(990701)공정실적PP%계산15"/>
      <sheetName val="cc_Nov0815"/>
      <sheetName val="2003_Growth15"/>
      <sheetName val="10-1_Media15"/>
      <sheetName val="_Direct_load_17"/>
      <sheetName val="TB_SAP17"/>
      <sheetName val="MPT_07_Sale_Forecast15"/>
      <sheetName val="MPT_08_Sale_Forecast15"/>
      <sheetName val="TL_Scrap_rate15"/>
      <sheetName val="Selling_and_Admins_(DONE)15"/>
      <sheetName val="Standing_Data15"/>
      <sheetName val="ops_tb15"/>
      <sheetName val="pa_group15"/>
      <sheetName val="F1_Log_On15"/>
      <sheetName val="DLD_Query_Query_Query14"/>
      <sheetName val="Sale_050214"/>
      <sheetName val="Unrecorded_Misstatement14"/>
      <sheetName val="REC_GROUP14"/>
      <sheetName val="Write_off15"/>
      <sheetName val="Spa_Sales13"/>
      <sheetName val="U-5_211"/>
      <sheetName val="Seagate__share_in_units11"/>
      <sheetName val="_BANK_XLS뉮׾_x005f_x0003_㌏Joint11"/>
      <sheetName val="Drop_down_list9"/>
      <sheetName val="Pd01_vsl_sked9"/>
      <sheetName val="IE_UPS11"/>
      <sheetName val="רכוש_קבוע_9"/>
      <sheetName val="Bill_No__2_-_Carpark9"/>
      <sheetName val="P&amp;LFINAL_-_447"/>
      <sheetName val="tb_Q3'083"/>
      <sheetName val="B131_9"/>
      <sheetName val="ตารางลูกหนี้สัญญาเช่า__3"/>
      <sheetName val="InvPlan_NI_and_WIN_20179"/>
      <sheetName val="SAN_REDUCED_14"/>
      <sheetName val="Gen_Info3"/>
      <sheetName val="Estimation_-_20183"/>
      <sheetName val="Trial_Balance9"/>
      <sheetName val="_IBPL00013"/>
      <sheetName val="_IB-PL-YTD3"/>
      <sheetName val="Quarterly_43"/>
      <sheetName val="CA_Sheet3"/>
      <sheetName val="_BANK_XLS뉮׾_x005f_x005f_x005f_x0003_㌏Joint3"/>
      <sheetName val="[BANK_XLS뉮׾_x005f_x0003_㌏Joint3"/>
      <sheetName val="Asset_&amp;_Liability3"/>
      <sheetName val="Net_asset_value3"/>
      <sheetName val="_BANK_XLS뉮׾_x005f_x005f_x005f_x005f_x005f_x005f_3"/>
      <sheetName val="[BANK_XLS뉮׾_x005f_x005f_x005f_x0003_㌏Joint3"/>
      <sheetName val="interest_tree_generation3"/>
      <sheetName val="Balance_Sheet3"/>
      <sheetName val="dongia_(2)9"/>
      <sheetName val="Nature_of_Expense3"/>
      <sheetName val="Life_&amp;_Health3"/>
      <sheetName val="F9_Parameters_3"/>
      <sheetName val="JV_Entry3"/>
      <sheetName val="F8_1_Slw_mving_stck3"/>
      <sheetName val="F_5_7_Value_red3"/>
      <sheetName val="F6_4_Slow_Moving_SP_20043"/>
      <sheetName val="bs_is3"/>
      <sheetName val="SCB_1_-_Current19"/>
      <sheetName val="SCB_2_-_Current19"/>
      <sheetName val="SCB_1___Current19"/>
      <sheetName val="SCB_2___Current19"/>
      <sheetName val="Seal_1-07-0419"/>
      <sheetName val="BALANCE_SHEET_19"/>
      <sheetName val="2_DL_18"/>
      <sheetName val="2_2_IDL18"/>
      <sheetName val="TrialBalance_Q3-200218"/>
      <sheetName val="FP_Friends_Other18"/>
      <sheetName val="เงินกู้_MGC19"/>
      <sheetName val="ข้อมูล_PM19"/>
      <sheetName val="N-4_Patent_right18"/>
      <sheetName val="B&amp;S_199918"/>
      <sheetName val="คชจ_ดำเนินงาน6-4318"/>
      <sheetName val="ACS_Revenue18"/>
      <sheetName val="P&amp;L_Rates18"/>
      <sheetName val="PRICE_LIST18"/>
      <sheetName val="FG_Joint19"/>
      <sheetName val="Non_Movement19"/>
      <sheetName val="Jun_0618"/>
      <sheetName val="Mkt_Dev_1291_ONL_1290_-_101016"/>
      <sheetName val="TB_Worksheet16"/>
      <sheetName val="ADJ_-_RATE16"/>
      <sheetName val="Item_Code_-_Machine16"/>
      <sheetName val="B053_(990701)공정실적PP%계산16"/>
      <sheetName val="cc_Nov0816"/>
      <sheetName val="2003_Growth16"/>
      <sheetName val="10-1_Media16"/>
      <sheetName val="_Direct_load_18"/>
      <sheetName val="TB_SAP18"/>
      <sheetName val="MPT_07_Sale_Forecast16"/>
      <sheetName val="MPT_08_Sale_Forecast16"/>
      <sheetName val="TL_Scrap_rate16"/>
      <sheetName val="Selling_and_Admins_(DONE)16"/>
      <sheetName val="Standing_Data16"/>
      <sheetName val="ops_tb16"/>
      <sheetName val="pa_group16"/>
      <sheetName val="F1_Log_On16"/>
      <sheetName val="DLD_Query_Query_Query15"/>
      <sheetName val="Sale_050215"/>
      <sheetName val="Unrecorded_Misstatement15"/>
      <sheetName val="REC_GROUP15"/>
      <sheetName val="Write_off16"/>
      <sheetName val="Spa_Sales14"/>
      <sheetName val="U-5_212"/>
      <sheetName val="Seagate__share_in_units12"/>
      <sheetName val="_BANK_XLS뉮׾_x005f_x0003_㌏Joint12"/>
      <sheetName val="Drop_down_list10"/>
      <sheetName val="Pd01_vsl_sked10"/>
      <sheetName val="IE_UPS12"/>
      <sheetName val="רכוש_קבוע_10"/>
      <sheetName val="Bill_No__2_-_Carpark10"/>
      <sheetName val="P&amp;LFINAL_-_448"/>
      <sheetName val="tb_Q3'084"/>
      <sheetName val="B131_10"/>
      <sheetName val="ตารางลูกหนี้สัญญาเช่า__4"/>
      <sheetName val="InvPlan_NI_and_WIN_201710"/>
      <sheetName val="SAN_REDUCED_15"/>
      <sheetName val="Gen_Info4"/>
      <sheetName val="Estimation_-_20184"/>
      <sheetName val="Trial_Balance10"/>
      <sheetName val="_IBPL00014"/>
      <sheetName val="_IB-PL-YTD4"/>
      <sheetName val="Quarterly_44"/>
      <sheetName val="CA_Sheet4"/>
      <sheetName val="_BANK_XLS뉮׾_x005f_x005f_x005f_x0003_㌏Joint4"/>
      <sheetName val="[BANK_XLS뉮׾_x005f_x0003_㌏Joint4"/>
      <sheetName val="Asset_&amp;_Liability4"/>
      <sheetName val="Net_asset_value4"/>
      <sheetName val="_BANK_XLS뉮׾_x005f_x005f_x005f_x005f_x005f_x005f_4"/>
      <sheetName val="[BANK_XLS뉮׾_x005f_x005f_x005f_x0003_㌏Joint4"/>
      <sheetName val="interest_tree_generation4"/>
      <sheetName val="Balance_Sheet4"/>
      <sheetName val="dongia_(2)10"/>
      <sheetName val="Nature_of_Expense4"/>
      <sheetName val="Life_&amp;_Health4"/>
      <sheetName val="F9_Parameters_4"/>
      <sheetName val="JV_Entry4"/>
      <sheetName val="F8_1_Slw_mving_stck4"/>
      <sheetName val="F_5_7_Value_red4"/>
      <sheetName val="F6_4_Slow_Moving_SP_20044"/>
      <sheetName val="bs_is4"/>
      <sheetName val="SCB_1_-_Current20"/>
      <sheetName val="SCB_2_-_Current20"/>
      <sheetName val="SCB_1___Current20"/>
      <sheetName val="SCB_2___Current20"/>
      <sheetName val="Seal_1-07-0420"/>
      <sheetName val="BALANCE_SHEET_20"/>
      <sheetName val="2_DL_19"/>
      <sheetName val="2_2_IDL19"/>
      <sheetName val="TrialBalance_Q3-200219"/>
      <sheetName val="FP_Friends_Other19"/>
      <sheetName val="เงินกู้_MGC20"/>
      <sheetName val="ข้อมูล_PM20"/>
      <sheetName val="N-4_Patent_right19"/>
      <sheetName val="B&amp;S_199919"/>
      <sheetName val="คชจ_ดำเนินงาน6-4319"/>
      <sheetName val="ACS_Revenue19"/>
      <sheetName val="P&amp;L_Rates19"/>
      <sheetName val="PRICE_LIST19"/>
      <sheetName val="FG_Joint20"/>
      <sheetName val="Non_Movement20"/>
      <sheetName val="Jun_0619"/>
      <sheetName val="Mkt_Dev_1291_ONL_1290_-_101017"/>
      <sheetName val="TB_Worksheet17"/>
      <sheetName val="ADJ_-_RATE17"/>
      <sheetName val="Item_Code_-_Machine17"/>
      <sheetName val="B053_(990701)공정실적PP%계산17"/>
      <sheetName val="cc_Nov0817"/>
      <sheetName val="2003_Growth17"/>
      <sheetName val="10-1_Media17"/>
      <sheetName val="_Direct_load_19"/>
      <sheetName val="TB_SAP19"/>
      <sheetName val="MPT_07_Sale_Forecast17"/>
      <sheetName val="MPT_08_Sale_Forecast17"/>
      <sheetName val="TL_Scrap_rate17"/>
      <sheetName val="Selling_and_Admins_(DONE)17"/>
      <sheetName val="Standing_Data17"/>
      <sheetName val="ops_tb17"/>
      <sheetName val="pa_group17"/>
      <sheetName val="F1_Log_On17"/>
      <sheetName val="DLD_Query_Query_Query16"/>
      <sheetName val="Sale_050216"/>
      <sheetName val="Unrecorded_Misstatement16"/>
      <sheetName val="REC_GROUP16"/>
      <sheetName val="Write_off17"/>
      <sheetName val="Spa_Sales15"/>
      <sheetName val="U-5_213"/>
      <sheetName val="Seagate__share_in_units13"/>
      <sheetName val="_BANK_XLS뉮׾_x005f_x0003_㌏Joint13"/>
      <sheetName val="Drop_down_list11"/>
      <sheetName val="Pd01_vsl_sked11"/>
      <sheetName val="IE_UPS13"/>
      <sheetName val="רכוש_קבוע_11"/>
      <sheetName val="Bill_No__2_-_Carpark11"/>
      <sheetName val="P&amp;LFINAL_-_449"/>
      <sheetName val="tb_Q3'085"/>
      <sheetName val="B131_11"/>
      <sheetName val="ตารางลูกหนี้สัญญาเช่า__5"/>
      <sheetName val="InvPlan_NI_and_WIN_201711"/>
      <sheetName val="SAN_REDUCED_16"/>
      <sheetName val="Gen_Info5"/>
      <sheetName val="Estimation_-_20185"/>
      <sheetName val="Trial_Balance11"/>
      <sheetName val="_IBPL00015"/>
      <sheetName val="_IB-PL-YTD5"/>
      <sheetName val="Quarterly_45"/>
      <sheetName val="CA_Sheet5"/>
      <sheetName val="_BANK_XLS뉮׾_x005f_x005f_x005f_x0003_㌏Joint5"/>
      <sheetName val="[BANK_XLS뉮׾_x005f_x0003_㌏Joint5"/>
      <sheetName val="Asset_&amp;_Liability5"/>
      <sheetName val="Net_asset_value5"/>
      <sheetName val="_BANK_XLS뉮׾_x005f_x005f_x005f_x005f_x005f_x005f_5"/>
      <sheetName val="[BANK_XLS뉮׾_x005f_x005f_x005f_x0003_㌏Joint5"/>
      <sheetName val="interest_tree_generation5"/>
      <sheetName val="Balance_Sheet5"/>
      <sheetName val="dongia_(2)11"/>
      <sheetName val="Nature_of_Expense5"/>
      <sheetName val="Life_&amp;_Health5"/>
      <sheetName val="F9_Parameters_5"/>
      <sheetName val="JV_Entry5"/>
      <sheetName val="F8_1_Slw_mving_stck5"/>
      <sheetName val="F_5_7_Value_red5"/>
      <sheetName val="F6_4_Slow_Moving_SP_20045"/>
      <sheetName val="bs_is5"/>
      <sheetName val="SCB_1_-_Current21"/>
      <sheetName val="SCB_2_-_Current21"/>
      <sheetName val="SCB_1___Current21"/>
      <sheetName val="SCB_2___Current21"/>
      <sheetName val="Seal_1-07-0421"/>
      <sheetName val="BALANCE_SHEET_21"/>
      <sheetName val="2_DL_20"/>
      <sheetName val="2_2_IDL20"/>
      <sheetName val="TrialBalance_Q3-200220"/>
      <sheetName val="FP_Friends_Other20"/>
      <sheetName val="เงินกู้_MGC21"/>
      <sheetName val="ข้อมูล_PM21"/>
      <sheetName val="N-4_Patent_right20"/>
      <sheetName val="B&amp;S_199920"/>
      <sheetName val="คชจ_ดำเนินงาน6-4320"/>
      <sheetName val="ACS_Revenue20"/>
      <sheetName val="P&amp;L_Rates20"/>
      <sheetName val="PRICE_LIST20"/>
      <sheetName val="FG_Joint21"/>
      <sheetName val="Non_Movement21"/>
      <sheetName val="Jun_0620"/>
      <sheetName val="Mkt_Dev_1291_ONL_1290_-_101018"/>
      <sheetName val="TB_Worksheet18"/>
      <sheetName val="ADJ_-_RATE18"/>
      <sheetName val="Item_Code_-_Machine18"/>
      <sheetName val="B053_(990701)공정실적PP%계산18"/>
      <sheetName val="cc_Nov0818"/>
      <sheetName val="2003_Growth18"/>
      <sheetName val="10-1_Media18"/>
      <sheetName val="_Direct_load_20"/>
      <sheetName val="TB_SAP20"/>
      <sheetName val="MPT_07_Sale_Forecast18"/>
      <sheetName val="MPT_08_Sale_Forecast18"/>
      <sheetName val="TL_Scrap_rate18"/>
      <sheetName val="Selling_and_Admins_(DONE)18"/>
      <sheetName val="Standing_Data18"/>
      <sheetName val="ops_tb18"/>
      <sheetName val="pa_group18"/>
      <sheetName val="F1_Log_On18"/>
      <sheetName val="DLD_Query_Query_Query17"/>
      <sheetName val="Sale_050217"/>
      <sheetName val="Unrecorded_Misstatement17"/>
      <sheetName val="REC_GROUP17"/>
      <sheetName val="Write_off18"/>
      <sheetName val="Spa_Sales16"/>
      <sheetName val="U-5_214"/>
      <sheetName val="Seagate__share_in_units14"/>
      <sheetName val="_BANK_XLS뉮׾_x005f_x0003_㌏Joint14"/>
      <sheetName val="Drop_down_list12"/>
      <sheetName val="Pd01_vsl_sked12"/>
      <sheetName val="IE_UPS14"/>
      <sheetName val="רכוש_קבוע_12"/>
      <sheetName val="Bill_No__2_-_Carpark12"/>
      <sheetName val="P&amp;LFINAL_-_4410"/>
      <sheetName val="tb_Q3'086"/>
      <sheetName val="B131_12"/>
      <sheetName val="ตารางลูกหนี้สัญญาเช่า__6"/>
      <sheetName val="InvPlan_NI_and_WIN_201712"/>
      <sheetName val="SAN_REDUCED_17"/>
      <sheetName val="Gen_Info6"/>
      <sheetName val="Estimation_-_20186"/>
      <sheetName val="Trial_Balance12"/>
      <sheetName val="_IBPL00016"/>
      <sheetName val="_IB-PL-YTD6"/>
      <sheetName val="Quarterly_46"/>
      <sheetName val="CA_Sheet6"/>
      <sheetName val="_BANK_XLS뉮׾_x005f_x005f_x005f_x0003_㌏Joint6"/>
      <sheetName val="[BANK_XLS뉮׾_x005f_x0003_㌏Joint6"/>
      <sheetName val="Asset_&amp;_Liability6"/>
      <sheetName val="Net_asset_value6"/>
      <sheetName val="_BANK_XLS뉮׾_x005f_x005f_x005f_x005f_x005f_x005f_6"/>
      <sheetName val="[BANK_XLS뉮׾_x005f_x005f_x005f_x0003_㌏Joint6"/>
      <sheetName val="interest_tree_generation6"/>
      <sheetName val="Balance_Sheet6"/>
      <sheetName val="dongia_(2)12"/>
      <sheetName val="Nature_of_Expense6"/>
      <sheetName val="Life_&amp;_Health6"/>
      <sheetName val="F9_Parameters_6"/>
      <sheetName val="JV_Entry6"/>
      <sheetName val="F8_1_Slw_mving_stck6"/>
      <sheetName val="F_5_7_Value_red6"/>
      <sheetName val="F6_4_Slow_Moving_SP_20046"/>
      <sheetName val="bs_is6"/>
      <sheetName val="SCB_1_-_Current22"/>
      <sheetName val="SCB_2_-_Current22"/>
      <sheetName val="SCB_1___Current22"/>
      <sheetName val="SCB_2___Current22"/>
      <sheetName val="Seal_1-07-0422"/>
      <sheetName val="BALANCE_SHEET_22"/>
      <sheetName val="2_DL_21"/>
      <sheetName val="2_2_IDL21"/>
      <sheetName val="TrialBalance_Q3-200221"/>
      <sheetName val="FP_Friends_Other21"/>
      <sheetName val="เงินกู้_MGC22"/>
      <sheetName val="ข้อมูล_PM22"/>
      <sheetName val="N-4_Patent_right21"/>
      <sheetName val="B&amp;S_199921"/>
      <sheetName val="คชจ_ดำเนินงาน6-4321"/>
      <sheetName val="ACS_Revenue21"/>
      <sheetName val="P&amp;L_Rates21"/>
      <sheetName val="PRICE_LIST21"/>
      <sheetName val="FG_Joint22"/>
      <sheetName val="Non_Movement22"/>
      <sheetName val="Jun_0621"/>
      <sheetName val="Mkt_Dev_1291_ONL_1290_-_101019"/>
      <sheetName val="TB_Worksheet19"/>
      <sheetName val="ADJ_-_RATE19"/>
      <sheetName val="Item_Code_-_Machine19"/>
      <sheetName val="B053_(990701)공정실적PP%계산19"/>
      <sheetName val="cc_Nov0819"/>
      <sheetName val="2003_Growth19"/>
      <sheetName val="10-1_Media19"/>
      <sheetName val="_Direct_load_21"/>
      <sheetName val="TB_SAP21"/>
      <sheetName val="MPT_07_Sale_Forecast19"/>
      <sheetName val="MPT_08_Sale_Forecast19"/>
      <sheetName val="TL_Scrap_rate19"/>
      <sheetName val="Selling_and_Admins_(DONE)19"/>
      <sheetName val="Standing_Data19"/>
      <sheetName val="ops_tb19"/>
      <sheetName val="pa_group19"/>
      <sheetName val="F1_Log_On19"/>
      <sheetName val="DLD_Query_Query_Query18"/>
      <sheetName val="Sale_050218"/>
      <sheetName val="Unrecorded_Misstatement18"/>
      <sheetName val="REC_GROUP18"/>
      <sheetName val="Write_off19"/>
      <sheetName val="Spa_Sales17"/>
      <sheetName val="U-5_215"/>
      <sheetName val="Seagate__share_in_units15"/>
      <sheetName val="_BANK_XLS뉮׾_x005f_x0003_㌏Joint15"/>
      <sheetName val="Drop_down_list13"/>
      <sheetName val="Pd01_vsl_sked13"/>
      <sheetName val="IE_UPS15"/>
      <sheetName val="רכוש_קבוע_13"/>
      <sheetName val="Bill_No__2_-_Carpark13"/>
      <sheetName val="P&amp;LFINAL_-_4411"/>
      <sheetName val="tb_Q3'087"/>
      <sheetName val="B131_13"/>
      <sheetName val="ตารางลูกหนี้สัญญาเช่า__7"/>
      <sheetName val="InvPlan_NI_and_WIN_201713"/>
      <sheetName val="SAN_REDUCED_18"/>
      <sheetName val="Gen_Info7"/>
      <sheetName val="Estimation_-_20187"/>
      <sheetName val="Trial_Balance13"/>
      <sheetName val="_IBPL00017"/>
      <sheetName val="_IB-PL-YTD7"/>
      <sheetName val="Quarterly_47"/>
      <sheetName val="CA_Sheet7"/>
      <sheetName val="_BANK_XLS뉮׾_x005f_x005f_x005f_x0003_㌏Joint7"/>
      <sheetName val="[BANK_XLS뉮׾_x005f_x0003_㌏Joint7"/>
      <sheetName val="Asset_&amp;_Liability7"/>
      <sheetName val="Net_asset_value7"/>
      <sheetName val="_BANK_XLS뉮׾_x005f_x005f_x005f_x005f_x005f_x005f_7"/>
      <sheetName val="[BANK_XLS뉮׾_x005f_x005f_x005f_x0003_㌏Joint7"/>
      <sheetName val="interest_tree_generation7"/>
      <sheetName val="Balance_Sheet7"/>
      <sheetName val="dongia_(2)13"/>
      <sheetName val="Nature_of_Expense7"/>
      <sheetName val="Life_&amp;_Health7"/>
      <sheetName val="F9_Parameters_7"/>
      <sheetName val="JV_Entry7"/>
      <sheetName val="F8_1_Slw_mving_stck7"/>
      <sheetName val="F_5_7_Value_red7"/>
      <sheetName val="F6_4_Slow_Moving_SP_20047"/>
      <sheetName val="bs_is7"/>
      <sheetName val="SCB_1_-_Current23"/>
      <sheetName val="SCB_2_-_Current23"/>
      <sheetName val="SCB_1___Current23"/>
      <sheetName val="SCB_2___Current23"/>
      <sheetName val="Seal_1-07-0423"/>
      <sheetName val="BALANCE_SHEET_23"/>
      <sheetName val="2_DL_22"/>
      <sheetName val="2_2_IDL22"/>
      <sheetName val="TrialBalance_Q3-200222"/>
      <sheetName val="FP_Friends_Other22"/>
      <sheetName val="เงินกู้_MGC23"/>
      <sheetName val="ข้อมูล_PM23"/>
      <sheetName val="N-4_Patent_right22"/>
      <sheetName val="B&amp;S_199922"/>
      <sheetName val="คชจ_ดำเนินงาน6-4322"/>
      <sheetName val="ACS_Revenue22"/>
      <sheetName val="P&amp;L_Rates22"/>
      <sheetName val="PRICE_LIST22"/>
      <sheetName val="FG_Joint23"/>
      <sheetName val="Non_Movement23"/>
      <sheetName val="Jun_0622"/>
      <sheetName val="Mkt_Dev_1291_ONL_1290_-_101020"/>
      <sheetName val="TB_Worksheet20"/>
      <sheetName val="ADJ_-_RATE20"/>
      <sheetName val="Item_Code_-_Machine20"/>
      <sheetName val="B053_(990701)공정실적PP%계산20"/>
      <sheetName val="cc_Nov0820"/>
      <sheetName val="2003_Growth20"/>
      <sheetName val="10-1_Media20"/>
      <sheetName val="_Direct_load_22"/>
      <sheetName val="TB_SAP22"/>
      <sheetName val="MPT_07_Sale_Forecast20"/>
      <sheetName val="MPT_08_Sale_Forecast20"/>
      <sheetName val="TL_Scrap_rate20"/>
      <sheetName val="Selling_and_Admins_(DONE)20"/>
      <sheetName val="Standing_Data20"/>
      <sheetName val="ops_tb20"/>
      <sheetName val="pa_group20"/>
      <sheetName val="F1_Log_On20"/>
      <sheetName val="DLD_Query_Query_Query19"/>
      <sheetName val="Sale_050219"/>
      <sheetName val="Unrecorded_Misstatement19"/>
      <sheetName val="REC_GROUP19"/>
      <sheetName val="Write_off20"/>
      <sheetName val="Spa_Sales18"/>
      <sheetName val="U-5_216"/>
      <sheetName val="Seagate__share_in_units16"/>
      <sheetName val="_BANK_XLS뉮׾_x005f_x0003_㌏Joint16"/>
      <sheetName val="Drop_down_list14"/>
      <sheetName val="Pd01_vsl_sked14"/>
      <sheetName val="IE_UPS16"/>
      <sheetName val="רכוש_קבוע_14"/>
      <sheetName val="Bill_No__2_-_Carpark14"/>
      <sheetName val="P&amp;LFINAL_-_4412"/>
      <sheetName val="tb_Q3'088"/>
      <sheetName val="B131_14"/>
      <sheetName val="ตารางลูกหนี้สัญญาเช่า__8"/>
      <sheetName val="InvPlan_NI_and_WIN_201714"/>
      <sheetName val="SAN_REDUCED_19"/>
      <sheetName val="Gen_Info8"/>
      <sheetName val="Estimation_-_20188"/>
      <sheetName val="Trial_Balance14"/>
      <sheetName val="_IBPL00018"/>
      <sheetName val="_IB-PL-YTD8"/>
      <sheetName val="Quarterly_48"/>
      <sheetName val="CA_Sheet8"/>
      <sheetName val="_BANK_XLS뉮׾_x005f_x005f_x005f_x0003_㌏Joint8"/>
      <sheetName val="[BANK_XLS뉮׾_x005f_x0003_㌏Joint8"/>
      <sheetName val="Asset_&amp;_Liability8"/>
      <sheetName val="Net_asset_value8"/>
      <sheetName val="_BANK_XLS뉮׾_x005f_x005f_x005f_x005f_x005f_x005f_8"/>
      <sheetName val="[BANK_XLS뉮׾_x005f_x005f_x005f_x0003_㌏Joint8"/>
      <sheetName val="interest_tree_generation8"/>
      <sheetName val="Balance_Sheet8"/>
      <sheetName val="dongia_(2)14"/>
      <sheetName val="Nature_of_Expense8"/>
      <sheetName val="Life_&amp;_Health8"/>
      <sheetName val="F9_Parameters_8"/>
      <sheetName val="JV_Entry8"/>
      <sheetName val="F8_1_Slw_mving_stck8"/>
      <sheetName val="F_5_7_Value_red8"/>
      <sheetName val="F6_4_Slow_Moving_SP_20048"/>
      <sheetName val="bs_is8"/>
      <sheetName val="PLUS"/>
      <sheetName val="系統直接人工及製造費用"/>
      <sheetName val="BudgetInput"/>
      <sheetName val="BMCT2003"/>
      <sheetName val="warehouse_fixed_v_var__(calcs)"/>
      <sheetName val="_BANK_XLS뉮׾_x005f_x005f_x"/>
      <sheetName val="Workbook_Inputs"/>
      <sheetName val="OutstandingDec#019__"/>
      <sheetName val="OutstandingJan05#019_"/>
      <sheetName val="OutstandingFeb05#019_"/>
      <sheetName val="OutstandingMay05#019_"/>
      <sheetName val="Outstanding_June05#019_"/>
      <sheetName val="Outstanding_July05"/>
      <sheetName val="Outstanding_Aug_05_"/>
      <sheetName val="Outstanding_Sep_05_"/>
      <sheetName val="Outstanding_Oct_05"/>
      <sheetName val="Outstanding_Nov_05_"/>
      <sheetName val="Outstanding_Dec_05"/>
      <sheetName val="Bank_Statement_#019"/>
      <sheetName val="未兌現支票&amp;已開立支票_#910"/>
      <sheetName val="C_1"/>
      <sheetName val="License_BOI"/>
      <sheetName val="Asset_Class"/>
      <sheetName val="Depre__Key"/>
      <sheetName val="[BANK_XLS뉮׾_x005f_x005f_x005f_x005f_x005f_x005f_x"/>
      <sheetName val="Data_2"/>
      <sheetName val="_BANK_XLS뉮׾_x"/>
      <sheetName val="cal_(2)"/>
      <sheetName val="อุปกรณ์_a2"/>
      <sheetName val="อุปกรณ์_a1"/>
      <sheetName val="[BANK_XLS뉮׾_x005f_x005f_x"/>
      <sheetName val="U-2_1"/>
      <sheetName val="[BANK_XLS뉮׾_x"/>
      <sheetName val="GL_CB"/>
      <sheetName val="GL_M"/>
      <sheetName val="OMC_April_021"/>
      <sheetName val="RF_April_021"/>
      <sheetName val="Review_wording"/>
      <sheetName val="Summary_of_documents"/>
      <sheetName val="Q4_Y19"/>
      <sheetName val="Target_Y20"/>
      <sheetName val="Q1_Y20"/>
      <sheetName val="Actual_&amp;_Target"/>
      <sheetName val="1_Cash_Flow"/>
      <sheetName val="2_P&amp;L_Performance"/>
      <sheetName val="3_Corporate_Risk"/>
      <sheetName val="acc_depre-report-old"/>
      <sheetName val="KPI_F1_3_พรทิพย์_2559"/>
      <sheetName val="DATABASE_-sumifTB"/>
      <sheetName val="MD_-_Bank"/>
      <sheetName val="Bank_Country"/>
      <sheetName val="By__Customer"/>
      <sheetName val="Summary_Adjustment"/>
      <sheetName val="공사비_내역_(가)"/>
      <sheetName val="Co_info"/>
      <sheetName val="6A_CA"/>
      <sheetName val="_BANK_XLS뉮׾_x005f_x005f_x005f_x005f_x"/>
      <sheetName val="gold_แลกทอง"/>
      <sheetName val="Weighted_Ave_Cost"/>
      <sheetName val="Inventory_Master_List"/>
      <sheetName val="default_values"/>
      <sheetName val="ave_6_months_del_qty"/>
      <sheetName val="Unit_rate_Architecture"/>
      <sheetName val="warehouse_fixed_v_var__(calcs)1"/>
      <sheetName val="_BANK_XLS뉮׾_x005f_x005f_x1"/>
      <sheetName val="Workbook_Inputs1"/>
      <sheetName val="OutstandingDec#019__1"/>
      <sheetName val="OutstandingJan05#019_1"/>
      <sheetName val="OutstandingFeb05#019_1"/>
      <sheetName val="OutstandingMay05#019_1"/>
      <sheetName val="Outstanding_June05#019_1"/>
      <sheetName val="Outstanding_July051"/>
      <sheetName val="Outstanding_Aug_05_1"/>
      <sheetName val="Outstanding_Sep_05_1"/>
      <sheetName val="Outstanding_Oct_051"/>
      <sheetName val="Outstanding_Nov_05_1"/>
      <sheetName val="Outstanding_Dec_051"/>
      <sheetName val="Bank_Statement_#0191"/>
      <sheetName val="未兌現支票&amp;已開立支票_#9101"/>
      <sheetName val="C_11"/>
      <sheetName val="License_BOI1"/>
      <sheetName val="Asset_Class1"/>
      <sheetName val="Depre__Key1"/>
      <sheetName val="[BANK_XLS뉮׾_x005f_x005f_x005f_x005f_x005f_x005f_1"/>
      <sheetName val="Data_21"/>
      <sheetName val="_BANK_XLS뉮׾_x1"/>
      <sheetName val="cal_(2)1"/>
      <sheetName val="อุปกรณ์_a21"/>
      <sheetName val="อุปกรณ์_a11"/>
      <sheetName val="[BANK_XLS뉮׾_x005f_x005f_x1"/>
      <sheetName val="U-2_11"/>
      <sheetName val="[BANK_XLS뉮׾_x1"/>
      <sheetName val="GL_CB1"/>
      <sheetName val="GL_M1"/>
      <sheetName val="OMC_April_022"/>
      <sheetName val="RF_April_022"/>
      <sheetName val="Review_wording1"/>
      <sheetName val="Summary_of_documents1"/>
      <sheetName val="Q4_Y191"/>
      <sheetName val="Target_Y201"/>
      <sheetName val="Q1_Y201"/>
      <sheetName val="Actual_&amp;_Target1"/>
      <sheetName val="1_Cash_Flow1"/>
      <sheetName val="2_P&amp;L_Performance1"/>
      <sheetName val="3_Corporate_Risk1"/>
      <sheetName val="acc_depre-report-old1"/>
      <sheetName val="KPI_F1_3_พรทิพย์_25591"/>
      <sheetName val="DATABASE_-sumifTB1"/>
      <sheetName val="MD_-_Bank1"/>
      <sheetName val="Bank_Country1"/>
      <sheetName val="By__Customer1"/>
      <sheetName val="Summary_Adjustment1"/>
      <sheetName val="공사비_내역_(가)1"/>
      <sheetName val="Co_info1"/>
      <sheetName val="6A_CA1"/>
      <sheetName val="_BANK_XLS뉮׾_x005f_x005f_x005f_x005f_x1"/>
      <sheetName val="gold_แลกทอง1"/>
      <sheetName val="Weighted_Ave_Cost1"/>
      <sheetName val="Inventory_Master_List1"/>
      <sheetName val="default_values1"/>
      <sheetName val="ave_6_months_del_qty1"/>
      <sheetName val="Unit_rate_Architecture1"/>
      <sheetName val="warehouse_fixed_v_var__(calcs)2"/>
      <sheetName val="_BANK_XLS뉮׾_x005f_x005f_x2"/>
      <sheetName val="Workbook_Inputs2"/>
      <sheetName val="OutstandingDec#019__2"/>
      <sheetName val="OutstandingJan05#019_2"/>
      <sheetName val="OutstandingFeb05#019_2"/>
      <sheetName val="OutstandingMay05#019_2"/>
      <sheetName val="Outstanding_June05#019_2"/>
      <sheetName val="Outstanding_July052"/>
      <sheetName val="Outstanding_Aug_05_2"/>
      <sheetName val="Outstanding_Sep_05_2"/>
      <sheetName val="Outstanding_Oct_052"/>
      <sheetName val="Outstanding_Nov_05_2"/>
      <sheetName val="Outstanding_Dec_052"/>
      <sheetName val="Bank_Statement_#0192"/>
      <sheetName val="未兌現支票&amp;已開立支票_#9102"/>
      <sheetName val="C_12"/>
      <sheetName val="License_BOI2"/>
      <sheetName val="Asset_Class2"/>
      <sheetName val="Depre__Key2"/>
      <sheetName val="[BANK_XLS뉮׾_x005f_x005f_x005f_x005f_x005f_x005f_2"/>
      <sheetName val="Data_22"/>
      <sheetName val="_BANK_XLS뉮׾_x2"/>
      <sheetName val="cal_(2)2"/>
      <sheetName val="อุปกรณ์_a22"/>
      <sheetName val="อุปกรณ์_a12"/>
      <sheetName val="[BANK_XLS뉮׾_x005f_x005f_x2"/>
      <sheetName val="U-2_12"/>
      <sheetName val="[BANK_XLS뉮׾_x2"/>
      <sheetName val="GL_CB2"/>
      <sheetName val="GL_M2"/>
      <sheetName val="OMC_April_023"/>
      <sheetName val="RF_April_023"/>
      <sheetName val="Review_wording2"/>
      <sheetName val="Summary_of_documents2"/>
      <sheetName val="Q4_Y192"/>
      <sheetName val="Target_Y202"/>
      <sheetName val="Q1_Y202"/>
      <sheetName val="Actual_&amp;_Target2"/>
      <sheetName val="1_Cash_Flow2"/>
      <sheetName val="2_P&amp;L_Performance2"/>
      <sheetName val="3_Corporate_Risk2"/>
      <sheetName val="acc_depre-report-old2"/>
      <sheetName val="KPI_F1_3_พรทิพย์_25592"/>
      <sheetName val="DATABASE_-sumifTB2"/>
      <sheetName val="MD_-_Bank2"/>
      <sheetName val="Bank_Country2"/>
      <sheetName val="By__Customer2"/>
      <sheetName val="Summary_Adjustment2"/>
      <sheetName val="공사비_내역_(가)2"/>
      <sheetName val="Co_info2"/>
      <sheetName val="6A_CA2"/>
      <sheetName val="_BANK_XLS뉮׾_x005f_x005f_x005f_x005f_x2"/>
      <sheetName val="gold_แลกทอง2"/>
      <sheetName val="Weighted_Ave_Cost2"/>
      <sheetName val="Inventory_Master_List2"/>
      <sheetName val="default_values2"/>
      <sheetName val="ave_6_months_del_qty2"/>
      <sheetName val="Unit_rate_Architecture2"/>
      <sheetName val="Vol_Rev"/>
      <sheetName val="chiller"/>
      <sheetName val="mea"/>
      <sheetName val="PDR_PL _ACCT-MBK"/>
      <sheetName val="group"/>
      <sheetName val="Sampling"/>
      <sheetName val="Weights"/>
      <sheetName val="SumP&amp;L current Sites"/>
      <sheetName val="PR4"/>
      <sheetName val="Reckitt"/>
      <sheetName val="_BANK_XLS뉮׾_x0003_㌏Joint2"/>
      <sheetName val="_BANK_XLS뉮׾_x0003_㌏Joint3"/>
      <sheetName val="_BANK_XLS뉮׾_x0003_㌏Joint4"/>
      <sheetName val="_BANK_XLS뉮׾_x0003_㌏Joint5"/>
      <sheetName val="_BANK_XLS뉮׾_x0003_㌏Joint6"/>
      <sheetName val="_BANK_XLS뉮׾_x0003_㌏Joint7"/>
      <sheetName val="TMS2000"/>
      <sheetName val="SPARES"/>
      <sheetName val="SPP 5"/>
      <sheetName val="Summary ตามตาราง"/>
      <sheetName val="R544"/>
      <sheetName val="SCB_1_-_Current24"/>
      <sheetName val="Gen_Info9"/>
      <sheetName val="warehouse_fixed_v_var__(calcs)6"/>
      <sheetName val="_BANK_XLS뉮׾_x005f_x005f_x6"/>
      <sheetName val="Workbook_Inputs6"/>
      <sheetName val="OutstandingDec#019__6"/>
      <sheetName val="OutstandingJan05#019_6"/>
      <sheetName val="OutstandingFeb05#019_6"/>
      <sheetName val="OutstandingMay05#019_6"/>
      <sheetName val="Outstanding_June05#019_6"/>
      <sheetName val="Outstanding_July056"/>
      <sheetName val="Outstanding_Aug_05_6"/>
      <sheetName val="Outstanding_Sep_05_6"/>
      <sheetName val="Outstanding_Oct_056"/>
      <sheetName val="Outstanding_Nov_05_6"/>
      <sheetName val="Outstanding_Dec_056"/>
      <sheetName val="Bank_Statement_#0196"/>
      <sheetName val="未兌現支票&amp;已開立支票_#9106"/>
      <sheetName val="C_16"/>
      <sheetName val="License_BOI6"/>
      <sheetName val="Asset_Class6"/>
      <sheetName val="Depre__Key6"/>
      <sheetName val="[BANK_XLS뉮׾_x005f_x005f_x005f_x005f_x005f_x005f_6"/>
      <sheetName val="Data_26"/>
      <sheetName val="_BANK_XLS뉮׾_x6"/>
      <sheetName val="cal_(2)6"/>
      <sheetName val="อุปกรณ์_a26"/>
      <sheetName val="อุปกรณ์_a16"/>
      <sheetName val="[BANK_XLS뉮׾_x005f_x005f_x6"/>
      <sheetName val="U-2_16"/>
      <sheetName val="[BANK_XLS뉮׾_x6"/>
      <sheetName val="GL_CB5"/>
      <sheetName val="GL_M5"/>
      <sheetName val="OMC_April_026"/>
      <sheetName val="RF_April_026"/>
      <sheetName val="Review_wording5"/>
      <sheetName val="Summary_of_documents5"/>
      <sheetName val="Q4_Y195"/>
      <sheetName val="Target_Y205"/>
      <sheetName val="Q1_Y205"/>
      <sheetName val="Actual_&amp;_Target5"/>
      <sheetName val="1_Cash_Flow5"/>
      <sheetName val="2_P&amp;L_Performance5"/>
      <sheetName val="3_Corporate_Risk5"/>
      <sheetName val="acc_depre-report-old5"/>
      <sheetName val="KPI_F1_3_พรทิพย์_25595"/>
      <sheetName val="DATABASE_-sumifTB5"/>
      <sheetName val="MD_-_Bank5"/>
      <sheetName val="Bank_Country5"/>
      <sheetName val="By__Customer5"/>
      <sheetName val="Summary_Adjustment5"/>
      <sheetName val="공사비_내역_(가)5"/>
      <sheetName val="Co_info5"/>
      <sheetName val="6A_CA5"/>
      <sheetName val="_BANK_XLS뉮׾_x005f_x005f_x005f_x005f_x5"/>
      <sheetName val="gold_แลกทอง5"/>
      <sheetName val="Weighted_Ave_Cost5"/>
      <sheetName val="Inventory_Master_List5"/>
      <sheetName val="default_values5"/>
      <sheetName val="ave_6_months_del_qty5"/>
      <sheetName val="Unit_rate_Architecture5"/>
      <sheetName val="warehouse_fixed_v_var__(calcs)3"/>
      <sheetName val="_BANK_XLS뉮׾_x005f_x005f_x3"/>
      <sheetName val="Workbook_Inputs3"/>
      <sheetName val="OutstandingDec#019__3"/>
      <sheetName val="OutstandingJan05#019_3"/>
      <sheetName val="OutstandingFeb05#019_3"/>
      <sheetName val="OutstandingMay05#019_3"/>
      <sheetName val="Outstanding_June05#019_3"/>
      <sheetName val="Outstanding_July053"/>
      <sheetName val="Outstanding_Aug_05_3"/>
      <sheetName val="Outstanding_Sep_05_3"/>
      <sheetName val="Outstanding_Oct_053"/>
      <sheetName val="Outstanding_Nov_05_3"/>
      <sheetName val="Outstanding_Dec_053"/>
      <sheetName val="Bank_Statement_#0193"/>
      <sheetName val="未兌現支票&amp;已開立支票_#9103"/>
      <sheetName val="C_13"/>
      <sheetName val="License_BOI3"/>
      <sheetName val="Asset_Class3"/>
      <sheetName val="Depre__Key3"/>
      <sheetName val="[BANK_XLS뉮׾_x005f_x005f_x005f_x005f_x005f_x005f_3"/>
      <sheetName val="Data_23"/>
      <sheetName val="_BANK_XLS뉮׾_x3"/>
      <sheetName val="cal_(2)3"/>
      <sheetName val="อุปกรณ์_a23"/>
      <sheetName val="อุปกรณ์_a13"/>
      <sheetName val="[BANK_XLS뉮׾_x005f_x005f_x3"/>
      <sheetName val="U-2_13"/>
      <sheetName val="[BANK_XLS뉮׾_x3"/>
      <sheetName val="GL_CB3"/>
      <sheetName val="GL_M3"/>
      <sheetName val="OMC_April_024"/>
      <sheetName val="RF_April_024"/>
      <sheetName val="Review_wording3"/>
      <sheetName val="Summary_of_documents3"/>
      <sheetName val="Q4_Y193"/>
      <sheetName val="Target_Y203"/>
      <sheetName val="Q1_Y203"/>
      <sheetName val="Actual_&amp;_Target3"/>
      <sheetName val="1_Cash_Flow3"/>
      <sheetName val="2_P&amp;L_Performance3"/>
      <sheetName val="3_Corporate_Risk3"/>
      <sheetName val="acc_depre-report-old3"/>
      <sheetName val="KPI_F1_3_พรทิพย์_25593"/>
      <sheetName val="DATABASE_-sumifTB3"/>
      <sheetName val="MD_-_Bank3"/>
      <sheetName val="Bank_Country3"/>
      <sheetName val="By__Customer3"/>
      <sheetName val="Summary_Adjustment3"/>
      <sheetName val="공사비_내역_(가)3"/>
      <sheetName val="Co_info3"/>
      <sheetName val="6A_CA3"/>
      <sheetName val="_BANK_XLS뉮׾_x005f_x005f_x005f_x005f_x3"/>
      <sheetName val="gold_แลกทอง3"/>
      <sheetName val="Weighted_Ave_Cost3"/>
      <sheetName val="Inventory_Master_List3"/>
      <sheetName val="default_values3"/>
      <sheetName val="ave_6_months_del_qty3"/>
      <sheetName val="Unit_rate_Architecture3"/>
      <sheetName val="warehouse_fixed_v_var__(calcs)4"/>
      <sheetName val="_BANK_XLS뉮׾_x005f_x005f_x4"/>
      <sheetName val="Workbook_Inputs4"/>
      <sheetName val="OutstandingDec#019__4"/>
      <sheetName val="OutstandingJan05#019_4"/>
      <sheetName val="OutstandingFeb05#019_4"/>
      <sheetName val="OutstandingMay05#019_4"/>
      <sheetName val="Outstanding_June05#019_4"/>
      <sheetName val="Outstanding_July054"/>
      <sheetName val="Outstanding_Aug_05_4"/>
      <sheetName val="Outstanding_Sep_05_4"/>
      <sheetName val="Outstanding_Oct_054"/>
      <sheetName val="Outstanding_Nov_05_4"/>
      <sheetName val="Outstanding_Dec_054"/>
      <sheetName val="Bank_Statement_#0194"/>
      <sheetName val="未兌現支票&amp;已開立支票_#9104"/>
      <sheetName val="C_14"/>
      <sheetName val="License_BOI4"/>
      <sheetName val="Asset_Class4"/>
      <sheetName val="Depre__Key4"/>
      <sheetName val="[BANK_XLS뉮׾_x005f_x005f_x005f_x005f_x005f_x005f_4"/>
      <sheetName val="Data_24"/>
      <sheetName val="_BANK_XLS뉮׾_x4"/>
      <sheetName val="cal_(2)4"/>
      <sheetName val="อุปกรณ์_a24"/>
      <sheetName val="อุปกรณ์_a14"/>
      <sheetName val="[BANK_XLS뉮׾_x005f_x005f_x4"/>
      <sheetName val="U-2_14"/>
      <sheetName val="[BANK_XLS뉮׾_x4"/>
      <sheetName val="GL_CB4"/>
      <sheetName val="GL_M4"/>
      <sheetName val="OMC_April_025"/>
      <sheetName val="RF_April_025"/>
      <sheetName val="Review_wording4"/>
      <sheetName val="Summary_of_documents4"/>
      <sheetName val="Q4_Y194"/>
      <sheetName val="Target_Y204"/>
      <sheetName val="Q1_Y204"/>
      <sheetName val="Actual_&amp;_Target4"/>
      <sheetName val="1_Cash_Flow4"/>
      <sheetName val="2_P&amp;L_Performance4"/>
      <sheetName val="3_Corporate_Risk4"/>
      <sheetName val="acc_depre-report-old4"/>
      <sheetName val="KPI_F1_3_พรทิพย์_25594"/>
      <sheetName val="DATABASE_-sumifTB4"/>
      <sheetName val="MD_-_Bank4"/>
      <sheetName val="Bank_Country4"/>
      <sheetName val="By__Customer4"/>
      <sheetName val="Summary_Adjustment4"/>
      <sheetName val="공사비_내역_(가)4"/>
      <sheetName val="Co_info4"/>
      <sheetName val="6A_CA4"/>
      <sheetName val="_BANK_XLS뉮׾_x005f_x005f_x005f_x005f_x4"/>
      <sheetName val="gold_แลกทอง4"/>
      <sheetName val="Weighted_Ave_Cost4"/>
      <sheetName val="Inventory_Master_List4"/>
      <sheetName val="default_values4"/>
      <sheetName val="ave_6_months_del_qty4"/>
      <sheetName val="Unit_rate_Architecture4"/>
      <sheetName val="warehouse_fixed_v_var__(calcs)5"/>
      <sheetName val="_BANK_XLS뉮׾_x005f_x005f_x5"/>
      <sheetName val="Workbook_Inputs5"/>
      <sheetName val="OutstandingDec#019__5"/>
      <sheetName val="OutstandingJan05#019_5"/>
      <sheetName val="OutstandingFeb05#019_5"/>
      <sheetName val="OutstandingMay05#019_5"/>
      <sheetName val="Outstanding_June05#019_5"/>
      <sheetName val="Outstanding_July055"/>
      <sheetName val="Outstanding_Aug_05_5"/>
      <sheetName val="Outstanding_Sep_05_5"/>
      <sheetName val="Outstanding_Oct_055"/>
      <sheetName val="Outstanding_Nov_05_5"/>
      <sheetName val="Outstanding_Dec_055"/>
      <sheetName val="Bank_Statement_#0195"/>
      <sheetName val="未兌現支票&amp;已開立支票_#9105"/>
      <sheetName val="C_15"/>
      <sheetName val="License_BOI5"/>
      <sheetName val="Asset_Class5"/>
      <sheetName val="Depre__Key5"/>
      <sheetName val="[BANK_XLS뉮׾_x005f_x005f_x005f_x005f_x005f_x005f_5"/>
      <sheetName val="Data_25"/>
      <sheetName val="_BANK_XLS뉮׾_x5"/>
      <sheetName val="cal_(2)5"/>
      <sheetName val="อุปกรณ์_a25"/>
      <sheetName val="อุปกรณ์_a15"/>
      <sheetName val="[BANK_XLS뉮׾_x005f_x005f_x5"/>
      <sheetName val="U-2_15"/>
      <sheetName val="[BANK_XLS뉮׾_x5"/>
      <sheetName val="SCB_1_-_Current25"/>
      <sheetName val="SCB_2_-_Current24"/>
      <sheetName val="SCB_1___Current24"/>
      <sheetName val="SCB_2___Current24"/>
      <sheetName val="2_DL_23"/>
      <sheetName val="2_2_IDL23"/>
      <sheetName val="Seal_1-07-0424"/>
      <sheetName val="BALANCE_SHEET_24"/>
      <sheetName val="TrialBalance_Q3-200223"/>
      <sheetName val="เงินกู้_MGC24"/>
      <sheetName val="FP_Friends_Other23"/>
      <sheetName val="ข้อมูล_PM24"/>
      <sheetName val="N-4_Patent_right23"/>
      <sheetName val="B&amp;S_199923"/>
      <sheetName val="คชจ_ดำเนินงาน6-4323"/>
      <sheetName val="ACS_Revenue23"/>
      <sheetName val="P&amp;L_Rates23"/>
      <sheetName val="PRICE_LIST23"/>
      <sheetName val="FG_Joint24"/>
      <sheetName val="Non_Movement24"/>
      <sheetName val="Jun_0623"/>
      <sheetName val="Mkt_Dev_1291_ONL_1290_-_101021"/>
      <sheetName val="Item_Code_-_Machine21"/>
      <sheetName val="TB_Worksheet21"/>
      <sheetName val="B053_(990701)공정실적PP%계산21"/>
      <sheetName val="cc_Nov0821"/>
      <sheetName val="ADJ_-_RATE21"/>
      <sheetName val="2003_Growth21"/>
      <sheetName val="10-1_Media21"/>
      <sheetName val="MPT_07_Sale_Forecast21"/>
      <sheetName val="MPT_08_Sale_Forecast21"/>
      <sheetName val="TL_Scrap_rate21"/>
      <sheetName val="ops_tb21"/>
      <sheetName val="_Direct_load_23"/>
      <sheetName val="Selling_and_Admins_(DONE)21"/>
      <sheetName val="TB_SAP23"/>
      <sheetName val="Standing_Data21"/>
      <sheetName val="DLD_Query_Query_Query20"/>
      <sheetName val="Unrecorded_Misstatement20"/>
      <sheetName val="pa_group21"/>
      <sheetName val="F1_Log_On21"/>
      <sheetName val="REC_GROUP20"/>
      <sheetName val="Write_off21"/>
      <sheetName val="Spa_Sales19"/>
      <sheetName val="Sale_050220"/>
      <sheetName val="U-5_217"/>
      <sheetName val="Seagate__share_in_units17"/>
      <sheetName val="_BANK_XLS뉮׾_x005f_x0003_㌏Joint17"/>
      <sheetName val="Pd01_vsl_sked15"/>
      <sheetName val="IE_UPS17"/>
      <sheetName val="Drop_down_list15"/>
      <sheetName val="SAN_REDUCED_110"/>
      <sheetName val="Gen_Info10"/>
      <sheetName val="warehouse_fixed_v_var__(calcs)7"/>
      <sheetName val="_BANK_XLS뉮׾_x005f_x005f_x7"/>
      <sheetName val="Workbook_Inputs7"/>
      <sheetName val="OutstandingDec#019__7"/>
      <sheetName val="OutstandingJan05#019_7"/>
      <sheetName val="OutstandingFeb05#019_7"/>
      <sheetName val="OutstandingMay05#019_7"/>
      <sheetName val="Outstanding_June05#019_7"/>
      <sheetName val="Outstanding_July057"/>
      <sheetName val="Outstanding_Aug_05_7"/>
      <sheetName val="Outstanding_Sep_05_7"/>
      <sheetName val="Outstanding_Oct_057"/>
      <sheetName val="Outstanding_Nov_05_7"/>
      <sheetName val="Outstanding_Dec_057"/>
      <sheetName val="Bank_Statement_#0197"/>
      <sheetName val="未兌現支票&amp;已開立支票_#9107"/>
      <sheetName val="C_17"/>
      <sheetName val="License_BOI7"/>
      <sheetName val="Asset_Class7"/>
      <sheetName val="Depre__Key7"/>
      <sheetName val="[BANK_XLS뉮׾_x005f_x005f_x005f_x005f_x005f_x005f_7"/>
      <sheetName val="Data_27"/>
      <sheetName val="_BANK_XLS뉮׾_x7"/>
      <sheetName val="cal_(2)7"/>
      <sheetName val="อุปกรณ์_a27"/>
      <sheetName val="อุปกรณ์_a17"/>
      <sheetName val="[BANK_XLS뉮׾_x005f_x005f_x7"/>
      <sheetName val="U-2_17"/>
      <sheetName val="[BANK_XLS뉮׾_x7"/>
      <sheetName val="GL_CB6"/>
      <sheetName val="GL_M6"/>
      <sheetName val="OMC_April_027"/>
      <sheetName val="RF_April_027"/>
      <sheetName val="Review_wording6"/>
      <sheetName val="Summary_of_documents6"/>
      <sheetName val="Q4_Y196"/>
      <sheetName val="Target_Y206"/>
      <sheetName val="Q1_Y206"/>
      <sheetName val="Actual_&amp;_Target6"/>
      <sheetName val="1_Cash_Flow6"/>
      <sheetName val="2_P&amp;L_Performance6"/>
      <sheetName val="3_Corporate_Risk6"/>
      <sheetName val="acc_depre-report-old6"/>
      <sheetName val="KPI_F1_3_พรทิพย์_25596"/>
      <sheetName val="DATABASE_-sumifTB6"/>
      <sheetName val="MD_-_Bank6"/>
      <sheetName val="Bank_Country6"/>
      <sheetName val="By__Customer6"/>
      <sheetName val="Summary_Adjustment6"/>
      <sheetName val="공사비_내역_(가)6"/>
      <sheetName val="Co_info6"/>
      <sheetName val="6A_CA6"/>
      <sheetName val="_BANK_XLS뉮׾_x005f_x005f_x005f_x005f_x6"/>
      <sheetName val="gold_แลกทอง6"/>
      <sheetName val="Weighted_Ave_Cost6"/>
      <sheetName val="Inventory_Master_List6"/>
      <sheetName val="default_values6"/>
      <sheetName val="ave_6_months_del_qty6"/>
      <sheetName val="Unit_rate_Architecture6"/>
      <sheetName val="Drop_Down"/>
      <sheetName val="Drop_Down1"/>
      <sheetName val="รายงาน Promotion"/>
      <sheetName val="CA"/>
      <sheetName val="SAME"/>
      <sheetName val="0100"/>
      <sheetName val="FS"/>
      <sheetName val="TB1207"/>
      <sheetName val="Employee"/>
      <sheetName val="JobOrder"/>
      <sheetName val="Review"/>
      <sheetName val="KPI Score"/>
      <sheetName val="9"/>
      <sheetName val="GLTRIAL0812"/>
      <sheetName val="GLTRIAL0712"/>
      <sheetName val="GLTRIAL0802"/>
      <sheetName val="GLTRIAL0801"/>
      <sheetName val="GLTRIAL0707"/>
      <sheetName val="GLTRIAL0706"/>
      <sheetName val="GLTRIAL0803"/>
      <sheetName val="GLTRIAL0705"/>
      <sheetName val="GLTRIAL0711"/>
      <sheetName val="GLTRIAL0710"/>
      <sheetName val="GLTRIAL0709"/>
      <sheetName val="TOPS"/>
      <sheetName val="KKP"/>
      <sheetName val="N-4.4"/>
      <sheetName val="U120_Asset"/>
      <sheetName val="RW6"/>
      <sheetName val="Work sheet FB"/>
      <sheetName val="Office Improve"/>
      <sheetName val="SCB_1_-_Current26"/>
      <sheetName val="SCB_2_-_Current25"/>
      <sheetName val="SCB_1___Current25"/>
      <sheetName val="SCB_2___Current25"/>
      <sheetName val="2_DL_24"/>
      <sheetName val="2_2_IDL24"/>
      <sheetName val="Seal_1-07-0425"/>
      <sheetName val="BALANCE_SHEET_25"/>
      <sheetName val="TrialBalance_Q3-200224"/>
      <sheetName val="เงินกู้_MGC25"/>
      <sheetName val="FP_Friends_Other24"/>
      <sheetName val="ข้อมูล_PM25"/>
      <sheetName val="N-4_Patent_right24"/>
      <sheetName val="B&amp;S_199924"/>
      <sheetName val="คชจ_ดำเนินงาน6-4324"/>
      <sheetName val="ACS_Revenue24"/>
      <sheetName val="P&amp;L_Rates24"/>
      <sheetName val="PRICE_LIST24"/>
      <sheetName val="FG_Joint25"/>
      <sheetName val="Non_Movement25"/>
      <sheetName val="Jun_0624"/>
      <sheetName val="Mkt_Dev_1291_ONL_1290_-_101022"/>
      <sheetName val="Item_Code_-_Machine22"/>
      <sheetName val="TB_Worksheet22"/>
      <sheetName val="B053_(990701)공정실적PP%계산22"/>
      <sheetName val="cc_Nov0822"/>
      <sheetName val="ADJ_-_RATE22"/>
      <sheetName val="2003_Growth22"/>
      <sheetName val="10-1_Media22"/>
      <sheetName val="MPT_07_Sale_Forecast22"/>
      <sheetName val="MPT_08_Sale_Forecast22"/>
      <sheetName val="TL_Scrap_rate22"/>
      <sheetName val="ops_tb22"/>
      <sheetName val="_Direct_load_24"/>
      <sheetName val="Selling_and_Admins_(DONE)22"/>
      <sheetName val="TB_SAP24"/>
      <sheetName val="Standing_Data22"/>
      <sheetName val="DLD_Query_Query_Query21"/>
      <sheetName val="Unrecorded_Misstatement21"/>
      <sheetName val="pa_group22"/>
      <sheetName val="F1_Log_On22"/>
      <sheetName val="REC_GROUP21"/>
      <sheetName val="Write_off22"/>
      <sheetName val="Spa_Sales20"/>
      <sheetName val="Sale_050221"/>
      <sheetName val="U-5_218"/>
      <sheetName val="Seagate__share_in_units18"/>
      <sheetName val="_BANK_XLS뉮׾_x005f_x0003_㌏Joint18"/>
      <sheetName val="Pd01_vsl_sked16"/>
      <sheetName val="IE_UPS18"/>
      <sheetName val="Drop_down_list16"/>
      <sheetName val="רכוש_קבוע_15"/>
      <sheetName val="ตารางลูกหนี้สัญญาเช่า__9"/>
      <sheetName val="SAN_REDUCED_111"/>
      <sheetName val="Gen_Info11"/>
      <sheetName val="Estimation_-_20189"/>
      <sheetName val="[BANK_XLS뉮׾_x005f_x0003_㌏Joint9"/>
      <sheetName val="F9_Parameters_9"/>
      <sheetName val="CA_Sheet9"/>
      <sheetName val="_IBPL00019"/>
      <sheetName val="_IB-PL-YTD9"/>
      <sheetName val="interest_tree_generation9"/>
      <sheetName val="Nature_of_Expense9"/>
      <sheetName val="warehouse_fixed_v_var__(calcs)8"/>
      <sheetName val="_BANK_XLS뉮׾_x005f_x005f_x8"/>
      <sheetName val="Workbook_Inputs8"/>
      <sheetName val="OutstandingDec#019__8"/>
      <sheetName val="OutstandingJan05#019_8"/>
      <sheetName val="OutstandingFeb05#019_8"/>
      <sheetName val="OutstandingMay05#019_8"/>
      <sheetName val="Outstanding_June05#019_8"/>
      <sheetName val="Outstanding_July058"/>
      <sheetName val="Outstanding_Aug_05_8"/>
      <sheetName val="Outstanding_Sep_05_8"/>
      <sheetName val="Outstanding_Oct_058"/>
      <sheetName val="Outstanding_Nov_05_8"/>
      <sheetName val="Outstanding_Dec_058"/>
      <sheetName val="Bank_Statement_#0198"/>
      <sheetName val="未兌現支票&amp;已開立支票_#9108"/>
      <sheetName val="C_18"/>
      <sheetName val="License_BOI8"/>
      <sheetName val="Asset_Class8"/>
      <sheetName val="Depre__Key8"/>
      <sheetName val="[BANK_XLS뉮׾_x005f_x005f_x005f_x005f_x005f_x005f_8"/>
      <sheetName val="Data_28"/>
      <sheetName val="_BANK_XLS뉮׾_x8"/>
      <sheetName val="cal_(2)8"/>
      <sheetName val="อุปกรณ์_a28"/>
      <sheetName val="อุปกรณ์_a18"/>
      <sheetName val="[BANK_XLS뉮׾_x005f_x005f_x8"/>
      <sheetName val="U-2_18"/>
      <sheetName val="[BANK_XLS뉮׾_x8"/>
      <sheetName val="GL_CB7"/>
      <sheetName val="GL_M7"/>
      <sheetName val="OMC_April_028"/>
      <sheetName val="RF_April_028"/>
      <sheetName val="Review_wording7"/>
      <sheetName val="Summary_of_documents7"/>
      <sheetName val="Q4_Y197"/>
      <sheetName val="Target_Y207"/>
      <sheetName val="Q1_Y207"/>
      <sheetName val="Actual_&amp;_Target7"/>
      <sheetName val="1_Cash_Flow7"/>
      <sheetName val="2_P&amp;L_Performance7"/>
      <sheetName val="3_Corporate_Risk7"/>
      <sheetName val="acc_depre-report-old7"/>
      <sheetName val="KPI_F1_3_พรทิพย์_25597"/>
      <sheetName val="DATABASE_-sumifTB7"/>
      <sheetName val="MD_-_Bank7"/>
      <sheetName val="Bank_Country7"/>
      <sheetName val="By__Customer7"/>
      <sheetName val="Summary_Adjustment7"/>
      <sheetName val="공사비_내역_(가)7"/>
      <sheetName val="Co_info7"/>
      <sheetName val="6A_CA7"/>
      <sheetName val="_BANK_XLS뉮׾_x005f_x005f_x005f_x005f_x7"/>
      <sheetName val="gold_แลกทอง7"/>
      <sheetName val="Weighted_Ave_Cost7"/>
      <sheetName val="Inventory_Master_List7"/>
      <sheetName val="default_values7"/>
      <sheetName val="ave_6_months_del_qty7"/>
      <sheetName val="Unit_rate_Architecture7"/>
      <sheetName val="06X02-5001"/>
      <sheetName val="06X02-1300"/>
      <sheetName val="_BANK_XLS뉮׾㌏Joint1"/>
      <sheetName val="ต้นฉบับ"/>
      <sheetName val="mix"/>
      <sheetName val="cf"/>
      <sheetName val="Key"/>
      <sheetName val="Graph"/>
      <sheetName val="เงินกู้MGC"/>
      <sheetName val="Overview"/>
      <sheetName val="TW_銷售分析_200909"/>
      <sheetName val="Date"/>
      <sheetName val="sumdata"/>
      <sheetName val="งบบริหาร PL-report"/>
      <sheetName val="Int."/>
      <sheetName val="BEN"/>
      <sheetName val="2.Conso"/>
      <sheetName val="8.1|Invest in Equity"/>
      <sheetName val="Datasheet"/>
      <sheetName val="_BANK_XLS뉮׾_x005f_x005f_1"/>
      <sheetName val="Map"/>
      <sheetName val="Index"/>
      <sheetName val="10-1 Media:10-cut"/>
      <sheetName val="dec'04"/>
      <sheetName val="[BANK_XLS뉮׾_x0003_㌏Joint"/>
      <sheetName val="_BANK_XLS뉮׾㌏Joint2"/>
      <sheetName val="Bill_No__2_-_Carpark15"/>
      <sheetName val="InvPlan_NI_and_WIN_201715"/>
      <sheetName val="Balance_Sheet9"/>
      <sheetName val="P&amp;LFINAL_-_4413"/>
      <sheetName val="B131_15"/>
      <sheetName val="Quarterly_49"/>
      <sheetName val="Trial_Balance15"/>
      <sheetName val="_BANK_XLS뉮׾_x005f_x005f_x005f_x0003_㌏Joint9"/>
      <sheetName val="Asset_&amp;_Liability9"/>
      <sheetName val="Net_asset_value9"/>
      <sheetName val="_BANK_XLS뉮׾_x005f_x005f_x005f_x005f_x005f_x005f_9"/>
      <sheetName val="[BANK_XLS뉮׾_x005f_x005f_x005f_x0003_㌏Joint9"/>
      <sheetName val="dongia_(2)15"/>
      <sheetName val="F8_1_Slw_mving_stck9"/>
      <sheetName val="F_5_7_Value_red9"/>
      <sheetName val="F6_4_Slow_Moving_SP_20049"/>
      <sheetName val="JV_Entry9"/>
      <sheetName val="tb_Q3'089"/>
      <sheetName val="Life_&amp;_Health9"/>
      <sheetName val="bs_is9"/>
      <sheetName val="MS_Box"/>
      <sheetName val="LC___TR_Listing"/>
      <sheetName val="Gain_Loss_Calculation"/>
      <sheetName val="Capital_Expenditure_1999-20011"/>
      <sheetName val="Capital_by_division1"/>
      <sheetName val="DEPRECIATION_1998-NEW_ASSETS1"/>
      <sheetName val="DEPRECIATION_19991"/>
      <sheetName val="Summery_Depreciation_1998-20011"/>
      <sheetName val="Stock_Aging1"/>
      <sheetName val="cost_allocation1"/>
      <sheetName val="PF_PL_OP1"/>
      <sheetName val="10Segment_report1"/>
      <sheetName val="7Long_term_liabilities1"/>
      <sheetName val="1Cash_for_Interest1"/>
      <sheetName val="3Detail_of_cash_flow1"/>
      <sheetName val="0_0ControlSheet1"/>
      <sheetName val="เครื่องตกแต่ง-PJ_(BF)1"/>
      <sheetName val="Debt_Info1"/>
      <sheetName val="Job_header1"/>
      <sheetName val="2005_DATA1"/>
      <sheetName val="Old_IAC_Canada1"/>
      <sheetName val="Template_Data"/>
      <sheetName val="ocean_voyage"/>
      <sheetName val="Work_sheet_FB"/>
      <sheetName val="Office_Improve"/>
      <sheetName val="P'Tai(ห้ามลบ)"/>
      <sheetName val="SCB_2_-_Current26"/>
      <sheetName val="SCB_1___Current26"/>
      <sheetName val="SCB_2___Current26"/>
      <sheetName val="Seal_1-07-0426"/>
      <sheetName val="BALANCE_SHEET_26"/>
      <sheetName val="2_DL_25"/>
      <sheetName val="2_2_IDL25"/>
      <sheetName val="TrialBalance_Q3-200225"/>
      <sheetName val="เงินกู้_MGC26"/>
      <sheetName val="FP_Friends_Other25"/>
      <sheetName val="ข้อมูล_PM26"/>
      <sheetName val="ACS_Revenue25"/>
      <sheetName val="N-4_Patent_right25"/>
      <sheetName val="B&amp;S_199925"/>
      <sheetName val="คชจ_ดำเนินงาน6-4325"/>
      <sheetName val="P&amp;L_Rates25"/>
      <sheetName val="PRICE_LIST25"/>
      <sheetName val="FG_Joint26"/>
      <sheetName val="Non_Movement26"/>
      <sheetName val="Jun_0625"/>
      <sheetName val="Mkt_Dev_1291_ONL_1290_-_101023"/>
      <sheetName val="TB_Worksheet23"/>
      <sheetName val="ADJ_-_RATE23"/>
      <sheetName val="Item_Code_-_Machine23"/>
      <sheetName val="B053_(990701)공정실적PP%계산23"/>
      <sheetName val="cc_Nov0823"/>
      <sheetName val="2003_Growth23"/>
      <sheetName val="10-1_Media23"/>
      <sheetName val="MPT_07_Sale_Forecast23"/>
      <sheetName val="MPT_08_Sale_Forecast23"/>
      <sheetName val="TL_Scrap_rate23"/>
      <sheetName val="_Direct_load_25"/>
      <sheetName val="TB_SAP25"/>
      <sheetName val="ops_tb23"/>
      <sheetName val="pa_group23"/>
      <sheetName val="F1_Log_On23"/>
      <sheetName val="Selling_and_Admins_(DONE)23"/>
      <sheetName val="Standing_Data23"/>
      <sheetName val="Write_off23"/>
      <sheetName val="DLD_Query_Query_Query22"/>
      <sheetName val="REC_GROUP22"/>
      <sheetName val="Unrecorded_Misstatement22"/>
      <sheetName val="Sale_050222"/>
      <sheetName val="Spa_Sales21"/>
      <sheetName val="U-5_219"/>
      <sheetName val="Seagate__share_in_units19"/>
      <sheetName val="_BANK_XLS뉮׾_x005f_x0003_㌏Joint19"/>
      <sheetName val="Drop_down_list17"/>
      <sheetName val="tb_Q3'0811"/>
      <sheetName val="IE_UPS19"/>
      <sheetName val="dongia_(2)17"/>
      <sheetName val="B131_17"/>
      <sheetName val="Pd01_vsl_sked17"/>
      <sheetName val="[BANK_XLS뉮׾_x005f_x0003_㌏Joint11"/>
      <sheetName val="Bill_No__2_-_Carpark17"/>
      <sheetName val="רכוש_קבוע_17"/>
      <sheetName val="InvPlan_NI_and_WIN_201717"/>
      <sheetName val="SAN_REDUCED_112"/>
      <sheetName val="ตารางลูกหนี้สัญญาเช่า__11"/>
      <sheetName val="Balance_Sheet11"/>
      <sheetName val="_IBPL000111"/>
      <sheetName val="_IB-PL-YTD11"/>
      <sheetName val="P&amp;LFINAL_-_4415"/>
      <sheetName val="JV_Entry11"/>
      <sheetName val="CA_Sheet11"/>
      <sheetName val="Trial_Balance17"/>
      <sheetName val="Quarterly_411"/>
      <sheetName val="Nature_of_Expense11"/>
      <sheetName val="Estimation_-_201811"/>
      <sheetName val="F9_Parameters_11"/>
      <sheetName val="_BANK_XLS뉮׾_x005f_x005f_x005f_x0003_㌏Join11"/>
      <sheetName val="Asset_&amp;_Liability11"/>
      <sheetName val="Net_asset_value11"/>
      <sheetName val="_BANK_XLS뉮׾_x005f_x005f_x005f_x005f_x005f11"/>
      <sheetName val="[BANK_XLS뉮׾_x005f_x005f_x005f_x0003_㌏Join11"/>
      <sheetName val="F8_1_Slw_mving_stck11"/>
      <sheetName val="F_5_7_Value_red11"/>
      <sheetName val="F6_4_Slow_Moving_SP_200411"/>
      <sheetName val="interest_tree_generation11"/>
      <sheetName val="Review_wording8"/>
      <sheetName val="Summary_of_documents8"/>
      <sheetName val="Q4_Y198"/>
      <sheetName val="Target_Y208"/>
      <sheetName val="Q1_Y208"/>
      <sheetName val="Actual_&amp;_Target8"/>
      <sheetName val="1_Cash_Flow8"/>
      <sheetName val="2_P&amp;L_Performance8"/>
      <sheetName val="3_Corporate_Risk8"/>
      <sheetName val="acc_depre-report-old8"/>
      <sheetName val="Life_&amp;_Health11"/>
      <sheetName val="bs_is11"/>
      <sheetName val="Drop_Down2"/>
      <sheetName val="MS_Box2"/>
      <sheetName val="LC___TR_Listing2"/>
      <sheetName val="Gain_Loss_Calculation2"/>
      <sheetName val="Capital_Expenditure_1999-20013"/>
      <sheetName val="Capital_by_division3"/>
      <sheetName val="DEPRECIATION_1998-NEW_ASSETS3"/>
      <sheetName val="DEPRECIATION_19993"/>
      <sheetName val="Summery_Depreciation_1998-20013"/>
      <sheetName val="Stock_Aging3"/>
      <sheetName val="cost_allocation3"/>
      <sheetName val="PF_PL_OP3"/>
      <sheetName val="10Segment_report3"/>
      <sheetName val="7Long_term_liabilities3"/>
      <sheetName val="1Cash_for_Interest3"/>
      <sheetName val="3Detail_of_cash_flow3"/>
      <sheetName val="0_0ControlSheet3"/>
      <sheetName val="เครื่องตกแต่ง-PJ_(BF)3"/>
      <sheetName val="Debt_Info3"/>
      <sheetName val="Job_header3"/>
      <sheetName val="2005_DATA3"/>
      <sheetName val="Old_IAC_Canada3"/>
      <sheetName val="Template_Data2"/>
      <sheetName val="ocean_voyage2"/>
      <sheetName val="tb_Q3'0810"/>
      <sheetName val="dongia_(2)16"/>
      <sheetName val="B131_16"/>
      <sheetName val="[BANK_XLS뉮׾_x005f_x0003_㌏Joint10"/>
      <sheetName val="Bill_No__2_-_Carpark16"/>
      <sheetName val="רכוש_קבוע_16"/>
      <sheetName val="InvPlan_NI_and_WIN_201716"/>
      <sheetName val="ตารางลูกหนี้สัญญาเช่า__10"/>
      <sheetName val="Balance_Sheet10"/>
      <sheetName val="_IBPL000110"/>
      <sheetName val="_IB-PL-YTD10"/>
      <sheetName val="P&amp;LFINAL_-_4414"/>
      <sheetName val="JV_Entry10"/>
      <sheetName val="CA_Sheet10"/>
      <sheetName val="Trial_Balance16"/>
      <sheetName val="Quarterly_410"/>
      <sheetName val="Nature_of_Expense10"/>
      <sheetName val="Estimation_-_201810"/>
      <sheetName val="F9_Parameters_10"/>
      <sheetName val="_BANK_XLS뉮׾_x005f_x005f_x005f_x0003_㌏Join10"/>
      <sheetName val="Asset_&amp;_Liability10"/>
      <sheetName val="Net_asset_value10"/>
      <sheetName val="_BANK_XLS뉮׾_x005f_x005f_x005f_x005f_x005f10"/>
      <sheetName val="[BANK_XLS뉮׾_x005f_x005f_x005f_x0003_㌏Join10"/>
      <sheetName val="F8_1_Slw_mving_stck10"/>
      <sheetName val="F_5_7_Value_red10"/>
      <sheetName val="F6_4_Slow_Moving_SP_200410"/>
      <sheetName val="interest_tree_generation10"/>
      <sheetName val="Life_&amp;_Health10"/>
      <sheetName val="bs_is10"/>
      <sheetName val="MS_Box1"/>
      <sheetName val="LC___TR_Listing1"/>
      <sheetName val="Gain_Loss_Calculation1"/>
      <sheetName val="Capital_Expenditure_1999-20012"/>
      <sheetName val="Capital_by_division2"/>
      <sheetName val="DEPRECIATION_1998-NEW_ASSETS2"/>
      <sheetName val="DEPRECIATION_19992"/>
      <sheetName val="Summery_Depreciation_1998-20012"/>
      <sheetName val="Stock_Aging2"/>
      <sheetName val="cost_allocation2"/>
      <sheetName val="PF_PL_OP2"/>
      <sheetName val="10Segment_report2"/>
      <sheetName val="7Long_term_liabilities2"/>
      <sheetName val="1Cash_for_Interest2"/>
      <sheetName val="3Detail_of_cash_flow2"/>
      <sheetName val="0_0ControlSheet2"/>
      <sheetName val="เครื่องตกแต่ง-PJ_(BF)2"/>
      <sheetName val="Debt_Info2"/>
      <sheetName val="Job_header2"/>
      <sheetName val="2005_DATA2"/>
      <sheetName val="Old_IAC_Canada2"/>
      <sheetName val="Template_Data1"/>
      <sheetName val="ocean_voyage1"/>
      <sheetName val="TW_銷售分析_200906"/>
      <sheetName val="營業中"/>
      <sheetName val="day end stock"/>
      <sheetName val="당초"/>
      <sheetName val="งบการเงิน"/>
      <sheetName val="cash flow 1"/>
      <sheetName val="cash flow 2"/>
      <sheetName val="PL _ACCT-MBK"/>
      <sheetName val="FOR PL_ACCT-MBK"/>
      <sheetName val="Combine"/>
      <sheetName val="Parameter"/>
      <sheetName val="PL-D"/>
      <sheetName val="pl.cps "/>
      <sheetName val="detail bs"/>
      <sheetName val="____-__"/>
      <sheetName val="LocCode"/>
      <sheetName val="Proj Data"/>
      <sheetName val="Lock-up CM rev"/>
      <sheetName val="ProjIndex"/>
      <sheetName val="EditedYTD"/>
      <sheetName val="EditedLTD"/>
      <sheetName val="EditedMTD"/>
      <sheetName val="YTD Perf"/>
      <sheetName val="YTD Perf incl subs"/>
      <sheetName val="RegPerf"/>
      <sheetName val="EditedYTD by Function"/>
      <sheetName val="RegFunctPerf"/>
      <sheetName val="FunctPerf"/>
      <sheetName val="StateFunctPerf"/>
      <sheetName val="ohead distribution"/>
      <sheetName val="overheads"/>
      <sheetName val="Debtors Pivot"/>
      <sheetName val="Debtors"/>
      <sheetName val="sub Advs"/>
      <sheetName val="OS Advs"/>
      <sheetName val="Accruals CM"/>
      <sheetName val="Accruals LM"/>
      <sheetName val="Internal contribution trf"/>
      <sheetName val="Lock-up"/>
      <sheetName val="Int West Lock Up Analysis"/>
      <sheetName val="Int East Lock Up Analysis"/>
      <sheetName val="Australia Lockup Analysis"/>
      <sheetName val="Definitions"/>
      <sheetName val="jun04WIP"/>
      <sheetName val="Range Names"/>
      <sheetName val="COVERING SHEET"/>
      <sheetName val="INSTRUCTIONAL"/>
      <sheetName val="CONTROL"/>
      <sheetName val="Sch1"/>
      <sheetName val="Sch1a "/>
      <sheetName val="Sch 2"/>
      <sheetName val="Sch 2a"/>
      <sheetName val="Sch 2b"/>
      <sheetName val="Sch 3"/>
      <sheetName val="Sch 4"/>
      <sheetName val="Sch 5"/>
      <sheetName val="Sch 6"/>
      <sheetName val="Sch 7"/>
      <sheetName val="Sch 8"/>
      <sheetName val="CASH FLOW CALCULATION SHEET"/>
      <sheetName val="Proj_Data"/>
      <sheetName val="Lock-up_CM_rev"/>
      <sheetName val="YTD_Perf"/>
      <sheetName val="YTD_Perf_incl_subs"/>
      <sheetName val="EditedYTD_by_Function"/>
      <sheetName val="ohead_distribution"/>
      <sheetName val="Debtors_Pivot"/>
      <sheetName val="sub_Advs"/>
      <sheetName val="OS_Advs"/>
      <sheetName val="Accruals_CM"/>
      <sheetName val="Accruals_LM"/>
      <sheetName val="Internal_contribution_trf"/>
      <sheetName val="Int_West_Lock_Up_Analysis"/>
      <sheetName val="Int_East_Lock_Up_Analysis"/>
      <sheetName val="Australia_Lockup_Analysis"/>
      <sheetName val="Range_Names"/>
      <sheetName val="COVERING_SHEET"/>
      <sheetName val="Sch1a_"/>
      <sheetName val="Sch_2"/>
      <sheetName val="Sch_2a"/>
      <sheetName val="Sch_2b"/>
      <sheetName val="Sch_3"/>
      <sheetName val="Sch_4"/>
      <sheetName val="Sch_5"/>
      <sheetName val="Sch_6"/>
      <sheetName val="Sch_7"/>
      <sheetName val="Sch_8"/>
      <sheetName val="CASH_FLOW_CALCULATION_SHEET"/>
      <sheetName val="SCB_1_-_Current27"/>
      <sheetName val="_BANK_XLS뉮׾㌏Joint8"/>
      <sheetName val="Gen_Info12"/>
      <sheetName val="warehouse_fixed_v_var__(calcs)9"/>
      <sheetName val="_BANK_XLS뉮׾_x005f_x005f_x9"/>
      <sheetName val="Workbook_Inputs9"/>
      <sheetName val="OutstandingDec#019__9"/>
      <sheetName val="OutstandingJan05#019_9"/>
      <sheetName val="OutstandingFeb05#019_9"/>
      <sheetName val="OutstandingMay05#019_9"/>
      <sheetName val="Outstanding_June05#019_9"/>
      <sheetName val="Outstanding_July059"/>
      <sheetName val="Outstanding_Aug_05_9"/>
      <sheetName val="Outstanding_Sep_05_9"/>
      <sheetName val="Outstanding_Oct_059"/>
      <sheetName val="Outstanding_Nov_05_9"/>
      <sheetName val="Outstanding_Dec_059"/>
      <sheetName val="Bank_Statement_#0199"/>
      <sheetName val="未兌現支票&amp;已開立支票_#9109"/>
      <sheetName val="C_19"/>
      <sheetName val="License_BOI9"/>
      <sheetName val="Asset_Class9"/>
      <sheetName val="Depre__Key9"/>
      <sheetName val="[BANK_XLS뉮׾_x005f_x005f_x005f_x005f_x005f_x005f_9"/>
      <sheetName val="Data_29"/>
      <sheetName val="_BANK_XLS뉮׾_x9"/>
      <sheetName val="cal_(2)9"/>
      <sheetName val="อุปกรณ์_a29"/>
      <sheetName val="อุปกรณ์_a19"/>
      <sheetName val="[BANK_XLS뉮׾_x005f_x005f_x9"/>
      <sheetName val="U-2_19"/>
      <sheetName val="[BANK_XLS뉮׾_x9"/>
      <sheetName val="GL_CB8"/>
      <sheetName val="GL_M8"/>
      <sheetName val="OMC_April_029"/>
      <sheetName val="RF_April_029"/>
      <sheetName val="Co_info8"/>
      <sheetName val="6A_CA8"/>
      <sheetName val="_BANK_XLS뉮׾_x005f_x005f_x005f_x005f_x8"/>
      <sheetName val="gold_แลกทอง8"/>
      <sheetName val="공사비_내역_(가)8"/>
      <sheetName val="Weighted_Ave_Cost8"/>
      <sheetName val="Inventory_Master_List8"/>
      <sheetName val="default_values8"/>
      <sheetName val="ave_6_months_del_qty8"/>
      <sheetName val="By__Customer8"/>
      <sheetName val="KPI_F1_3_พรทิพย์_25598"/>
      <sheetName val="MD_-_Bank8"/>
      <sheetName val="Bank_Country8"/>
      <sheetName val="Unit_rate_Architecture8"/>
      <sheetName val="DATABASE_-sumifTB8"/>
      <sheetName val="Summary_Adjustment8"/>
      <sheetName val="PDR_PL__ACCT-MBK"/>
      <sheetName val="รายงาน_Promotion"/>
      <sheetName val="N-4_4"/>
      <sheetName val="SumP&amp;L_current_Sites"/>
      <sheetName val="KPI_Score"/>
      <sheetName val="_BANK_XLS뉮׾㌏Joint3"/>
      <sheetName val="_BANK_XLS뉮׾㌏Joint4"/>
      <sheetName val="_BANK_XLS뉮׾㌏Joint5"/>
      <sheetName val="_BANK_XLS뉮׾㌏Joint6"/>
      <sheetName val="_BANK_XLS뉮׾㌏Joint7"/>
      <sheetName val="SPP_5"/>
      <sheetName val="Summary_ตามตาราง"/>
      <sheetName val="water record..."/>
      <sheetName val="electric"/>
      <sheetName val="EQUITY ITEMS"/>
      <sheetName val="งบบริหาร_PL-report"/>
      <sheetName val="Int_"/>
      <sheetName val="2_Conso"/>
      <sheetName val="8_1|Invest_in_Equity"/>
      <sheetName val="[BANK_XLS뉮׾_x005f_x005f_1"/>
      <sheetName val="_BANK_XLS뉮׾_x005f_x005f_2"/>
      <sheetName val="[BANK_XLS뉮׾_x005f_x005f_2"/>
      <sheetName val="_BANK_XLS뉮׾_x005f_x005f_6"/>
      <sheetName val="[BANK_XLS뉮׾_x005f_x005f_6"/>
      <sheetName val="_BANK_XLS뉮׾_x005f_x005f_3"/>
      <sheetName val="[BANK_XLS뉮׾_x005f_x005f_3"/>
      <sheetName val="_BANK_XLS뉮׾_x005f_x005f_4"/>
      <sheetName val="[BANK_XLS뉮׾_x005f_x005f_4"/>
      <sheetName val="_BANK_XLS뉮׾_x005f_x005f_5"/>
      <sheetName val="[BANK_XLS뉮׾_x005f_x005f_5"/>
      <sheetName val="_BANK_XLS뉮׾_x005f_x005f_7"/>
      <sheetName val="[BANK_XLS뉮׾_x005f_x005f_7"/>
      <sheetName val="_BANK_XLS뉮׾_x005f_x005f_8"/>
      <sheetName val="[BANK_XLS뉮׾_x005f_x005f_8"/>
      <sheetName val="Actual"/>
      <sheetName val="PROCESS"/>
      <sheetName val="FS-YTD"/>
      <sheetName val="PortSTDSave"/>
      <sheetName val="LE1(act3mth)"/>
      <sheetName val="11922"/>
      <sheetName val="Sheet1 (2)"/>
      <sheetName val="ROOMS_ST"/>
      <sheetName val="SCH_B13"/>
      <sheetName val="9109"/>
      <sheetName val="ESO"/>
      <sheetName val="ESL"/>
      <sheetName val="Scoping"/>
      <sheetName val="LKVL-CK-HT-GD1"/>
      <sheetName val="TONG HOP VL-NC"/>
      <sheetName val="chitiet"/>
      <sheetName val="TONGKE3p "/>
      <sheetName val="TH VL, NC, DDHT Thanhphuoc"/>
      <sheetName val="DONGIA"/>
      <sheetName val="DON GIA"/>
      <sheetName val="DG"/>
      <sheetName val="TNHCHINH"/>
      <sheetName val="CHITIET VL-NC"/>
      <sheetName val="Tiepdia"/>
      <sheetName val="TDTKP"/>
      <sheetName val="VCV-BE-TONG"/>
      <sheetName val="RW1&amp;3 of9"/>
      <sheetName val="U1.6"/>
      <sheetName val="U1.2"/>
      <sheetName val="U1.5"/>
      <sheetName val="U1.3"/>
      <sheetName val="Monthly Vessel IS - Level 3"/>
      <sheetName val="Two Step Revenue Testing Master"/>
      <sheetName val="graphs"/>
      <sheetName val="TRIAL BAL."/>
      <sheetName val="SGXLHIDDENSHEET"/>
      <sheetName val="2003 Forecast"/>
      <sheetName val="2004 Risk Adjusted AOP"/>
      <sheetName val="FR"/>
      <sheetName val="CA Lab Equp"/>
      <sheetName val="Country"/>
      <sheetName val="Sheet1_(2)"/>
      <sheetName val="Cashflow(Scenario)"/>
      <sheetName val="TB1112"/>
      <sheetName val="安全服务"/>
      <sheetName val="ENGG_VAL"/>
      <sheetName val="BF2003"/>
      <sheetName val="マクロバランス表"/>
      <sheetName val="Order_Oct_w40"/>
      <sheetName val="Order_Oct_w41"/>
      <sheetName val="Factor"/>
      <sheetName val="SCB_1_-_Current28"/>
      <sheetName val="SCB_2_-_Current27"/>
      <sheetName val="SCB_1___Current27"/>
      <sheetName val="SCB_2___Current27"/>
      <sheetName val="2_DL_26"/>
      <sheetName val="2_2_IDL26"/>
      <sheetName val="Seal_1-07-0427"/>
      <sheetName val="BALANCE_SHEET_27"/>
      <sheetName val="TrialBalance_Q3-200226"/>
      <sheetName val="FP_Friends_Other26"/>
      <sheetName val="เงินกู้_MGC27"/>
      <sheetName val="ข้อมูล_PM27"/>
      <sheetName val="ACS_Revenue26"/>
      <sheetName val="N-4_Patent_right26"/>
      <sheetName val="B&amp;S_199926"/>
      <sheetName val="คชจ_ดำเนินงาน6-4326"/>
      <sheetName val="P&amp;L_Rates26"/>
      <sheetName val="PRICE_LIST26"/>
      <sheetName val="FG_Joint27"/>
      <sheetName val="Non_Movement27"/>
      <sheetName val="Jun_0626"/>
      <sheetName val="Mkt_Dev_1291_ONL_1290_-_101024"/>
      <sheetName val="TB_Worksheet24"/>
      <sheetName val="ADJ_-_RATE24"/>
      <sheetName val="Item_Code_-_Machine24"/>
      <sheetName val="B053_(990701)공정실적PP%계산24"/>
      <sheetName val="cc_Nov0824"/>
      <sheetName val="2003_Growth24"/>
      <sheetName val="10-1_Media24"/>
      <sheetName val="MPT_07_Sale_Forecast24"/>
      <sheetName val="MPT_08_Sale_Forecast24"/>
      <sheetName val="TL_Scrap_rate24"/>
      <sheetName val="ops_tb24"/>
      <sheetName val="Selling_and_Admins_(DONE)24"/>
      <sheetName val="_Direct_load_26"/>
      <sheetName val="TB_SAP26"/>
      <sheetName val="Standing_Data24"/>
      <sheetName val="[BANK_XLS뉮׾㌏Joint1"/>
      <sheetName val="DLD_Query_Query_Query23"/>
      <sheetName val="REC_GROUP23"/>
      <sheetName val="pa_group24"/>
      <sheetName val="F1_Log_On24"/>
      <sheetName val="Write_off24"/>
      <sheetName val="Unrecorded_Misstatement23"/>
      <sheetName val="Spa_Sales22"/>
      <sheetName val="Sale_050223"/>
      <sheetName val="U-5_220"/>
      <sheetName val="Seagate__share_in_units20"/>
      <sheetName val="_BANK_XLS뉮׾_x005f_x0003_㌏Joint20"/>
      <sheetName val="IE_UPS20"/>
      <sheetName val="Pd01_vsl_sked18"/>
      <sheetName val="Drop_down_list18"/>
      <sheetName val="רכוש_קבוע_18"/>
      <sheetName val="InvPlan_NI_and_WIN_201718"/>
      <sheetName val="Bill_No__2_-_Carpark18"/>
      <sheetName val="ตารางลูกหนี้สัญญาเช่า__12"/>
      <sheetName val="SAN_REDUCED_113"/>
      <sheetName val="Gen_Info13"/>
      <sheetName val="Estimation_-_201812"/>
      <sheetName val="B131_18"/>
      <sheetName val="[BANK_XLS뉮׾_x005f_x0003_㌏Joint12"/>
      <sheetName val="P&amp;LFINAL_-_4416"/>
      <sheetName val="Trial_Balance18"/>
      <sheetName val="_IBPL000112"/>
      <sheetName val="_IB-PL-YTD12"/>
      <sheetName val="Quarterly_412"/>
      <sheetName val="CA_Sheet12"/>
      <sheetName val="_BANK_XLS뉮׾_x005f_x005f_x005f_x0003_㌏Join12"/>
      <sheetName val="Asset_&amp;_Liability12"/>
      <sheetName val="Net_asset_value12"/>
      <sheetName val="_BANK_XLS뉮׾_x005f_x005f_x005f_x005f_x005f12"/>
      <sheetName val="[BANK_XLS뉮׾_x005f_x005f_x005f_x0003_㌏Join12"/>
      <sheetName val="interest_tree_generation12"/>
      <sheetName val="Balance_Sheet12"/>
      <sheetName val="dongia_(2)18"/>
      <sheetName val="F9_Parameters_12"/>
      <sheetName val="JV_Entry12"/>
      <sheetName val="Nature_of_Expense12"/>
      <sheetName val="tb_Q3'0812"/>
      <sheetName val="F8_1_Slw_mving_stck12"/>
      <sheetName val="F_5_7_Value_red12"/>
      <sheetName val="F6_4_Slow_Moving_SP_200412"/>
      <sheetName val="_BANK_XLS뉮׾_x005f_x005f_x10"/>
      <sheetName val="Workbook_Inputs10"/>
      <sheetName val="OutstandingDec#019__10"/>
      <sheetName val="OutstandingJan05#019_10"/>
      <sheetName val="OutstandingFeb05#019_10"/>
      <sheetName val="OutstandingMay05#019_10"/>
      <sheetName val="Outstanding_June05#019_10"/>
      <sheetName val="Outstanding_July0510"/>
      <sheetName val="Outstanding_Aug_05_10"/>
      <sheetName val="Outstanding_Sep_05_10"/>
      <sheetName val="Outstanding_Oct_0510"/>
      <sheetName val="Outstanding_Nov_05_10"/>
      <sheetName val="Outstanding_Dec_0510"/>
      <sheetName val="Bank_Statement_#01910"/>
      <sheetName val="未兌現支票&amp;已開立支票_#91010"/>
      <sheetName val="C_110"/>
      <sheetName val="License_BOI10"/>
      <sheetName val="Asset_Class10"/>
      <sheetName val="Depre__Key10"/>
      <sheetName val="[BANK_XLS뉮׾_x005f_x005f_x005f_x005f_x005f10"/>
      <sheetName val="Data_210"/>
      <sheetName val="_BANK_XLS뉮׾_x10"/>
      <sheetName val="cal_(2)10"/>
      <sheetName val="อุปกรณ์_a210"/>
      <sheetName val="อุปกรณ์_a110"/>
      <sheetName val="[BANK_XLS뉮׾_x005f_x005f_x10"/>
      <sheetName val="U-2_110"/>
      <sheetName val="[BANK_XLS뉮׾_x10"/>
      <sheetName val="OMC_April_0210"/>
      <sheetName val="RF_April_0210"/>
      <sheetName val="Review_wording9"/>
      <sheetName val="Summary_of_documents9"/>
      <sheetName val="Q4_Y199"/>
      <sheetName val="Target_Y209"/>
      <sheetName val="Q1_Y209"/>
      <sheetName val="Actual_&amp;_Target9"/>
      <sheetName val="1_Cash_Flow9"/>
      <sheetName val="2_P&amp;L_Performance9"/>
      <sheetName val="3_Corporate_Risk9"/>
      <sheetName val="acc_depre-report-old9"/>
      <sheetName val="warehouse_fixed_v_var__(calcs10"/>
      <sheetName val="GL_CB9"/>
      <sheetName val="GL_M9"/>
      <sheetName val="Life_&amp;_Health12"/>
      <sheetName val="Summary_Adjustment9"/>
      <sheetName val="공사비_내역_(가)9"/>
      <sheetName val="Co_info9"/>
      <sheetName val="6A_CA9"/>
      <sheetName val="gold_แลกทอง9"/>
      <sheetName val="Weighted_Ave_Cost9"/>
      <sheetName val="Inventory_Master_List9"/>
      <sheetName val="default_values9"/>
      <sheetName val="ave_6_months_del_qty9"/>
      <sheetName val="bs_is12"/>
      <sheetName val="By__Customer9"/>
      <sheetName val="KPI_F1_3_พรทิพย์_25599"/>
      <sheetName val="DATABASE_-sumifTB9"/>
      <sheetName val="MD_-_Bank9"/>
      <sheetName val="Bank_Country9"/>
      <sheetName val="Drop_Down3"/>
      <sheetName val="Unit_rate_Architecture9"/>
      <sheetName val="Office_Improve1"/>
      <sheetName val="MS_Box3"/>
      <sheetName val="LC___TR_Listing3"/>
      <sheetName val="Gain_Loss_Calculation3"/>
      <sheetName val="งบบริหาร_PL-report1"/>
      <sheetName val="Int_1"/>
      <sheetName val="2_Conso1"/>
      <sheetName val="8_1|Invest_in_Equity1"/>
      <sheetName val="Capital_Expenditure_1999-20014"/>
      <sheetName val="Capital_by_division4"/>
      <sheetName val="DEPRECIATION_1998-NEW_ASSETS4"/>
      <sheetName val="DEPRECIATION_19994"/>
      <sheetName val="Summery_Depreciation_1998-20014"/>
      <sheetName val="Stock_Aging4"/>
      <sheetName val="cost_allocation4"/>
      <sheetName val="PF_PL_OP4"/>
      <sheetName val="0_0ControlSheet4"/>
      <sheetName val="เครื่องตกแต่ง-PJ_(BF)4"/>
      <sheetName val="Debt_Info4"/>
      <sheetName val="Job_header4"/>
      <sheetName val="2005_DATA4"/>
      <sheetName val="Old_IAC_Canada4"/>
      <sheetName val="Template_Data3"/>
      <sheetName val="ocean_voyage3"/>
      <sheetName val="PDR_PL__ACCT-MBK1"/>
      <sheetName val="รายงาน_Promotion1"/>
      <sheetName val="SumP&amp;L_current_Sites1"/>
      <sheetName val="SPP_51"/>
      <sheetName val="Summary_ตามตาราง1"/>
      <sheetName val="KPI_Score1"/>
      <sheetName val="N-4_41"/>
      <sheetName val="Work_sheet_FB1"/>
      <sheetName val="10-1_Media:10-cut"/>
      <sheetName val="PL__ACCT-MBK"/>
      <sheetName val="FOR_PL_ACCT-MBK"/>
      <sheetName val="day_end_stock"/>
      <sheetName val="cash_flow_1"/>
      <sheetName val="cash_flow_2"/>
      <sheetName val="pl_cps_"/>
      <sheetName val="detail_bs"/>
      <sheetName val="Proj_Data1"/>
      <sheetName val="Lock-up_CM_rev1"/>
      <sheetName val="YTD_Perf1"/>
      <sheetName val="YTD_Perf_incl_subs1"/>
      <sheetName val="EditedYTD_by_Function1"/>
      <sheetName val="ohead_distribution1"/>
      <sheetName val="Debtors_Pivot1"/>
      <sheetName val="sub_Advs1"/>
      <sheetName val="OS_Advs1"/>
      <sheetName val="Accruals_CM1"/>
      <sheetName val="Accruals_LM1"/>
      <sheetName val="Internal_contribution_trf1"/>
      <sheetName val="Int_West_Lock_Up_Analysis1"/>
      <sheetName val="Int_East_Lock_Up_Analysis1"/>
      <sheetName val="Australia_Lockup_Analysis1"/>
      <sheetName val="Range_Names1"/>
      <sheetName val="COVERING_SHEET1"/>
      <sheetName val="Sch1a_1"/>
      <sheetName val="Sch_21"/>
      <sheetName val="Sch_2a1"/>
      <sheetName val="Sch_2b1"/>
      <sheetName val="Sch_31"/>
      <sheetName val="Sch_41"/>
      <sheetName val="Sch_51"/>
      <sheetName val="Sch_61"/>
      <sheetName val="Sch_71"/>
      <sheetName val="Sch_81"/>
      <sheetName val="CASH_FLOW_CALCULATION_SHEET1"/>
      <sheetName val="EQUITY_ITEMS"/>
      <sheetName val="SCB_1_-_Current29"/>
      <sheetName val="SCB_2_-_Current28"/>
      <sheetName val="SCB_1___Current28"/>
      <sheetName val="SCB_2___Current28"/>
      <sheetName val="2_DL_27"/>
      <sheetName val="2_2_IDL27"/>
      <sheetName val="Seal_1-07-0428"/>
      <sheetName val="BALANCE_SHEET_28"/>
      <sheetName val="TrialBalance_Q3-200227"/>
      <sheetName val="FP_Friends_Other27"/>
      <sheetName val="เงินกู้_MGC28"/>
      <sheetName val="ข้อมูล_PM28"/>
      <sheetName val="ACS_Revenue27"/>
      <sheetName val="N-4_Patent_right27"/>
      <sheetName val="B&amp;S_199927"/>
      <sheetName val="คชจ_ดำเนินงาน6-4327"/>
      <sheetName val="P&amp;L_Rates27"/>
      <sheetName val="PRICE_LIST27"/>
      <sheetName val="FG_Joint28"/>
      <sheetName val="Non_Movement28"/>
      <sheetName val="Jun_0627"/>
      <sheetName val="Mkt_Dev_1291_ONL_1290_-_101025"/>
      <sheetName val="TB_Worksheet25"/>
      <sheetName val="Item_Code_-_Machine25"/>
      <sheetName val="B053_(990701)공정실적PP%계산25"/>
      <sheetName val="ADJ_-_RATE25"/>
      <sheetName val="cc_Nov0825"/>
      <sheetName val="2003_Growth25"/>
      <sheetName val="10-1_Media25"/>
      <sheetName val="MPT_07_Sale_Forecast25"/>
      <sheetName val="MPT_08_Sale_Forecast25"/>
      <sheetName val="TL_Scrap_rate25"/>
      <sheetName val="_Direct_load_27"/>
      <sheetName val="ops_tb25"/>
      <sheetName val="Selling_and_Admins_(DONE)25"/>
      <sheetName val="TB_SAP27"/>
      <sheetName val="Standing_Data25"/>
      <sheetName val="pa_group25"/>
      <sheetName val="F1_Log_On25"/>
      <sheetName val="DLD_Query_Query_Query24"/>
      <sheetName val="REC_GROUP24"/>
      <sheetName val="Write_off25"/>
      <sheetName val="Sale_050224"/>
      <sheetName val="Unrecorded_Misstatement24"/>
      <sheetName val="Spa_Sales23"/>
      <sheetName val="U-5_221"/>
      <sheetName val="Seagate__share_in_units21"/>
      <sheetName val="_BANK_XLS뉮׾_x005f_x0003_㌏Joint21"/>
      <sheetName val="Pd01_vsl_sked19"/>
      <sheetName val="IE_UPS21"/>
      <sheetName val="Drop_down_list19"/>
      <sheetName val="רכוש_קבוע_19"/>
      <sheetName val="Bill_No__2_-_Carpark19"/>
      <sheetName val="InvPlan_NI_and_WIN_201719"/>
      <sheetName val="ตารางลูกหนี้สัญญาเช่า__13"/>
      <sheetName val="SAN_REDUCED_114"/>
      <sheetName val="Gen_Info14"/>
      <sheetName val="_IBPL000113"/>
      <sheetName val="_IB-PL-YTD13"/>
      <sheetName val="Estimation_-_201813"/>
      <sheetName val="B131_19"/>
      <sheetName val="[BANK_XLS뉮׾_x005f_x0003_㌏Joint13"/>
      <sheetName val="F9_Parameters_13"/>
      <sheetName val="Trial_Balance19"/>
      <sheetName val="CA_Sheet13"/>
      <sheetName val="Balance_Sheet13"/>
      <sheetName val="P&amp;LFINAL_-_4417"/>
      <sheetName val="Quarterly_413"/>
      <sheetName val="_BANK_XLS뉮׾_x005f_x005f_x005f_x0003_㌏Join13"/>
      <sheetName val="Asset_&amp;_Liability13"/>
      <sheetName val="Net_asset_value13"/>
      <sheetName val="_BANK_XLS뉮׾_x005f_x005f_x005f_x005f_x005f13"/>
      <sheetName val="[BANK_XLS뉮׾_x005f_x005f_x005f_x0003_㌏Join13"/>
      <sheetName val="interest_tree_generation13"/>
      <sheetName val="tb_Q3'0813"/>
      <sheetName val="JV_Entry13"/>
      <sheetName val="Nature_of_Expense13"/>
      <sheetName val="dongia_(2)19"/>
      <sheetName val="F8_1_Slw_mving_stck13"/>
      <sheetName val="F_5_7_Value_red13"/>
      <sheetName val="F6_4_Slow_Moving_SP_200413"/>
      <sheetName val="C_111"/>
      <sheetName val="_BANK_XLS뉮׾_x005f_x005f_x11"/>
      <sheetName val="OutstandingDec#019__11"/>
      <sheetName val="OutstandingJan05#019_11"/>
      <sheetName val="OutstandingFeb05#019_11"/>
      <sheetName val="OutstandingMay05#019_11"/>
      <sheetName val="Outstanding_June05#019_11"/>
      <sheetName val="Outstanding_July0511"/>
      <sheetName val="Outstanding_Aug_05_11"/>
      <sheetName val="Outstanding_Sep_05_11"/>
      <sheetName val="Outstanding_Oct_0511"/>
      <sheetName val="Outstanding_Nov_05_11"/>
      <sheetName val="Outstanding_Dec_0511"/>
      <sheetName val="Bank_Statement_#01911"/>
      <sheetName val="未兌現支票&amp;已開立支票_#91011"/>
      <sheetName val="GL_CB10"/>
      <sheetName val="GL_M10"/>
      <sheetName val="warehouse_fixed_v_var__(calcs11"/>
      <sheetName val="OMC_April_0211"/>
      <sheetName val="RF_April_0211"/>
      <sheetName val="Review_wording10"/>
      <sheetName val="Summary_of_documents10"/>
      <sheetName val="Q4_Y1910"/>
      <sheetName val="Target_Y2010"/>
      <sheetName val="Q1_Y2010"/>
      <sheetName val="Actual_&amp;_Target10"/>
      <sheetName val="1_Cash_Flow10"/>
      <sheetName val="2_P&amp;L_Performance10"/>
      <sheetName val="3_Corporate_Risk10"/>
      <sheetName val="acc_depre-report-old10"/>
      <sheetName val="Workbook_Inputs11"/>
      <sheetName val="License_BOI11"/>
      <sheetName val="Asset_Class11"/>
      <sheetName val="Depre__Key11"/>
      <sheetName val="[BANK_XLS뉮׾_x005f_x005f_x005f_x005f_x005f11"/>
      <sheetName val="Data_211"/>
      <sheetName val="_BANK_XLS뉮׾_x11"/>
      <sheetName val="cal_(2)11"/>
      <sheetName val="อุปกรณ์_a211"/>
      <sheetName val="อุปกรณ์_a111"/>
      <sheetName val="[BANK_XLS뉮׾_x005f_x005f_x11"/>
      <sheetName val="U-2_111"/>
      <sheetName val="[BANK_XLS뉮׾_x11"/>
      <sheetName val="Co_info10"/>
      <sheetName val="6A_CA10"/>
      <sheetName val="_BANK_XLS뉮׾_x005f_x005f_x005f_x005f_x9"/>
      <sheetName val="gold_แลกทอง10"/>
      <sheetName val="Life_&amp;_Health13"/>
      <sheetName val="공사비_내역_(가)10"/>
      <sheetName val="Weighted_Ave_Cost10"/>
      <sheetName val="Inventory_Master_List10"/>
      <sheetName val="default_values10"/>
      <sheetName val="ave_6_months_del_qty10"/>
      <sheetName val="By__Customer10"/>
      <sheetName val="KPI_F1_3_พรทิพย์_255910"/>
      <sheetName val="MD_-_Bank10"/>
      <sheetName val="Bank_Country10"/>
      <sheetName val="bs_is13"/>
      <sheetName val="Drop_Down4"/>
      <sheetName val="DATABASE_-sumifTB10"/>
      <sheetName val="MS_Box4"/>
      <sheetName val="LC___TR_Listing4"/>
      <sheetName val="Gain_Loss_Calculation4"/>
      <sheetName val="Unit_rate_Architecture10"/>
      <sheetName val="Summary_Adjustment10"/>
      <sheetName val="SumP&amp;L_current_Sites2"/>
      <sheetName val="SPP_52"/>
      <sheetName val="Summary_ตามตาราง2"/>
      <sheetName val="Capital_Expenditure_1999-20015"/>
      <sheetName val="Capital_by_division5"/>
      <sheetName val="DEPRECIATION_1998-NEW_ASSETS5"/>
      <sheetName val="DEPRECIATION_19995"/>
      <sheetName val="Summery_Depreciation_1998-20015"/>
      <sheetName val="Stock_Aging5"/>
      <sheetName val="cost_allocation5"/>
      <sheetName val="PF_PL_OP5"/>
      <sheetName val="10Segment_report4"/>
      <sheetName val="7Long_term_liabilities4"/>
      <sheetName val="1Cash_for_Interest4"/>
      <sheetName val="3Detail_of_cash_flow4"/>
      <sheetName val="0_0ControlSheet5"/>
      <sheetName val="เครื่องตกแต่ง-PJ_(BF)5"/>
      <sheetName val="Debt_Info5"/>
      <sheetName val="Job_header5"/>
      <sheetName val="2005_DATA5"/>
      <sheetName val="Old_IAC_Canada5"/>
      <sheetName val="Template_Data4"/>
      <sheetName val="ocean_voyage4"/>
      <sheetName val="PDR_PL__ACCT-MBK2"/>
      <sheetName val="รายงาน_Promotion2"/>
      <sheetName val="KPI_Score2"/>
      <sheetName val="N-4_42"/>
      <sheetName val="Work_sheet_FB2"/>
      <sheetName val="Office_Improve2"/>
      <sheetName val="งบบริหาร_PL-report2"/>
      <sheetName val="Int_2"/>
      <sheetName val="2_Conso2"/>
      <sheetName val="8_1|Invest_in_Equity2"/>
      <sheetName val="10-1_Media:10-cut1"/>
      <sheetName val="SCB_1_-_Current30"/>
      <sheetName val="SCB_2_-_Current29"/>
      <sheetName val="SCB_1___Current29"/>
      <sheetName val="SCB_2___Current29"/>
      <sheetName val="2_DL_28"/>
      <sheetName val="2_2_IDL28"/>
      <sheetName val="Seal_1-07-0429"/>
      <sheetName val="BALANCE_SHEET_29"/>
      <sheetName val="TrialBalance_Q3-200228"/>
      <sheetName val="FP_Friends_Other28"/>
      <sheetName val="เงินกู้_MGC29"/>
      <sheetName val="ข้อมูล_PM29"/>
      <sheetName val="ACS_Revenue28"/>
      <sheetName val="N-4_Patent_right28"/>
      <sheetName val="B&amp;S_199928"/>
      <sheetName val="คชจ_ดำเนินงาน6-4328"/>
      <sheetName val="P&amp;L_Rates28"/>
      <sheetName val="PRICE_LIST28"/>
      <sheetName val="FG_Joint29"/>
      <sheetName val="Non_Movement29"/>
      <sheetName val="Jun_0628"/>
      <sheetName val="Mkt_Dev_1291_ONL_1290_-_101026"/>
      <sheetName val="TB_Worksheet26"/>
      <sheetName val="Item_Code_-_Machine26"/>
      <sheetName val="B053_(990701)공정실적PP%계산26"/>
      <sheetName val="ADJ_-_RATE26"/>
      <sheetName val="cc_Nov0826"/>
      <sheetName val="2003_Growth26"/>
      <sheetName val="10-1_Media26"/>
      <sheetName val="MPT_07_Sale_Forecast26"/>
      <sheetName val="MPT_08_Sale_Forecast26"/>
      <sheetName val="TL_Scrap_rate26"/>
      <sheetName val="_Direct_load_28"/>
      <sheetName val="ops_tb26"/>
      <sheetName val="Selling_and_Admins_(DONE)26"/>
      <sheetName val="TB_SAP28"/>
      <sheetName val="Standing_Data26"/>
      <sheetName val="pa_group26"/>
      <sheetName val="F1_Log_On26"/>
      <sheetName val="DLD_Query_Query_Query25"/>
      <sheetName val="REC_GROUP25"/>
      <sheetName val="Write_off26"/>
      <sheetName val="Sale_050225"/>
      <sheetName val="Unrecorded_Misstatement25"/>
      <sheetName val="Spa_Sales24"/>
      <sheetName val="U-5_222"/>
      <sheetName val="Seagate__share_in_units22"/>
      <sheetName val="_BANK_XLS뉮׾_x005f_x0003_㌏Joint22"/>
      <sheetName val="Pd01_vsl_sked20"/>
      <sheetName val="IE_UPS22"/>
      <sheetName val="Drop_down_list20"/>
      <sheetName val="רכוש_קבוע_20"/>
      <sheetName val="Bill_No__2_-_Carpark20"/>
      <sheetName val="InvPlan_NI_and_WIN_201720"/>
      <sheetName val="ตารางลูกหนี้สัญญาเช่า__14"/>
      <sheetName val="SAN_REDUCED_115"/>
      <sheetName val="Gen_Info15"/>
      <sheetName val="_IBPL000114"/>
      <sheetName val="_IB-PL-YTD14"/>
      <sheetName val="Estimation_-_201814"/>
      <sheetName val="B131_20"/>
      <sheetName val="[BANK_XLS뉮׾_x005f_x0003_㌏Joint14"/>
      <sheetName val="F9_Parameters_14"/>
      <sheetName val="Trial_Balance20"/>
      <sheetName val="CA_Sheet14"/>
      <sheetName val="Balance_Sheet14"/>
      <sheetName val="P&amp;LFINAL_-_4418"/>
      <sheetName val="Quarterly_414"/>
      <sheetName val="_BANK_XLS뉮׾_x005f_x005f_x005f_x0003_㌏Join14"/>
      <sheetName val="Asset_&amp;_Liability14"/>
      <sheetName val="Net_asset_value14"/>
      <sheetName val="_BANK_XLS뉮׾_x005f_x005f_x005f_x005f_x005f14"/>
      <sheetName val="[BANK_XLS뉮׾_x005f_x005f_x005f_x0003_㌏Join14"/>
      <sheetName val="interest_tree_generation14"/>
      <sheetName val="tb_Q3'0814"/>
      <sheetName val="JV_Entry14"/>
      <sheetName val="Nature_of_Expense14"/>
      <sheetName val="dongia_(2)20"/>
      <sheetName val="F8_1_Slw_mving_stck14"/>
      <sheetName val="F_5_7_Value_red14"/>
      <sheetName val="F6_4_Slow_Moving_SP_200414"/>
      <sheetName val="C_112"/>
      <sheetName val="_BANK_XLS뉮׾_x005f_x005f_x12"/>
      <sheetName val="OutstandingDec#019__12"/>
      <sheetName val="OutstandingJan05#019_12"/>
      <sheetName val="OutstandingFeb05#019_12"/>
      <sheetName val="OutstandingMay05#019_12"/>
      <sheetName val="Outstanding_June05#019_12"/>
      <sheetName val="Outstanding_July0512"/>
      <sheetName val="Outstanding_Aug_05_12"/>
      <sheetName val="Outstanding_Sep_05_12"/>
      <sheetName val="Outstanding_Oct_0512"/>
      <sheetName val="Outstanding_Nov_05_12"/>
      <sheetName val="Outstanding_Dec_0512"/>
      <sheetName val="Bank_Statement_#01912"/>
      <sheetName val="未兌現支票&amp;已開立支票_#91012"/>
      <sheetName val="GL_CB11"/>
      <sheetName val="GL_M11"/>
      <sheetName val="warehouse_fixed_v_var__(calcs12"/>
      <sheetName val="OMC_April_0212"/>
      <sheetName val="RF_April_0212"/>
      <sheetName val="Review_wording11"/>
      <sheetName val="Summary_of_documents11"/>
      <sheetName val="Q4_Y1911"/>
      <sheetName val="Target_Y2011"/>
      <sheetName val="Q1_Y2011"/>
      <sheetName val="Actual_&amp;_Target11"/>
      <sheetName val="1_Cash_Flow11"/>
      <sheetName val="2_P&amp;L_Performance11"/>
      <sheetName val="3_Corporate_Risk11"/>
      <sheetName val="acc_depre-report-old11"/>
      <sheetName val="Workbook_Inputs12"/>
      <sheetName val="License_BOI12"/>
      <sheetName val="Asset_Class12"/>
      <sheetName val="Depre__Key12"/>
      <sheetName val="[BANK_XLS뉮׾_x005f_x005f_x005f_x005f_x005f12"/>
      <sheetName val="Data_212"/>
      <sheetName val="_BANK_XLS뉮׾_x12"/>
      <sheetName val="cal_(2)12"/>
      <sheetName val="อุปกรณ์_a212"/>
      <sheetName val="อุปกรณ์_a112"/>
      <sheetName val="[BANK_XLS뉮׾_x005f_x005f_x12"/>
      <sheetName val="U-2_112"/>
      <sheetName val="[BANK_XLS뉮׾_x12"/>
      <sheetName val="Co_info11"/>
      <sheetName val="6A_CA11"/>
      <sheetName val="_BANK_XLS뉮׾_x005f_x005f_x005f_x005f_x10"/>
      <sheetName val="gold_แลกทอง11"/>
      <sheetName val="Life_&amp;_Health14"/>
      <sheetName val="공사비_내역_(가)11"/>
      <sheetName val="Weighted_Ave_Cost11"/>
      <sheetName val="Inventory_Master_List11"/>
      <sheetName val="default_values11"/>
      <sheetName val="ave_6_months_del_qty11"/>
      <sheetName val="By__Customer11"/>
      <sheetName val="KPI_F1_3_พรทิพย์_255911"/>
      <sheetName val="MD_-_Bank11"/>
      <sheetName val="Bank_Country11"/>
      <sheetName val="bs_is14"/>
      <sheetName val="Drop_Down5"/>
      <sheetName val="DATABASE_-sumifTB11"/>
      <sheetName val="MS_Box5"/>
      <sheetName val="LC___TR_Listing5"/>
      <sheetName val="Gain_Loss_Calculation5"/>
      <sheetName val="Unit_rate_Architecture11"/>
      <sheetName val="Summary_Adjustment11"/>
      <sheetName val="SumP&amp;L_current_Sites3"/>
      <sheetName val="SPP_53"/>
      <sheetName val="Summary_ตามตาราง3"/>
      <sheetName val="Capital_Expenditure_1999-20016"/>
      <sheetName val="Capital_by_division6"/>
      <sheetName val="DEPRECIATION_1998-NEW_ASSETS6"/>
      <sheetName val="DEPRECIATION_19996"/>
      <sheetName val="Summery_Depreciation_1998-20016"/>
      <sheetName val="Stock_Aging6"/>
      <sheetName val="cost_allocation6"/>
      <sheetName val="PF_PL_OP6"/>
      <sheetName val="10Segment_report5"/>
      <sheetName val="7Long_term_liabilities5"/>
      <sheetName val="1Cash_for_Interest5"/>
      <sheetName val="3Detail_of_cash_flow5"/>
      <sheetName val="0_0ControlSheet6"/>
      <sheetName val="เครื่องตกแต่ง-PJ_(BF)6"/>
      <sheetName val="Debt_Info6"/>
      <sheetName val="Job_header6"/>
      <sheetName val="2005_DATA6"/>
      <sheetName val="Old_IAC_Canada6"/>
      <sheetName val="Template_Data5"/>
      <sheetName val="ocean_voyage5"/>
      <sheetName val="PDR_PL__ACCT-MBK3"/>
      <sheetName val="รายงาน_Promotion3"/>
      <sheetName val="KPI_Score3"/>
      <sheetName val="N-4_43"/>
      <sheetName val="Work_sheet_FB3"/>
      <sheetName val="Office_Improve3"/>
      <sheetName val="งบบริหาร_PL-report3"/>
      <sheetName val="Int_3"/>
      <sheetName val="2_Conso3"/>
      <sheetName val="8_1|Invest_in_Equity3"/>
      <sheetName val="10-1_Media:10-cut2"/>
      <sheetName val="day_end_stock1"/>
      <sheetName val="cash_flow_11"/>
      <sheetName val="cash_flow_21"/>
      <sheetName val="2003_Forecast"/>
      <sheetName val="2004_Risk_Adjusted_AOP"/>
      <sheetName val="EQUITY_ITEMS1"/>
      <sheetName val="PL__ACCT-MBK1"/>
      <sheetName val="FOR_PL_ACCT-MBK1"/>
      <sheetName val="pl_cps_1"/>
      <sheetName val="detail_bs1"/>
      <sheetName val="Proj_Data2"/>
      <sheetName val="Lock-up_CM_rev2"/>
      <sheetName val="YTD_Perf2"/>
      <sheetName val="YTD_Perf_incl_subs2"/>
      <sheetName val="EditedYTD_by_Function2"/>
      <sheetName val="ohead_distribution2"/>
      <sheetName val="Debtors_Pivot2"/>
      <sheetName val="sub_Advs2"/>
      <sheetName val="OS_Advs2"/>
      <sheetName val="Accruals_CM2"/>
      <sheetName val="Accruals_LM2"/>
      <sheetName val="Internal_contribution_trf2"/>
      <sheetName val="Int_West_Lock_Up_Analysis2"/>
      <sheetName val="Int_East_Lock_Up_Analysis2"/>
      <sheetName val="Australia_Lockup_Analysis2"/>
      <sheetName val="Range_Names2"/>
      <sheetName val="COVERING_SHEET2"/>
      <sheetName val="Sch1a_2"/>
      <sheetName val="Sch_22"/>
      <sheetName val="Sch_2a2"/>
      <sheetName val="Sch_2b2"/>
      <sheetName val="Sch_32"/>
      <sheetName val="Sch_42"/>
      <sheetName val="Sch_52"/>
      <sheetName val="Sch_62"/>
      <sheetName val="Sch_72"/>
      <sheetName val="Sch_82"/>
      <sheetName val="CASH_FLOW_CALCULATION_SHEET2"/>
      <sheetName val="water_record___"/>
      <sheetName val="RW1&amp;3_of9"/>
      <sheetName val="U1_6"/>
      <sheetName val="U1_2"/>
      <sheetName val="U1_5"/>
      <sheetName val="U1_3"/>
      <sheetName val="Monthly_Vessel_IS_-_Level_3"/>
      <sheetName val="Two_Step_Revenue_Testing_Master"/>
      <sheetName val="TRIAL_BAL_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[BANK.XLS]10-1 Media:10-cut"/>
      <sheetName val="Income Statement"/>
      <sheetName val="Depre"/>
      <sheetName val="Office_Improve4"/>
      <sheetName val="10Segment_report6"/>
      <sheetName val="7Long_term_liabilities6"/>
      <sheetName val="1Cash_for_Interest6"/>
      <sheetName val="3Detail_of_cash_flow6"/>
      <sheetName val="Office_Improve5"/>
      <sheetName val="[BANK.XLS][BANK.XLS]10_1_Medi_3"/>
      <sheetName val="[BANK.XLS][BANK.XLS]10_1_Medi_2"/>
      <sheetName val="[BANK.XLS][BANK.XLS]10_1_Medi_5"/>
      <sheetName val="[BANK.XLS][BANK.XLS]10_1_Medi_4"/>
      <sheetName val="STO"/>
      <sheetName val="入力"/>
      <sheetName val="_Bal Int Acp"/>
      <sheetName val="AILC004"/>
      <sheetName val="capacity"/>
      <sheetName val="Man power"/>
      <sheetName val="_BANK_XLS뉮׾_x005f_x005f_9"/>
      <sheetName val="[BANK_XLS뉮׾_x005f_x005f_9"/>
      <sheetName val="_BANK_XLS뉮׾_x005f_x0003_㌏Join11"/>
      <sheetName val="_BANK_XLS뉮׾_x005f_x005f_x005f11"/>
      <sheetName val="[BANK_XLS뉮׾_x005f_x0003_㌏Join11"/>
      <sheetName val="_BANK_XLS뉮׾_x005f_x0003_㌏Join10"/>
      <sheetName val="_BANK_XLS뉮׾_x005f_x005f_x005f10"/>
      <sheetName val="[BANK_XLS뉮׾_x005f_x0003_㌏Join10"/>
      <sheetName val="ใบรับที่เคยบัญชีบัญชีแล้ว"/>
      <sheetName val="Market Insights and Opportuniti"/>
      <sheetName val="ลูกหนี้(เก่า)"/>
      <sheetName val="10K4"/>
      <sheetName val="[BANK.XLS뉮׾_x005f_x005f_x005f_x005F_x"/>
      <sheetName val="_BANK_XLS뉮׾_x005f_x005f_x005f_x005F_1"/>
      <sheetName val="_BANK_XLS뉮׾_x005f_x005f_x005f_x005F_2"/>
      <sheetName val="[BANK_XLS뉮׾_x005f_x005f_x005f_x005F_x"/>
      <sheetName val="addl cost"/>
      <sheetName val="accumdeprn"/>
      <sheetName val="description"/>
      <sheetName val="Cum.91-93"/>
      <sheetName val="Dec 94"/>
      <sheetName val="非固内訳"/>
      <sheetName val="UPG表"/>
      <sheetName val="securities movement"/>
      <sheetName val="name"/>
      <sheetName val="U"/>
      <sheetName val="FF_2"/>
      <sheetName val="BGT97STAFF"/>
      <sheetName val="ภาคการขายวิศวกรรม"/>
      <sheetName val="MOLP C"/>
      <sheetName val="QR_4.1"/>
      <sheetName val="LTX"/>
      <sheetName val="E"/>
      <sheetName val="B- 1"/>
      <sheetName val="3 P&amp;L "/>
      <sheetName val="Deferred Charge"/>
      <sheetName val="MCMD95"/>
      <sheetName val="Cash Flow"/>
      <sheetName val="Financial Summary"/>
      <sheetName val="BAL42"/>
      <sheetName val="212"/>
      <sheetName val="個品ﾘｽﾄ"/>
      <sheetName val="Val_Ind"/>
      <sheetName val="ifs"/>
      <sheetName val="uf"/>
      <sheetName val="Code1"/>
      <sheetName val="part-local"/>
      <sheetName val="Compงบต้นทุนผลิตAct&amp;Bud(จริง)"/>
      <sheetName val="New Item"/>
      <sheetName val="Cost centre expenditure"/>
      <sheetName val="spytd"/>
      <sheetName val="1131 "/>
      <sheetName val="PL_A05 APA Input"/>
      <sheetName val="PAYROLL"/>
      <sheetName val="Sale 0408"/>
      <sheetName val="manreq"/>
      <sheetName val="smfix"/>
      <sheetName val="extra"/>
      <sheetName val="prf"/>
      <sheetName val="TB09.30.04"/>
      <sheetName val="SCB_1_-_Current31"/>
      <sheetName val="SCB_2_-_Current30"/>
      <sheetName val="SCB_1___Current30"/>
      <sheetName val="SCB_2___Current30"/>
      <sheetName val="2_DL_29"/>
      <sheetName val="2_2_IDL29"/>
      <sheetName val="Seal_1-07-0430"/>
      <sheetName val="BALANCE_SHEET_30"/>
      <sheetName val="TrialBalance_Q3-200229"/>
      <sheetName val="FP_Friends_Other29"/>
      <sheetName val="เงินกู้_MGC30"/>
      <sheetName val="ข้อมูล_PM30"/>
      <sheetName val="ACS_Revenue29"/>
      <sheetName val="N-4_Patent_right29"/>
      <sheetName val="B&amp;S_199929"/>
      <sheetName val="คชจ_ดำเนินงาน6-4329"/>
      <sheetName val="P&amp;L_Rates29"/>
      <sheetName val="PRICE_LIST29"/>
      <sheetName val="Jun_0629"/>
      <sheetName val="FG_Joint30"/>
      <sheetName val="Non_Movement30"/>
      <sheetName val="Mkt_Dev_1291_ONL_1290_-_101027"/>
      <sheetName val="TB_Worksheet27"/>
      <sheetName val="ADJ_-_RATE27"/>
      <sheetName val="Item_Code_-_Machine27"/>
      <sheetName val="B053_(990701)공정실적PP%계산27"/>
      <sheetName val="cc_Nov0827"/>
      <sheetName val="2003_Growth27"/>
      <sheetName val="10-1_Media27"/>
      <sheetName val="MPT_07_Sale_Forecast27"/>
      <sheetName val="MPT_08_Sale_Forecast27"/>
      <sheetName val="TL_Scrap_rate27"/>
      <sheetName val="ops_tb27"/>
      <sheetName val="_Direct_load_29"/>
      <sheetName val="Selling_and_Admins_(DONE)27"/>
      <sheetName val="pa_group27"/>
      <sheetName val="F1_Log_On27"/>
      <sheetName val="TB_SAP29"/>
      <sheetName val="Standing_Data27"/>
      <sheetName val="DLD_Query_Query_Query26"/>
      <sheetName val="REC_GROUP26"/>
      <sheetName val="Write_off27"/>
      <sheetName val="Sale_050226"/>
      <sheetName val="Unrecorded_Misstatement26"/>
      <sheetName val="Spa_Sales25"/>
      <sheetName val="U-5_223"/>
      <sheetName val="Seagate__share_in_units23"/>
      <sheetName val="Pd01_vsl_sked21"/>
      <sheetName val="_BANK_XLS뉮׾_x005f_x0003_㌏Joint23"/>
      <sheetName val="IE_UPS23"/>
      <sheetName val="Drop_down_list21"/>
      <sheetName val="רכוש_קבוע_21"/>
      <sheetName val="Bill_No__2_-_Carpark21"/>
      <sheetName val="InvPlan_NI_and_WIN_201721"/>
      <sheetName val="ตารางลูกหนี้สัญญาเช่า__15"/>
      <sheetName val="SAN_REDUCED_116"/>
      <sheetName val="Gen_Info16"/>
      <sheetName val="Trial_Balance21"/>
      <sheetName val="Estimation_-_201815"/>
      <sheetName val="_IBPL000115"/>
      <sheetName val="_IB-PL-YTD15"/>
      <sheetName val="B131_21"/>
      <sheetName val="Quarterly_415"/>
      <sheetName val="CA_Sheet15"/>
      <sheetName val="_BANK_XLS뉮׾_x005f_x005f_x005f_x0003_㌏Join15"/>
      <sheetName val="[BANK_XLS뉮׾_x005f_x0003_㌏Joint15"/>
      <sheetName val="Asset_&amp;_Liability15"/>
      <sheetName val="Net_asset_value15"/>
      <sheetName val="_BANK_XLS뉮׾_x005f_x005f_x005f_x005f_x005f15"/>
      <sheetName val="[BANK_XLS뉮׾_x005f_x005f_x005f_x0003_㌏Join15"/>
      <sheetName val="P&amp;LFINAL_-_4419"/>
      <sheetName val="interest_tree_generation15"/>
      <sheetName val="tb_Q3'0815"/>
      <sheetName val="Balance_Sheet15"/>
      <sheetName val="JV_Entry15"/>
      <sheetName val="Nature_of_Expense15"/>
      <sheetName val="F9_Parameters_15"/>
      <sheetName val="dongia_(2)21"/>
      <sheetName val="F8_1_Slw_mving_stck15"/>
      <sheetName val="F_5_7_Value_red15"/>
      <sheetName val="F6_4_Slow_Moving_SP_200415"/>
      <sheetName val="C_113"/>
      <sheetName val="_BANK_XLS뉮׾_x005f_x005f_x13"/>
      <sheetName val="OutstandingDec#019__13"/>
      <sheetName val="OutstandingJan05#019_13"/>
      <sheetName val="OutstandingFeb05#019_13"/>
      <sheetName val="OutstandingMay05#019_13"/>
      <sheetName val="Outstanding_June05#019_13"/>
      <sheetName val="Outstanding_July0513"/>
      <sheetName val="Outstanding_Aug_05_13"/>
      <sheetName val="Outstanding_Sep_05_13"/>
      <sheetName val="Outstanding_Oct_0513"/>
      <sheetName val="Outstanding_Nov_05_13"/>
      <sheetName val="Outstanding_Dec_0513"/>
      <sheetName val="Bank_Statement_#01913"/>
      <sheetName val="未兌現支票&amp;已開立支票_#91013"/>
      <sheetName val="GL_CB12"/>
      <sheetName val="GL_M12"/>
      <sheetName val="warehouse_fixed_v_var__(calcs13"/>
      <sheetName val="OMC_April_0213"/>
      <sheetName val="RF_April_0213"/>
      <sheetName val="Review_wording12"/>
      <sheetName val="Summary_of_documents12"/>
      <sheetName val="Q4_Y1912"/>
      <sheetName val="Target_Y2012"/>
      <sheetName val="Q1_Y2012"/>
      <sheetName val="Actual_&amp;_Target12"/>
      <sheetName val="1_Cash_Flow12"/>
      <sheetName val="2_P&amp;L_Performance12"/>
      <sheetName val="3_Corporate_Risk12"/>
      <sheetName val="acc_depre-report-old12"/>
      <sheetName val="Life_&amp;_Health15"/>
      <sheetName val="Workbook_Inputs13"/>
      <sheetName val="공사비_내역_(가)12"/>
      <sheetName val="License_BOI13"/>
      <sheetName val="Asset_Class13"/>
      <sheetName val="Depre__Key13"/>
      <sheetName val="[BANK_XLS뉮׾_x005f_x005f_x005f_x005f_x005f13"/>
      <sheetName val="Data_213"/>
      <sheetName val="_BANK_XLS뉮׾_x13"/>
      <sheetName val="cal_(2)13"/>
      <sheetName val="อุปกรณ์_a213"/>
      <sheetName val="อุปกรณ์_a113"/>
      <sheetName val="[BANK_XLS뉮׾_x005f_x005f_x13"/>
      <sheetName val="U-2_113"/>
      <sheetName val="[BANK_XLS뉮׾_x13"/>
      <sheetName val="Drop_Down6"/>
      <sheetName val="Co_info12"/>
      <sheetName val="6A_CA12"/>
      <sheetName val="_BANK_XLS뉮׾_x005f_x005f_x005f_x005f_x11"/>
      <sheetName val="gold_แลกทอง12"/>
      <sheetName val="Weighted_Ave_Cost12"/>
      <sheetName val="Inventory_Master_List12"/>
      <sheetName val="default_values12"/>
      <sheetName val="ave_6_months_del_qty12"/>
      <sheetName val="KPI_F1_3_พรทิพย์_255912"/>
      <sheetName val="DATABASE_-sumifTB12"/>
      <sheetName val="MD_-_Bank12"/>
      <sheetName val="Bank_Country12"/>
      <sheetName val="bs_is15"/>
      <sheetName val="Summary_Adjustment12"/>
      <sheetName val="By__Customer12"/>
      <sheetName val="Unit_rate_Architecture12"/>
      <sheetName val="MS_Box6"/>
      <sheetName val="LC___TR_Listing6"/>
      <sheetName val="Gain_Loss_Calculation6"/>
      <sheetName val="Capital_Expenditure_1999-20017"/>
      <sheetName val="Capital_by_division7"/>
      <sheetName val="DEPRECIATION_1998-NEW_ASSETS7"/>
      <sheetName val="DEPRECIATION_19997"/>
      <sheetName val="Summery_Depreciation_1998-20017"/>
      <sheetName val="Stock_Aging7"/>
      <sheetName val="cost_allocation7"/>
      <sheetName val="PF_PL_OP7"/>
      <sheetName val="0_0ControlSheet7"/>
      <sheetName val="เครื่องตกแต่ง-PJ_(BF)7"/>
      <sheetName val="Debt_Info7"/>
      <sheetName val="Job_header7"/>
      <sheetName val="2005_DATA7"/>
      <sheetName val="Old_IAC_Canada7"/>
      <sheetName val="Template_Data6"/>
      <sheetName val="ocean_voyage6"/>
      <sheetName val="Work_sheet_FB4"/>
      <sheetName val="SumP&amp;L_current_Sites4"/>
      <sheetName val="SPP_54"/>
      <sheetName val="Summary_ตามตาราง4"/>
      <sheetName val="รายงาน_Promotion4"/>
      <sheetName val="PDR_PL__ACCT-MBK4"/>
      <sheetName val="N-4_44"/>
      <sheetName val="KPI_Score4"/>
      <sheetName val="งบบริหาร_PL-report4"/>
      <sheetName val="Int_4"/>
      <sheetName val="2_Conso4"/>
      <sheetName val="8_1|Invest_in_Equity4"/>
      <sheetName val="10-1_Media:10-cut3"/>
      <sheetName val="day_end_stock2"/>
      <sheetName val="cash_flow_12"/>
      <sheetName val="cash_flow_22"/>
      <sheetName val="2003_Forecast1"/>
      <sheetName val="2004_Risk_Adjusted_AOP1"/>
      <sheetName val="EQUITY_ITEMS2"/>
      <sheetName val="PL__ACCT-MBK2"/>
      <sheetName val="FOR_PL_ACCT-MBK2"/>
      <sheetName val="pl_cps_2"/>
      <sheetName val="detail_bs2"/>
      <sheetName val="Proj_Data3"/>
      <sheetName val="Lock-up_CM_rev3"/>
      <sheetName val="YTD_Perf3"/>
      <sheetName val="YTD_Perf_incl_subs3"/>
      <sheetName val="EditedYTD_by_Function3"/>
      <sheetName val="ohead_distribution3"/>
      <sheetName val="Debtors_Pivot3"/>
      <sheetName val="sub_Advs3"/>
      <sheetName val="OS_Advs3"/>
      <sheetName val="Accruals_CM3"/>
      <sheetName val="Accruals_LM3"/>
      <sheetName val="Internal_contribution_trf3"/>
      <sheetName val="Int_West_Lock_Up_Analysis3"/>
      <sheetName val="Int_East_Lock_Up_Analysis3"/>
      <sheetName val="Australia_Lockup_Analysis3"/>
      <sheetName val="Range_Names3"/>
      <sheetName val="COVERING_SHEET3"/>
      <sheetName val="Sch1a_3"/>
      <sheetName val="Sch_23"/>
      <sheetName val="Sch_2a3"/>
      <sheetName val="Sch_2b3"/>
      <sheetName val="Sch_33"/>
      <sheetName val="Sch_43"/>
      <sheetName val="Sch_53"/>
      <sheetName val="Sch_63"/>
      <sheetName val="Sch_73"/>
      <sheetName val="Sch_83"/>
      <sheetName val="CASH_FLOW_CALCULATION_SHEET3"/>
      <sheetName val="water_record___1"/>
      <sheetName val="RW1&amp;3_of91"/>
      <sheetName val="U1_61"/>
      <sheetName val="U1_21"/>
      <sheetName val="U1_51"/>
      <sheetName val="U1_31"/>
      <sheetName val="Monthly_Vessel_IS_-_Level_31"/>
      <sheetName val="Two_Step_Revenue_Testing_Maste1"/>
      <sheetName val="TRIAL_BAL_1"/>
      <sheetName val="Sheet1_(2)1"/>
      <sheetName val="CA_Lab_Equp"/>
      <sheetName val="TONG_HOP_VL-NC"/>
      <sheetName val="TONGKE3p_"/>
      <sheetName val="TH_VL,_NC,_DDHT_Thanhphuoc"/>
      <sheetName val="DON_GIA"/>
      <sheetName val="CHITIET_VL-NC"/>
      <sheetName val="Totaloversikt"/>
      <sheetName val="현금및현금등가물"/>
      <sheetName val="PBC Template"/>
      <sheetName val="현금흐름표"/>
      <sheetName val="辦公設備"/>
      <sheetName val="SKLoan"/>
      <sheetName val="ผ้าสำเร็จ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30a"/>
      <sheetName val="30-Note"/>
      <sheetName val="U-2"/>
      <sheetName val="cashflowcomp"/>
      <sheetName val="5 Analysis"/>
      <sheetName val="สำนักงาน"/>
      <sheetName val="SAP"/>
      <sheetName val="Sale0403"/>
      <sheetName val="Sale 0501"/>
      <sheetName val="TB-Inet "/>
      <sheetName val="tax-ss"/>
      <sheetName val="FF_2 _1_"/>
      <sheetName val="Sale 0401"/>
      <sheetName val="NewIndex "/>
      <sheetName val="Sep-20"/>
      <sheetName val="Jan-21"/>
      <sheetName val="Interim --&gt; Top"/>
      <sheetName val="Company Info"/>
      <sheetName val="CA Comp"/>
      <sheetName val="Revised-ProformaSoi11"/>
      <sheetName val="Revised_ProformaSoi16"/>
      <sheetName val="Revised-ProformaSoi24"/>
      <sheetName val="Revised_ProformaSoi8"/>
      <sheetName val="Revised-ProformaSoi18"/>
      <sheetName val="Norms SP"/>
      <sheetName val="จันทร์"/>
      <sheetName val="Summary cheque"/>
      <sheetName val="elim "/>
      <sheetName val="FR管理工程図"/>
      <sheetName val="pd"/>
      <sheetName val="inputs"/>
      <sheetName val="dcf"/>
      <sheetName val="EURO"/>
      <sheetName val="生涸"/>
      <sheetName val="総合B"/>
      <sheetName val="P_2005_4511 (Rachel)"/>
      <sheetName val="SFP"/>
      <sheetName val="SCI"/>
      <sheetName val="PL_TB as of Dec-2015"/>
      <sheetName val="Budget_2013|14 MEE. B.Centers"/>
      <sheetName val="Accounts"/>
      <sheetName val="[BANK.XLS][BANK.XLS]10_1_Medi_6"/>
      <sheetName val="Submit"/>
      <sheetName val="accure"/>
      <sheetName val="CRA-Detail"/>
      <sheetName val="_BANK_XLS뉮׾_x005f_x0003_㌏Join12"/>
      <sheetName val="_BANK_XLS뉮׾_x005f_x005f_x005f12"/>
      <sheetName val="[BANK_XLS뉮׾_x005f_x0003_㌏Join12"/>
      <sheetName val="[BANK_XLS뉮׾_x005f_x005f_x005f10"/>
      <sheetName val="_BANK_XLS뉮׾_x005f_x0003_㌏Join13"/>
      <sheetName val="_BANK_XLS뉮׾_x005f_x005f_x005f13"/>
      <sheetName val="[BANK_XLS뉮׾_x005f_x0003_㌏Join13"/>
      <sheetName val="[BANK_XLS뉮׾_x005f_x005f_x005f11"/>
      <sheetName val="_BANK_XLS뉮׾_x005f_x0003_㌏Join14"/>
      <sheetName val="_BANK_XLS뉮׾_x005f_x005f_x005f14"/>
      <sheetName val="[BANK_XLS뉮׾_x005f_x0003_㌏Join14"/>
      <sheetName val="[BANK_XLS뉮׾_x005f_x005f_x005f12"/>
      <sheetName val="TB1"/>
      <sheetName val="TB2"/>
      <sheetName val="Profit and Loss"/>
      <sheetName val="[BANK.XLS][BANK.XLS]10_1_Medi_7"/>
      <sheetName val="[BANK.XLS][BANK.XLS]10_1_Medi_8"/>
      <sheetName val="[BANK.XLS]10-1_Media:10-cut"/>
      <sheetName val="[BANK.XLS]10-1_Media:10-cut1"/>
      <sheetName val="[BANK.XLS]10-1_Media:10-cut2"/>
      <sheetName val="SCB_1_-_Current32"/>
      <sheetName val="SCB_2_-_Current31"/>
      <sheetName val="SCB_1___Current31"/>
      <sheetName val="SCB_2___Current31"/>
      <sheetName val="2_DL_30"/>
      <sheetName val="2_2_IDL30"/>
      <sheetName val="Seal_1-07-0431"/>
      <sheetName val="BALANCE_SHEET_31"/>
      <sheetName val="TrialBalance_Q3-200230"/>
      <sheetName val="FP_Friends_Other30"/>
      <sheetName val="เงินกู้_MGC31"/>
      <sheetName val="ข้อมูล_PM31"/>
      <sheetName val="ACS_Revenue30"/>
      <sheetName val="N-4_Patent_right30"/>
      <sheetName val="B&amp;S_199930"/>
      <sheetName val="คชจ_ดำเนินงาน6-4330"/>
      <sheetName val="P&amp;L_Rates30"/>
      <sheetName val="PRICE_LIST30"/>
      <sheetName val="FG_Joint31"/>
      <sheetName val="Non_Movement31"/>
      <sheetName val="Jun_0630"/>
      <sheetName val="Mkt_Dev_1291_ONL_1290_-_101028"/>
      <sheetName val="TB_Worksheet28"/>
      <sheetName val="Item_Code_-_Machine28"/>
      <sheetName val="B053_(990701)공정실적PP%계산28"/>
      <sheetName val="ADJ_-_RATE28"/>
      <sheetName val="cc_Nov0828"/>
      <sheetName val="2003_Growth28"/>
      <sheetName val="10-1_Media28"/>
      <sheetName val="MPT_07_Sale_Forecast28"/>
      <sheetName val="MPT_08_Sale_Forecast28"/>
      <sheetName val="TL_Scrap_rate28"/>
      <sheetName val="_Direct_load_30"/>
      <sheetName val="ops_tb28"/>
      <sheetName val="Selling_and_Admins_(DONE)28"/>
      <sheetName val="TB_SAP30"/>
      <sheetName val="Standing_Data28"/>
      <sheetName val="pa_group28"/>
      <sheetName val="F1_Log_On28"/>
      <sheetName val="DLD_Query_Query_Query27"/>
      <sheetName val="REC_GROUP27"/>
      <sheetName val="Write_off28"/>
      <sheetName val="Sale_050227"/>
      <sheetName val="Unrecorded_Misstatement27"/>
      <sheetName val="Spa_Sales26"/>
      <sheetName val="U-5_224"/>
      <sheetName val="Seagate__share_in_units24"/>
      <sheetName val="_BANK_XLS뉮׾_x005f_x0003_㌏Joint24"/>
      <sheetName val="Pd01_vsl_sked22"/>
      <sheetName val="IE_UPS24"/>
      <sheetName val="Drop_down_list22"/>
      <sheetName val="רכוש_קבוע_22"/>
      <sheetName val="Bill_No__2_-_Carpark22"/>
      <sheetName val="InvPlan_NI_and_WIN_201722"/>
      <sheetName val="ตารางลูกหนี้สัญญาเช่า__16"/>
      <sheetName val="SAN_REDUCED_117"/>
      <sheetName val="Gen_Info17"/>
      <sheetName val="_IBPL000116"/>
      <sheetName val="_IB-PL-YTD16"/>
      <sheetName val="Estimation_-_201816"/>
      <sheetName val="B131_22"/>
      <sheetName val="[BANK_XLS뉮׾_x005f_x0003_㌏Joint16"/>
      <sheetName val="F9_Parameters_16"/>
      <sheetName val="Trial_Balance22"/>
      <sheetName val="CA_Sheet16"/>
      <sheetName val="Balance_Sheet16"/>
      <sheetName val="P&amp;LFINAL_-_4420"/>
      <sheetName val="Quarterly_416"/>
      <sheetName val="_BANK_XLS뉮׾_x005f_x005f_x005f_x0003_㌏Join16"/>
      <sheetName val="Asset_&amp;_Liability16"/>
      <sheetName val="Net_asset_value16"/>
      <sheetName val="_BANK_XLS뉮׾_x005f_x005f_x005f_x005f_x005f16"/>
      <sheetName val="[BANK_XLS뉮׾_x005f_x005f_x005f_x0003_㌏Join16"/>
      <sheetName val="interest_tree_generation16"/>
      <sheetName val="tb_Q3'0816"/>
      <sheetName val="JV_Entry16"/>
      <sheetName val="Nature_of_Expense16"/>
      <sheetName val="dongia_(2)22"/>
      <sheetName val="F8_1_Slw_mving_stck16"/>
      <sheetName val="F_5_7_Value_red16"/>
      <sheetName val="F6_4_Slow_Moving_SP_200416"/>
      <sheetName val="C_114"/>
      <sheetName val="_BANK_XLS뉮׾_x005f_x005f_x14"/>
      <sheetName val="OutstandingDec#019__14"/>
      <sheetName val="OutstandingJan05#019_14"/>
      <sheetName val="OutstandingFeb05#019_14"/>
      <sheetName val="OutstandingMay05#019_14"/>
      <sheetName val="Outstanding_June05#019_14"/>
      <sheetName val="Outstanding_July0514"/>
      <sheetName val="Outstanding_Aug_05_14"/>
      <sheetName val="Outstanding_Sep_05_14"/>
      <sheetName val="Outstanding_Oct_0514"/>
      <sheetName val="Outstanding_Nov_05_14"/>
      <sheetName val="Outstanding_Dec_0514"/>
      <sheetName val="Bank_Statement_#01914"/>
      <sheetName val="未兌現支票&amp;已開立支票_#91014"/>
      <sheetName val="GL_CB13"/>
      <sheetName val="GL_M13"/>
      <sheetName val="warehouse_fixed_v_var__(calcs14"/>
      <sheetName val="OMC_April_0214"/>
      <sheetName val="RF_April_0214"/>
      <sheetName val="Review_wording13"/>
      <sheetName val="Summary_of_documents13"/>
      <sheetName val="Q4_Y1913"/>
      <sheetName val="Target_Y2013"/>
      <sheetName val="Q1_Y2013"/>
      <sheetName val="Actual_&amp;_Target13"/>
      <sheetName val="1_Cash_Flow13"/>
      <sheetName val="2_P&amp;L_Performance13"/>
      <sheetName val="3_Corporate_Risk13"/>
      <sheetName val="acc_depre-report-old13"/>
      <sheetName val="Workbook_Inputs14"/>
      <sheetName val="License_BOI14"/>
      <sheetName val="Asset_Class14"/>
      <sheetName val="Depre__Key14"/>
      <sheetName val="[BANK_XLS뉮׾_x005f_x005f_x005f_x005f_x005f14"/>
      <sheetName val="Data_214"/>
      <sheetName val="_BANK_XLS뉮׾_x14"/>
      <sheetName val="cal_(2)14"/>
      <sheetName val="อุปกรณ์_a214"/>
      <sheetName val="อุปกรณ์_a114"/>
      <sheetName val="[BANK_XLS뉮׾_x005f_x005f_x14"/>
      <sheetName val="U-2_114"/>
      <sheetName val="[BANK_XLS뉮׾_x14"/>
      <sheetName val="Co_info13"/>
      <sheetName val="6A_CA13"/>
      <sheetName val="_BANK_XLS뉮׾_x005f_x005f_x005f_x005f_x12"/>
      <sheetName val="gold_แลกทอง13"/>
      <sheetName val="Life_&amp;_Health16"/>
      <sheetName val="공사비_내역_(가)13"/>
      <sheetName val="Weighted_Ave_Cost13"/>
      <sheetName val="Inventory_Master_List13"/>
      <sheetName val="default_values13"/>
      <sheetName val="ave_6_months_del_qty13"/>
      <sheetName val="By__Customer13"/>
      <sheetName val="KPI_F1_3_พรทิพย์_255913"/>
      <sheetName val="MD_-_Bank13"/>
      <sheetName val="Bank_Country13"/>
      <sheetName val="bs_is16"/>
      <sheetName val="Drop_Down7"/>
      <sheetName val="DATABASE_-sumifTB13"/>
      <sheetName val="MS_Box7"/>
      <sheetName val="LC___TR_Listing7"/>
      <sheetName val="Gain_Loss_Calculation7"/>
      <sheetName val="Unit_rate_Architecture13"/>
      <sheetName val="Summary_Adjustment13"/>
      <sheetName val="SumP&amp;L_current_Sites5"/>
      <sheetName val="SPP_55"/>
      <sheetName val="Summary_ตามตาราง5"/>
      <sheetName val="Capital_Expenditure_1999-20018"/>
      <sheetName val="Capital_by_division8"/>
      <sheetName val="DEPRECIATION_1998-NEW_ASSETS8"/>
      <sheetName val="DEPRECIATION_19998"/>
      <sheetName val="Summery_Depreciation_1998-20018"/>
      <sheetName val="Stock_Aging8"/>
      <sheetName val="cost_allocation8"/>
      <sheetName val="PF_PL_OP8"/>
      <sheetName val="10Segment_report7"/>
      <sheetName val="7Long_term_liabilities7"/>
      <sheetName val="1Cash_for_Interest7"/>
      <sheetName val="3Detail_of_cash_flow7"/>
      <sheetName val="0_0ControlSheet8"/>
      <sheetName val="เครื่องตกแต่ง-PJ_(BF)8"/>
      <sheetName val="Debt_Info8"/>
      <sheetName val="Job_header8"/>
      <sheetName val="2005_DATA8"/>
      <sheetName val="Old_IAC_Canada8"/>
      <sheetName val="Template_Data7"/>
      <sheetName val="ocean_voyage7"/>
      <sheetName val="PDR_PL__ACCT-MBK5"/>
      <sheetName val="รายงาน_Promotion5"/>
      <sheetName val="KPI_Score5"/>
      <sheetName val="N-4_45"/>
      <sheetName val="Work_sheet_FB5"/>
      <sheetName val="Office_Improve6"/>
      <sheetName val="งบบริหาร_PL-report5"/>
      <sheetName val="Int_5"/>
      <sheetName val="2_Conso5"/>
      <sheetName val="8_1|Invest_in_Equity5"/>
      <sheetName val="10-1_Media:10-cut4"/>
      <sheetName val="day_end_stock3"/>
      <sheetName val="cash_flow_13"/>
      <sheetName val="cash_flow_23"/>
      <sheetName val="2003_Forecast2"/>
      <sheetName val="2004_Risk_Adjusted_AOP2"/>
      <sheetName val="EQUITY_ITEMS3"/>
      <sheetName val="PL__ACCT-MBK3"/>
      <sheetName val="FOR_PL_ACCT-MBK3"/>
      <sheetName val="pl_cps_3"/>
      <sheetName val="detail_bs3"/>
      <sheetName val="Proj_Data4"/>
      <sheetName val="Lock-up_CM_rev4"/>
      <sheetName val="YTD_Perf4"/>
      <sheetName val="YTD_Perf_incl_subs4"/>
      <sheetName val="EditedYTD_by_Function4"/>
      <sheetName val="ohead_distribution4"/>
      <sheetName val="Debtors_Pivot4"/>
      <sheetName val="sub_Advs4"/>
      <sheetName val="OS_Advs4"/>
      <sheetName val="Accruals_CM4"/>
      <sheetName val="Accruals_LM4"/>
      <sheetName val="Internal_contribution_trf4"/>
      <sheetName val="Int_West_Lock_Up_Analysis4"/>
      <sheetName val="Int_East_Lock_Up_Analysis4"/>
      <sheetName val="Australia_Lockup_Analysis4"/>
      <sheetName val="Range_Names4"/>
      <sheetName val="COVERING_SHEET4"/>
      <sheetName val="Sch1a_4"/>
      <sheetName val="Sch_24"/>
      <sheetName val="Sch_2a4"/>
      <sheetName val="Sch_2b4"/>
      <sheetName val="Sch_34"/>
      <sheetName val="Sch_44"/>
      <sheetName val="Sch_54"/>
      <sheetName val="Sch_64"/>
      <sheetName val="Sch_74"/>
      <sheetName val="Sch_84"/>
      <sheetName val="CASH_FLOW_CALCULATION_SHEET4"/>
      <sheetName val="water_record___2"/>
      <sheetName val="RW1&amp;3_of92"/>
      <sheetName val="U1_62"/>
      <sheetName val="U1_22"/>
      <sheetName val="U1_52"/>
      <sheetName val="U1_32"/>
      <sheetName val="Monthly_Vessel_IS_-_Level_32"/>
      <sheetName val="Two_Step_Revenue_Testing_Maste2"/>
      <sheetName val="TRIAL_BAL_2"/>
      <sheetName val="Sheet1_(2)2"/>
      <sheetName val="CA_Lab_Equp1"/>
      <sheetName val="TONG_HOP_VL-NC1"/>
      <sheetName val="TONGKE3p_1"/>
      <sheetName val="TH_VL,_NC,_DDHT_Thanhphuoc1"/>
      <sheetName val="DON_GIA1"/>
      <sheetName val="CHITIET_VL-NC1"/>
      <sheetName val="[BANK_XLS]10-1_Media:10-cut"/>
      <sheetName val="Income_Statement"/>
      <sheetName val="addl_cost"/>
      <sheetName val="Cum_91-93"/>
      <sheetName val="Dec_94"/>
      <sheetName val="securities_movement"/>
      <sheetName val="MOLP_C"/>
      <sheetName val="QR_4_1"/>
      <sheetName val="B-_1"/>
      <sheetName val="3_P&amp;L_"/>
      <sheetName val="Deferred_Charge"/>
      <sheetName val="Cash_Flow"/>
      <sheetName val="Financial_Summary"/>
      <sheetName val="New_Item"/>
      <sheetName val="Cost_centre_expenditure"/>
      <sheetName val="1131_"/>
      <sheetName val="PL_A05_APA_Input"/>
      <sheetName val="Sale_0408"/>
      <sheetName val="[BANK_XLS][BANK_XLS]10_1_Medi_3"/>
      <sheetName val="[BANK_XLS][BANK_XLS]10_1_Medi_2"/>
      <sheetName val="[BANK_XLS][BANK_XLS]10_1_Medi_5"/>
      <sheetName val="[BANK_XLS][BANK_XLS]10_1_Medi_4"/>
      <sheetName val="Boq(1)"/>
      <sheetName val="_Bal_Int_Acp"/>
      <sheetName val="SCB_2_-_Current32"/>
      <sheetName val="SCB_1___Current32"/>
      <sheetName val="SCB_2___Current32"/>
      <sheetName val="2_DL_31"/>
      <sheetName val="2_2_IDL31"/>
      <sheetName val="Seal_1-07-0432"/>
      <sheetName val="BALANCE_SHEET_32"/>
      <sheetName val="TrialBalance_Q3-200231"/>
      <sheetName val="FP_Friends_Other31"/>
      <sheetName val="เงินกู้_MGC32"/>
      <sheetName val="ข้อมูล_PM32"/>
      <sheetName val="ACS_Revenue31"/>
      <sheetName val="N-4_Patent_right31"/>
      <sheetName val="B&amp;S_199931"/>
      <sheetName val="คชจ_ดำเนินงาน6-4331"/>
      <sheetName val="P&amp;L_Rates31"/>
      <sheetName val="PRICE_LIST31"/>
      <sheetName val="FG_Joint32"/>
      <sheetName val="Non_Movement32"/>
      <sheetName val="Jun_0631"/>
      <sheetName val="_Direct_load_31"/>
      <sheetName val="TB_SAP31"/>
      <sheetName val="Mkt_Dev_1291_ONL_1290_-_101029"/>
      <sheetName val="Item_Code_-_Machine29"/>
      <sheetName val="B053_(990701)공정실적PP%계산29"/>
      <sheetName val="TB_Worksheet29"/>
      <sheetName val="ADJ_-_RATE29"/>
      <sheetName val="cc_Nov0829"/>
      <sheetName val="2003_Growth29"/>
      <sheetName val="10-1_Media29"/>
      <sheetName val="MPT_07_Sale_Forecast29"/>
      <sheetName val="MPT_08_Sale_Forecast29"/>
      <sheetName val="TL_Scrap_rate29"/>
      <sheetName val="Selling_and_Admins_(DONE)29"/>
      <sheetName val="ops_tb29"/>
      <sheetName val="pa_group29"/>
      <sheetName val="F1_Log_On29"/>
      <sheetName val="Sale_050228"/>
      <sheetName val="DLD_Query_Query_Query28"/>
      <sheetName val="Standing_Data29"/>
      <sheetName val="Unrecorded_Misstatement28"/>
      <sheetName val="Write_off29"/>
      <sheetName val="REC_GROUP28"/>
      <sheetName val="Spa_Sales27"/>
      <sheetName val="U-5_225"/>
      <sheetName val="Seagate__share_in_units25"/>
      <sheetName val="_BANK_XLS뉮׾_x005f_x0003_㌏Joint25"/>
      <sheetName val="Pd01_vsl_sked23"/>
      <sheetName val="IE_UPS25"/>
      <sheetName val="Drop_down_list23"/>
      <sheetName val="Quarterly_417"/>
      <sheetName val="רכוש_קבוע_23"/>
      <sheetName val="Bill_No__2_-_Carpark23"/>
      <sheetName val="dongia_(2)23"/>
      <sheetName val="B131_23"/>
      <sheetName val="Estimation_-_201817"/>
      <sheetName val="InvPlan_NI_and_WIN_201723"/>
      <sheetName val="ตารางลูกหนี้สัญญาเช่า__17"/>
      <sheetName val="SAN_REDUCED_118"/>
      <sheetName val="[BANK_XLS뉮׾_x005f_x0003_㌏Joint17"/>
      <sheetName val="P&amp;LFINAL_-_4421"/>
      <sheetName val="_IBPL000117"/>
      <sheetName val="_IB-PL-YTD17"/>
      <sheetName val="Balance_Sheet17"/>
      <sheetName val="Trial_Balance23"/>
      <sheetName val="F9_Parameters_17"/>
      <sheetName val="CA_Sheet17"/>
      <sheetName val="_BANK_XLS뉮׾_x005f_x005f_x005f_x0003_㌏Join17"/>
      <sheetName val="Asset_&amp;_Liability17"/>
      <sheetName val="Net_asset_value17"/>
      <sheetName val="_BANK_XLS뉮׾_x005f_x005f_x005f_x005f_x005f17"/>
      <sheetName val="[BANK_XLS뉮׾_x005f_x005f_x005f_x0003_㌏Join17"/>
      <sheetName val="interest_tree_generation17"/>
      <sheetName val="JV_Entry17"/>
      <sheetName val="Nature_of_Expense17"/>
      <sheetName val="F8_1_Slw_mving_stck17"/>
      <sheetName val="F_5_7_Value_red17"/>
      <sheetName val="F6_4_Slow_Moving_SP_200417"/>
      <sheetName val="tb_Q3'0817"/>
      <sheetName val="Life_&amp;_Health17"/>
      <sheetName val="bs_is17"/>
      <sheetName val="Drop_Down8"/>
      <sheetName val="MS_Box8"/>
      <sheetName val="LC___TR_Listing8"/>
      <sheetName val="Gain_Loss_Calculation8"/>
      <sheetName val="Capital_Expenditure_1999-20019"/>
      <sheetName val="Capital_by_division9"/>
      <sheetName val="DEPRECIATION_1998-NEW_ASSETS9"/>
      <sheetName val="DEPRECIATION_19999"/>
      <sheetName val="Summery_Depreciation_1998-20019"/>
      <sheetName val="Stock_Aging9"/>
      <sheetName val="cost_allocation9"/>
      <sheetName val="PF_PL_OP9"/>
      <sheetName val="10Segment_report9"/>
      <sheetName val="7Long_term_liabilities9"/>
      <sheetName val="1Cash_for_Interest9"/>
      <sheetName val="3Detail_of_cash_flow9"/>
      <sheetName val="0_0ControlSheet9"/>
      <sheetName val="เครื่องตกแต่ง-PJ_(BF)9"/>
      <sheetName val="Debt_Info9"/>
      <sheetName val="Job_header9"/>
      <sheetName val="2005_DATA9"/>
      <sheetName val="Old_IAC_Canada9"/>
      <sheetName val="Template_Data8"/>
      <sheetName val="ocean_voyage8"/>
      <sheetName val="Office_Improve8"/>
      <sheetName val="10Segment_report8"/>
      <sheetName val="7Long_term_liabilities8"/>
      <sheetName val="1Cash_for_Interest8"/>
      <sheetName val="3Detail_of_cash_flow8"/>
      <sheetName val="Office_Improve7"/>
      <sheetName val="[BANK.XLS][BANK.XLS]10_1_Medi_9"/>
      <sheetName val="[BANK.XLS][BANK.XLS]10_1_Med_10"/>
      <sheetName val="[BANK.XLS][BANK.XLS]10_1_Med_11"/>
      <sheetName val="[BANK.XLS][BANK.XLS]10_1_Med_12"/>
      <sheetName val="[BANK.XLS][BANK.XLS]10_1_Med_13"/>
      <sheetName val="[BANK.XLS][BANK.XLS]10_1_Med_14"/>
      <sheetName val="[BANK.XLS][BANK.XLS]10_1_Med_15"/>
      <sheetName val="[BANK.XLS][BANK.XLS]10_1_Med_16"/>
      <sheetName val="Account Code_E"/>
      <sheetName val="OTC market"/>
      <sheetName val="NPV"/>
      <sheetName val="AD output"/>
      <sheetName val="Boots OTC"/>
      <sheetName val="pro forma"/>
      <sheetName val="Prft&amp;Loss"/>
      <sheetName val="FIN TB_SI"/>
      <sheetName val="_BANK_XLS뉮׾_x0003_㌏Joint8"/>
      <sheetName val="[BANK_XLS뉮׾_x0003_㌏Joint1"/>
      <sheetName val="_BANK_XLS뉮׾_x0003_㌏Joint9"/>
      <sheetName val="_BANK_XLS뉮׾_x0003_㌏Joint11"/>
      <sheetName val="_BANK_XLS뉮׾_x0003_㌏Joint10"/>
      <sheetName val="[BANK_XLS뉮׾_x0003_㌏Joint2"/>
      <sheetName val="[BANK_XLS뉮׾_x0003_㌏Joint3"/>
      <sheetName val="_BANK_XLS뉮׾_x0003_㌏Joint12"/>
      <sheetName val="_BANK_XLS뉮׾_x0003_㌏Joint16"/>
      <sheetName val="[BANK_XLS뉮׾_x0003_㌏Joint7"/>
      <sheetName val="_BANK_XLS뉮׾_x0003_㌏Joint13"/>
      <sheetName val="[BANK_XLS뉮׾_x0003_㌏Joint4"/>
      <sheetName val="_BANK_XLS뉮׾_x0003_㌏Joint14"/>
      <sheetName val="[BANK_XLS뉮׾_x0003_㌏Joint5"/>
      <sheetName val="_BANK_XLS뉮׾_x0003_㌏Joint15"/>
      <sheetName val="[BANK_XLS뉮׾_x0003_㌏Joint6"/>
      <sheetName val="_BANK_XLS뉮׾_x0003_㌏Joint17"/>
      <sheetName val="[BANK_XLS뉮׾_x0003_㌏Joint8"/>
      <sheetName val="_BANK_XLS뉮׾_x0003_㌏Joint18"/>
      <sheetName val="[BANK_XLS뉮׾_x0003_㌏Joint9"/>
      <sheetName val="_BANK_XLS뉮׾_1"/>
      <sheetName val="_BANK_XLS뉮׾_2"/>
      <sheetName val="_BANK_XLS뉮׾_3"/>
      <sheetName val="_BANK_XLS뉮׾_4"/>
      <sheetName val="_BANK_XLS뉮׾_5"/>
      <sheetName val="_BANK_XLS뉮׾_6"/>
      <sheetName val="_BANK_XLS뉮׾_7"/>
      <sheetName val="_BANK_XLS뉮׾_8"/>
      <sheetName val="[BANK_XLS뉮׾_1"/>
      <sheetName val="[BANK_XLS뉮׾_2"/>
      <sheetName val="_BANK_XLS뉮׾_x0003_㌏Joint19"/>
      <sheetName val="[BANK_XLS뉮׾_x0003_㌏Joint11"/>
      <sheetName val="[BANK_XLS뉮׾_x0003_㌏Joint10"/>
      <sheetName val="[BANK_XLS뉮׾_6"/>
      <sheetName val="[BANK_XLS뉮׾_3"/>
      <sheetName val="[BANK_XLS뉮׾_4"/>
      <sheetName val="[BANK_XLS뉮׾_5"/>
      <sheetName val="[BANK_XLS뉮׾_7"/>
      <sheetName val="[BANK_XLS뉮׾_8"/>
      <sheetName val="BAL"/>
      <sheetName val="INCTAX"/>
      <sheetName val="Entity Data"/>
      <sheetName val="[BANK_XLS뉮׾_x005f_x005f_x005f_x005F_x1"/>
      <sheetName val="day_end_stock4"/>
      <sheetName val="RW1&amp;3_of94"/>
      <sheetName val="U1_64"/>
      <sheetName val="U1_24"/>
      <sheetName val="U1_54"/>
      <sheetName val="U1_34"/>
      <sheetName val="Monthly_Vessel_IS_-_Level_34"/>
      <sheetName val="Two_Step_Revenue_Testing_Maste4"/>
      <sheetName val="TRIAL_BAL_4"/>
      <sheetName val="pl_cps_4"/>
      <sheetName val="detail_bs4"/>
      <sheetName val="Proj_Data5"/>
      <sheetName val="Lock-up_CM_rev5"/>
      <sheetName val="YTD_Perf5"/>
      <sheetName val="YTD_Perf_incl_subs5"/>
      <sheetName val="EditedYTD_by_Function5"/>
      <sheetName val="ohead_distribution5"/>
      <sheetName val="Debtors_Pivot5"/>
      <sheetName val="sub_Advs5"/>
      <sheetName val="OS_Advs5"/>
      <sheetName val="Accruals_CM5"/>
      <sheetName val="Accruals_LM5"/>
      <sheetName val="Internal_contribution_trf5"/>
      <sheetName val="Int_West_Lock_Up_Analysis5"/>
      <sheetName val="Int_East_Lock_Up_Analysis5"/>
      <sheetName val="Australia_Lockup_Analysis5"/>
      <sheetName val="Range_Names5"/>
      <sheetName val="COVERING_SHEET5"/>
      <sheetName val="Sch1a_5"/>
      <sheetName val="Sch_25"/>
      <sheetName val="Sch_2a5"/>
      <sheetName val="Sch_2b5"/>
      <sheetName val="Sch_35"/>
      <sheetName val="Sch_45"/>
      <sheetName val="Sch_55"/>
      <sheetName val="Sch_65"/>
      <sheetName val="Sch_75"/>
      <sheetName val="Sch_85"/>
      <sheetName val="CASH_FLOW_CALCULATION_SHEET5"/>
      <sheetName val="RW1&amp;3_of93"/>
      <sheetName val="U1_63"/>
      <sheetName val="U1_23"/>
      <sheetName val="U1_53"/>
      <sheetName val="U1_33"/>
      <sheetName val="Monthly_Vessel_IS_-_Level_33"/>
      <sheetName val="Two_Step_Revenue_Testing_Maste3"/>
      <sheetName val="TRIAL_BAL_3"/>
      <sheetName val="SCB_1_-_Current35"/>
      <sheetName val="SCB_2_-_Current34"/>
      <sheetName val="SCB_1___Current34"/>
      <sheetName val="SCB_2___Current34"/>
      <sheetName val="Drop_down_list25"/>
      <sheetName val="2_DL_33"/>
      <sheetName val="2_2_IDL33"/>
      <sheetName val="Seal_1-07-0434"/>
      <sheetName val="BALANCE_SHEET_34"/>
      <sheetName val="TrialBalance_Q3-200233"/>
      <sheetName val="FP_Friends_Other33"/>
      <sheetName val="เงินกู้_MGC34"/>
      <sheetName val="ข้อมูล_PM34"/>
      <sheetName val="N-4_Patent_right33"/>
      <sheetName val="B&amp;S_199933"/>
      <sheetName val="คชจ_ดำเนินงาน6-4333"/>
      <sheetName val="ACS_Revenue33"/>
      <sheetName val="P&amp;L_Rates33"/>
      <sheetName val="PRICE_LIST33"/>
      <sheetName val="FG_Joint34"/>
      <sheetName val="Non_Movement34"/>
      <sheetName val="Jun_0633"/>
      <sheetName val="Mkt_Dev_1291_ONL_1290_-_101031"/>
      <sheetName val="TB_Worksheet31"/>
      <sheetName val="ADJ_-_RATE31"/>
      <sheetName val="Item_Code_-_Machine31"/>
      <sheetName val="B053_(990701)공정실적PP%계산31"/>
      <sheetName val="cc_Nov0831"/>
      <sheetName val="2003_Growth31"/>
      <sheetName val="10-1_Media31"/>
      <sheetName val="MPT_07_Sale_Forecast31"/>
      <sheetName val="MPT_08_Sale_Forecast31"/>
      <sheetName val="TL_Scrap_rate31"/>
      <sheetName val="_Direct_load_33"/>
      <sheetName val="ops_tb31"/>
      <sheetName val="Selling_and_Admins_(DONE)31"/>
      <sheetName val="TB_SAP33"/>
      <sheetName val="Standing_Data31"/>
      <sheetName val="pa_group31"/>
      <sheetName val="F1_Log_On31"/>
      <sheetName val="DLD_Query_Query_Query30"/>
      <sheetName val="REC_GROUP30"/>
      <sheetName val="Write_off31"/>
      <sheetName val="Unrecorded_Misstatement30"/>
      <sheetName val="Spa_Sales29"/>
      <sheetName val="Sale_050230"/>
      <sheetName val="U-5_227"/>
      <sheetName val="Seagate__share_in_units27"/>
      <sheetName val="_BANK_XLS뉮׾_x005f_x0003_㌏Joint27"/>
      <sheetName val="Pd01_vsl_sked25"/>
      <sheetName val="IE_UPS27"/>
      <sheetName val="Quarterly_419"/>
      <sheetName val="Q4_Y1916"/>
      <sheetName val="Target_Y2016"/>
      <sheetName val="Q1_Y2016"/>
      <sheetName val="Actual_&amp;_Target16"/>
      <sheetName val="1_Cash_Flow16"/>
      <sheetName val="2_P&amp;L_Performance16"/>
      <sheetName val="3_Corporate_Risk16"/>
      <sheetName val="רכוש_קבוע_25"/>
      <sheetName val="Bill_No__2_-_Carpark25"/>
      <sheetName val="tb_Q3'0819"/>
      <sheetName val="P&amp;LFINAL_-_4423"/>
      <sheetName val="B131_25"/>
      <sheetName val="[BANK_XLS뉮׾_x005f_x0003_㌏Joint19"/>
      <sheetName val="SAN_REDUCED_120"/>
      <sheetName val="Gen_Info20"/>
      <sheetName val="InvPlan_NI_and_WIN_201725"/>
      <sheetName val="ตารางลูกหนี้สัญญาเช่า__19"/>
      <sheetName val="_IBPL000119"/>
      <sheetName val="_IB-PL-YTD19"/>
      <sheetName val="Estimation_-_201819"/>
      <sheetName val="F9_Parameters_19"/>
      <sheetName val="Trial_Balance25"/>
      <sheetName val="JV_Entry19"/>
      <sheetName val="Nature_of_Expense19"/>
      <sheetName val="Balance_Sheet19"/>
      <sheetName val="dongia_(2)25"/>
      <sheetName val="CA_Sheet19"/>
      <sheetName val="_BANK_XLS뉮׾_x005f_x005f_x005f_x0003_㌏Join19"/>
      <sheetName val="Asset_&amp;_Liability19"/>
      <sheetName val="Net_asset_value19"/>
      <sheetName val="_BANK_XLS뉮׾_x005f_x005f_x005f_x005f_x005f19"/>
      <sheetName val="[BANK_XLS뉮׾_x005f_x005f_x005f_x0003_㌏Join19"/>
      <sheetName val="interest_tree_generation19"/>
      <sheetName val="공사비_내역_(가)16"/>
      <sheetName val="Summary_Adjustment16"/>
      <sheetName val="warehouse_fixed_v_var__(calcs17"/>
      <sheetName val="F8_1_Slw_mving_stck19"/>
      <sheetName val="F_5_7_Value_red19"/>
      <sheetName val="F6_4_Slow_Moving_SP_200419"/>
      <sheetName val="OMC_April_0217"/>
      <sheetName val="RF_April_0217"/>
      <sheetName val="Review_wording16"/>
      <sheetName val="Summary_of_documents16"/>
      <sheetName val="Workbook_Inputs17"/>
      <sheetName val="OutstandingDec#019__17"/>
      <sheetName val="OutstandingJan05#019_17"/>
      <sheetName val="OutstandingFeb05#019_17"/>
      <sheetName val="OutstandingMay05#019_17"/>
      <sheetName val="Outstanding_June05#019_17"/>
      <sheetName val="Outstanding_July0517"/>
      <sheetName val="Outstanding_Aug_05_17"/>
      <sheetName val="Outstanding_Sep_05_17"/>
      <sheetName val="Outstanding_Oct_0517"/>
      <sheetName val="Outstanding_Nov_05_17"/>
      <sheetName val="Outstanding_Dec_0517"/>
      <sheetName val="Bank_Statement_#01917"/>
      <sheetName val="未兌現支票&amp;已開立支票_#91017"/>
      <sheetName val="_BANK_XLS뉮׾_x005f_x005f_x17"/>
      <sheetName val="Life_&amp;_Health19"/>
      <sheetName val="C_117"/>
      <sheetName val="License_BOI17"/>
      <sheetName val="Asset_Class17"/>
      <sheetName val="Depre__Key17"/>
      <sheetName val="[BANK_XLS뉮׾_x005f_x005f_x005f_x005f_x005f17"/>
      <sheetName val="Data_217"/>
      <sheetName val="_BANK_XLS뉮׾_x17"/>
      <sheetName val="cal_(2)17"/>
      <sheetName val="อุปกรณ์_a217"/>
      <sheetName val="อุปกรณ์_a117"/>
      <sheetName val="[BANK_XLS뉮׾_x005f_x005f_x17"/>
      <sheetName val="U-2_117"/>
      <sheetName val="[BANK_XLS뉮׾_x17"/>
      <sheetName val="GL_CB16"/>
      <sheetName val="GL_M16"/>
      <sheetName val="acc_depre-report-old16"/>
      <sheetName val="By__Customer16"/>
      <sheetName val="KPI_F1_3_พรทิพย์_255916"/>
      <sheetName val="MD_-_Bank16"/>
      <sheetName val="Bank_Country16"/>
      <sheetName val="bs_is19"/>
      <sheetName val="Drop_Down10"/>
      <sheetName val="KPI_Score8"/>
      <sheetName val="Weighted_Ave_Cost16"/>
      <sheetName val="Inventory_Master_List16"/>
      <sheetName val="default_values16"/>
      <sheetName val="ave_6_months_del_qty16"/>
      <sheetName val="Unit_rate_Architecture16"/>
      <sheetName val="DATABASE_-sumifTB16"/>
      <sheetName val="6A_CA16"/>
      <sheetName val="Co_info16"/>
      <sheetName val="gold_แลกทอง16"/>
      <sheetName val="งบบริหาร_PL-report8"/>
      <sheetName val="Int_8"/>
      <sheetName val="2_Conso8"/>
      <sheetName val="8_1|Invest_in_Equity8"/>
      <sheetName val="MS_Box9"/>
      <sheetName val="LC___TR_Listing9"/>
      <sheetName val="Gain_Loss_Calculation9"/>
      <sheetName val="Capital_Expenditure_1999-200110"/>
      <sheetName val="Capital_by_division10"/>
      <sheetName val="DEPRECIATION_1998-NEW_ASSETS10"/>
      <sheetName val="DEPRECIATION_199910"/>
      <sheetName val="Summery_Depreciation_1998-20010"/>
      <sheetName val="Stock_Aging10"/>
      <sheetName val="cost_allocation10"/>
      <sheetName val="PF_PL_OP10"/>
      <sheetName val="10Segment_report10"/>
      <sheetName val="7Long_term_liabilities10"/>
      <sheetName val="1Cash_for_Interest10"/>
      <sheetName val="3Detail_of_cash_flow10"/>
      <sheetName val="0_0ControlSheet10"/>
      <sheetName val="เครื่องตกแต่ง-PJ_(BF)10"/>
      <sheetName val="Debt_Info10"/>
      <sheetName val="Job_header10"/>
      <sheetName val="2005_DATA10"/>
      <sheetName val="Old_IAC_Canada10"/>
      <sheetName val="Template_Data9"/>
      <sheetName val="ocean_voyage9"/>
      <sheetName val="PDR_PL__ACCT-MBK8"/>
      <sheetName val="รายงาน_Promotion8"/>
      <sheetName val="SumP&amp;L_current_Sites8"/>
      <sheetName val="SPP_58"/>
      <sheetName val="Summary_ตามตาราง8"/>
      <sheetName val="10-1_Media:10-cut8"/>
      <sheetName val="day_end_stock8"/>
      <sheetName val="Work_sheet_FB8"/>
      <sheetName val="N-4_48"/>
      <sheetName val="RW1&amp;3_of98"/>
      <sheetName val="U1_68"/>
      <sheetName val="U1_28"/>
      <sheetName val="U1_58"/>
      <sheetName val="U1_38"/>
      <sheetName val="Monthly_Vessel_IS_-_Level_38"/>
      <sheetName val="Two_Step_Revenue_Testing_Maste8"/>
      <sheetName val="TRIAL_BAL_8"/>
      <sheetName val="pl_cps_8"/>
      <sheetName val="detail_bs8"/>
      <sheetName val="Proj_Data9"/>
      <sheetName val="Lock-up_CM_rev9"/>
      <sheetName val="YTD_Perf9"/>
      <sheetName val="YTD_Perf_incl_subs9"/>
      <sheetName val="EditedYTD_by_Function9"/>
      <sheetName val="ohead_distribution9"/>
      <sheetName val="Debtors_Pivot9"/>
      <sheetName val="sub_Advs9"/>
      <sheetName val="OS_Advs9"/>
      <sheetName val="Accruals_CM9"/>
      <sheetName val="Accruals_LM9"/>
      <sheetName val="Internal_contribution_trf9"/>
      <sheetName val="Int_West_Lock_Up_Analysis9"/>
      <sheetName val="Int_East_Lock_Up_Analysis9"/>
      <sheetName val="Australia_Lockup_Analysis9"/>
      <sheetName val="Range_Names9"/>
      <sheetName val="COVERING_SHEET9"/>
      <sheetName val="Sch1a_9"/>
      <sheetName val="Sch_29"/>
      <sheetName val="Sch_2a9"/>
      <sheetName val="Sch_2b9"/>
      <sheetName val="Sch_39"/>
      <sheetName val="Sch_49"/>
      <sheetName val="Sch_59"/>
      <sheetName val="Sch_69"/>
      <sheetName val="Sch_79"/>
      <sheetName val="Sch_89"/>
      <sheetName val="CASH_FLOW_CALCULATION_SHEET9"/>
      <sheetName val="10-1_Media:10-cut5"/>
      <sheetName val="day_end_stock5"/>
      <sheetName val="RW1&amp;3_of95"/>
      <sheetName val="U1_65"/>
      <sheetName val="U1_25"/>
      <sheetName val="U1_55"/>
      <sheetName val="U1_35"/>
      <sheetName val="Monthly_Vessel_IS_-_Level_35"/>
      <sheetName val="Two_Step_Revenue_Testing_Maste5"/>
      <sheetName val="TRIAL_BAL_5"/>
      <sheetName val="pl_cps_5"/>
      <sheetName val="detail_bs5"/>
      <sheetName val="Proj_Data6"/>
      <sheetName val="Lock-up_CM_rev6"/>
      <sheetName val="YTD_Perf6"/>
      <sheetName val="YTD_Perf_incl_subs6"/>
      <sheetName val="EditedYTD_by_Function6"/>
      <sheetName val="ohead_distribution6"/>
      <sheetName val="Debtors_Pivot6"/>
      <sheetName val="sub_Advs6"/>
      <sheetName val="OS_Advs6"/>
      <sheetName val="Accruals_CM6"/>
      <sheetName val="Accruals_LM6"/>
      <sheetName val="Internal_contribution_trf6"/>
      <sheetName val="Int_West_Lock_Up_Analysis6"/>
      <sheetName val="Int_East_Lock_Up_Analysis6"/>
      <sheetName val="Australia_Lockup_Analysis6"/>
      <sheetName val="Range_Names6"/>
      <sheetName val="COVERING_SHEET6"/>
      <sheetName val="Sch1a_6"/>
      <sheetName val="Sch_26"/>
      <sheetName val="Sch_2a6"/>
      <sheetName val="Sch_2b6"/>
      <sheetName val="Sch_36"/>
      <sheetName val="Sch_46"/>
      <sheetName val="Sch_56"/>
      <sheetName val="Sch_66"/>
      <sheetName val="Sch_76"/>
      <sheetName val="Sch_86"/>
      <sheetName val="CASH_FLOW_CALCULATION_SHEET6"/>
      <sheetName val="SCB_1_-_Current33"/>
      <sheetName val="Q4_Y1914"/>
      <sheetName val="Target_Y2014"/>
      <sheetName val="Q1_Y2014"/>
      <sheetName val="Actual_&amp;_Target14"/>
      <sheetName val="1_Cash_Flow14"/>
      <sheetName val="2_P&amp;L_Performance14"/>
      <sheetName val="3_Corporate_Risk14"/>
      <sheetName val="Gen_Info18"/>
      <sheetName val="공사비_내역_(가)14"/>
      <sheetName val="Summary_Adjustment14"/>
      <sheetName val="warehouse_fixed_v_var__(calcs15"/>
      <sheetName val="OMC_April_0215"/>
      <sheetName val="RF_April_0215"/>
      <sheetName val="Review_wording14"/>
      <sheetName val="Summary_of_documents14"/>
      <sheetName val="Workbook_Inputs15"/>
      <sheetName val="OutstandingDec#019__15"/>
      <sheetName val="OutstandingJan05#019_15"/>
      <sheetName val="OutstandingFeb05#019_15"/>
      <sheetName val="OutstandingMay05#019_15"/>
      <sheetName val="Outstanding_June05#019_15"/>
      <sheetName val="Outstanding_July0515"/>
      <sheetName val="Outstanding_Aug_05_15"/>
      <sheetName val="Outstanding_Sep_05_15"/>
      <sheetName val="Outstanding_Oct_0515"/>
      <sheetName val="Outstanding_Nov_05_15"/>
      <sheetName val="Outstanding_Dec_0515"/>
      <sheetName val="Bank_Statement_#01915"/>
      <sheetName val="未兌現支票&amp;已開立支票_#91015"/>
      <sheetName val="_BANK_XLS뉮׾_x005f_x005f_x15"/>
      <sheetName val="C_115"/>
      <sheetName val="License_BOI15"/>
      <sheetName val="Asset_Class15"/>
      <sheetName val="Depre__Key15"/>
      <sheetName val="[BANK_XLS뉮׾_x005f_x005f_x005f_x005f_x005f15"/>
      <sheetName val="Data_215"/>
      <sheetName val="_BANK_XLS뉮׾_x15"/>
      <sheetName val="cal_(2)15"/>
      <sheetName val="อุปกรณ์_a215"/>
      <sheetName val="อุปกรณ์_a115"/>
      <sheetName val="[BANK_XLS뉮׾_x005f_x005f_x15"/>
      <sheetName val="U-2_115"/>
      <sheetName val="[BANK_XLS뉮׾_x15"/>
      <sheetName val="GL_CB14"/>
      <sheetName val="GL_M14"/>
      <sheetName val="acc_depre-report-old14"/>
      <sheetName val="By__Customer14"/>
      <sheetName val="KPI_F1_3_พรทิพย์_255914"/>
      <sheetName val="MD_-_Bank14"/>
      <sheetName val="Bank_Country14"/>
      <sheetName val="KPI_Score6"/>
      <sheetName val="Weighted_Ave_Cost14"/>
      <sheetName val="Inventory_Master_List14"/>
      <sheetName val="default_values14"/>
      <sheetName val="ave_6_months_del_qty14"/>
      <sheetName val="Unit_rate_Architecture14"/>
      <sheetName val="DATABASE_-sumifTB14"/>
      <sheetName val="6A_CA14"/>
      <sheetName val="Co_info14"/>
      <sheetName val="gold_แลกทอง14"/>
      <sheetName val="งบบริหาร_PL-report6"/>
      <sheetName val="Int_6"/>
      <sheetName val="2_Conso6"/>
      <sheetName val="8_1|Invest_in_Equity6"/>
      <sheetName val="PDR_PL__ACCT-MBK6"/>
      <sheetName val="รายงาน_Promotion6"/>
      <sheetName val="SumP&amp;L_current_Sites6"/>
      <sheetName val="SPP_56"/>
      <sheetName val="Summary_ตามตาราง6"/>
      <sheetName val="10-1_Media:10-cut6"/>
      <sheetName val="day_end_stock6"/>
      <sheetName val="Work_sheet_FB6"/>
      <sheetName val="N-4_46"/>
      <sheetName val="RW1&amp;3_of96"/>
      <sheetName val="U1_66"/>
      <sheetName val="U1_26"/>
      <sheetName val="U1_56"/>
      <sheetName val="U1_36"/>
      <sheetName val="Monthly_Vessel_IS_-_Level_36"/>
      <sheetName val="Two_Step_Revenue_Testing_Maste6"/>
      <sheetName val="TRIAL_BAL_6"/>
      <sheetName val="pl_cps_6"/>
      <sheetName val="detail_bs6"/>
      <sheetName val="Proj_Data7"/>
      <sheetName val="Lock-up_CM_rev7"/>
      <sheetName val="YTD_Perf7"/>
      <sheetName val="YTD_Perf_incl_subs7"/>
      <sheetName val="EditedYTD_by_Function7"/>
      <sheetName val="ohead_distribution7"/>
      <sheetName val="Debtors_Pivot7"/>
      <sheetName val="sub_Advs7"/>
      <sheetName val="OS_Advs7"/>
      <sheetName val="Accruals_CM7"/>
      <sheetName val="Accruals_LM7"/>
      <sheetName val="Internal_contribution_trf7"/>
      <sheetName val="Int_West_Lock_Up_Analysis7"/>
      <sheetName val="Int_East_Lock_Up_Analysis7"/>
      <sheetName val="Australia_Lockup_Analysis7"/>
      <sheetName val="Range_Names7"/>
      <sheetName val="COVERING_SHEET7"/>
      <sheetName val="Sch1a_7"/>
      <sheetName val="Sch_27"/>
      <sheetName val="Sch_2a7"/>
      <sheetName val="Sch_2b7"/>
      <sheetName val="Sch_37"/>
      <sheetName val="Sch_47"/>
      <sheetName val="Sch_57"/>
      <sheetName val="Sch_67"/>
      <sheetName val="Sch_77"/>
      <sheetName val="Sch_87"/>
      <sheetName val="CASH_FLOW_CALCULATION_SHEET7"/>
      <sheetName val="SCB_1_-_Current34"/>
      <sheetName val="SCB_2_-_Current33"/>
      <sheetName val="SCB_1___Current33"/>
      <sheetName val="SCB_2___Current33"/>
      <sheetName val="Drop_down_list24"/>
      <sheetName val="2_DL_32"/>
      <sheetName val="2_2_IDL32"/>
      <sheetName val="Seal_1-07-0433"/>
      <sheetName val="BALANCE_SHEET_33"/>
      <sheetName val="TrialBalance_Q3-200232"/>
      <sheetName val="FP_Friends_Other32"/>
      <sheetName val="เงินกู้_MGC33"/>
      <sheetName val="ข้อมูล_PM33"/>
      <sheetName val="N-4_Patent_right32"/>
      <sheetName val="B&amp;S_199932"/>
      <sheetName val="คชจ_ดำเนินงาน6-4332"/>
      <sheetName val="ACS_Revenue32"/>
      <sheetName val="P&amp;L_Rates32"/>
      <sheetName val="PRICE_LIST32"/>
      <sheetName val="FG_Joint33"/>
      <sheetName val="Non_Movement33"/>
      <sheetName val="Jun_0632"/>
      <sheetName val="Mkt_Dev_1291_ONL_1290_-_101030"/>
      <sheetName val="TB_Worksheet30"/>
      <sheetName val="ADJ_-_RATE30"/>
      <sheetName val="Item_Code_-_Machine30"/>
      <sheetName val="B053_(990701)공정실적PP%계산30"/>
      <sheetName val="cc_Nov0830"/>
      <sheetName val="2003_Growth30"/>
      <sheetName val="10-1_Media30"/>
      <sheetName val="MPT_07_Sale_Forecast30"/>
      <sheetName val="MPT_08_Sale_Forecast30"/>
      <sheetName val="TL_Scrap_rate30"/>
      <sheetName val="_Direct_load_32"/>
      <sheetName val="ops_tb30"/>
      <sheetName val="Selling_and_Admins_(DONE)30"/>
      <sheetName val="TB_SAP32"/>
      <sheetName val="Standing_Data30"/>
      <sheetName val="pa_group30"/>
      <sheetName val="F1_Log_On30"/>
      <sheetName val="DLD_Query_Query_Query29"/>
      <sheetName val="REC_GROUP29"/>
      <sheetName val="Write_off30"/>
      <sheetName val="Unrecorded_Misstatement29"/>
      <sheetName val="Spa_Sales28"/>
      <sheetName val="Sale_050229"/>
      <sheetName val="U-5_226"/>
      <sheetName val="Seagate__share_in_units26"/>
      <sheetName val="_BANK_XLS뉮׾_x005f_x0003_㌏Joint26"/>
      <sheetName val="Pd01_vsl_sked24"/>
      <sheetName val="IE_UPS26"/>
      <sheetName val="Quarterly_418"/>
      <sheetName val="Q4_Y1915"/>
      <sheetName val="Target_Y2015"/>
      <sheetName val="Q1_Y2015"/>
      <sheetName val="Actual_&amp;_Target15"/>
      <sheetName val="1_Cash_Flow15"/>
      <sheetName val="2_P&amp;L_Performance15"/>
      <sheetName val="3_Corporate_Risk15"/>
      <sheetName val="רכוש_קבוע_24"/>
      <sheetName val="Bill_No__2_-_Carpark24"/>
      <sheetName val="tb_Q3'0818"/>
      <sheetName val="P&amp;LFINAL_-_4422"/>
      <sheetName val="B131_24"/>
      <sheetName val="[BANK_XLS뉮׾_x005f_x0003_㌏Joint18"/>
      <sheetName val="SAN_REDUCED_119"/>
      <sheetName val="Gen_Info19"/>
      <sheetName val="InvPlan_NI_and_WIN_201724"/>
      <sheetName val="ตารางลูกหนี้สัญญาเช่า__18"/>
      <sheetName val="_IBPL000118"/>
      <sheetName val="_IB-PL-YTD18"/>
      <sheetName val="Estimation_-_201818"/>
      <sheetName val="F9_Parameters_18"/>
      <sheetName val="Trial_Balance24"/>
      <sheetName val="JV_Entry18"/>
      <sheetName val="Nature_of_Expense18"/>
      <sheetName val="Balance_Sheet18"/>
      <sheetName val="dongia_(2)24"/>
      <sheetName val="CA_Sheet18"/>
      <sheetName val="_BANK_XLS뉮׾_x005f_x005f_x005f_x0003_㌏Join18"/>
      <sheetName val="Asset_&amp;_Liability18"/>
      <sheetName val="Net_asset_value18"/>
      <sheetName val="_BANK_XLS뉮׾_x005f_x005f_x005f_x005f_x005f18"/>
      <sheetName val="[BANK_XLS뉮׾_x005f_x005f_x005f_x0003_㌏Join18"/>
      <sheetName val="interest_tree_generation18"/>
      <sheetName val="공사비_내역_(가)15"/>
      <sheetName val="Summary_Adjustment15"/>
      <sheetName val="warehouse_fixed_v_var__(calcs16"/>
      <sheetName val="F8_1_Slw_mving_stck18"/>
      <sheetName val="F_5_7_Value_red18"/>
      <sheetName val="F6_4_Slow_Moving_SP_200418"/>
      <sheetName val="OMC_April_0216"/>
      <sheetName val="RF_April_0216"/>
      <sheetName val="Review_wording15"/>
      <sheetName val="Summary_of_documents15"/>
      <sheetName val="Workbook_Inputs16"/>
      <sheetName val="OutstandingDec#019__16"/>
      <sheetName val="OutstandingJan05#019_16"/>
      <sheetName val="OutstandingFeb05#019_16"/>
      <sheetName val="OutstandingMay05#019_16"/>
      <sheetName val="Outstanding_June05#019_16"/>
      <sheetName val="Outstanding_July0516"/>
      <sheetName val="Outstanding_Aug_05_16"/>
      <sheetName val="Outstanding_Sep_05_16"/>
      <sheetName val="Outstanding_Oct_0516"/>
      <sheetName val="Outstanding_Nov_05_16"/>
      <sheetName val="Outstanding_Dec_0516"/>
      <sheetName val="Bank_Statement_#01916"/>
      <sheetName val="未兌現支票&amp;已開立支票_#91016"/>
      <sheetName val="_BANK_XLS뉮׾_x005f_x005f_x16"/>
      <sheetName val="Life_&amp;_Health18"/>
      <sheetName val="C_116"/>
      <sheetName val="License_BOI16"/>
      <sheetName val="Asset_Class16"/>
      <sheetName val="Depre__Key16"/>
      <sheetName val="[BANK_XLS뉮׾_x005f_x005f_x005f_x005f_x005f16"/>
      <sheetName val="Data_216"/>
      <sheetName val="_BANK_XLS뉮׾_x16"/>
      <sheetName val="cal_(2)16"/>
      <sheetName val="อุปกรณ์_a216"/>
      <sheetName val="อุปกรณ์_a116"/>
      <sheetName val="[BANK_XLS뉮׾_x005f_x005f_x16"/>
      <sheetName val="U-2_116"/>
      <sheetName val="[BANK_XLS뉮׾_x16"/>
      <sheetName val="GL_CB15"/>
      <sheetName val="GL_M15"/>
      <sheetName val="acc_depre-report-old15"/>
      <sheetName val="By__Customer15"/>
      <sheetName val="KPI_F1_3_พรทิพย์_255915"/>
      <sheetName val="MD_-_Bank15"/>
      <sheetName val="Bank_Country15"/>
      <sheetName val="bs_is18"/>
      <sheetName val="Drop_Down9"/>
      <sheetName val="KPI_Score7"/>
      <sheetName val="Weighted_Ave_Cost15"/>
      <sheetName val="Inventory_Master_List15"/>
      <sheetName val="default_values15"/>
      <sheetName val="ave_6_months_del_qty15"/>
      <sheetName val="Unit_rate_Architecture15"/>
      <sheetName val="DATABASE_-sumifTB15"/>
      <sheetName val="6A_CA15"/>
      <sheetName val="Co_info15"/>
      <sheetName val="gold_แลกทอง15"/>
      <sheetName val="งบบริหาร_PL-report7"/>
      <sheetName val="Int_7"/>
      <sheetName val="2_Conso7"/>
      <sheetName val="8_1|Invest_in_Equity7"/>
      <sheetName val="PDR_PL__ACCT-MBK7"/>
      <sheetName val="รายงาน_Promotion7"/>
      <sheetName val="SumP&amp;L_current_Sites7"/>
      <sheetName val="SPP_57"/>
      <sheetName val="Summary_ตามตาราง7"/>
      <sheetName val="10-1_Media:10-cut7"/>
      <sheetName val="day_end_stock7"/>
      <sheetName val="Work_sheet_FB7"/>
      <sheetName val="N-4_47"/>
      <sheetName val="RW1&amp;3_of97"/>
      <sheetName val="U1_67"/>
      <sheetName val="U1_27"/>
      <sheetName val="U1_57"/>
      <sheetName val="U1_37"/>
      <sheetName val="Monthly_Vessel_IS_-_Level_37"/>
      <sheetName val="Two_Step_Revenue_Testing_Maste7"/>
      <sheetName val="TRIAL_BAL_7"/>
      <sheetName val="pl_cps_7"/>
      <sheetName val="detail_bs7"/>
      <sheetName val="Proj_Data8"/>
      <sheetName val="Lock-up_CM_rev8"/>
      <sheetName val="YTD_Perf8"/>
      <sheetName val="YTD_Perf_incl_subs8"/>
      <sheetName val="EditedYTD_by_Function8"/>
      <sheetName val="ohead_distribution8"/>
      <sheetName val="Debtors_Pivot8"/>
      <sheetName val="sub_Advs8"/>
      <sheetName val="OS_Advs8"/>
      <sheetName val="Accruals_CM8"/>
      <sheetName val="Accruals_LM8"/>
      <sheetName val="Internal_contribution_trf8"/>
      <sheetName val="Int_West_Lock_Up_Analysis8"/>
      <sheetName val="Int_East_Lock_Up_Analysis8"/>
      <sheetName val="Australia_Lockup_Analysis8"/>
      <sheetName val="Range_Names8"/>
      <sheetName val="COVERING_SHEET8"/>
      <sheetName val="Sch1a_8"/>
      <sheetName val="Sch_28"/>
      <sheetName val="Sch_2a8"/>
      <sheetName val="Sch_2b8"/>
      <sheetName val="Sch_38"/>
      <sheetName val="Sch_48"/>
      <sheetName val="Sch_58"/>
      <sheetName val="Sch_68"/>
      <sheetName val="Sch_78"/>
      <sheetName val="Sch_88"/>
      <sheetName val="CASH_FLOW_CALCULATION_SHEET8"/>
      <sheetName val="SCB_1_-_Current36"/>
      <sheetName val="SCB_2_-_Current35"/>
      <sheetName val="SCB_1___Current35"/>
      <sheetName val="SCB_2___Current35"/>
      <sheetName val="Drop_down_list26"/>
      <sheetName val="2_DL_34"/>
      <sheetName val="2_2_IDL34"/>
      <sheetName val="Seal_1-07-0435"/>
      <sheetName val="BALANCE_SHEET_35"/>
      <sheetName val="TrialBalance_Q3-200234"/>
      <sheetName val="FP_Friends_Other34"/>
      <sheetName val="เงินกู้_MGC35"/>
      <sheetName val="ข้อมูล_PM35"/>
      <sheetName val="N-4_Patent_right34"/>
      <sheetName val="B&amp;S_199934"/>
      <sheetName val="คชจ_ดำเนินงาน6-4334"/>
      <sheetName val="ACS_Revenue34"/>
      <sheetName val="P&amp;L_Rates34"/>
      <sheetName val="PRICE_LIST34"/>
      <sheetName val="FG_Joint35"/>
      <sheetName val="Non_Movement35"/>
      <sheetName val="Jun_0634"/>
      <sheetName val="Mkt_Dev_1291_ONL_1290_-_101032"/>
      <sheetName val="TB_Worksheet32"/>
      <sheetName val="ADJ_-_RATE32"/>
      <sheetName val="Item_Code_-_Machine32"/>
      <sheetName val="B053_(990701)공정실적PP%계산32"/>
      <sheetName val="cc_Nov0832"/>
      <sheetName val="2003_Growth32"/>
      <sheetName val="10-1_Media32"/>
      <sheetName val="MPT_07_Sale_Forecast32"/>
      <sheetName val="MPT_08_Sale_Forecast32"/>
      <sheetName val="TL_Scrap_rate32"/>
      <sheetName val="_Direct_load_34"/>
      <sheetName val="ops_tb32"/>
      <sheetName val="Selling_and_Admins_(DONE)32"/>
      <sheetName val="TB_SAP34"/>
      <sheetName val="Standing_Data32"/>
      <sheetName val="pa_group32"/>
      <sheetName val="F1_Log_On32"/>
      <sheetName val="DLD_Query_Query_Query31"/>
      <sheetName val="REC_GROUP31"/>
      <sheetName val="Write_off32"/>
      <sheetName val="Unrecorded_Misstatement31"/>
      <sheetName val="Spa_Sales30"/>
      <sheetName val="Sale_050231"/>
      <sheetName val="U-5_228"/>
      <sheetName val="Seagate__share_in_units28"/>
      <sheetName val="_BANK_XLS뉮׾_x005f_x0003_㌏Joint28"/>
      <sheetName val="Pd01_vsl_sked26"/>
      <sheetName val="IE_UPS28"/>
      <sheetName val="Quarterly_420"/>
      <sheetName val="Q4_Y1917"/>
      <sheetName val="Target_Y2017"/>
      <sheetName val="Q1_Y2017"/>
      <sheetName val="Actual_&amp;_Target17"/>
      <sheetName val="1_Cash_Flow17"/>
      <sheetName val="2_P&amp;L_Performance17"/>
      <sheetName val="3_Corporate_Risk17"/>
      <sheetName val="רכוש_קבוע_26"/>
      <sheetName val="Bill_No__2_-_Carpark26"/>
      <sheetName val="tb_Q3'0820"/>
      <sheetName val="P&amp;LFINAL_-_4424"/>
      <sheetName val="B131_26"/>
      <sheetName val="[BANK_XLS뉮׾_x005f_x0003_㌏Joint20"/>
      <sheetName val="SAN_REDUCED_121"/>
      <sheetName val="Gen_Info21"/>
      <sheetName val="InvPlan_NI_and_WIN_201726"/>
      <sheetName val="ตารางลูกหนี้สัญญาเช่า__20"/>
      <sheetName val="_IBPL000120"/>
      <sheetName val="_IB-PL-YTD20"/>
      <sheetName val="Estimation_-_201820"/>
      <sheetName val="F9_Parameters_20"/>
      <sheetName val="Trial_Balance26"/>
      <sheetName val="JV_Entry20"/>
      <sheetName val="Nature_of_Expense20"/>
      <sheetName val="Balance_Sheet20"/>
      <sheetName val="dongia_(2)26"/>
      <sheetName val="CA_Sheet20"/>
      <sheetName val="_BANK_XLS뉮׾_x005f_x005f_x005f_x0003_㌏Join20"/>
      <sheetName val="Asset_&amp;_Liability20"/>
      <sheetName val="Net_asset_value20"/>
      <sheetName val="_BANK_XLS뉮׾_x005f_x005f_x005f_x005f_x005f20"/>
      <sheetName val="[BANK_XLS뉮׾_x005f_x005f_x005f_x0003_㌏Join20"/>
      <sheetName val="interest_tree_generation20"/>
      <sheetName val="공사비_내역_(가)17"/>
      <sheetName val="Summary_Adjustment17"/>
      <sheetName val="warehouse_fixed_v_var__(calcs18"/>
      <sheetName val="F8_1_Slw_mving_stck20"/>
      <sheetName val="F_5_7_Value_red20"/>
      <sheetName val="F6_4_Slow_Moving_SP_200420"/>
      <sheetName val="OMC_April_0218"/>
      <sheetName val="RF_April_0218"/>
      <sheetName val="Review_wording17"/>
      <sheetName val="Summary_of_documents17"/>
      <sheetName val="Workbook_Inputs18"/>
      <sheetName val="OutstandingDec#019__18"/>
      <sheetName val="OutstandingJan05#019_18"/>
      <sheetName val="OutstandingFeb05#019_18"/>
      <sheetName val="OutstandingMay05#019_18"/>
      <sheetName val="Outstanding_June05#019_18"/>
      <sheetName val="Outstanding_July0518"/>
      <sheetName val="Outstanding_Aug_05_18"/>
      <sheetName val="Outstanding_Sep_05_18"/>
      <sheetName val="Outstanding_Oct_0518"/>
      <sheetName val="Outstanding_Nov_05_18"/>
      <sheetName val="Outstanding_Dec_0518"/>
      <sheetName val="Bank_Statement_#01918"/>
      <sheetName val="未兌現支票&amp;已開立支票_#91018"/>
      <sheetName val="_BANK_XLS뉮׾_x005f_x005f_x18"/>
      <sheetName val="Life_&amp;_Health20"/>
      <sheetName val="C_118"/>
      <sheetName val="License_BOI18"/>
      <sheetName val="Asset_Class18"/>
      <sheetName val="Depre__Key18"/>
      <sheetName val="[BANK_XLS뉮׾_x005f_x005f_x005f_x005f_x005f18"/>
      <sheetName val="Data_218"/>
      <sheetName val="_BANK_XLS뉮׾_x18"/>
      <sheetName val="cal_(2)18"/>
      <sheetName val="อุปกรณ์_a218"/>
      <sheetName val="อุปกรณ์_a118"/>
      <sheetName val="[BANK_XLS뉮׾_x005f_x005f_x18"/>
      <sheetName val="U-2_118"/>
      <sheetName val="[BANK_XLS뉮׾_x18"/>
      <sheetName val="GL_CB17"/>
      <sheetName val="GL_M17"/>
      <sheetName val="acc_depre-report-old17"/>
      <sheetName val="By__Customer17"/>
      <sheetName val="KPI_F1_3_พรทิพย์_255917"/>
      <sheetName val="MD_-_Bank17"/>
      <sheetName val="Bank_Country17"/>
      <sheetName val="bs_is20"/>
      <sheetName val="Drop_Down11"/>
      <sheetName val="KPI_Score9"/>
      <sheetName val="Weighted_Ave_Cost17"/>
      <sheetName val="Inventory_Master_List17"/>
      <sheetName val="default_values17"/>
      <sheetName val="ave_6_months_del_qty17"/>
      <sheetName val="Unit_rate_Architecture17"/>
      <sheetName val="DATABASE_-sumifTB17"/>
      <sheetName val="6A_CA17"/>
      <sheetName val="Office_Improve9"/>
      <sheetName val="Co_info17"/>
      <sheetName val="gold_แลกทอง17"/>
      <sheetName val="งบบริหาร_PL-report9"/>
      <sheetName val="Int_9"/>
      <sheetName val="2_Conso9"/>
      <sheetName val="8_1|Invest_in_Equity9"/>
      <sheetName val="MS_Box10"/>
      <sheetName val="LC___TR_Listing10"/>
      <sheetName val="Gain_Loss_Calculation10"/>
      <sheetName val="Capital_Expenditure_1999-200111"/>
      <sheetName val="Capital_by_division11"/>
      <sheetName val="DEPRECIATION_1998-NEW_ASSETS11"/>
      <sheetName val="DEPRECIATION_199911"/>
      <sheetName val="Summery_Depreciation_1998-20020"/>
      <sheetName val="Stock_Aging11"/>
      <sheetName val="cost_allocation11"/>
      <sheetName val="PF_PL_OP11"/>
      <sheetName val="10Segment_report11"/>
      <sheetName val="7Long_term_liabilities11"/>
      <sheetName val="1Cash_for_Interest11"/>
      <sheetName val="3Detail_of_cash_flow11"/>
      <sheetName val="0_0ControlSheet11"/>
      <sheetName val="เครื่องตกแต่ง-PJ_(BF)11"/>
      <sheetName val="Debt_Info11"/>
      <sheetName val="Job_header11"/>
      <sheetName val="2005_DATA11"/>
      <sheetName val="Old_IAC_Canada11"/>
      <sheetName val="Template_Data10"/>
      <sheetName val="ocean_voyage10"/>
      <sheetName val="PDR_PL__ACCT-MBK9"/>
      <sheetName val="รายงาน_Promotion9"/>
      <sheetName val="SumP&amp;L_current_Sites9"/>
      <sheetName val="SPP_59"/>
      <sheetName val="Summary_ตามตาราง9"/>
      <sheetName val="10-1_Media:10-cut9"/>
      <sheetName val="day_end_stock9"/>
      <sheetName val="Work_sheet_FB9"/>
      <sheetName val="N-4_49"/>
      <sheetName val="RW1&amp;3_of99"/>
      <sheetName val="U1_69"/>
      <sheetName val="U1_29"/>
      <sheetName val="U1_59"/>
      <sheetName val="U1_39"/>
      <sheetName val="Monthly_Vessel_IS_-_Level_39"/>
      <sheetName val="Two_Step_Revenue_Testing_Maste9"/>
      <sheetName val="TRIAL_BAL_9"/>
      <sheetName val="pl_cps_9"/>
      <sheetName val="detail_bs9"/>
      <sheetName val="Proj_Data10"/>
      <sheetName val="Lock-up_CM_rev10"/>
      <sheetName val="YTD_Perf10"/>
      <sheetName val="YTD_Perf_incl_subs10"/>
      <sheetName val="EditedYTD_by_Function10"/>
      <sheetName val="ohead_distribution10"/>
      <sheetName val="Debtors_Pivot10"/>
      <sheetName val="sub_Advs10"/>
      <sheetName val="OS_Advs10"/>
      <sheetName val="Accruals_CM10"/>
      <sheetName val="Accruals_LM10"/>
      <sheetName val="Internal_contribution_trf10"/>
      <sheetName val="Int_West_Lock_Up_Analysis10"/>
      <sheetName val="Int_East_Lock_Up_Analysis10"/>
      <sheetName val="Australia_Lockup_Analysis10"/>
      <sheetName val="Range_Names10"/>
      <sheetName val="COVERING_SHEET10"/>
      <sheetName val="Sch1a_10"/>
      <sheetName val="Sch_210"/>
      <sheetName val="Sch_2a10"/>
      <sheetName val="Sch_2b10"/>
      <sheetName val="Sch_310"/>
      <sheetName val="Sch_410"/>
      <sheetName val="Sch_510"/>
      <sheetName val="Sch_610"/>
      <sheetName val="Sch_710"/>
      <sheetName val="Sch_810"/>
      <sheetName val="CASH_FLOW_CALCULATION_SHEET10"/>
      <sheetName val="SCB_1_-_Current37"/>
      <sheetName val="SCB_2_-_Current36"/>
      <sheetName val="SCB_1___Current36"/>
      <sheetName val="SCB_2___Current36"/>
      <sheetName val="Drop_down_list27"/>
      <sheetName val="2_DL_35"/>
      <sheetName val="2_2_IDL35"/>
      <sheetName val="Seal_1-07-0436"/>
      <sheetName val="BALANCE_SHEET_36"/>
      <sheetName val="TrialBalance_Q3-200235"/>
      <sheetName val="FP_Friends_Other35"/>
      <sheetName val="เงินกู้_MGC36"/>
      <sheetName val="ข้อมูล_PM36"/>
      <sheetName val="N-4_Patent_right35"/>
      <sheetName val="B&amp;S_199935"/>
      <sheetName val="คชจ_ดำเนินงาน6-4335"/>
      <sheetName val="ACS_Revenue35"/>
      <sheetName val="P&amp;L_Rates35"/>
      <sheetName val="PRICE_LIST35"/>
      <sheetName val="FG_Joint36"/>
      <sheetName val="Non_Movement36"/>
      <sheetName val="Jun_0635"/>
      <sheetName val="Mkt_Dev_1291_ONL_1290_-_101033"/>
      <sheetName val="TB_Worksheet33"/>
      <sheetName val="ADJ_-_RATE33"/>
      <sheetName val="Item_Code_-_Machine33"/>
      <sheetName val="B053_(990701)공정실적PP%계산33"/>
      <sheetName val="cc_Nov0833"/>
      <sheetName val="2003_Growth33"/>
      <sheetName val="10-1_Media33"/>
      <sheetName val="MPT_07_Sale_Forecast33"/>
      <sheetName val="MPT_08_Sale_Forecast33"/>
      <sheetName val="TL_Scrap_rate33"/>
      <sheetName val="_Direct_load_35"/>
      <sheetName val="ops_tb33"/>
      <sheetName val="Selling_and_Admins_(DONE)33"/>
      <sheetName val="TB_SAP35"/>
      <sheetName val="Standing_Data33"/>
      <sheetName val="pa_group33"/>
      <sheetName val="F1_Log_On33"/>
      <sheetName val="DLD_Query_Query_Query32"/>
      <sheetName val="REC_GROUP32"/>
      <sheetName val="Write_off33"/>
      <sheetName val="Unrecorded_Misstatement32"/>
      <sheetName val="Spa_Sales31"/>
      <sheetName val="Sale_050232"/>
      <sheetName val="U-5_229"/>
      <sheetName val="Seagate__share_in_units29"/>
      <sheetName val="_BANK_XLS뉮׾_x005f_x0003_㌏Joint29"/>
      <sheetName val="Pd01_vsl_sked27"/>
      <sheetName val="IE_UPS29"/>
      <sheetName val="Quarterly_421"/>
      <sheetName val="Q4_Y1918"/>
      <sheetName val="Target_Y2018"/>
      <sheetName val="Q1_Y2018"/>
      <sheetName val="Actual_&amp;_Target18"/>
      <sheetName val="1_Cash_Flow18"/>
      <sheetName val="2_P&amp;L_Performance18"/>
      <sheetName val="3_Corporate_Risk18"/>
      <sheetName val="רכוש_קבוע_27"/>
      <sheetName val="Bill_No__2_-_Carpark27"/>
      <sheetName val="tb_Q3'0821"/>
      <sheetName val="P&amp;LFINAL_-_4425"/>
      <sheetName val="B131_27"/>
      <sheetName val="[BANK_XLS뉮׾_x005f_x0003_㌏Joint21"/>
      <sheetName val="SAN_REDUCED_122"/>
      <sheetName val="Gen_Info22"/>
      <sheetName val="InvPlan_NI_and_WIN_201727"/>
      <sheetName val="ตารางลูกหนี้สัญญาเช่า__21"/>
      <sheetName val="_IBPL000121"/>
      <sheetName val="_IB-PL-YTD21"/>
      <sheetName val="Estimation_-_201821"/>
      <sheetName val="F9_Parameters_21"/>
      <sheetName val="Trial_Balance27"/>
      <sheetName val="JV_Entry21"/>
      <sheetName val="Nature_of_Expense21"/>
      <sheetName val="Balance_Sheet21"/>
      <sheetName val="dongia_(2)27"/>
      <sheetName val="CA_Sheet21"/>
      <sheetName val="_BANK_XLS뉮׾_x005f_x005f_x005f_x0003_㌏Join21"/>
      <sheetName val="Asset_&amp;_Liability21"/>
      <sheetName val="Net_asset_value21"/>
      <sheetName val="_BANK_XLS뉮׾_x005f_x005f_x005f_x005f_x005f21"/>
      <sheetName val="[BANK_XLS뉮׾_x005f_x005f_x005f_x0003_㌏Join21"/>
      <sheetName val="interest_tree_generation21"/>
      <sheetName val="공사비_내역_(가)18"/>
      <sheetName val="Summary_Adjustment18"/>
      <sheetName val="warehouse_fixed_v_var__(calcs19"/>
      <sheetName val="F8_1_Slw_mving_stck21"/>
      <sheetName val="F_5_7_Value_red21"/>
      <sheetName val="F6_4_Slow_Moving_SP_200421"/>
      <sheetName val="OMC_April_0219"/>
      <sheetName val="RF_April_0219"/>
      <sheetName val="Review_wording18"/>
      <sheetName val="Summary_of_documents18"/>
      <sheetName val="Workbook_Inputs19"/>
      <sheetName val="OutstandingDec#019__19"/>
      <sheetName val="OutstandingJan05#019_19"/>
      <sheetName val="OutstandingFeb05#019_19"/>
      <sheetName val="OutstandingMay05#019_19"/>
      <sheetName val="Outstanding_June05#019_19"/>
      <sheetName val="Outstanding_July0519"/>
      <sheetName val="Outstanding_Aug_05_19"/>
      <sheetName val="Outstanding_Sep_05_19"/>
      <sheetName val="Outstanding_Oct_0519"/>
      <sheetName val="Outstanding_Nov_05_19"/>
      <sheetName val="Outstanding_Dec_0519"/>
      <sheetName val="Bank_Statement_#01919"/>
      <sheetName val="未兌現支票&amp;已開立支票_#91019"/>
      <sheetName val="_BANK_XLS뉮׾_x005f_x005f_x19"/>
      <sheetName val="Life_&amp;_Health21"/>
      <sheetName val="C_119"/>
      <sheetName val="License_BOI19"/>
      <sheetName val="Asset_Class19"/>
      <sheetName val="Depre__Key19"/>
      <sheetName val="[BANK_XLS뉮׾_x005f_x005f_x005f_x005f_x005f19"/>
      <sheetName val="Data_219"/>
      <sheetName val="_BANK_XLS뉮׾_x19"/>
      <sheetName val="cal_(2)19"/>
      <sheetName val="อุปกรณ์_a219"/>
      <sheetName val="อุปกรณ์_a119"/>
      <sheetName val="[BANK_XLS뉮׾_x005f_x005f_x19"/>
      <sheetName val="U-2_119"/>
      <sheetName val="[BANK_XLS뉮׾_x19"/>
      <sheetName val="GL_CB18"/>
      <sheetName val="GL_M18"/>
      <sheetName val="acc_depre-report-old18"/>
      <sheetName val="By__Customer18"/>
      <sheetName val="KPI_F1_3_พรทิพย์_255918"/>
      <sheetName val="MD_-_Bank18"/>
      <sheetName val="Bank_Country18"/>
      <sheetName val="bs_is21"/>
      <sheetName val="Drop_Down12"/>
      <sheetName val="KPI_Score10"/>
      <sheetName val="Weighted_Ave_Cost18"/>
      <sheetName val="Inventory_Master_List18"/>
      <sheetName val="default_values18"/>
      <sheetName val="ave_6_months_del_qty18"/>
      <sheetName val="Unit_rate_Architecture18"/>
      <sheetName val="DATABASE_-sumifTB18"/>
      <sheetName val="6A_CA18"/>
      <sheetName val="Office_Improve10"/>
      <sheetName val="Co_info18"/>
      <sheetName val="gold_แลกทอง18"/>
      <sheetName val="งบบริหาร_PL-report10"/>
      <sheetName val="Int_10"/>
      <sheetName val="2_Conso10"/>
      <sheetName val="8_1|Invest_in_Equity10"/>
      <sheetName val="MS_Box11"/>
      <sheetName val="LC___TR_Listing11"/>
      <sheetName val="Gain_Loss_Calculation11"/>
      <sheetName val="Capital_Expenditure_1999-200112"/>
      <sheetName val="Capital_by_division12"/>
      <sheetName val="DEPRECIATION_1998-NEW_ASSETS12"/>
      <sheetName val="DEPRECIATION_199912"/>
      <sheetName val="Summery_Depreciation_1998-20021"/>
      <sheetName val="Stock_Aging12"/>
      <sheetName val="cost_allocation12"/>
      <sheetName val="PF_PL_OP12"/>
      <sheetName val="10Segment_report12"/>
      <sheetName val="7Long_term_liabilities12"/>
      <sheetName val="1Cash_for_Interest12"/>
      <sheetName val="3Detail_of_cash_flow12"/>
      <sheetName val="0_0ControlSheet12"/>
      <sheetName val="เครื่องตกแต่ง-PJ_(BF)12"/>
      <sheetName val="Debt_Info12"/>
      <sheetName val="Job_header12"/>
      <sheetName val="2005_DATA12"/>
      <sheetName val="Old_IAC_Canada12"/>
      <sheetName val="Template_Data11"/>
      <sheetName val="ocean_voyage11"/>
      <sheetName val="PDR_PL__ACCT-MBK10"/>
      <sheetName val="รายงาน_Promotion10"/>
      <sheetName val="SumP&amp;L_current_Sites10"/>
      <sheetName val="SPP_510"/>
      <sheetName val="Summary_ตามตาราง10"/>
      <sheetName val="10-1_Media:10-cut10"/>
      <sheetName val="day_end_stock10"/>
      <sheetName val="Work_sheet_FB10"/>
      <sheetName val="N-4_410"/>
      <sheetName val="RW1&amp;3_of910"/>
      <sheetName val="U1_610"/>
      <sheetName val="U1_210"/>
      <sheetName val="U1_510"/>
      <sheetName val="U1_310"/>
      <sheetName val="Monthly_Vessel_IS_-_Level_310"/>
      <sheetName val="Two_Step_Revenue_Testing_Mast10"/>
      <sheetName val="TRIAL_BAL_10"/>
      <sheetName val="pl_cps_10"/>
      <sheetName val="detail_bs10"/>
      <sheetName val="Proj_Data11"/>
      <sheetName val="Lock-up_CM_rev11"/>
      <sheetName val="YTD_Perf11"/>
      <sheetName val="YTD_Perf_incl_subs11"/>
      <sheetName val="EditedYTD_by_Function11"/>
      <sheetName val="ohead_distribution11"/>
      <sheetName val="Debtors_Pivot11"/>
      <sheetName val="sub_Advs11"/>
      <sheetName val="OS_Advs11"/>
      <sheetName val="Accruals_CM11"/>
      <sheetName val="Accruals_LM11"/>
      <sheetName val="Internal_contribution_trf11"/>
      <sheetName val="Int_West_Lock_Up_Analysis11"/>
      <sheetName val="Int_East_Lock_Up_Analysis11"/>
      <sheetName val="Australia_Lockup_Analysis11"/>
      <sheetName val="Range_Names11"/>
      <sheetName val="COVERING_SHEET11"/>
      <sheetName val="Sch1a_11"/>
      <sheetName val="Sch_211"/>
      <sheetName val="Sch_2a11"/>
      <sheetName val="Sch_2b11"/>
      <sheetName val="Sch_311"/>
      <sheetName val="Sch_411"/>
      <sheetName val="Sch_511"/>
      <sheetName val="Sch_611"/>
      <sheetName val="Sch_711"/>
      <sheetName val="Sch_811"/>
      <sheetName val="CASH_FLOW_CALCULATION_SHEET11"/>
      <sheetName val="SCB_1_-_Current38"/>
      <sheetName val="SCB_2_-_Current37"/>
      <sheetName val="SCB_1___Current37"/>
      <sheetName val="SCB_2___Current37"/>
      <sheetName val="Drop_down_list28"/>
      <sheetName val="2_DL_36"/>
      <sheetName val="2_2_IDL36"/>
      <sheetName val="Seal_1-07-0437"/>
      <sheetName val="BALANCE_SHEET_37"/>
      <sheetName val="TrialBalance_Q3-200236"/>
      <sheetName val="FP_Friends_Other36"/>
      <sheetName val="เงินกู้_MGC37"/>
      <sheetName val="ข้อมูล_PM37"/>
      <sheetName val="N-4_Patent_right36"/>
      <sheetName val="B&amp;S_199936"/>
      <sheetName val="คชจ_ดำเนินงาน6-4336"/>
      <sheetName val="ACS_Revenue36"/>
      <sheetName val="P&amp;L_Rates36"/>
      <sheetName val="PRICE_LIST36"/>
      <sheetName val="FG_Joint37"/>
      <sheetName val="Non_Movement37"/>
      <sheetName val="Jun_0636"/>
      <sheetName val="Mkt_Dev_1291_ONL_1290_-_101034"/>
      <sheetName val="TB_Worksheet34"/>
      <sheetName val="ADJ_-_RATE34"/>
      <sheetName val="Item_Code_-_Machine34"/>
      <sheetName val="B053_(990701)공정실적PP%계산34"/>
      <sheetName val="cc_Nov0834"/>
      <sheetName val="2003_Growth34"/>
      <sheetName val="10-1_Media34"/>
      <sheetName val="MPT_07_Sale_Forecast34"/>
      <sheetName val="MPT_08_Sale_Forecast34"/>
      <sheetName val="TL_Scrap_rate34"/>
      <sheetName val="_Direct_load_36"/>
      <sheetName val="ops_tb34"/>
      <sheetName val="Selling_and_Admins_(DONE)34"/>
      <sheetName val="TB_SAP36"/>
      <sheetName val="Standing_Data34"/>
      <sheetName val="pa_group34"/>
      <sheetName val="F1_Log_On34"/>
      <sheetName val="DLD_Query_Query_Query33"/>
      <sheetName val="REC_GROUP33"/>
      <sheetName val="Write_off34"/>
      <sheetName val="Unrecorded_Misstatement33"/>
      <sheetName val="Spa_Sales32"/>
      <sheetName val="Sale_050233"/>
      <sheetName val="U-5_230"/>
      <sheetName val="Seagate__share_in_units30"/>
      <sheetName val="_BANK_XLS뉮׾_x005f_x0003_㌏Joint30"/>
      <sheetName val="Pd01_vsl_sked28"/>
      <sheetName val="IE_UPS30"/>
      <sheetName val="Quarterly_422"/>
      <sheetName val="Q4_Y1919"/>
      <sheetName val="Target_Y2019"/>
      <sheetName val="Q1_Y2019"/>
      <sheetName val="Actual_&amp;_Target19"/>
      <sheetName val="1_Cash_Flow19"/>
      <sheetName val="2_P&amp;L_Performance19"/>
      <sheetName val="3_Corporate_Risk19"/>
      <sheetName val="רכוש_קבוע_28"/>
      <sheetName val="Bill_No__2_-_Carpark28"/>
      <sheetName val="tb_Q3'0822"/>
      <sheetName val="P&amp;LFINAL_-_4426"/>
      <sheetName val="B131_28"/>
      <sheetName val="[BANK_XLS뉮׾_x005f_x0003_㌏Joint22"/>
      <sheetName val="SAN_REDUCED_123"/>
      <sheetName val="Gen_Info23"/>
      <sheetName val="InvPlan_NI_and_WIN_201728"/>
      <sheetName val="ตารางลูกหนี้สัญญาเช่า__22"/>
      <sheetName val="_IBPL000122"/>
      <sheetName val="_IB-PL-YTD22"/>
      <sheetName val="Estimation_-_201822"/>
      <sheetName val="F9_Parameters_22"/>
      <sheetName val="Trial_Balance28"/>
      <sheetName val="JV_Entry22"/>
      <sheetName val="Nature_of_Expense22"/>
      <sheetName val="Balance_Sheet22"/>
      <sheetName val="dongia_(2)28"/>
      <sheetName val="CA_Sheet22"/>
      <sheetName val="_BANK_XLS뉮׾_x005f_x005f_x005f_x0003_㌏Join22"/>
      <sheetName val="Asset_&amp;_Liability22"/>
      <sheetName val="Net_asset_value22"/>
      <sheetName val="_BANK_XLS뉮׾_x005f_x005f_x005f_x005f_x005f22"/>
      <sheetName val="[BANK_XLS뉮׾_x005f_x005f_x005f_x0003_㌏Join22"/>
      <sheetName val="interest_tree_generation22"/>
      <sheetName val="공사비_내역_(가)19"/>
      <sheetName val="Summary_Adjustment19"/>
      <sheetName val="warehouse_fixed_v_var__(calcs20"/>
      <sheetName val="F8_1_Slw_mving_stck22"/>
      <sheetName val="F_5_7_Value_red22"/>
      <sheetName val="F6_4_Slow_Moving_SP_200422"/>
      <sheetName val="OMC_April_0220"/>
      <sheetName val="RF_April_0220"/>
      <sheetName val="Review_wording19"/>
      <sheetName val="Summary_of_documents19"/>
      <sheetName val="Workbook_Inputs20"/>
      <sheetName val="OutstandingDec#019__20"/>
      <sheetName val="OutstandingJan05#019_20"/>
      <sheetName val="OutstandingFeb05#019_20"/>
      <sheetName val="OutstandingMay05#019_20"/>
      <sheetName val="Outstanding_June05#019_20"/>
      <sheetName val="Outstanding_July0520"/>
      <sheetName val="Outstanding_Aug_05_20"/>
      <sheetName val="Outstanding_Sep_05_20"/>
      <sheetName val="Outstanding_Oct_0520"/>
      <sheetName val="Outstanding_Nov_05_20"/>
      <sheetName val="Outstanding_Dec_0520"/>
      <sheetName val="Bank_Statement_#01920"/>
      <sheetName val="未兌現支票&amp;已開立支票_#91020"/>
      <sheetName val="_BANK_XLS뉮׾_x005f_x005f_x20"/>
      <sheetName val="Life_&amp;_Health22"/>
      <sheetName val="C_120"/>
      <sheetName val="License_BOI20"/>
      <sheetName val="Asset_Class20"/>
      <sheetName val="Depre__Key20"/>
      <sheetName val="[BANK_XLS뉮׾_x005f_x005f_x005f_x005f_x005f20"/>
      <sheetName val="Data_220"/>
      <sheetName val="_BANK_XLS뉮׾_x20"/>
      <sheetName val="cal_(2)20"/>
      <sheetName val="อุปกรณ์_a220"/>
      <sheetName val="อุปกรณ์_a120"/>
      <sheetName val="[BANK_XLS뉮׾_x005f_x005f_x20"/>
      <sheetName val="U-2_120"/>
      <sheetName val="[BANK_XLS뉮׾_x20"/>
      <sheetName val="GL_CB19"/>
      <sheetName val="GL_M19"/>
      <sheetName val="acc_depre-report-old19"/>
      <sheetName val="By__Customer19"/>
      <sheetName val="KPI_F1_3_พรทิพย์_255919"/>
      <sheetName val="MD_-_Bank19"/>
      <sheetName val="Bank_Country19"/>
      <sheetName val="bs_is22"/>
      <sheetName val="Drop_Down13"/>
      <sheetName val="KPI_Score11"/>
      <sheetName val="Weighted_Ave_Cost19"/>
      <sheetName val="Inventory_Master_List19"/>
      <sheetName val="default_values19"/>
      <sheetName val="ave_6_months_del_qty19"/>
      <sheetName val="Unit_rate_Architecture19"/>
      <sheetName val="DATABASE_-sumifTB19"/>
      <sheetName val="6A_CA19"/>
      <sheetName val="Office_Improve11"/>
      <sheetName val="Co_info19"/>
      <sheetName val="gold_แลกทอง19"/>
      <sheetName val="งบบริหาร_PL-report11"/>
      <sheetName val="Int_11"/>
      <sheetName val="2_Conso11"/>
      <sheetName val="8_1|Invest_in_Equity11"/>
      <sheetName val="MS_Box12"/>
      <sheetName val="LC___TR_Listing12"/>
      <sheetName val="Gain_Loss_Calculation12"/>
      <sheetName val="Capital_Expenditure_1999-200113"/>
      <sheetName val="Capital_by_division13"/>
      <sheetName val="DEPRECIATION_1998-NEW_ASSETS13"/>
      <sheetName val="DEPRECIATION_199913"/>
      <sheetName val="Summery_Depreciation_1998-20022"/>
      <sheetName val="Stock_Aging13"/>
      <sheetName val="cost_allocation13"/>
      <sheetName val="PF_PL_OP13"/>
      <sheetName val="10Segment_report13"/>
      <sheetName val="7Long_term_liabilities13"/>
      <sheetName val="1Cash_for_Interest13"/>
      <sheetName val="3Detail_of_cash_flow13"/>
      <sheetName val="0_0ControlSheet13"/>
      <sheetName val="เครื่องตกแต่ง-PJ_(BF)13"/>
      <sheetName val="Debt_Info13"/>
      <sheetName val="Job_header13"/>
      <sheetName val="2005_DATA13"/>
      <sheetName val="Old_IAC_Canada13"/>
      <sheetName val="Template_Data12"/>
      <sheetName val="ocean_voyage12"/>
      <sheetName val="PDR_PL__ACCT-MBK11"/>
      <sheetName val="รายงาน_Promotion11"/>
      <sheetName val="SumP&amp;L_current_Sites11"/>
      <sheetName val="SPP_511"/>
      <sheetName val="Summary_ตามตาราง11"/>
      <sheetName val="10-1_Media:10-cut11"/>
      <sheetName val="day_end_stock11"/>
      <sheetName val="Work_sheet_FB11"/>
      <sheetName val="N-4_411"/>
      <sheetName val="RW1&amp;3_of911"/>
      <sheetName val="U1_611"/>
      <sheetName val="U1_211"/>
      <sheetName val="U1_511"/>
      <sheetName val="U1_311"/>
      <sheetName val="Monthly_Vessel_IS_-_Level_311"/>
      <sheetName val="Two_Step_Revenue_Testing_Mast11"/>
      <sheetName val="TRIAL_BAL_11"/>
      <sheetName val="pl_cps_11"/>
      <sheetName val="detail_bs11"/>
      <sheetName val="Proj_Data12"/>
      <sheetName val="Lock-up_CM_rev12"/>
      <sheetName val="YTD_Perf12"/>
      <sheetName val="YTD_Perf_incl_subs12"/>
      <sheetName val="EditedYTD_by_Function12"/>
      <sheetName val="ohead_distribution12"/>
      <sheetName val="Debtors_Pivot12"/>
      <sheetName val="sub_Advs12"/>
      <sheetName val="OS_Advs12"/>
      <sheetName val="Accruals_CM12"/>
      <sheetName val="Accruals_LM12"/>
      <sheetName val="Internal_contribution_trf12"/>
      <sheetName val="Int_West_Lock_Up_Analysis12"/>
      <sheetName val="Int_East_Lock_Up_Analysis12"/>
      <sheetName val="Australia_Lockup_Analysis12"/>
      <sheetName val="Range_Names12"/>
      <sheetName val="COVERING_SHEET12"/>
      <sheetName val="Sch1a_12"/>
      <sheetName val="Sch_212"/>
      <sheetName val="Sch_2a12"/>
      <sheetName val="Sch_2b12"/>
      <sheetName val="Sch_312"/>
      <sheetName val="Sch_412"/>
      <sheetName val="Sch_512"/>
      <sheetName val="Sch_612"/>
      <sheetName val="Sch_712"/>
      <sheetName val="Sch_812"/>
      <sheetName val="CASH_FLOW_CALCULATION_SHEET12"/>
      <sheetName val="SCB_1_-_Current39"/>
      <sheetName val="SCB_2_-_Current38"/>
      <sheetName val="SCB_1___Current38"/>
      <sheetName val="SCB_2___Current38"/>
      <sheetName val="Drop_down_list29"/>
      <sheetName val="2_DL_37"/>
      <sheetName val="2_2_IDL37"/>
      <sheetName val="Seal_1-07-0438"/>
      <sheetName val="BALANCE_SHEET_38"/>
      <sheetName val="TrialBalance_Q3-200237"/>
      <sheetName val="FP_Friends_Other37"/>
      <sheetName val="เงินกู้_MGC38"/>
      <sheetName val="ข้อมูล_PM38"/>
      <sheetName val="N-4_Patent_right37"/>
      <sheetName val="B&amp;S_199937"/>
      <sheetName val="คชจ_ดำเนินงาน6-4337"/>
      <sheetName val="ACS_Revenue37"/>
      <sheetName val="P&amp;L_Rates37"/>
      <sheetName val="PRICE_LIST37"/>
      <sheetName val="FG_Joint38"/>
      <sheetName val="Non_Movement38"/>
      <sheetName val="Jun_0637"/>
      <sheetName val="Mkt_Dev_1291_ONL_1290_-_101035"/>
      <sheetName val="TB_Worksheet35"/>
      <sheetName val="ADJ_-_RATE35"/>
      <sheetName val="Item_Code_-_Machine35"/>
      <sheetName val="B053_(990701)공정실적PP%계산35"/>
      <sheetName val="cc_Nov0835"/>
      <sheetName val="2003_Growth35"/>
      <sheetName val="10-1_Media35"/>
      <sheetName val="MPT_07_Sale_Forecast35"/>
      <sheetName val="MPT_08_Sale_Forecast35"/>
      <sheetName val="TL_Scrap_rate35"/>
      <sheetName val="_Direct_load_37"/>
      <sheetName val="ops_tb35"/>
      <sheetName val="Selling_and_Admins_(DONE)35"/>
      <sheetName val="TB_SAP37"/>
      <sheetName val="Standing_Data35"/>
      <sheetName val="pa_group35"/>
      <sheetName val="F1_Log_On35"/>
      <sheetName val="DLD_Query_Query_Query34"/>
      <sheetName val="REC_GROUP34"/>
      <sheetName val="Write_off35"/>
      <sheetName val="Unrecorded_Misstatement34"/>
      <sheetName val="Spa_Sales33"/>
      <sheetName val="Sale_050234"/>
      <sheetName val="U-5_231"/>
      <sheetName val="Seagate__share_in_units31"/>
      <sheetName val="_BANK_XLS뉮׾_x005f_x0003_㌏Joint31"/>
      <sheetName val="Pd01_vsl_sked29"/>
      <sheetName val="IE_UPS31"/>
      <sheetName val="Quarterly_423"/>
      <sheetName val="Q4_Y1920"/>
      <sheetName val="Target_Y2020"/>
      <sheetName val="Q1_Y2020"/>
      <sheetName val="Actual_&amp;_Target20"/>
      <sheetName val="1_Cash_Flow20"/>
      <sheetName val="2_P&amp;L_Performance20"/>
      <sheetName val="3_Corporate_Risk20"/>
      <sheetName val="רכוש_קבוע_29"/>
      <sheetName val="Bill_No__2_-_Carpark29"/>
      <sheetName val="tb_Q3'0823"/>
      <sheetName val="P&amp;LFINAL_-_4427"/>
      <sheetName val="B131_29"/>
      <sheetName val="[BANK_XLS뉮׾_x005f_x0003_㌏Joint23"/>
      <sheetName val="SAN_REDUCED_124"/>
      <sheetName val="Gen_Info24"/>
      <sheetName val="InvPlan_NI_and_WIN_201729"/>
      <sheetName val="ตารางลูกหนี้สัญญาเช่า__23"/>
      <sheetName val="_IBPL000123"/>
      <sheetName val="_IB-PL-YTD23"/>
      <sheetName val="Estimation_-_201823"/>
      <sheetName val="F9_Parameters_23"/>
      <sheetName val="Trial_Balance29"/>
      <sheetName val="JV_Entry23"/>
      <sheetName val="Nature_of_Expense23"/>
      <sheetName val="Balance_Sheet23"/>
      <sheetName val="dongia_(2)29"/>
      <sheetName val="CA_Sheet23"/>
      <sheetName val="_BANK_XLS뉮׾_x005f_x005f_x005f_x0003_㌏Join23"/>
      <sheetName val="Asset_&amp;_Liability23"/>
      <sheetName val="Net_asset_value23"/>
      <sheetName val="_BANK_XLS뉮׾_x005f_x005f_x005f_x005f_x005f23"/>
      <sheetName val="[BANK_XLS뉮׾_x005f_x005f_x005f_x0003_㌏Join23"/>
      <sheetName val="interest_tree_generation23"/>
      <sheetName val="공사비_내역_(가)20"/>
      <sheetName val="Summary_Adjustment20"/>
      <sheetName val="warehouse_fixed_v_var__(calcs21"/>
      <sheetName val="F8_1_Slw_mving_stck23"/>
      <sheetName val="F_5_7_Value_red23"/>
      <sheetName val="F6_4_Slow_Moving_SP_200423"/>
      <sheetName val="OMC_April_0221"/>
      <sheetName val="RF_April_0221"/>
      <sheetName val="Review_wording20"/>
      <sheetName val="Summary_of_documents20"/>
      <sheetName val="Workbook_Inputs21"/>
      <sheetName val="OutstandingDec#019__21"/>
      <sheetName val="OutstandingJan05#019_21"/>
      <sheetName val="OutstandingFeb05#019_21"/>
      <sheetName val="OutstandingMay05#019_21"/>
      <sheetName val="Outstanding_June05#019_21"/>
      <sheetName val="Outstanding_July0521"/>
      <sheetName val="Outstanding_Aug_05_21"/>
      <sheetName val="Outstanding_Sep_05_21"/>
      <sheetName val="Outstanding_Oct_0521"/>
      <sheetName val="Outstanding_Nov_05_21"/>
      <sheetName val="Outstanding_Dec_0521"/>
      <sheetName val="Bank_Statement_#01921"/>
      <sheetName val="未兌現支票&amp;已開立支票_#91021"/>
      <sheetName val="_BANK_XLS뉮׾_x005f_x005f_x21"/>
      <sheetName val="Life_&amp;_Health23"/>
      <sheetName val="C_121"/>
      <sheetName val="License_BOI21"/>
      <sheetName val="Asset_Class21"/>
      <sheetName val="Depre__Key21"/>
      <sheetName val="[BANK_XLS뉮׾_x005f_x005f_x005f_x005f_x005f21"/>
      <sheetName val="Data_221"/>
      <sheetName val="_BANK_XLS뉮׾_x21"/>
      <sheetName val="cal_(2)21"/>
      <sheetName val="อุปกรณ์_a221"/>
      <sheetName val="อุปกรณ์_a121"/>
      <sheetName val="[BANK_XLS뉮׾_x005f_x005f_x21"/>
      <sheetName val="U-2_121"/>
      <sheetName val="[BANK_XLS뉮׾_x21"/>
      <sheetName val="GL_CB20"/>
      <sheetName val="GL_M20"/>
      <sheetName val="acc_depre-report-old20"/>
      <sheetName val="By__Customer20"/>
      <sheetName val="KPI_F1_3_พรทิพย์_255920"/>
      <sheetName val="MD_-_Bank20"/>
      <sheetName val="Bank_Country20"/>
      <sheetName val="bs_is23"/>
      <sheetName val="Drop_Down14"/>
      <sheetName val="KPI_Score12"/>
      <sheetName val="Weighted_Ave_Cost20"/>
      <sheetName val="Inventory_Master_List20"/>
      <sheetName val="default_values20"/>
      <sheetName val="ave_6_months_del_qty20"/>
      <sheetName val="Unit_rate_Architecture20"/>
      <sheetName val="DATABASE_-sumifTB20"/>
      <sheetName val="6A_CA20"/>
      <sheetName val="Office_Improve12"/>
      <sheetName val="Co_info20"/>
      <sheetName val="gold_แลกทอง20"/>
      <sheetName val="งบบริหาร_PL-report12"/>
      <sheetName val="Int_12"/>
      <sheetName val="2_Conso12"/>
      <sheetName val="8_1|Invest_in_Equity12"/>
      <sheetName val="MS_Box13"/>
      <sheetName val="LC___TR_Listing13"/>
      <sheetName val="Gain_Loss_Calculation13"/>
      <sheetName val="Capital_Expenditure_1999-200114"/>
      <sheetName val="Capital_by_division14"/>
      <sheetName val="DEPRECIATION_1998-NEW_ASSETS14"/>
      <sheetName val="DEPRECIATION_199914"/>
      <sheetName val="Summery_Depreciation_1998-20023"/>
      <sheetName val="Stock_Aging14"/>
      <sheetName val="cost_allocation14"/>
      <sheetName val="PF_PL_OP14"/>
      <sheetName val="10Segment_report14"/>
      <sheetName val="7Long_term_liabilities14"/>
      <sheetName val="1Cash_for_Interest14"/>
      <sheetName val="3Detail_of_cash_flow14"/>
      <sheetName val="0_0ControlSheet14"/>
      <sheetName val="เครื่องตกแต่ง-PJ_(BF)14"/>
      <sheetName val="Debt_Info14"/>
      <sheetName val="Job_header14"/>
      <sheetName val="2005_DATA14"/>
      <sheetName val="Old_IAC_Canada14"/>
      <sheetName val="Template_Data13"/>
      <sheetName val="ocean_voyage13"/>
      <sheetName val="PDR_PL__ACCT-MBK12"/>
      <sheetName val="รายงาน_Promotion12"/>
      <sheetName val="SumP&amp;L_current_Sites12"/>
      <sheetName val="SPP_512"/>
      <sheetName val="Summary_ตามตาราง12"/>
      <sheetName val="10-1_Media:10-cut12"/>
      <sheetName val="day_end_stock12"/>
      <sheetName val="Work_sheet_FB12"/>
      <sheetName val="N-4_412"/>
      <sheetName val="RW1&amp;3_of912"/>
      <sheetName val="U1_612"/>
      <sheetName val="U1_212"/>
      <sheetName val="U1_512"/>
      <sheetName val="U1_312"/>
      <sheetName val="Monthly_Vessel_IS_-_Level_312"/>
      <sheetName val="Two_Step_Revenue_Testing_Mast12"/>
      <sheetName val="TRIAL_BAL_12"/>
      <sheetName val="pl_cps_12"/>
      <sheetName val="detail_bs12"/>
      <sheetName val="Proj_Data13"/>
      <sheetName val="Lock-up_CM_rev13"/>
      <sheetName val="YTD_Perf13"/>
      <sheetName val="YTD_Perf_incl_subs13"/>
      <sheetName val="EditedYTD_by_Function13"/>
      <sheetName val="ohead_distribution13"/>
      <sheetName val="Debtors_Pivot13"/>
      <sheetName val="sub_Advs13"/>
      <sheetName val="OS_Advs13"/>
      <sheetName val="Accruals_CM13"/>
      <sheetName val="Accruals_LM13"/>
      <sheetName val="Internal_contribution_trf13"/>
      <sheetName val="Int_West_Lock_Up_Analysis13"/>
      <sheetName val="Int_East_Lock_Up_Analysis13"/>
      <sheetName val="Australia_Lockup_Analysis13"/>
      <sheetName val="Range_Names13"/>
      <sheetName val="COVERING_SHEET13"/>
      <sheetName val="Sch1a_13"/>
      <sheetName val="Sch_213"/>
      <sheetName val="Sch_2a13"/>
      <sheetName val="Sch_2b13"/>
      <sheetName val="Sch_313"/>
      <sheetName val="Sch_413"/>
      <sheetName val="Sch_513"/>
      <sheetName val="Sch_613"/>
      <sheetName val="Sch_713"/>
      <sheetName val="Sch_813"/>
      <sheetName val="CASH_FLOW_CALCULATION_SHEET13"/>
      <sheetName val="SCB_1_-_Current41"/>
      <sheetName val="SCB_2_-_Current40"/>
      <sheetName val="SCB_1___Current40"/>
      <sheetName val="SCB_2___Current40"/>
      <sheetName val="Drop_down_list31"/>
      <sheetName val="2_DL_39"/>
      <sheetName val="2_2_IDL39"/>
      <sheetName val="Seal_1-07-0440"/>
      <sheetName val="BALANCE_SHEET_40"/>
      <sheetName val="TrialBalance_Q3-200239"/>
      <sheetName val="FP_Friends_Other39"/>
      <sheetName val="เงินกู้_MGC40"/>
      <sheetName val="ข้อมูล_PM40"/>
      <sheetName val="N-4_Patent_right39"/>
      <sheetName val="B&amp;S_199939"/>
      <sheetName val="คชจ_ดำเนินงาน6-4339"/>
      <sheetName val="ACS_Revenue39"/>
      <sheetName val="P&amp;L_Rates39"/>
      <sheetName val="PRICE_LIST39"/>
      <sheetName val="FG_Joint40"/>
      <sheetName val="Non_Movement40"/>
      <sheetName val="Jun_0639"/>
      <sheetName val="Mkt_Dev_1291_ONL_1290_-_101037"/>
      <sheetName val="TB_Worksheet37"/>
      <sheetName val="ADJ_-_RATE37"/>
      <sheetName val="Item_Code_-_Machine37"/>
      <sheetName val="B053_(990701)공정실적PP%계산37"/>
      <sheetName val="cc_Nov0837"/>
      <sheetName val="2003_Growth37"/>
      <sheetName val="10-1_Media37"/>
      <sheetName val="MPT_07_Sale_Forecast37"/>
      <sheetName val="MPT_08_Sale_Forecast37"/>
      <sheetName val="TL_Scrap_rate37"/>
      <sheetName val="_Direct_load_39"/>
      <sheetName val="ops_tb37"/>
      <sheetName val="Selling_and_Admins_(DONE)37"/>
      <sheetName val="TB_SAP39"/>
      <sheetName val="Standing_Data37"/>
      <sheetName val="pa_group37"/>
      <sheetName val="F1_Log_On37"/>
      <sheetName val="DLD_Query_Query_Query36"/>
      <sheetName val="REC_GROUP36"/>
      <sheetName val="Write_off37"/>
      <sheetName val="Unrecorded_Misstatement36"/>
      <sheetName val="Spa_Sales35"/>
      <sheetName val="Sale_050236"/>
      <sheetName val="U-5_233"/>
      <sheetName val="Seagate__share_in_units33"/>
      <sheetName val="_BANK_XLS뉮׾_x005f_x0003_㌏Joint33"/>
      <sheetName val="Pd01_vsl_sked31"/>
      <sheetName val="IE_UPS33"/>
      <sheetName val="Quarterly_425"/>
      <sheetName val="Q4_Y1922"/>
      <sheetName val="Target_Y2022"/>
      <sheetName val="Q1_Y2022"/>
      <sheetName val="Actual_&amp;_Target22"/>
      <sheetName val="1_Cash_Flow22"/>
      <sheetName val="2_P&amp;L_Performance22"/>
      <sheetName val="3_Corporate_Risk22"/>
      <sheetName val="רכוש_קבוע_31"/>
      <sheetName val="Bill_No__2_-_Carpark31"/>
      <sheetName val="tb_Q3'0825"/>
      <sheetName val="P&amp;LFINAL_-_4429"/>
      <sheetName val="B131_31"/>
      <sheetName val="[BANK_XLS뉮׾_x005f_x0003_㌏Joint25"/>
      <sheetName val="SAN_REDUCED_126"/>
      <sheetName val="Gen_Info26"/>
      <sheetName val="InvPlan_NI_and_WIN_201731"/>
      <sheetName val="ตารางลูกหนี้สัญญาเช่า__25"/>
      <sheetName val="_IBPL000125"/>
      <sheetName val="_IB-PL-YTD25"/>
      <sheetName val="Estimation_-_201825"/>
      <sheetName val="F9_Parameters_25"/>
      <sheetName val="Trial_Balance31"/>
      <sheetName val="JV_Entry25"/>
      <sheetName val="Nature_of_Expense25"/>
      <sheetName val="Balance_Sheet25"/>
      <sheetName val="dongia_(2)31"/>
      <sheetName val="CA_Sheet25"/>
      <sheetName val="_BANK_XLS뉮׾_x005f_x005f_x005f_x0003_㌏Join25"/>
      <sheetName val="Asset_&amp;_Liability25"/>
      <sheetName val="Net_asset_value25"/>
      <sheetName val="_BANK_XLS뉮׾_x005f_x005f_x005f_x005f_x005f25"/>
      <sheetName val="[BANK_XLS뉮׾_x005f_x005f_x005f_x0003_㌏Join25"/>
      <sheetName val="interest_tree_generation25"/>
      <sheetName val="공사비_내역_(가)22"/>
      <sheetName val="Summary_Adjustment22"/>
      <sheetName val="warehouse_fixed_v_var__(calcs23"/>
      <sheetName val="F8_1_Slw_mving_stck25"/>
      <sheetName val="F_5_7_Value_red25"/>
      <sheetName val="F6_4_Slow_Moving_SP_200425"/>
      <sheetName val="OMC_April_0223"/>
      <sheetName val="RF_April_0223"/>
      <sheetName val="Review_wording22"/>
      <sheetName val="Summary_of_documents22"/>
      <sheetName val="Workbook_Inputs23"/>
      <sheetName val="OutstandingDec#019__23"/>
      <sheetName val="OutstandingJan05#019_23"/>
      <sheetName val="OutstandingFeb05#019_23"/>
      <sheetName val="OutstandingMay05#019_23"/>
      <sheetName val="Outstanding_June05#019_23"/>
      <sheetName val="Outstanding_July0523"/>
      <sheetName val="Outstanding_Aug_05_23"/>
      <sheetName val="Outstanding_Sep_05_23"/>
      <sheetName val="Outstanding_Oct_0523"/>
      <sheetName val="Outstanding_Nov_05_23"/>
      <sheetName val="Outstanding_Dec_0523"/>
      <sheetName val="Bank_Statement_#01923"/>
      <sheetName val="未兌現支票&amp;已開立支票_#91023"/>
      <sheetName val="_BANK_XLS뉮׾_x005f_x005f_x23"/>
      <sheetName val="Life_&amp;_Health25"/>
      <sheetName val="C_123"/>
      <sheetName val="License_BOI23"/>
      <sheetName val="Asset_Class23"/>
      <sheetName val="Depre__Key23"/>
      <sheetName val="[BANK_XLS뉮׾_x005f_x005f_x005f_x005f_x005f23"/>
      <sheetName val="Data_223"/>
      <sheetName val="_BANK_XLS뉮׾_x23"/>
      <sheetName val="cal_(2)23"/>
      <sheetName val="อุปกรณ์_a223"/>
      <sheetName val="อุปกรณ์_a123"/>
      <sheetName val="[BANK_XLS뉮׾_x005f_x005f_x23"/>
      <sheetName val="U-2_123"/>
      <sheetName val="[BANK_XLS뉮׾_x23"/>
      <sheetName val="GL_CB22"/>
      <sheetName val="GL_M22"/>
      <sheetName val="acc_depre-report-old22"/>
      <sheetName val="By__Customer22"/>
      <sheetName val="KPI_F1_3_พรทิพย์_255922"/>
      <sheetName val="MD_-_Bank22"/>
      <sheetName val="Bank_Country22"/>
      <sheetName val="bs_is25"/>
      <sheetName val="Drop_Down16"/>
      <sheetName val="KPI_Score14"/>
      <sheetName val="Weighted_Ave_Cost22"/>
      <sheetName val="Inventory_Master_List22"/>
      <sheetName val="default_values22"/>
      <sheetName val="ave_6_months_del_qty22"/>
      <sheetName val="Unit_rate_Architecture22"/>
      <sheetName val="DATABASE_-sumifTB22"/>
      <sheetName val="6A_CA22"/>
      <sheetName val="_BANK_XLS뉮׾_x005f_x005f_x005f_x005f_x14"/>
      <sheetName val="Office_Improve14"/>
      <sheetName val="Co_info22"/>
      <sheetName val="gold_แลกทอง22"/>
      <sheetName val="งบบริหาร_PL-report14"/>
      <sheetName val="Int_14"/>
      <sheetName val="2_Conso14"/>
      <sheetName val="8_1|Invest_in_Equity14"/>
      <sheetName val="MS_Box15"/>
      <sheetName val="LC___TR_Listing15"/>
      <sheetName val="Gain_Loss_Calculation15"/>
      <sheetName val="Capital_Expenditure_1999-200116"/>
      <sheetName val="Capital_by_division16"/>
      <sheetName val="DEPRECIATION_1998-NEW_ASSETS16"/>
      <sheetName val="DEPRECIATION_199916"/>
      <sheetName val="Summery_Depreciation_1998-20025"/>
      <sheetName val="Stock_Aging16"/>
      <sheetName val="cost_allocation16"/>
      <sheetName val="PF_PL_OP16"/>
      <sheetName val="10Segment_report16"/>
      <sheetName val="7Long_term_liabilities16"/>
      <sheetName val="1Cash_for_Interest16"/>
      <sheetName val="3Detail_of_cash_flow16"/>
      <sheetName val="0_0ControlSheet16"/>
      <sheetName val="เครื่องตกแต่ง-PJ_(BF)16"/>
      <sheetName val="Debt_Info16"/>
      <sheetName val="Job_header16"/>
      <sheetName val="2005_DATA16"/>
      <sheetName val="Old_IAC_Canada16"/>
      <sheetName val="Template_Data15"/>
      <sheetName val="ocean_voyage15"/>
      <sheetName val="PDR_PL__ACCT-MBK14"/>
      <sheetName val="รายงาน_Promotion14"/>
      <sheetName val="SumP&amp;L_current_Sites14"/>
      <sheetName val="SPP_514"/>
      <sheetName val="Summary_ตามตาราง14"/>
      <sheetName val="10-1_Media:10-cut14"/>
      <sheetName val="day_end_stock14"/>
      <sheetName val="Work_sheet_FB14"/>
      <sheetName val="N-4_414"/>
      <sheetName val="RW1&amp;3_of914"/>
      <sheetName val="U1_614"/>
      <sheetName val="U1_214"/>
      <sheetName val="U1_514"/>
      <sheetName val="U1_314"/>
      <sheetName val="Monthly_Vessel_IS_-_Level_314"/>
      <sheetName val="Two_Step_Revenue_Testing_Mast14"/>
      <sheetName val="TRIAL_BAL_14"/>
      <sheetName val="pl_cps_14"/>
      <sheetName val="detail_bs14"/>
      <sheetName val="Proj_Data15"/>
      <sheetName val="Lock-up_CM_rev15"/>
      <sheetName val="YTD_Perf15"/>
      <sheetName val="YTD_Perf_incl_subs15"/>
      <sheetName val="EditedYTD_by_Function15"/>
      <sheetName val="ohead_distribution15"/>
      <sheetName val="Debtors_Pivot15"/>
      <sheetName val="sub_Advs15"/>
      <sheetName val="OS_Advs15"/>
      <sheetName val="Accruals_CM15"/>
      <sheetName val="Accruals_LM15"/>
      <sheetName val="Internal_contribution_trf15"/>
      <sheetName val="Int_West_Lock_Up_Analysis15"/>
      <sheetName val="Int_East_Lock_Up_Analysis15"/>
      <sheetName val="Australia_Lockup_Analysis15"/>
      <sheetName val="Range_Names15"/>
      <sheetName val="COVERING_SHEET15"/>
      <sheetName val="Sch1a_15"/>
      <sheetName val="Sch_215"/>
      <sheetName val="Sch_2a15"/>
      <sheetName val="Sch_2b15"/>
      <sheetName val="Sch_315"/>
      <sheetName val="Sch_415"/>
      <sheetName val="Sch_515"/>
      <sheetName val="Sch_615"/>
      <sheetName val="Sch_715"/>
      <sheetName val="Sch_815"/>
      <sheetName val="CASH_FLOW_CALCULATION_SHEET15"/>
      <sheetName val="SCB_1_-_Current40"/>
      <sheetName val="SCB_2_-_Current39"/>
      <sheetName val="SCB_1___Current39"/>
      <sheetName val="SCB_2___Current39"/>
      <sheetName val="Drop_down_list30"/>
      <sheetName val="2_DL_38"/>
      <sheetName val="2_2_IDL38"/>
      <sheetName val="Seal_1-07-0439"/>
      <sheetName val="BALANCE_SHEET_39"/>
      <sheetName val="TrialBalance_Q3-200238"/>
      <sheetName val="FP_Friends_Other38"/>
      <sheetName val="เงินกู้_MGC39"/>
      <sheetName val="ข้อมูล_PM39"/>
      <sheetName val="N-4_Patent_right38"/>
      <sheetName val="B&amp;S_199938"/>
      <sheetName val="คชจ_ดำเนินงาน6-4338"/>
      <sheetName val="ACS_Revenue38"/>
      <sheetName val="P&amp;L_Rates38"/>
      <sheetName val="PRICE_LIST38"/>
      <sheetName val="FG_Joint39"/>
      <sheetName val="Non_Movement39"/>
      <sheetName val="Jun_0638"/>
      <sheetName val="Mkt_Dev_1291_ONL_1290_-_101036"/>
      <sheetName val="TB_Worksheet36"/>
      <sheetName val="ADJ_-_RATE36"/>
      <sheetName val="Item_Code_-_Machine36"/>
      <sheetName val="B053_(990701)공정실적PP%계산36"/>
      <sheetName val="cc_Nov0836"/>
      <sheetName val="2003_Growth36"/>
      <sheetName val="10-1_Media36"/>
      <sheetName val="MPT_07_Sale_Forecast36"/>
      <sheetName val="MPT_08_Sale_Forecast36"/>
      <sheetName val="TL_Scrap_rate36"/>
      <sheetName val="_Direct_load_38"/>
      <sheetName val="ops_tb36"/>
      <sheetName val="Selling_and_Admins_(DONE)36"/>
      <sheetName val="TB_SAP38"/>
      <sheetName val="Standing_Data36"/>
      <sheetName val="pa_group36"/>
      <sheetName val="F1_Log_On36"/>
      <sheetName val="DLD_Query_Query_Query35"/>
      <sheetName val="REC_GROUP35"/>
      <sheetName val="Write_off36"/>
      <sheetName val="Unrecorded_Misstatement35"/>
      <sheetName val="Spa_Sales34"/>
      <sheetName val="Sale_050235"/>
      <sheetName val="U-5_232"/>
      <sheetName val="Seagate__share_in_units32"/>
      <sheetName val="_BANK_XLS뉮׾_x005f_x0003_㌏Joint32"/>
      <sheetName val="Pd01_vsl_sked30"/>
      <sheetName val="IE_UPS32"/>
      <sheetName val="Quarterly_424"/>
      <sheetName val="Q4_Y1921"/>
      <sheetName val="Target_Y2021"/>
      <sheetName val="Q1_Y2021"/>
      <sheetName val="Actual_&amp;_Target21"/>
      <sheetName val="1_Cash_Flow21"/>
      <sheetName val="2_P&amp;L_Performance21"/>
      <sheetName val="3_Corporate_Risk21"/>
      <sheetName val="רכוש_קבוע_30"/>
      <sheetName val="Bill_No__2_-_Carpark30"/>
      <sheetName val="tb_Q3'0824"/>
      <sheetName val="P&amp;LFINAL_-_4428"/>
      <sheetName val="B131_30"/>
      <sheetName val="[BANK_XLS뉮׾_x005f_x0003_㌏Joint24"/>
      <sheetName val="SAN_REDUCED_125"/>
      <sheetName val="Gen_Info25"/>
      <sheetName val="InvPlan_NI_and_WIN_201730"/>
      <sheetName val="ตารางลูกหนี้สัญญาเช่า__24"/>
      <sheetName val="_IBPL000124"/>
      <sheetName val="_IB-PL-YTD24"/>
      <sheetName val="Estimation_-_201824"/>
      <sheetName val="F9_Parameters_24"/>
      <sheetName val="Trial_Balance30"/>
      <sheetName val="JV_Entry24"/>
      <sheetName val="Nature_of_Expense24"/>
      <sheetName val="Balance_Sheet24"/>
      <sheetName val="dongia_(2)30"/>
      <sheetName val="CA_Sheet24"/>
      <sheetName val="_BANK_XLS뉮׾_x005f_x005f_x005f_x0003_㌏Join24"/>
      <sheetName val="Asset_&amp;_Liability24"/>
      <sheetName val="Net_asset_value24"/>
      <sheetName val="_BANK_XLS뉮׾_x005f_x005f_x005f_x005f_x005f24"/>
      <sheetName val="[BANK_XLS뉮׾_x005f_x005f_x005f_x0003_㌏Join24"/>
      <sheetName val="interest_tree_generation24"/>
      <sheetName val="공사비_내역_(가)21"/>
      <sheetName val="Summary_Adjustment21"/>
      <sheetName val="warehouse_fixed_v_var__(calcs22"/>
      <sheetName val="F8_1_Slw_mving_stck24"/>
      <sheetName val="F_5_7_Value_red24"/>
      <sheetName val="F6_4_Slow_Moving_SP_200424"/>
      <sheetName val="OMC_April_0222"/>
      <sheetName val="RF_April_0222"/>
      <sheetName val="Review_wording21"/>
      <sheetName val="Summary_of_documents21"/>
      <sheetName val="Workbook_Inputs22"/>
      <sheetName val="OutstandingDec#019__22"/>
      <sheetName val="OutstandingJan05#019_22"/>
      <sheetName val="OutstandingFeb05#019_22"/>
      <sheetName val="OutstandingMay05#019_22"/>
      <sheetName val="Outstanding_June05#019_22"/>
      <sheetName val="Outstanding_July0522"/>
      <sheetName val="Outstanding_Aug_05_22"/>
      <sheetName val="Outstanding_Sep_05_22"/>
      <sheetName val="Outstanding_Oct_0522"/>
      <sheetName val="Outstanding_Nov_05_22"/>
      <sheetName val="Outstanding_Dec_0522"/>
      <sheetName val="Bank_Statement_#01922"/>
      <sheetName val="未兌現支票&amp;已開立支票_#91022"/>
      <sheetName val="_BANK_XLS뉮׾_x005f_x005f_x22"/>
      <sheetName val="Life_&amp;_Health24"/>
      <sheetName val="C_122"/>
      <sheetName val="License_BOI22"/>
      <sheetName val="Asset_Class22"/>
      <sheetName val="Depre__Key22"/>
      <sheetName val="[BANK_XLS뉮׾_x005f_x005f_x005f_x005f_x005f22"/>
      <sheetName val="Data_222"/>
      <sheetName val="_BANK_XLS뉮׾_x22"/>
      <sheetName val="cal_(2)22"/>
      <sheetName val="อุปกรณ์_a222"/>
      <sheetName val="อุปกรณ์_a122"/>
      <sheetName val="[BANK_XLS뉮׾_x005f_x005f_x22"/>
      <sheetName val="U-2_122"/>
      <sheetName val="[BANK_XLS뉮׾_x22"/>
      <sheetName val="GL_CB21"/>
      <sheetName val="GL_M21"/>
      <sheetName val="acc_depre-report-old21"/>
      <sheetName val="By__Customer21"/>
      <sheetName val="KPI_F1_3_พรทิพย์_255921"/>
      <sheetName val="MD_-_Bank21"/>
      <sheetName val="Bank_Country21"/>
      <sheetName val="bs_is24"/>
      <sheetName val="Drop_Down15"/>
      <sheetName val="KPI_Score13"/>
      <sheetName val="Weighted_Ave_Cost21"/>
      <sheetName val="Inventory_Master_List21"/>
      <sheetName val="default_values21"/>
      <sheetName val="ave_6_months_del_qty21"/>
      <sheetName val="Unit_rate_Architecture21"/>
      <sheetName val="DATABASE_-sumifTB21"/>
      <sheetName val="6A_CA21"/>
      <sheetName val="_BANK_XLS뉮׾_x005f_x005f_x005f_x005f_x13"/>
      <sheetName val="Office_Improve13"/>
      <sheetName val="Co_info21"/>
      <sheetName val="gold_แลกทอง21"/>
      <sheetName val="งบบริหาร_PL-report13"/>
      <sheetName val="Int_13"/>
      <sheetName val="2_Conso13"/>
      <sheetName val="8_1|Invest_in_Equity13"/>
      <sheetName val="MS_Box14"/>
      <sheetName val="LC___TR_Listing14"/>
      <sheetName val="Gain_Loss_Calculation14"/>
      <sheetName val="Capital_Expenditure_1999-200115"/>
      <sheetName val="Capital_by_division15"/>
      <sheetName val="DEPRECIATION_1998-NEW_ASSETS15"/>
      <sheetName val="DEPRECIATION_199915"/>
      <sheetName val="Summery_Depreciation_1998-20024"/>
      <sheetName val="Stock_Aging15"/>
      <sheetName val="cost_allocation15"/>
      <sheetName val="PF_PL_OP15"/>
      <sheetName val="10Segment_report15"/>
      <sheetName val="7Long_term_liabilities15"/>
      <sheetName val="1Cash_for_Interest15"/>
      <sheetName val="3Detail_of_cash_flow15"/>
      <sheetName val="0_0ControlSheet15"/>
      <sheetName val="เครื่องตกแต่ง-PJ_(BF)15"/>
      <sheetName val="Debt_Info15"/>
      <sheetName val="Job_header15"/>
      <sheetName val="2005_DATA15"/>
      <sheetName val="Old_IAC_Canada15"/>
      <sheetName val="Template_Data14"/>
      <sheetName val="ocean_voyage14"/>
      <sheetName val="PDR_PL__ACCT-MBK13"/>
      <sheetName val="รายงาน_Promotion13"/>
      <sheetName val="SumP&amp;L_current_Sites13"/>
      <sheetName val="SPP_513"/>
      <sheetName val="Summary_ตามตาราง13"/>
      <sheetName val="10-1_Media:10-cut13"/>
      <sheetName val="day_end_stock13"/>
      <sheetName val="Work_sheet_FB13"/>
      <sheetName val="N-4_413"/>
      <sheetName val="RW1&amp;3_of913"/>
      <sheetName val="U1_613"/>
      <sheetName val="U1_213"/>
      <sheetName val="U1_513"/>
      <sheetName val="U1_313"/>
      <sheetName val="Monthly_Vessel_IS_-_Level_313"/>
      <sheetName val="Two_Step_Revenue_Testing_Mast13"/>
      <sheetName val="TRIAL_BAL_13"/>
      <sheetName val="pl_cps_13"/>
      <sheetName val="detail_bs13"/>
      <sheetName val="Proj_Data14"/>
      <sheetName val="Lock-up_CM_rev14"/>
      <sheetName val="YTD_Perf14"/>
      <sheetName val="YTD_Perf_incl_subs14"/>
      <sheetName val="EditedYTD_by_Function14"/>
      <sheetName val="ohead_distribution14"/>
      <sheetName val="Debtors_Pivot14"/>
      <sheetName val="sub_Advs14"/>
      <sheetName val="OS_Advs14"/>
      <sheetName val="Accruals_CM14"/>
      <sheetName val="Accruals_LM14"/>
      <sheetName val="Internal_contribution_trf14"/>
      <sheetName val="Int_West_Lock_Up_Analysis14"/>
      <sheetName val="Int_East_Lock_Up_Analysis14"/>
      <sheetName val="Australia_Lockup_Analysis14"/>
      <sheetName val="Range_Names14"/>
      <sheetName val="COVERING_SHEET14"/>
      <sheetName val="Sch1a_14"/>
      <sheetName val="Sch_214"/>
      <sheetName val="Sch_2a14"/>
      <sheetName val="Sch_2b14"/>
      <sheetName val="Sch_314"/>
      <sheetName val="Sch_414"/>
      <sheetName val="Sch_514"/>
      <sheetName val="Sch_614"/>
      <sheetName val="Sch_714"/>
      <sheetName val="Sch_814"/>
      <sheetName val="CASH_FLOW_CALCULATION_SHEET14"/>
      <sheetName val="SCB_1_-_Current43"/>
      <sheetName val="SCB_2_-_Current42"/>
      <sheetName val="SCB_1___Current42"/>
      <sheetName val="SCB_2___Current42"/>
      <sheetName val="Drop_down_list33"/>
      <sheetName val="2_DL_41"/>
      <sheetName val="2_2_IDL41"/>
      <sheetName val="Seal_1-07-0442"/>
      <sheetName val="BALANCE_SHEET_42"/>
      <sheetName val="TrialBalance_Q3-200241"/>
      <sheetName val="FP_Friends_Other41"/>
      <sheetName val="เงินกู้_MGC42"/>
      <sheetName val="ข้อมูล_PM42"/>
      <sheetName val="N-4_Patent_right41"/>
      <sheetName val="B&amp;S_199941"/>
      <sheetName val="คชจ_ดำเนินงาน6-4341"/>
      <sheetName val="ACS_Revenue41"/>
      <sheetName val="P&amp;L_Rates41"/>
      <sheetName val="PRICE_LIST41"/>
      <sheetName val="FG_Joint42"/>
      <sheetName val="Non_Movement42"/>
      <sheetName val="Jun_0641"/>
      <sheetName val="Mkt_Dev_1291_ONL_1290_-_101039"/>
      <sheetName val="TB_Worksheet39"/>
      <sheetName val="ADJ_-_RATE39"/>
      <sheetName val="Item_Code_-_Machine39"/>
      <sheetName val="B053_(990701)공정실적PP%계산39"/>
      <sheetName val="cc_Nov0839"/>
      <sheetName val="2003_Growth39"/>
      <sheetName val="10-1_Media39"/>
      <sheetName val="MPT_07_Sale_Forecast39"/>
      <sheetName val="MPT_08_Sale_Forecast39"/>
      <sheetName val="TL_Scrap_rate39"/>
      <sheetName val="_Direct_load_41"/>
      <sheetName val="ops_tb39"/>
      <sheetName val="Selling_and_Admins_(DONE)39"/>
      <sheetName val="TB_SAP41"/>
      <sheetName val="Standing_Data39"/>
      <sheetName val="pa_group39"/>
      <sheetName val="F1_Log_On39"/>
      <sheetName val="DLD_Query_Query_Query38"/>
      <sheetName val="REC_GROUP38"/>
      <sheetName val="Write_off39"/>
      <sheetName val="Unrecorded_Misstatement38"/>
      <sheetName val="Spa_Sales37"/>
      <sheetName val="Sale_050238"/>
      <sheetName val="U-5_235"/>
      <sheetName val="Seagate__share_in_units35"/>
      <sheetName val="_BANK_XLS뉮׾_x005f_x0003_㌏Joint35"/>
      <sheetName val="Pd01_vsl_sked33"/>
      <sheetName val="IE_UPS35"/>
      <sheetName val="Quarterly_427"/>
      <sheetName val="Q4_Y1924"/>
      <sheetName val="Target_Y2024"/>
      <sheetName val="Q1_Y2024"/>
      <sheetName val="Actual_&amp;_Target24"/>
      <sheetName val="1_Cash_Flow24"/>
      <sheetName val="2_P&amp;L_Performance24"/>
      <sheetName val="3_Corporate_Risk24"/>
      <sheetName val="רכוש_קבוע_33"/>
      <sheetName val="Bill_No__2_-_Carpark33"/>
      <sheetName val="tb_Q3'0827"/>
      <sheetName val="P&amp;LFINAL_-_4431"/>
      <sheetName val="B131_33"/>
      <sheetName val="[BANK_XLS뉮׾_x005f_x0003_㌏Joint27"/>
      <sheetName val="SAN_REDUCED_128"/>
      <sheetName val="Gen_Info28"/>
      <sheetName val="InvPlan_NI_and_WIN_201733"/>
      <sheetName val="ตารางลูกหนี้สัญญาเช่า__27"/>
      <sheetName val="_IBPL000127"/>
      <sheetName val="_IB-PL-YTD27"/>
      <sheetName val="Estimation_-_201827"/>
      <sheetName val="F9_Parameters_27"/>
      <sheetName val="Trial_Balance33"/>
      <sheetName val="JV_Entry27"/>
      <sheetName val="Nature_of_Expense27"/>
      <sheetName val="Balance_Sheet27"/>
      <sheetName val="dongia_(2)33"/>
      <sheetName val="CA_Sheet27"/>
      <sheetName val="_BANK_XLS뉮׾_x005f_x005f_x005f_x0003_㌏Join27"/>
      <sheetName val="Asset_&amp;_Liability27"/>
      <sheetName val="Net_asset_value27"/>
      <sheetName val="_BANK_XLS뉮׾_x005f_x005f_x005f_x005f_x005f27"/>
      <sheetName val="[BANK_XLS뉮׾_x005f_x005f_x005f_x0003_㌏Join27"/>
      <sheetName val="interest_tree_generation27"/>
      <sheetName val="공사비_내역_(가)24"/>
      <sheetName val="Summary_Adjustment24"/>
      <sheetName val="warehouse_fixed_v_var__(calcs25"/>
      <sheetName val="F8_1_Slw_mving_stck27"/>
      <sheetName val="F_5_7_Value_red27"/>
      <sheetName val="F6_4_Slow_Moving_SP_200427"/>
      <sheetName val="OMC_April_0225"/>
      <sheetName val="RF_April_0225"/>
      <sheetName val="Review_wording24"/>
      <sheetName val="Summary_of_documents24"/>
      <sheetName val="Workbook_Inputs25"/>
      <sheetName val="OutstandingDec#019__25"/>
      <sheetName val="OutstandingJan05#019_25"/>
      <sheetName val="OutstandingFeb05#019_25"/>
      <sheetName val="OutstandingMay05#019_25"/>
      <sheetName val="Outstanding_June05#019_25"/>
      <sheetName val="Outstanding_July0525"/>
      <sheetName val="Outstanding_Aug_05_25"/>
      <sheetName val="Outstanding_Sep_05_25"/>
      <sheetName val="Outstanding_Oct_0525"/>
      <sheetName val="Outstanding_Nov_05_25"/>
      <sheetName val="Outstanding_Dec_0525"/>
      <sheetName val="Bank_Statement_#01925"/>
      <sheetName val="未兌現支票&amp;已開立支票_#91025"/>
      <sheetName val="_BANK_XLS뉮׾_x005f_x005f_x25"/>
      <sheetName val="Life_&amp;_Health27"/>
      <sheetName val="C_125"/>
      <sheetName val="License_BOI25"/>
      <sheetName val="Asset_Class25"/>
      <sheetName val="Depre__Key25"/>
      <sheetName val="[BANK_XLS뉮׾_x005f_x005f_x005f_x005f_x005f25"/>
      <sheetName val="Data_225"/>
      <sheetName val="_BANK_XLS뉮׾_x25"/>
      <sheetName val="cal_(2)25"/>
      <sheetName val="อุปกรณ์_a225"/>
      <sheetName val="อุปกรณ์_a125"/>
      <sheetName val="[BANK_XLS뉮׾_x005f_x005f_x25"/>
      <sheetName val="U-2_125"/>
      <sheetName val="[BANK_XLS뉮׾_x25"/>
      <sheetName val="GL_CB24"/>
      <sheetName val="GL_M24"/>
      <sheetName val="acc_depre-report-old24"/>
      <sheetName val="By__Customer24"/>
      <sheetName val="KPI_F1_3_พรทิพย์_255924"/>
      <sheetName val="MD_-_Bank24"/>
      <sheetName val="Bank_Country24"/>
      <sheetName val="bs_is27"/>
      <sheetName val="Drop_Down18"/>
      <sheetName val="KPI_Score16"/>
      <sheetName val="Weighted_Ave_Cost24"/>
      <sheetName val="Inventory_Master_List24"/>
      <sheetName val="default_values24"/>
      <sheetName val="ave_6_months_del_qty24"/>
      <sheetName val="Unit_rate_Architecture24"/>
      <sheetName val="DATABASE_-sumifTB24"/>
      <sheetName val="6A_CA24"/>
      <sheetName val="_BANK_XLS뉮׾_x005f_x005f_x005f_x005f_x16"/>
      <sheetName val="Office_Improve16"/>
      <sheetName val="Co_info24"/>
      <sheetName val="gold_แลกทอง24"/>
      <sheetName val="งบบริหาร_PL-report16"/>
      <sheetName val="Int_16"/>
      <sheetName val="2_Conso16"/>
      <sheetName val="8_1|Invest_in_Equity16"/>
      <sheetName val="MS_Box17"/>
      <sheetName val="LC___TR_Listing17"/>
      <sheetName val="Gain_Loss_Calculation17"/>
      <sheetName val="Capital_Expenditure_1999-200118"/>
      <sheetName val="Capital_by_division18"/>
      <sheetName val="DEPRECIATION_1998-NEW_ASSETS18"/>
      <sheetName val="DEPRECIATION_199918"/>
      <sheetName val="Summery_Depreciation_1998-20027"/>
      <sheetName val="Stock_Aging18"/>
      <sheetName val="cost_allocation18"/>
      <sheetName val="PF_PL_OP18"/>
      <sheetName val="10Segment_report18"/>
      <sheetName val="7Long_term_liabilities18"/>
      <sheetName val="1Cash_for_Interest18"/>
      <sheetName val="3Detail_of_cash_flow18"/>
      <sheetName val="0_0ControlSheet18"/>
      <sheetName val="เครื่องตกแต่ง-PJ_(BF)18"/>
      <sheetName val="Debt_Info18"/>
      <sheetName val="Job_header18"/>
      <sheetName val="2005_DATA18"/>
      <sheetName val="Old_IAC_Canada18"/>
      <sheetName val="Template_Data17"/>
      <sheetName val="ocean_voyage17"/>
      <sheetName val="PDR_PL__ACCT-MBK16"/>
      <sheetName val="รายงาน_Promotion16"/>
      <sheetName val="SumP&amp;L_current_Sites16"/>
      <sheetName val="SPP_516"/>
      <sheetName val="Summary_ตามตาราง16"/>
      <sheetName val="10-1_Media:10-cut16"/>
      <sheetName val="day_end_stock16"/>
      <sheetName val="Work_sheet_FB16"/>
      <sheetName val="N-4_416"/>
      <sheetName val="RW1&amp;3_of916"/>
      <sheetName val="U1_616"/>
      <sheetName val="U1_216"/>
      <sheetName val="U1_516"/>
      <sheetName val="U1_316"/>
      <sheetName val="Monthly_Vessel_IS_-_Level_316"/>
      <sheetName val="Two_Step_Revenue_Testing_Mast16"/>
      <sheetName val="TRIAL_BAL_16"/>
      <sheetName val="pl_cps_16"/>
      <sheetName val="detail_bs16"/>
      <sheetName val="Proj_Data17"/>
      <sheetName val="Lock-up_CM_rev17"/>
      <sheetName val="YTD_Perf17"/>
      <sheetName val="YTD_Perf_incl_subs17"/>
      <sheetName val="EditedYTD_by_Function17"/>
      <sheetName val="ohead_distribution17"/>
      <sheetName val="Debtors_Pivot17"/>
      <sheetName val="sub_Advs17"/>
      <sheetName val="OS_Advs17"/>
      <sheetName val="Accruals_CM17"/>
      <sheetName val="Accruals_LM17"/>
      <sheetName val="Internal_contribution_trf17"/>
      <sheetName val="Int_West_Lock_Up_Analysis17"/>
      <sheetName val="Int_East_Lock_Up_Analysis17"/>
      <sheetName val="Australia_Lockup_Analysis17"/>
      <sheetName val="Range_Names17"/>
      <sheetName val="COVERING_SHEET17"/>
      <sheetName val="Sch1a_17"/>
      <sheetName val="Sch_217"/>
      <sheetName val="Sch_2a17"/>
      <sheetName val="Sch_2b17"/>
      <sheetName val="Sch_317"/>
      <sheetName val="Sch_417"/>
      <sheetName val="Sch_517"/>
      <sheetName val="Sch_617"/>
      <sheetName val="Sch_717"/>
      <sheetName val="Sch_817"/>
      <sheetName val="CASH_FLOW_CALCULATION_SHEET17"/>
      <sheetName val="SCB_1_-_Current42"/>
      <sheetName val="SCB_2_-_Current41"/>
      <sheetName val="SCB_1___Current41"/>
      <sheetName val="SCB_2___Current41"/>
      <sheetName val="Drop_down_list32"/>
      <sheetName val="2_DL_40"/>
      <sheetName val="2_2_IDL40"/>
      <sheetName val="Seal_1-07-0441"/>
      <sheetName val="BALANCE_SHEET_41"/>
      <sheetName val="TrialBalance_Q3-200240"/>
      <sheetName val="FP_Friends_Other40"/>
      <sheetName val="เงินกู้_MGC41"/>
      <sheetName val="ข้อมูล_PM41"/>
      <sheetName val="N-4_Patent_right40"/>
      <sheetName val="B&amp;S_199940"/>
      <sheetName val="คชจ_ดำเนินงาน6-4340"/>
      <sheetName val="ACS_Revenue40"/>
      <sheetName val="P&amp;L_Rates40"/>
      <sheetName val="PRICE_LIST40"/>
      <sheetName val="FG_Joint41"/>
      <sheetName val="Non_Movement41"/>
      <sheetName val="Jun_0640"/>
      <sheetName val="Mkt_Dev_1291_ONL_1290_-_101038"/>
      <sheetName val="TB_Worksheet38"/>
      <sheetName val="ADJ_-_RATE38"/>
      <sheetName val="Item_Code_-_Machine38"/>
      <sheetName val="B053_(990701)공정실적PP%계산38"/>
      <sheetName val="cc_Nov0838"/>
      <sheetName val="2003_Growth38"/>
      <sheetName val="10-1_Media38"/>
      <sheetName val="MPT_07_Sale_Forecast38"/>
      <sheetName val="MPT_08_Sale_Forecast38"/>
      <sheetName val="TL_Scrap_rate38"/>
      <sheetName val="_Direct_load_40"/>
      <sheetName val="ops_tb38"/>
      <sheetName val="Selling_and_Admins_(DONE)38"/>
      <sheetName val="TB_SAP40"/>
      <sheetName val="Standing_Data38"/>
      <sheetName val="pa_group38"/>
      <sheetName val="F1_Log_On38"/>
      <sheetName val="DLD_Query_Query_Query37"/>
      <sheetName val="REC_GROUP37"/>
      <sheetName val="Write_off38"/>
      <sheetName val="Unrecorded_Misstatement37"/>
      <sheetName val="Spa_Sales36"/>
      <sheetName val="Sale_050237"/>
      <sheetName val="U-5_234"/>
      <sheetName val="Seagate__share_in_units34"/>
      <sheetName val="_BANK_XLS뉮׾_x005f_x0003_㌏Joint34"/>
      <sheetName val="Pd01_vsl_sked32"/>
      <sheetName val="IE_UPS34"/>
      <sheetName val="Quarterly_426"/>
      <sheetName val="Q4_Y1923"/>
      <sheetName val="Target_Y2023"/>
      <sheetName val="Q1_Y2023"/>
      <sheetName val="Actual_&amp;_Target23"/>
      <sheetName val="1_Cash_Flow23"/>
      <sheetName val="2_P&amp;L_Performance23"/>
      <sheetName val="3_Corporate_Risk23"/>
      <sheetName val="רכוש_קבוע_32"/>
      <sheetName val="Bill_No__2_-_Carpark32"/>
      <sheetName val="tb_Q3'0826"/>
      <sheetName val="P&amp;LFINAL_-_4430"/>
      <sheetName val="B131_32"/>
      <sheetName val="[BANK_XLS뉮׾_x005f_x0003_㌏Joint26"/>
      <sheetName val="SAN_REDUCED_127"/>
      <sheetName val="Gen_Info27"/>
      <sheetName val="InvPlan_NI_and_WIN_201732"/>
      <sheetName val="ตารางลูกหนี้สัญญาเช่า__26"/>
      <sheetName val="_IBPL000126"/>
      <sheetName val="_IB-PL-YTD26"/>
      <sheetName val="Estimation_-_201826"/>
      <sheetName val="F9_Parameters_26"/>
      <sheetName val="Trial_Balance32"/>
      <sheetName val="JV_Entry26"/>
      <sheetName val="Nature_of_Expense26"/>
      <sheetName val="Balance_Sheet26"/>
      <sheetName val="dongia_(2)32"/>
      <sheetName val="CA_Sheet26"/>
      <sheetName val="_BANK_XLS뉮׾_x005f_x005f_x005f_x0003_㌏Join26"/>
      <sheetName val="Asset_&amp;_Liability26"/>
      <sheetName val="Net_asset_value26"/>
      <sheetName val="_BANK_XLS뉮׾_x005f_x005f_x005f_x005f_x005f26"/>
      <sheetName val="[BANK_XLS뉮׾_x005f_x005f_x005f_x0003_㌏Join26"/>
      <sheetName val="interest_tree_generation26"/>
      <sheetName val="공사비_내역_(가)23"/>
      <sheetName val="Summary_Adjustment23"/>
      <sheetName val="warehouse_fixed_v_var__(calcs24"/>
      <sheetName val="F8_1_Slw_mving_stck26"/>
      <sheetName val="F_5_7_Value_red26"/>
      <sheetName val="F6_4_Slow_Moving_SP_200426"/>
      <sheetName val="OMC_April_0224"/>
      <sheetName val="RF_April_0224"/>
      <sheetName val="Review_wording23"/>
      <sheetName val="Summary_of_documents23"/>
      <sheetName val="Workbook_Inputs24"/>
      <sheetName val="OutstandingDec#019__24"/>
      <sheetName val="OutstandingJan05#019_24"/>
      <sheetName val="OutstandingFeb05#019_24"/>
      <sheetName val="OutstandingMay05#019_24"/>
      <sheetName val="Outstanding_June05#019_24"/>
      <sheetName val="Outstanding_July0524"/>
      <sheetName val="Outstanding_Aug_05_24"/>
      <sheetName val="Outstanding_Sep_05_24"/>
      <sheetName val="Outstanding_Oct_0524"/>
      <sheetName val="Outstanding_Nov_05_24"/>
      <sheetName val="Outstanding_Dec_0524"/>
      <sheetName val="Bank_Statement_#01924"/>
      <sheetName val="未兌現支票&amp;已開立支票_#91024"/>
      <sheetName val="_BANK_XLS뉮׾_x005f_x005f_x24"/>
      <sheetName val="Life_&amp;_Health26"/>
      <sheetName val="C_124"/>
      <sheetName val="License_BOI24"/>
      <sheetName val="Asset_Class24"/>
      <sheetName val="Depre__Key24"/>
      <sheetName val="[BANK_XLS뉮׾_x005f_x005f_x005f_x005f_x005f24"/>
      <sheetName val="Data_224"/>
      <sheetName val="_BANK_XLS뉮׾_x24"/>
      <sheetName val="cal_(2)24"/>
      <sheetName val="อุปกรณ์_a224"/>
      <sheetName val="อุปกรณ์_a124"/>
      <sheetName val="[BANK_XLS뉮׾_x005f_x005f_x24"/>
      <sheetName val="U-2_124"/>
      <sheetName val="[BANK_XLS뉮׾_x24"/>
      <sheetName val="GL_CB23"/>
      <sheetName val="GL_M23"/>
      <sheetName val="acc_depre-report-old23"/>
      <sheetName val="By__Customer23"/>
      <sheetName val="KPI_F1_3_พรทิพย์_255923"/>
      <sheetName val="MD_-_Bank23"/>
      <sheetName val="Bank_Country23"/>
      <sheetName val="bs_is26"/>
      <sheetName val="Drop_Down17"/>
      <sheetName val="KPI_Score15"/>
      <sheetName val="Weighted_Ave_Cost23"/>
      <sheetName val="Inventory_Master_List23"/>
      <sheetName val="default_values23"/>
      <sheetName val="ave_6_months_del_qty23"/>
      <sheetName val="Unit_rate_Architecture23"/>
      <sheetName val="DATABASE_-sumifTB23"/>
      <sheetName val="6A_CA23"/>
      <sheetName val="_BANK_XLS뉮׾_x005f_x005f_x005f_x005f_x15"/>
      <sheetName val="Office_Improve15"/>
      <sheetName val="Co_info23"/>
      <sheetName val="gold_แลกทอง23"/>
      <sheetName val="งบบริหาร_PL-report15"/>
      <sheetName val="Int_15"/>
      <sheetName val="2_Conso15"/>
      <sheetName val="8_1|Invest_in_Equity15"/>
      <sheetName val="MS_Box16"/>
      <sheetName val="LC___TR_Listing16"/>
      <sheetName val="Gain_Loss_Calculation16"/>
      <sheetName val="Capital_Expenditure_1999-200117"/>
      <sheetName val="Capital_by_division17"/>
      <sheetName val="DEPRECIATION_1998-NEW_ASSETS17"/>
      <sheetName val="DEPRECIATION_199917"/>
      <sheetName val="Summery_Depreciation_1998-20026"/>
      <sheetName val="Stock_Aging17"/>
      <sheetName val="cost_allocation17"/>
      <sheetName val="PF_PL_OP17"/>
      <sheetName val="10Segment_report17"/>
      <sheetName val="7Long_term_liabilities17"/>
      <sheetName val="1Cash_for_Interest17"/>
      <sheetName val="3Detail_of_cash_flow17"/>
      <sheetName val="0_0ControlSheet17"/>
      <sheetName val="เครื่องตกแต่ง-PJ_(BF)17"/>
      <sheetName val="Debt_Info17"/>
      <sheetName val="Job_header17"/>
      <sheetName val="2005_DATA17"/>
      <sheetName val="Old_IAC_Canada17"/>
      <sheetName val="Template_Data16"/>
      <sheetName val="ocean_voyage16"/>
      <sheetName val="PDR_PL__ACCT-MBK15"/>
      <sheetName val="รายงาน_Promotion15"/>
      <sheetName val="SumP&amp;L_current_Sites15"/>
      <sheetName val="SPP_515"/>
      <sheetName val="Summary_ตามตาราง15"/>
      <sheetName val="10-1_Media:10-cut15"/>
      <sheetName val="day_end_stock15"/>
      <sheetName val="Work_sheet_FB15"/>
      <sheetName val="N-4_415"/>
      <sheetName val="RW1&amp;3_of915"/>
      <sheetName val="U1_615"/>
      <sheetName val="U1_215"/>
      <sheetName val="U1_515"/>
      <sheetName val="U1_315"/>
      <sheetName val="Monthly_Vessel_IS_-_Level_315"/>
      <sheetName val="Two_Step_Revenue_Testing_Mast15"/>
      <sheetName val="TRIAL_BAL_15"/>
      <sheetName val="pl_cps_15"/>
      <sheetName val="detail_bs15"/>
      <sheetName val="Proj_Data16"/>
      <sheetName val="Lock-up_CM_rev16"/>
      <sheetName val="YTD_Perf16"/>
      <sheetName val="YTD_Perf_incl_subs16"/>
      <sheetName val="EditedYTD_by_Function16"/>
      <sheetName val="ohead_distribution16"/>
      <sheetName val="Debtors_Pivot16"/>
      <sheetName val="sub_Advs16"/>
      <sheetName val="OS_Advs16"/>
      <sheetName val="Accruals_CM16"/>
      <sheetName val="Accruals_LM16"/>
      <sheetName val="Internal_contribution_trf16"/>
      <sheetName val="Int_West_Lock_Up_Analysis16"/>
      <sheetName val="Int_East_Lock_Up_Analysis16"/>
      <sheetName val="Australia_Lockup_Analysis16"/>
      <sheetName val="Range_Names16"/>
      <sheetName val="COVERING_SHEET16"/>
      <sheetName val="Sch1a_16"/>
      <sheetName val="Sch_216"/>
      <sheetName val="Sch_2a16"/>
      <sheetName val="Sch_2b16"/>
      <sheetName val="Sch_316"/>
      <sheetName val="Sch_416"/>
      <sheetName val="Sch_516"/>
      <sheetName val="Sch_616"/>
      <sheetName val="Sch_716"/>
      <sheetName val="Sch_816"/>
      <sheetName val="CASH_FLOW_CALCULATION_SHEET16"/>
      <sheetName val="SCB_1_-_Current44"/>
      <sheetName val="SCB_2_-_Current43"/>
      <sheetName val="SCB_1___Current43"/>
      <sheetName val="SCB_2___Current43"/>
      <sheetName val="2_DL_42"/>
      <sheetName val="2_2_IDL42"/>
      <sheetName val="Seal_1-07-0443"/>
      <sheetName val="BALANCE_SHEET_43"/>
      <sheetName val="TrialBalance_Q3-200242"/>
      <sheetName val="เงินกู้_MGC43"/>
      <sheetName val="ข้อมูล_PM43"/>
      <sheetName val="FP_Friends_Other42"/>
      <sheetName val="N-4_Patent_right42"/>
      <sheetName val="B&amp;S_199942"/>
      <sheetName val="คชจ_ดำเนินงาน6-4342"/>
      <sheetName val="ACS_Revenue42"/>
      <sheetName val="P&amp;L_Rates42"/>
      <sheetName val="PRICE_LIST42"/>
      <sheetName val="FG_Joint43"/>
      <sheetName val="Non_Movement43"/>
      <sheetName val="Jun_0642"/>
      <sheetName val="Mkt_Dev_1291_ONL_1290_-_101040"/>
      <sheetName val="TB_Worksheet40"/>
      <sheetName val="ADJ_-_RATE40"/>
      <sheetName val="Item_Code_-_Machine40"/>
      <sheetName val="B053_(990701)공정실적PP%계산40"/>
      <sheetName val="cc_Nov0840"/>
      <sheetName val="2003_Growth40"/>
      <sheetName val="10-1_Media40"/>
      <sheetName val="Spa_Sales38"/>
      <sheetName val="MPT_07_Sale_Forecast40"/>
      <sheetName val="MPT_08_Sale_Forecast40"/>
      <sheetName val="TL_Scrap_rate40"/>
      <sheetName val="_Direct_load_42"/>
      <sheetName val="ops_tb40"/>
      <sheetName val="Selling_and_Admins_(DONE)40"/>
      <sheetName val="pa_group40"/>
      <sheetName val="F1_Log_On40"/>
      <sheetName val="TB_SAP42"/>
      <sheetName val="Standing_Data40"/>
      <sheetName val="DLD_Query_Query_Query39"/>
      <sheetName val="REC_GROUP39"/>
      <sheetName val="Write_off40"/>
      <sheetName val="Unrecorded_Misstatement39"/>
      <sheetName val="Sale_050239"/>
      <sheetName val="U-5_236"/>
      <sheetName val="Seagate__share_in_units36"/>
      <sheetName val="Drop_down_list34"/>
      <sheetName val="_BANK_XLS뉮׾_x005f_x0003_㌏Joint36"/>
      <sheetName val="Pd01_vsl_sked34"/>
      <sheetName val="IE_UPS36"/>
      <sheetName val="Quarterly_428"/>
      <sheetName val="Q4_Y1925"/>
      <sheetName val="Target_Y2025"/>
      <sheetName val="Q1_Y2025"/>
      <sheetName val="Actual_&amp;_Target25"/>
      <sheetName val="1_Cash_Flow25"/>
      <sheetName val="2_P&amp;L_Performance25"/>
      <sheetName val="3_Corporate_Risk25"/>
      <sheetName val="רכוש_קבוע_34"/>
      <sheetName val="Bill_No__2_-_Carpark34"/>
      <sheetName val="tb_Q3'0828"/>
      <sheetName val="P&amp;LFINAL_-_4432"/>
      <sheetName val="B131_34"/>
      <sheetName val="[BANK_XLS뉮׾_x005f_x0003_㌏Joint28"/>
      <sheetName val="SAN_REDUCED_129"/>
      <sheetName val="Gen_Info29"/>
      <sheetName val="InvPlan_NI_and_WIN_201734"/>
      <sheetName val="ตารางลูกหนี้สัญญาเช่า__28"/>
      <sheetName val="_IBPL000128"/>
      <sheetName val="_IB-PL-YTD28"/>
      <sheetName val="Estimation_-_201828"/>
      <sheetName val="F9_Parameters_28"/>
      <sheetName val="Trial_Balance34"/>
      <sheetName val="JV_Entry28"/>
      <sheetName val="Nature_of_Expense28"/>
      <sheetName val="Balance_Sheet28"/>
      <sheetName val="dongia_(2)34"/>
      <sheetName val="CA_Sheet28"/>
      <sheetName val="_BANK_XLS뉮׾_x005f_x005f_x005f_x0003_㌏Join28"/>
      <sheetName val="Asset_&amp;_Liability28"/>
      <sheetName val="Net_asset_value28"/>
      <sheetName val="_BANK_XLS뉮׾_x005f_x005f_x005f_x005f_x005f28"/>
      <sheetName val="[BANK_XLS뉮׾_x005f_x005f_x005f_x0003_㌏Join28"/>
      <sheetName val="interest_tree_generation28"/>
      <sheetName val="공사비_내역_(가)25"/>
      <sheetName val="Summary_Adjustment25"/>
      <sheetName val="warehouse_fixed_v_var__(calcs26"/>
      <sheetName val="F8_1_Slw_mving_stck28"/>
      <sheetName val="F_5_7_Value_red28"/>
      <sheetName val="F6_4_Slow_Moving_SP_200428"/>
      <sheetName val="OMC_April_0226"/>
      <sheetName val="RF_April_0226"/>
      <sheetName val="Review_wording25"/>
      <sheetName val="Summary_of_documents25"/>
      <sheetName val="Workbook_Inputs26"/>
      <sheetName val="OutstandingDec#019__26"/>
      <sheetName val="OutstandingJan05#019_26"/>
      <sheetName val="OutstandingFeb05#019_26"/>
      <sheetName val="OutstandingMay05#019_26"/>
      <sheetName val="Outstanding_June05#019_26"/>
      <sheetName val="Outstanding_July0526"/>
      <sheetName val="Outstanding_Aug_05_26"/>
      <sheetName val="Outstanding_Sep_05_26"/>
      <sheetName val="Outstanding_Oct_0526"/>
      <sheetName val="Outstanding_Nov_05_26"/>
      <sheetName val="Outstanding_Dec_0526"/>
      <sheetName val="Bank_Statement_#01926"/>
      <sheetName val="未兌現支票&amp;已開立支票_#91026"/>
      <sheetName val="_BANK_XLS뉮׾_x005f_x005f_x26"/>
      <sheetName val="Life_&amp;_Health28"/>
      <sheetName val="C_126"/>
      <sheetName val="License_BOI26"/>
      <sheetName val="Asset_Class26"/>
      <sheetName val="Depre__Key26"/>
      <sheetName val="[BANK_XLS뉮׾_x005f_x005f_x005f_x005f_x005f26"/>
      <sheetName val="Data_226"/>
      <sheetName val="_BANK_XLS뉮׾_x26"/>
      <sheetName val="cal_(2)26"/>
      <sheetName val="อุปกรณ์_a226"/>
      <sheetName val="อุปกรณ์_a126"/>
      <sheetName val="[BANK_XLS뉮׾_x005f_x005f_x26"/>
      <sheetName val="U-2_126"/>
      <sheetName val="[BANK_XLS뉮׾_x26"/>
      <sheetName val="GL_CB25"/>
      <sheetName val="GL_M25"/>
      <sheetName val="acc_depre-report-old25"/>
      <sheetName val="By__Customer25"/>
      <sheetName val="KPI_F1_3_พรทิพย์_255925"/>
      <sheetName val="MD_-_Bank25"/>
      <sheetName val="Bank_Country25"/>
      <sheetName val="bs_is28"/>
      <sheetName val="Drop_Down19"/>
      <sheetName val="KPI_Score17"/>
      <sheetName val="Weighted_Ave_Cost25"/>
      <sheetName val="Inventory_Master_List25"/>
      <sheetName val="default_values25"/>
      <sheetName val="ave_6_months_del_qty25"/>
      <sheetName val="Unit_rate_Architecture25"/>
      <sheetName val="DATABASE_-sumifTB25"/>
      <sheetName val="6A_CA25"/>
      <sheetName val="_BANK_XLS뉮׾_x005f_x005f_x005f_x005f_x17"/>
      <sheetName val="Office_Improve17"/>
      <sheetName val="Co_info25"/>
      <sheetName val="gold_แลกทอง25"/>
      <sheetName val="งบบริหาร_PL-report17"/>
      <sheetName val="Int_17"/>
      <sheetName val="2_Conso17"/>
      <sheetName val="8_1|Invest_in_Equity17"/>
      <sheetName val="MS_Box18"/>
      <sheetName val="LC___TR_Listing18"/>
      <sheetName val="Gain_Loss_Calculation18"/>
      <sheetName val="Capital_Expenditure_1999-200119"/>
      <sheetName val="Capital_by_division19"/>
      <sheetName val="DEPRECIATION_1998-NEW_ASSETS19"/>
      <sheetName val="DEPRECIATION_199919"/>
      <sheetName val="Summery_Depreciation_1998-20028"/>
      <sheetName val="Stock_Aging19"/>
      <sheetName val="cost_allocation19"/>
      <sheetName val="PF_PL_OP19"/>
      <sheetName val="10Segment_report19"/>
      <sheetName val="7Long_term_liabilities19"/>
      <sheetName val="1Cash_for_Interest19"/>
      <sheetName val="3Detail_of_cash_flow19"/>
      <sheetName val="0_0ControlSheet19"/>
      <sheetName val="เครื่องตกแต่ง-PJ_(BF)19"/>
      <sheetName val="Debt_Info19"/>
      <sheetName val="Job_header19"/>
      <sheetName val="2005_DATA19"/>
      <sheetName val="Old_IAC_Canada19"/>
      <sheetName val="Template_Data18"/>
      <sheetName val="ocean_voyage18"/>
      <sheetName val="PDR_PL__ACCT-MBK17"/>
      <sheetName val="รายงาน_Promotion17"/>
      <sheetName val="SumP&amp;L_current_Sites17"/>
      <sheetName val="SPP_517"/>
      <sheetName val="Summary_ตามตาราง17"/>
      <sheetName val="10-1_Media:10-cut17"/>
      <sheetName val="day_end_stock17"/>
      <sheetName val="Work_sheet_FB17"/>
      <sheetName val="N-4_417"/>
      <sheetName val="RW1&amp;3_of917"/>
      <sheetName val="U1_617"/>
      <sheetName val="U1_217"/>
      <sheetName val="U1_517"/>
      <sheetName val="U1_317"/>
      <sheetName val="Monthly_Vessel_IS_-_Level_317"/>
      <sheetName val="Two_Step_Revenue_Testing_Mast17"/>
      <sheetName val="TRIAL_BAL_17"/>
      <sheetName val="pl_cps_17"/>
      <sheetName val="detail_bs17"/>
      <sheetName val="Proj_Data18"/>
      <sheetName val="Lock-up_CM_rev18"/>
      <sheetName val="YTD_Perf18"/>
      <sheetName val="YTD_Perf_incl_subs18"/>
      <sheetName val="EditedYTD_by_Function18"/>
      <sheetName val="ohead_distribution18"/>
      <sheetName val="Debtors_Pivot18"/>
      <sheetName val="sub_Advs18"/>
      <sheetName val="OS_Advs18"/>
      <sheetName val="Accruals_CM18"/>
      <sheetName val="Accruals_LM18"/>
      <sheetName val="Internal_contribution_trf18"/>
      <sheetName val="Int_West_Lock_Up_Analysis18"/>
      <sheetName val="Int_East_Lock_Up_Analysis18"/>
      <sheetName val="Australia_Lockup_Analysis18"/>
      <sheetName val="Range_Names18"/>
      <sheetName val="COVERING_SHEET18"/>
      <sheetName val="Sch1a_18"/>
      <sheetName val="Sch_218"/>
      <sheetName val="Sch_2a18"/>
      <sheetName val="Sch_2b18"/>
      <sheetName val="Sch_318"/>
      <sheetName val="Sch_418"/>
      <sheetName val="Sch_518"/>
      <sheetName val="Sch_618"/>
      <sheetName val="Sch_718"/>
      <sheetName val="Sch_818"/>
      <sheetName val="CASH_FLOW_CALCULATION_SHEET18"/>
      <sheetName val="SCB_1_-_Current45"/>
      <sheetName val="SCB_2_-_Current44"/>
      <sheetName val="SCB_1___Current44"/>
      <sheetName val="SCB_2___Current44"/>
      <sheetName val="Drop_down_list35"/>
      <sheetName val="2_DL_43"/>
      <sheetName val="2_2_IDL43"/>
      <sheetName val="Seal_1-07-0444"/>
      <sheetName val="BALANCE_SHEET_44"/>
      <sheetName val="TrialBalance_Q3-200243"/>
      <sheetName val="FP_Friends_Other43"/>
      <sheetName val="เงินกู้_MGC44"/>
      <sheetName val="ข้อมูล_PM44"/>
      <sheetName val="N-4_Patent_right43"/>
      <sheetName val="B&amp;S_199943"/>
      <sheetName val="คชจ_ดำเนินงาน6-4343"/>
      <sheetName val="ACS_Revenue43"/>
      <sheetName val="P&amp;L_Rates43"/>
      <sheetName val="PRICE_LIST43"/>
      <sheetName val="FG_Joint44"/>
      <sheetName val="Non_Movement44"/>
      <sheetName val="Jun_0643"/>
      <sheetName val="Mkt_Dev_1291_ONL_1290_-_101041"/>
      <sheetName val="TB_Worksheet41"/>
      <sheetName val="ADJ_-_RATE41"/>
      <sheetName val="Item_Code_-_Machine41"/>
      <sheetName val="B053_(990701)공정실적PP%계산41"/>
      <sheetName val="cc_Nov0841"/>
      <sheetName val="2003_Growth41"/>
      <sheetName val="10-1_Media41"/>
      <sheetName val="MPT_07_Sale_Forecast41"/>
      <sheetName val="MPT_08_Sale_Forecast41"/>
      <sheetName val="TL_Scrap_rate41"/>
      <sheetName val="_Direct_load_43"/>
      <sheetName val="ops_tb41"/>
      <sheetName val="Selling_and_Admins_(DONE)41"/>
      <sheetName val="TB_SAP43"/>
      <sheetName val="Standing_Data41"/>
      <sheetName val="pa_group41"/>
      <sheetName val="F1_Log_On41"/>
      <sheetName val="DLD_Query_Query_Query40"/>
      <sheetName val="REC_GROUP40"/>
      <sheetName val="Write_off41"/>
      <sheetName val="Unrecorded_Misstatement40"/>
      <sheetName val="Spa_Sales39"/>
      <sheetName val="Sale_050240"/>
      <sheetName val="U-5_237"/>
      <sheetName val="Seagate__share_in_units37"/>
      <sheetName val="_BANK_XLS뉮׾_x005f_x0003_㌏Joint37"/>
      <sheetName val="Pd01_vsl_sked35"/>
      <sheetName val="IE_UPS37"/>
      <sheetName val="Quarterly_429"/>
      <sheetName val="Q4_Y1926"/>
      <sheetName val="Target_Y2026"/>
      <sheetName val="Q1_Y2026"/>
      <sheetName val="Actual_&amp;_Target26"/>
      <sheetName val="1_Cash_Flow26"/>
      <sheetName val="2_P&amp;L_Performance26"/>
      <sheetName val="3_Corporate_Risk26"/>
      <sheetName val="רכוש_קבוע_35"/>
      <sheetName val="Bill_No__2_-_Carpark35"/>
      <sheetName val="tb_Q3'0829"/>
      <sheetName val="P&amp;LFINAL_-_4433"/>
      <sheetName val="B131_35"/>
      <sheetName val="[BANK_XLS뉮׾_x005f_x0003_㌏Joint29"/>
      <sheetName val="SAN_REDUCED_130"/>
      <sheetName val="Gen_Info30"/>
      <sheetName val="InvPlan_NI_and_WIN_201735"/>
      <sheetName val="ตารางลูกหนี้สัญญาเช่า__29"/>
      <sheetName val="_IBPL000129"/>
      <sheetName val="_IB-PL-YTD29"/>
      <sheetName val="Estimation_-_201829"/>
      <sheetName val="F9_Parameters_29"/>
      <sheetName val="Trial_Balance35"/>
      <sheetName val="JV_Entry29"/>
      <sheetName val="Nature_of_Expense29"/>
      <sheetName val="Balance_Sheet29"/>
      <sheetName val="dongia_(2)35"/>
      <sheetName val="CA_Sheet29"/>
      <sheetName val="_BANK_XLS뉮׾_x005f_x005f_x005f_x0003_㌏Join29"/>
      <sheetName val="Asset_&amp;_Liability29"/>
      <sheetName val="Net_asset_value29"/>
      <sheetName val="_BANK_XLS뉮׾_x005f_x005f_x005f_x005f_x005f29"/>
      <sheetName val="[BANK_XLS뉮׾_x005f_x005f_x005f_x0003_㌏Join29"/>
      <sheetName val="interest_tree_generation29"/>
      <sheetName val="공사비_내역_(가)26"/>
      <sheetName val="Summary_Adjustment26"/>
      <sheetName val="warehouse_fixed_v_var__(calcs27"/>
      <sheetName val="F8_1_Slw_mving_stck29"/>
      <sheetName val="F_5_7_Value_red29"/>
      <sheetName val="F6_4_Slow_Moving_SP_200429"/>
      <sheetName val="OMC_April_0227"/>
      <sheetName val="RF_April_0227"/>
      <sheetName val="Review_wording26"/>
      <sheetName val="Summary_of_documents26"/>
      <sheetName val="Workbook_Inputs27"/>
      <sheetName val="OutstandingDec#019__27"/>
      <sheetName val="OutstandingJan05#019_27"/>
      <sheetName val="OutstandingFeb05#019_27"/>
      <sheetName val="OutstandingMay05#019_27"/>
      <sheetName val="Outstanding_June05#019_27"/>
      <sheetName val="Outstanding_July0527"/>
      <sheetName val="Outstanding_Aug_05_27"/>
      <sheetName val="Outstanding_Sep_05_27"/>
      <sheetName val="Outstanding_Oct_0527"/>
      <sheetName val="Outstanding_Nov_05_27"/>
      <sheetName val="Outstanding_Dec_0527"/>
      <sheetName val="Bank_Statement_#01927"/>
      <sheetName val="未兌現支票&amp;已開立支票_#91027"/>
      <sheetName val="_BANK_XLS뉮׾_x005f_x005f_x27"/>
      <sheetName val="Life_&amp;_Health29"/>
      <sheetName val="C_127"/>
      <sheetName val="License_BOI27"/>
      <sheetName val="Asset_Class27"/>
      <sheetName val="Depre__Key27"/>
      <sheetName val="[BANK_XLS뉮׾_x005f_x005f_x005f_x005f_x005f27"/>
      <sheetName val="Data_227"/>
      <sheetName val="_BANK_XLS뉮׾_x27"/>
      <sheetName val="cal_(2)27"/>
      <sheetName val="อุปกรณ์_a227"/>
      <sheetName val="อุปกรณ์_a127"/>
      <sheetName val="[BANK_XLS뉮׾_x005f_x005f_x27"/>
      <sheetName val="U-2_127"/>
      <sheetName val="[BANK_XLS뉮׾_x27"/>
      <sheetName val="GL_CB26"/>
      <sheetName val="GL_M26"/>
      <sheetName val="acc_depre-report-old26"/>
      <sheetName val="By__Customer26"/>
      <sheetName val="KPI_F1_3_พรทิพย์_255926"/>
      <sheetName val="MD_-_Bank26"/>
      <sheetName val="Bank_Country26"/>
      <sheetName val="bs_is29"/>
      <sheetName val="Drop_Down20"/>
      <sheetName val="KPI_Score18"/>
      <sheetName val="Weighted_Ave_Cost26"/>
      <sheetName val="Inventory_Master_List26"/>
      <sheetName val="default_values26"/>
      <sheetName val="ave_6_months_del_qty26"/>
      <sheetName val="Unit_rate_Architecture26"/>
      <sheetName val="DATABASE_-sumifTB26"/>
      <sheetName val="6A_CA26"/>
      <sheetName val="_BANK_XLS뉮׾_x005f_x005f_x005f_x005f_x18"/>
      <sheetName val="Office_Improve18"/>
      <sheetName val="Co_info26"/>
      <sheetName val="gold_แลกทอง26"/>
      <sheetName val="งบบริหาร_PL-report18"/>
      <sheetName val="Int_18"/>
      <sheetName val="2_Conso18"/>
      <sheetName val="8_1|Invest_in_Equity18"/>
      <sheetName val="MS_Box19"/>
      <sheetName val="LC___TR_Listing19"/>
      <sheetName val="Gain_Loss_Calculation19"/>
      <sheetName val="Capital_Expenditure_1999-200120"/>
      <sheetName val="Capital_by_division20"/>
      <sheetName val="DEPRECIATION_1998-NEW_ASSETS20"/>
      <sheetName val="DEPRECIATION_199920"/>
      <sheetName val="Summery_Depreciation_1998-20029"/>
      <sheetName val="Stock_Aging20"/>
      <sheetName val="cost_allocation20"/>
      <sheetName val="PF_PL_OP20"/>
      <sheetName val="10Segment_report20"/>
      <sheetName val="7Long_term_liabilities20"/>
      <sheetName val="1Cash_for_Interest20"/>
      <sheetName val="3Detail_of_cash_flow20"/>
      <sheetName val="0_0ControlSheet20"/>
      <sheetName val="เครื่องตกแต่ง-PJ_(BF)20"/>
      <sheetName val="Debt_Info20"/>
      <sheetName val="Job_header20"/>
      <sheetName val="2005_DATA20"/>
      <sheetName val="Old_IAC_Canada20"/>
      <sheetName val="Template_Data19"/>
      <sheetName val="ocean_voyage19"/>
      <sheetName val="PDR_PL__ACCT-MBK18"/>
      <sheetName val="รายงาน_Promotion18"/>
      <sheetName val="SumP&amp;L_current_Sites18"/>
      <sheetName val="SPP_518"/>
      <sheetName val="Summary_ตามตาราง18"/>
      <sheetName val="10-1_Media:10-cut18"/>
      <sheetName val="day_end_stock18"/>
      <sheetName val="Work_sheet_FB18"/>
      <sheetName val="N-4_418"/>
      <sheetName val="RW1&amp;3_of918"/>
      <sheetName val="U1_618"/>
      <sheetName val="U1_218"/>
      <sheetName val="U1_518"/>
      <sheetName val="U1_318"/>
      <sheetName val="Monthly_Vessel_IS_-_Level_318"/>
      <sheetName val="Two_Step_Revenue_Testing_Mast18"/>
      <sheetName val="TRIAL_BAL_18"/>
      <sheetName val="pl_cps_18"/>
      <sheetName val="detail_bs18"/>
      <sheetName val="Proj_Data19"/>
      <sheetName val="Lock-up_CM_rev19"/>
      <sheetName val="YTD_Perf19"/>
      <sheetName val="YTD_Perf_incl_subs19"/>
      <sheetName val="EditedYTD_by_Function19"/>
      <sheetName val="ohead_distribution19"/>
      <sheetName val="Debtors_Pivot19"/>
      <sheetName val="sub_Advs19"/>
      <sheetName val="OS_Advs19"/>
      <sheetName val="Accruals_CM19"/>
      <sheetName val="Accruals_LM19"/>
      <sheetName val="Internal_contribution_trf19"/>
      <sheetName val="Int_West_Lock_Up_Analysis19"/>
      <sheetName val="Int_East_Lock_Up_Analysis19"/>
      <sheetName val="Australia_Lockup_Analysis19"/>
      <sheetName val="Range_Names19"/>
      <sheetName val="COVERING_SHEET19"/>
      <sheetName val="Sch1a_19"/>
      <sheetName val="Sch_219"/>
      <sheetName val="Sch_2a19"/>
      <sheetName val="Sch_2b19"/>
      <sheetName val="Sch_319"/>
      <sheetName val="Sch_419"/>
      <sheetName val="Sch_519"/>
      <sheetName val="Sch_619"/>
      <sheetName val="Sch_719"/>
      <sheetName val="Sch_819"/>
      <sheetName val="CASH_FLOW_CALCULATION_SHEET19"/>
      <sheetName val="SCB_1_-_Current46"/>
      <sheetName val="SCB_2_-_Current45"/>
      <sheetName val="SCB_1___Current45"/>
      <sheetName val="SCB_2___Current45"/>
      <sheetName val="Drop_down_list36"/>
      <sheetName val="2_DL_44"/>
      <sheetName val="2_2_IDL44"/>
      <sheetName val="Seal_1-07-0445"/>
      <sheetName val="BALANCE_SHEET_45"/>
      <sheetName val="TrialBalance_Q3-200244"/>
      <sheetName val="FP_Friends_Other44"/>
      <sheetName val="เงินกู้_MGC45"/>
      <sheetName val="ข้อมูล_PM45"/>
      <sheetName val="N-4_Patent_right44"/>
      <sheetName val="B&amp;S_199944"/>
      <sheetName val="คชจ_ดำเนินงาน6-4344"/>
      <sheetName val="ACS_Revenue44"/>
      <sheetName val="P&amp;L_Rates44"/>
      <sheetName val="PRICE_LIST44"/>
      <sheetName val="FG_Joint45"/>
      <sheetName val="Non_Movement45"/>
      <sheetName val="Jun_0644"/>
      <sheetName val="Mkt_Dev_1291_ONL_1290_-_101042"/>
      <sheetName val="TB_Worksheet42"/>
      <sheetName val="ADJ_-_RATE42"/>
      <sheetName val="Item_Code_-_Machine42"/>
      <sheetName val="B053_(990701)공정실적PP%계산42"/>
      <sheetName val="cc_Nov0842"/>
      <sheetName val="2003_Growth42"/>
      <sheetName val="10-1_Media42"/>
      <sheetName val="MPT_07_Sale_Forecast42"/>
      <sheetName val="MPT_08_Sale_Forecast42"/>
      <sheetName val="TL_Scrap_rate42"/>
      <sheetName val="_Direct_load_44"/>
      <sheetName val="ops_tb42"/>
      <sheetName val="Selling_and_Admins_(DONE)42"/>
      <sheetName val="TB_SAP44"/>
      <sheetName val="Standing_Data42"/>
      <sheetName val="pa_group42"/>
      <sheetName val="F1_Log_On42"/>
      <sheetName val="DLD_Query_Query_Query41"/>
      <sheetName val="REC_GROUP41"/>
      <sheetName val="Write_off42"/>
      <sheetName val="Unrecorded_Misstatement41"/>
      <sheetName val="Spa_Sales40"/>
      <sheetName val="Sale_050241"/>
      <sheetName val="U-5_238"/>
      <sheetName val="Seagate__share_in_units38"/>
      <sheetName val="_BANK_XLS뉮׾_x005f_x0003_㌏Joint38"/>
      <sheetName val="Pd01_vsl_sked36"/>
      <sheetName val="IE_UPS38"/>
      <sheetName val="Quarterly_430"/>
      <sheetName val="Q4_Y1927"/>
      <sheetName val="Target_Y2027"/>
      <sheetName val="Q1_Y2027"/>
      <sheetName val="Actual_&amp;_Target27"/>
      <sheetName val="1_Cash_Flow27"/>
      <sheetName val="2_P&amp;L_Performance27"/>
      <sheetName val="3_Corporate_Risk27"/>
      <sheetName val="רכוש_קבוע_36"/>
      <sheetName val="Bill_No__2_-_Carpark36"/>
      <sheetName val="tb_Q3'0830"/>
      <sheetName val="P&amp;LFINAL_-_4434"/>
      <sheetName val="B131_36"/>
      <sheetName val="[BANK_XLS뉮׾_x005f_x0003_㌏Joint30"/>
      <sheetName val="SAN_REDUCED_131"/>
      <sheetName val="Gen_Info31"/>
      <sheetName val="InvPlan_NI_and_WIN_201736"/>
      <sheetName val="ตารางลูกหนี้สัญญาเช่า__30"/>
      <sheetName val="_IBPL000130"/>
      <sheetName val="_IB-PL-YTD30"/>
      <sheetName val="Estimation_-_201830"/>
      <sheetName val="F9_Parameters_30"/>
      <sheetName val="Trial_Balance36"/>
      <sheetName val="JV_Entry30"/>
      <sheetName val="Nature_of_Expense30"/>
      <sheetName val="Balance_Sheet30"/>
      <sheetName val="dongia_(2)36"/>
      <sheetName val="CA_Sheet30"/>
      <sheetName val="_BANK_XLS뉮׾_x005f_x005f_x005f_x0003_㌏Join30"/>
      <sheetName val="Asset_&amp;_Liability30"/>
      <sheetName val="Net_asset_value30"/>
      <sheetName val="_BANK_XLS뉮׾_x005f_x005f_x005f_x005f_x005f30"/>
      <sheetName val="[BANK_XLS뉮׾_x005f_x005f_x005f_x0003_㌏Join30"/>
      <sheetName val="interest_tree_generation30"/>
      <sheetName val="공사비_내역_(가)27"/>
      <sheetName val="Summary_Adjustment27"/>
      <sheetName val="warehouse_fixed_v_var__(calcs28"/>
      <sheetName val="F8_1_Slw_mving_stck30"/>
      <sheetName val="F_5_7_Value_red30"/>
      <sheetName val="F6_4_Slow_Moving_SP_200430"/>
      <sheetName val="OMC_April_0228"/>
      <sheetName val="RF_April_0228"/>
      <sheetName val="Review_wording27"/>
      <sheetName val="Summary_of_documents27"/>
      <sheetName val="Workbook_Inputs28"/>
      <sheetName val="OutstandingDec#019__28"/>
      <sheetName val="OutstandingJan05#019_28"/>
      <sheetName val="OutstandingFeb05#019_28"/>
      <sheetName val="OutstandingMay05#019_28"/>
      <sheetName val="Outstanding_June05#019_28"/>
      <sheetName val="Outstanding_July0528"/>
      <sheetName val="Outstanding_Aug_05_28"/>
      <sheetName val="Outstanding_Sep_05_28"/>
      <sheetName val="Outstanding_Oct_0528"/>
      <sheetName val="Outstanding_Nov_05_28"/>
      <sheetName val="Outstanding_Dec_0528"/>
      <sheetName val="Bank_Statement_#01928"/>
      <sheetName val="未兌現支票&amp;已開立支票_#91028"/>
      <sheetName val="_BANK_XLS뉮׾_x005f_x005f_x28"/>
      <sheetName val="Life_&amp;_Health30"/>
      <sheetName val="C_128"/>
      <sheetName val="License_BOI28"/>
      <sheetName val="Asset_Class28"/>
      <sheetName val="Depre__Key28"/>
      <sheetName val="[BANK_XLS뉮׾_x005f_x005f_x005f_x005f_x005f28"/>
      <sheetName val="Data_228"/>
      <sheetName val="_BANK_XLS뉮׾_x28"/>
      <sheetName val="cal_(2)28"/>
      <sheetName val="อุปกรณ์_a228"/>
      <sheetName val="อุปกรณ์_a128"/>
      <sheetName val="[BANK_XLS뉮׾_x005f_x005f_x28"/>
      <sheetName val="U-2_128"/>
      <sheetName val="[BANK_XLS뉮׾_x28"/>
      <sheetName val="GL_CB27"/>
      <sheetName val="GL_M27"/>
      <sheetName val="acc_depre-report-old27"/>
      <sheetName val="By__Customer27"/>
      <sheetName val="KPI_F1_3_พรทิพย์_255927"/>
      <sheetName val="MD_-_Bank27"/>
      <sheetName val="Bank_Country27"/>
      <sheetName val="bs_is30"/>
      <sheetName val="Drop_Down21"/>
      <sheetName val="KPI_Score19"/>
      <sheetName val="Weighted_Ave_Cost27"/>
      <sheetName val="Inventory_Master_List27"/>
      <sheetName val="default_values27"/>
      <sheetName val="ave_6_months_del_qty27"/>
      <sheetName val="Unit_rate_Architecture27"/>
      <sheetName val="DATABASE_-sumifTB27"/>
      <sheetName val="6A_CA27"/>
      <sheetName val="_BANK_XLS뉮׾_x005f_x005f_x005f_x005f_x19"/>
      <sheetName val="Office_Improve19"/>
      <sheetName val="Co_info27"/>
      <sheetName val="gold_แลกทอง27"/>
      <sheetName val="งบบริหาร_PL-report19"/>
      <sheetName val="Int_19"/>
      <sheetName val="2_Conso19"/>
      <sheetName val="8_1|Invest_in_Equity19"/>
      <sheetName val="MS_Box20"/>
      <sheetName val="LC___TR_Listing20"/>
      <sheetName val="Gain_Loss_Calculation20"/>
      <sheetName val="Capital_Expenditure_1999-200121"/>
      <sheetName val="Capital_by_division21"/>
      <sheetName val="DEPRECIATION_1998-NEW_ASSETS21"/>
      <sheetName val="DEPRECIATION_199921"/>
      <sheetName val="Summery_Depreciation_1998-20030"/>
      <sheetName val="Stock_Aging21"/>
      <sheetName val="cost_allocation21"/>
      <sheetName val="PF_PL_OP21"/>
      <sheetName val="10Segment_report21"/>
      <sheetName val="7Long_term_liabilities21"/>
      <sheetName val="1Cash_for_Interest21"/>
      <sheetName val="3Detail_of_cash_flow21"/>
      <sheetName val="0_0ControlSheet21"/>
      <sheetName val="เครื่องตกแต่ง-PJ_(BF)21"/>
      <sheetName val="Debt_Info21"/>
      <sheetName val="Job_header21"/>
      <sheetName val="2005_DATA21"/>
      <sheetName val="Old_IAC_Canada21"/>
      <sheetName val="Template_Data20"/>
      <sheetName val="ocean_voyage20"/>
      <sheetName val="PDR_PL__ACCT-MBK19"/>
      <sheetName val="รายงาน_Promotion19"/>
      <sheetName val="SumP&amp;L_current_Sites19"/>
      <sheetName val="SPP_519"/>
      <sheetName val="Summary_ตามตาราง19"/>
      <sheetName val="10-1_Media:10-cut19"/>
      <sheetName val="day_end_stock19"/>
      <sheetName val="Work_sheet_FB19"/>
      <sheetName val="N-4_419"/>
      <sheetName val="RW1&amp;3_of919"/>
      <sheetName val="U1_619"/>
      <sheetName val="U1_219"/>
      <sheetName val="U1_519"/>
      <sheetName val="U1_319"/>
      <sheetName val="Monthly_Vessel_IS_-_Level_319"/>
      <sheetName val="Two_Step_Revenue_Testing_Mast19"/>
      <sheetName val="TRIAL_BAL_19"/>
      <sheetName val="pl_cps_19"/>
      <sheetName val="detail_bs19"/>
      <sheetName val="Proj_Data20"/>
      <sheetName val="Lock-up_CM_rev20"/>
      <sheetName val="YTD_Perf20"/>
      <sheetName val="YTD_Perf_incl_subs20"/>
      <sheetName val="EditedYTD_by_Function20"/>
      <sheetName val="ohead_distribution20"/>
      <sheetName val="Debtors_Pivot20"/>
      <sheetName val="sub_Advs20"/>
      <sheetName val="OS_Advs20"/>
      <sheetName val="Accruals_CM20"/>
      <sheetName val="Accruals_LM20"/>
      <sheetName val="Internal_contribution_trf20"/>
      <sheetName val="Int_West_Lock_Up_Analysis20"/>
      <sheetName val="Int_East_Lock_Up_Analysis20"/>
      <sheetName val="Australia_Lockup_Analysis20"/>
      <sheetName val="Range_Names20"/>
      <sheetName val="COVERING_SHEET20"/>
      <sheetName val="Sch1a_20"/>
      <sheetName val="Sch_220"/>
      <sheetName val="Sch_2a20"/>
      <sheetName val="Sch_2b20"/>
      <sheetName val="Sch_320"/>
      <sheetName val="Sch_420"/>
      <sheetName val="Sch_520"/>
      <sheetName val="Sch_620"/>
      <sheetName val="Sch_720"/>
      <sheetName val="Sch_820"/>
      <sheetName val="CASH_FLOW_CALCULATION_SHEET20"/>
      <sheetName val="bod"/>
      <sheetName val="Sheet298"/>
      <sheetName val=" APS  APS-DI ING"/>
      <sheetName val="BEplan-Paper"/>
      <sheetName val="14 Graphs"/>
      <sheetName val="[BANK.XLS][BANK.XLS]10_1_Med_21"/>
      <sheetName val="[BANK.XLS][BANK.XLS]10_1_Med_22"/>
      <sheetName val="[BANK.XLS][BANK.XLS]10_1_Med_23"/>
      <sheetName val="[BANK.XLS][BANK.XLS]10_1_Med_24"/>
      <sheetName val="[BANK.XLS][BANK.XLS]10_1_Med_17"/>
      <sheetName val="[BANK.XLS][BANK.XLS]10_1_Med_18"/>
      <sheetName val="[BANK.XLS][BANK.XLS]10_1_Med_19"/>
      <sheetName val="[BANK.XLS][BANK.XLS]10_1_Med_20"/>
      <sheetName val="[BANK.XLS][BANK.XLS]10_1_Med_25"/>
      <sheetName val="[BANK.XLS][BANK.XLS]10_1_Med_26"/>
      <sheetName val="[BANK.XLS][BANK.XLS]10_1_Med_27"/>
      <sheetName val="[BANK.XLS][BANK.XLS]10_1_Med_28"/>
      <sheetName val="[BANK.XLS][BANK.XLS]10_1_Med_29"/>
      <sheetName val="[BANK.XLS][BANK.XLS]10_1_Med_30"/>
      <sheetName val="[BANK.XLS][BANK.XLS]10_1_Med_31"/>
      <sheetName val="[BANK.XLS][BANK.XLS]10_1_Med_32"/>
      <sheetName val="Basics"/>
      <sheetName val="stat local"/>
      <sheetName val="EY12.13SA"/>
      <sheetName val="Cap Charge (EY12)"/>
      <sheetName val="[BANK.XLS][BANK.XLS]10_1_Med_33"/>
      <sheetName val="[BANK.XLS][BANK.XLS]10_1_Med_34"/>
      <sheetName val="[BANK.XLS][BANK.XLS]10_1_Med_35"/>
      <sheetName val="[BANK.XLS][BANK.XLS]10_1_Med_36"/>
      <sheetName val="donnee lct"/>
      <sheetName val="SCB_1_-_Current47"/>
      <sheetName val="SCB_2_-_Current46"/>
      <sheetName val="SCB_1___Current46"/>
      <sheetName val="SCB_2___Current46"/>
      <sheetName val="Drop_down_list37"/>
      <sheetName val="2_DL_45"/>
      <sheetName val="2_2_IDL45"/>
      <sheetName val="Seal_1-07-0446"/>
      <sheetName val="BALANCE_SHEET_46"/>
      <sheetName val="TrialBalance_Q3-200245"/>
      <sheetName val="FP_Friends_Other45"/>
      <sheetName val="เงินกู้_MGC46"/>
      <sheetName val="ข้อมูล_PM46"/>
      <sheetName val="N-4_Patent_right45"/>
      <sheetName val="B&amp;S_199945"/>
      <sheetName val="คชจ_ดำเนินงาน6-4345"/>
      <sheetName val="ACS_Revenue45"/>
      <sheetName val="P&amp;L_Rates45"/>
      <sheetName val="PRICE_LIST45"/>
      <sheetName val="FG_Joint46"/>
      <sheetName val="Non_Movement46"/>
      <sheetName val="Jun_0645"/>
      <sheetName val="Mkt_Dev_1291_ONL_1290_-_101043"/>
      <sheetName val="TB_Worksheet43"/>
      <sheetName val="ADJ_-_RATE43"/>
      <sheetName val="Item_Code_-_Machine43"/>
      <sheetName val="B053_(990701)공정실적PP%계산43"/>
      <sheetName val="cc_Nov0843"/>
      <sheetName val="2003_Growth43"/>
      <sheetName val="10-1_Media43"/>
      <sheetName val="MPT_07_Sale_Forecast43"/>
      <sheetName val="MPT_08_Sale_Forecast43"/>
      <sheetName val="TL_Scrap_rate43"/>
      <sheetName val="_Direct_load_45"/>
      <sheetName val="ops_tb43"/>
      <sheetName val="Selling_and_Admins_(DONE)43"/>
      <sheetName val="TB_SAP45"/>
      <sheetName val="Standing_Data43"/>
      <sheetName val="pa_group43"/>
      <sheetName val="F1_Log_On43"/>
      <sheetName val="DLD_Query_Query_Query42"/>
      <sheetName val="REC_GROUP42"/>
      <sheetName val="Write_off43"/>
      <sheetName val="Unrecorded_Misstatement42"/>
      <sheetName val="Spa_Sales41"/>
      <sheetName val="Sale_050242"/>
      <sheetName val="U-5_239"/>
      <sheetName val="Seagate__share_in_units39"/>
      <sheetName val="_BANK_XLS뉮׾_x005f_x0003_㌏Joint39"/>
      <sheetName val="Pd01_vsl_sked37"/>
      <sheetName val="IE_UPS39"/>
      <sheetName val="Quarterly_431"/>
      <sheetName val="Q4_Y1928"/>
      <sheetName val="Target_Y2028"/>
      <sheetName val="Q1_Y2028"/>
      <sheetName val="Actual_&amp;_Target28"/>
      <sheetName val="1_Cash_Flow28"/>
      <sheetName val="2_P&amp;L_Performance28"/>
      <sheetName val="3_Corporate_Risk28"/>
      <sheetName val="רכוש_קבוע_37"/>
      <sheetName val="Bill_No__2_-_Carpark37"/>
      <sheetName val="tb_Q3'0831"/>
      <sheetName val="P&amp;LFINAL_-_4435"/>
      <sheetName val="B131_37"/>
      <sheetName val="[BANK_XLS뉮׾_x005f_x0003_㌏Joint31"/>
      <sheetName val="SAN_REDUCED_132"/>
      <sheetName val="Gen_Info32"/>
      <sheetName val="InvPlan_NI_and_WIN_201737"/>
      <sheetName val="ตารางลูกหนี้สัญญาเช่า__31"/>
      <sheetName val="_IBPL000131"/>
      <sheetName val="_IB-PL-YTD31"/>
      <sheetName val="Estimation_-_201831"/>
      <sheetName val="F9_Parameters_31"/>
      <sheetName val="Trial_Balance37"/>
      <sheetName val="JV_Entry31"/>
      <sheetName val="Nature_of_Expense31"/>
      <sheetName val="Balance_Sheet31"/>
      <sheetName val="dongia_(2)37"/>
      <sheetName val="CA_Sheet31"/>
      <sheetName val="_BANK_XLS뉮׾_x005f_x005f_x005f_x0003_㌏Join31"/>
      <sheetName val="Asset_&amp;_Liability31"/>
      <sheetName val="Net_asset_value31"/>
      <sheetName val="_BANK_XLS뉮׾_x005f_x005f_x005f_x005f_x005f31"/>
      <sheetName val="[BANK_XLS뉮׾_x005f_x005f_x005f_x0003_㌏Join31"/>
      <sheetName val="interest_tree_generation31"/>
      <sheetName val="공사비_내역_(가)28"/>
      <sheetName val="Summary_Adjustment28"/>
      <sheetName val="warehouse_fixed_v_var__(calcs29"/>
      <sheetName val="F8_1_Slw_mving_stck31"/>
      <sheetName val="F_5_7_Value_red31"/>
      <sheetName val="F6_4_Slow_Moving_SP_200431"/>
      <sheetName val="OMC_April_0229"/>
      <sheetName val="RF_April_0229"/>
      <sheetName val="Review_wording28"/>
      <sheetName val="Summary_of_documents28"/>
      <sheetName val="Workbook_Inputs29"/>
      <sheetName val="OutstandingDec#019__29"/>
      <sheetName val="OutstandingJan05#019_29"/>
      <sheetName val="OutstandingFeb05#019_29"/>
      <sheetName val="OutstandingMay05#019_29"/>
      <sheetName val="Outstanding_June05#019_29"/>
      <sheetName val="Outstanding_July0529"/>
      <sheetName val="Outstanding_Aug_05_29"/>
      <sheetName val="Outstanding_Sep_05_29"/>
      <sheetName val="Outstanding_Oct_0529"/>
      <sheetName val="Outstanding_Nov_05_29"/>
      <sheetName val="Outstanding_Dec_0529"/>
      <sheetName val="Bank_Statement_#01929"/>
      <sheetName val="未兌現支票&amp;已開立支票_#91029"/>
      <sheetName val="_BANK_XLS뉮׾_x005f_x005f_x29"/>
      <sheetName val="Life_&amp;_Health31"/>
      <sheetName val="C_129"/>
      <sheetName val="License_BOI29"/>
      <sheetName val="Asset_Class29"/>
      <sheetName val="Depre__Key29"/>
      <sheetName val="[BANK_XLS뉮׾_x005f_x005f_x005f_x005f_x005f29"/>
      <sheetName val="Data_229"/>
      <sheetName val="_BANK_XLS뉮׾_x29"/>
      <sheetName val="cal_(2)29"/>
      <sheetName val="อุปกรณ์_a229"/>
      <sheetName val="อุปกรณ์_a129"/>
      <sheetName val="[BANK_XLS뉮׾_x005f_x005f_x29"/>
      <sheetName val="U-2_129"/>
      <sheetName val="[BANK_XLS뉮׾_x29"/>
      <sheetName val="GL_CB28"/>
      <sheetName val="GL_M28"/>
      <sheetName val="acc_depre-report-old28"/>
      <sheetName val="By__Customer28"/>
      <sheetName val="KPI_F1_3_พรทิพย์_255928"/>
      <sheetName val="MD_-_Bank28"/>
      <sheetName val="Bank_Country28"/>
      <sheetName val="bs_is31"/>
      <sheetName val="Drop_Down22"/>
      <sheetName val="KPI_Score20"/>
      <sheetName val="Weighted_Ave_Cost28"/>
      <sheetName val="Inventory_Master_List28"/>
      <sheetName val="default_values28"/>
      <sheetName val="ave_6_months_del_qty28"/>
      <sheetName val="Unit_rate_Architecture28"/>
      <sheetName val="DATABASE_-sumifTB28"/>
      <sheetName val="6A_CA28"/>
      <sheetName val="_BANK_XLS뉮׾_x005f_x005f_x005f_x005f_x20"/>
      <sheetName val="Office_Improve20"/>
      <sheetName val="Co_info28"/>
      <sheetName val="gold_แลกทอง28"/>
      <sheetName val="งบบริหาร_PL-report20"/>
      <sheetName val="Int_20"/>
      <sheetName val="2_Conso20"/>
      <sheetName val="8_1|Invest_in_Equity20"/>
      <sheetName val="MS_Box21"/>
      <sheetName val="LC___TR_Listing21"/>
      <sheetName val="Gain_Loss_Calculation21"/>
      <sheetName val="Capital_Expenditure_1999-200122"/>
      <sheetName val="Capital_by_division22"/>
      <sheetName val="DEPRECIATION_1998-NEW_ASSETS22"/>
      <sheetName val="DEPRECIATION_199922"/>
      <sheetName val="Summery_Depreciation_1998-20031"/>
      <sheetName val="Stock_Aging22"/>
      <sheetName val="cost_allocation22"/>
      <sheetName val="PF_PL_OP22"/>
      <sheetName val="10Segment_report22"/>
      <sheetName val="7Long_term_liabilities22"/>
      <sheetName val="1Cash_for_Interest22"/>
      <sheetName val="3Detail_of_cash_flow22"/>
      <sheetName val="0_0ControlSheet22"/>
      <sheetName val="เครื่องตกแต่ง-PJ_(BF)22"/>
      <sheetName val="Debt_Info22"/>
      <sheetName val="Job_header22"/>
      <sheetName val="2005_DATA22"/>
      <sheetName val="Old_IAC_Canada22"/>
      <sheetName val="Template_Data21"/>
      <sheetName val="ocean_voyage21"/>
      <sheetName val="PDR_PL__ACCT-MBK20"/>
      <sheetName val="รายงาน_Promotion20"/>
      <sheetName val="SumP&amp;L_current_Sites20"/>
      <sheetName val="SPP_520"/>
      <sheetName val="Summary_ตามตาราง20"/>
      <sheetName val="10-1_Media:10-cut20"/>
      <sheetName val="day_end_stock20"/>
      <sheetName val="Work_sheet_FB20"/>
      <sheetName val="N-4_420"/>
      <sheetName val="RW1&amp;3_of920"/>
      <sheetName val="U1_620"/>
      <sheetName val="U1_220"/>
      <sheetName val="U1_520"/>
      <sheetName val="U1_320"/>
      <sheetName val="Monthly_Vessel_IS_-_Level_320"/>
      <sheetName val="Two_Step_Revenue_Testing_Mast20"/>
      <sheetName val="TRIAL_BAL_20"/>
      <sheetName val="pl_cps_20"/>
      <sheetName val="detail_bs20"/>
      <sheetName val="Proj_Data21"/>
      <sheetName val="Lock-up_CM_rev21"/>
      <sheetName val="YTD_Perf21"/>
      <sheetName val="YTD_Perf_incl_subs21"/>
      <sheetName val="EditedYTD_by_Function21"/>
      <sheetName val="ohead_distribution21"/>
      <sheetName val="Debtors_Pivot21"/>
      <sheetName val="sub_Advs21"/>
      <sheetName val="OS_Advs21"/>
      <sheetName val="Accruals_CM21"/>
      <sheetName val="Accruals_LM21"/>
      <sheetName val="Internal_contribution_trf21"/>
      <sheetName val="Int_West_Lock_Up_Analysis21"/>
      <sheetName val="Int_East_Lock_Up_Analysis21"/>
      <sheetName val="Australia_Lockup_Analysis21"/>
      <sheetName val="Range_Names21"/>
      <sheetName val="COVERING_SHEET21"/>
      <sheetName val="Sch1a_21"/>
      <sheetName val="Sch_221"/>
      <sheetName val="Sch_2a21"/>
      <sheetName val="Sch_2b21"/>
      <sheetName val="Sch_321"/>
      <sheetName val="Sch_421"/>
      <sheetName val="Sch_521"/>
      <sheetName val="Sch_621"/>
      <sheetName val="Sch_721"/>
      <sheetName val="Sch_821"/>
      <sheetName val="CASH_FLOW_CALCULATION_SHEET21"/>
      <sheetName val="SCB_1_-_Current48"/>
      <sheetName val="SCB_2_-_Current47"/>
      <sheetName val="SCB_1___Current47"/>
      <sheetName val="SCB_2___Current47"/>
      <sheetName val="Drop_down_list38"/>
      <sheetName val="2_DL_46"/>
      <sheetName val="2_2_IDL46"/>
      <sheetName val="Seal_1-07-0447"/>
      <sheetName val="BALANCE_SHEET_47"/>
      <sheetName val="TrialBalance_Q3-200246"/>
      <sheetName val="FP_Friends_Other46"/>
      <sheetName val="เงินกู้_MGC47"/>
      <sheetName val="ข้อมูล_PM47"/>
      <sheetName val="N-4_Patent_right46"/>
      <sheetName val="B&amp;S_199946"/>
      <sheetName val="คชจ_ดำเนินงาน6-4346"/>
      <sheetName val="ACS_Revenue46"/>
      <sheetName val="P&amp;L_Rates46"/>
      <sheetName val="PRICE_LIST46"/>
      <sheetName val="FG_Joint47"/>
      <sheetName val="Non_Movement47"/>
      <sheetName val="Jun_0646"/>
      <sheetName val="Mkt_Dev_1291_ONL_1290_-_101044"/>
      <sheetName val="TB_Worksheet44"/>
      <sheetName val="ADJ_-_RATE44"/>
      <sheetName val="Item_Code_-_Machine44"/>
      <sheetName val="B053_(990701)공정실적PP%계산44"/>
      <sheetName val="cc_Nov0844"/>
      <sheetName val="2003_Growth44"/>
      <sheetName val="10-1_Media44"/>
      <sheetName val="MPT_07_Sale_Forecast44"/>
      <sheetName val="MPT_08_Sale_Forecast44"/>
      <sheetName val="TL_Scrap_rate44"/>
      <sheetName val="_Direct_load_46"/>
      <sheetName val="ops_tb44"/>
      <sheetName val="Selling_and_Admins_(DONE)44"/>
      <sheetName val="TB_SAP46"/>
      <sheetName val="Standing_Data44"/>
      <sheetName val="pa_group44"/>
      <sheetName val="F1_Log_On44"/>
      <sheetName val="DLD_Query_Query_Query43"/>
      <sheetName val="REC_GROUP43"/>
      <sheetName val="Write_off44"/>
      <sheetName val="Unrecorded_Misstatement43"/>
      <sheetName val="Spa_Sales42"/>
      <sheetName val="Sale_050243"/>
      <sheetName val="U-5_240"/>
      <sheetName val="Seagate__share_in_units40"/>
      <sheetName val="_BANK_XLS뉮׾_x005f_x0003_㌏Joint40"/>
      <sheetName val="Pd01_vsl_sked38"/>
      <sheetName val="IE_UPS40"/>
      <sheetName val="Quarterly_432"/>
      <sheetName val="Q4_Y1929"/>
      <sheetName val="Target_Y2029"/>
      <sheetName val="Q1_Y2029"/>
      <sheetName val="Actual_&amp;_Target29"/>
      <sheetName val="1_Cash_Flow29"/>
      <sheetName val="2_P&amp;L_Performance29"/>
      <sheetName val="3_Corporate_Risk29"/>
      <sheetName val="רכוש_קבוע_38"/>
      <sheetName val="Bill_No__2_-_Carpark38"/>
      <sheetName val="tb_Q3'0832"/>
      <sheetName val="P&amp;LFINAL_-_4436"/>
      <sheetName val="B131_38"/>
      <sheetName val="[BANK_XLS뉮׾_x005f_x0003_㌏Joint32"/>
      <sheetName val="SAN_REDUCED_133"/>
      <sheetName val="Gen_Info33"/>
      <sheetName val="InvPlan_NI_and_WIN_201738"/>
      <sheetName val="ตารางลูกหนี้สัญญาเช่า__32"/>
      <sheetName val="_IBPL000132"/>
      <sheetName val="_IB-PL-YTD32"/>
      <sheetName val="Estimation_-_201832"/>
      <sheetName val="F9_Parameters_32"/>
      <sheetName val="Trial_Balance38"/>
      <sheetName val="JV_Entry32"/>
      <sheetName val="Nature_of_Expense32"/>
      <sheetName val="Balance_Sheet32"/>
      <sheetName val="dongia_(2)38"/>
      <sheetName val="CA_Sheet32"/>
      <sheetName val="_BANK_XLS뉮׾_x005f_x005f_x005f_x0003_㌏Join32"/>
      <sheetName val="Asset_&amp;_Liability32"/>
      <sheetName val="Net_asset_value32"/>
      <sheetName val="_BANK_XLS뉮׾_x005f_x005f_x005f_x005f_x005f32"/>
      <sheetName val="[BANK_XLS뉮׾_x005f_x005f_x005f_x0003_㌏Join32"/>
      <sheetName val="interest_tree_generation32"/>
      <sheetName val="공사비_내역_(가)29"/>
      <sheetName val="Summary_Adjustment29"/>
      <sheetName val="warehouse_fixed_v_var__(calcs30"/>
      <sheetName val="F8_1_Slw_mving_stck32"/>
      <sheetName val="F_5_7_Value_red32"/>
      <sheetName val="F6_4_Slow_Moving_SP_200432"/>
      <sheetName val="OMC_April_0230"/>
      <sheetName val="RF_April_0230"/>
      <sheetName val="Review_wording29"/>
      <sheetName val="Summary_of_documents29"/>
      <sheetName val="Workbook_Inputs30"/>
      <sheetName val="OutstandingDec#019__30"/>
      <sheetName val="OutstandingJan05#019_30"/>
      <sheetName val="OutstandingFeb05#019_30"/>
      <sheetName val="OutstandingMay05#019_30"/>
      <sheetName val="Outstanding_June05#019_30"/>
      <sheetName val="Outstanding_July0530"/>
      <sheetName val="Outstanding_Aug_05_30"/>
      <sheetName val="Outstanding_Sep_05_30"/>
      <sheetName val="Outstanding_Oct_0530"/>
      <sheetName val="Outstanding_Nov_05_30"/>
      <sheetName val="Outstanding_Dec_0530"/>
      <sheetName val="Bank_Statement_#01930"/>
      <sheetName val="未兌現支票&amp;已開立支票_#91030"/>
      <sheetName val="_BANK_XLS뉮׾_x005f_x005f_x30"/>
      <sheetName val="Life_&amp;_Health32"/>
      <sheetName val="C_130"/>
      <sheetName val="License_BOI30"/>
      <sheetName val="Asset_Class30"/>
      <sheetName val="Depre__Key30"/>
      <sheetName val="[BANK_XLS뉮׾_x005f_x005f_x005f_x005f_x005f30"/>
      <sheetName val="Data_230"/>
      <sheetName val="_BANK_XLS뉮׾_x30"/>
      <sheetName val="cal_(2)30"/>
      <sheetName val="อุปกรณ์_a230"/>
      <sheetName val="อุปกรณ์_a130"/>
      <sheetName val="[BANK_XLS뉮׾_x005f_x005f_x30"/>
      <sheetName val="U-2_130"/>
      <sheetName val="[BANK_XLS뉮׾_x30"/>
      <sheetName val="GL_CB29"/>
      <sheetName val="GL_M29"/>
      <sheetName val="acc_depre-report-old29"/>
      <sheetName val="By__Customer29"/>
      <sheetName val="KPI_F1_3_พรทิพย์_255929"/>
      <sheetName val="MD_-_Bank29"/>
      <sheetName val="Bank_Country29"/>
      <sheetName val="bs_is32"/>
      <sheetName val="Drop_Down23"/>
      <sheetName val="KPI_Score21"/>
      <sheetName val="Weighted_Ave_Cost29"/>
      <sheetName val="Inventory_Master_List29"/>
      <sheetName val="default_values29"/>
      <sheetName val="ave_6_months_del_qty29"/>
      <sheetName val="Unit_rate_Architecture29"/>
      <sheetName val="DATABASE_-sumifTB29"/>
      <sheetName val="6A_CA29"/>
      <sheetName val="_BANK_XLS뉮׾_x005f_x005f_x005f_x005f_x21"/>
      <sheetName val="Office_Improve21"/>
      <sheetName val="Co_info29"/>
      <sheetName val="gold_แลกทอง29"/>
      <sheetName val="งบบริหาร_PL-report21"/>
      <sheetName val="Int_21"/>
      <sheetName val="2_Conso21"/>
      <sheetName val="8_1|Invest_in_Equity21"/>
      <sheetName val="MS_Box22"/>
      <sheetName val="LC___TR_Listing22"/>
      <sheetName val="Gain_Loss_Calculation22"/>
      <sheetName val="Capital_Expenditure_1999-200123"/>
      <sheetName val="Capital_by_division23"/>
      <sheetName val="DEPRECIATION_1998-NEW_ASSETS23"/>
      <sheetName val="DEPRECIATION_199923"/>
      <sheetName val="Summery_Depreciation_1998-20032"/>
      <sheetName val="Stock_Aging23"/>
      <sheetName val="cost_allocation23"/>
      <sheetName val="PF_PL_OP23"/>
      <sheetName val="10Segment_report23"/>
      <sheetName val="7Long_term_liabilities23"/>
      <sheetName val="1Cash_for_Interest23"/>
      <sheetName val="3Detail_of_cash_flow23"/>
      <sheetName val="0_0ControlSheet23"/>
      <sheetName val="เครื่องตกแต่ง-PJ_(BF)23"/>
      <sheetName val="Debt_Info23"/>
      <sheetName val="Job_header23"/>
      <sheetName val="2005_DATA23"/>
      <sheetName val="Old_IAC_Canada23"/>
      <sheetName val="Template_Data22"/>
      <sheetName val="ocean_voyage22"/>
      <sheetName val="PDR_PL__ACCT-MBK21"/>
      <sheetName val="รายงาน_Promotion21"/>
      <sheetName val="SumP&amp;L_current_Sites21"/>
      <sheetName val="SPP_521"/>
      <sheetName val="Summary_ตามตาราง21"/>
      <sheetName val="10-1_Media:10-cut21"/>
      <sheetName val="day_end_stock21"/>
      <sheetName val="Work_sheet_FB21"/>
      <sheetName val="N-4_421"/>
      <sheetName val="RW1&amp;3_of921"/>
      <sheetName val="U1_621"/>
      <sheetName val="U1_221"/>
      <sheetName val="U1_521"/>
      <sheetName val="U1_321"/>
      <sheetName val="Monthly_Vessel_IS_-_Level_321"/>
      <sheetName val="Two_Step_Revenue_Testing_Mast21"/>
      <sheetName val="TRIAL_BAL_21"/>
      <sheetName val="pl_cps_21"/>
      <sheetName val="detail_bs21"/>
      <sheetName val="Proj_Data22"/>
      <sheetName val="Lock-up_CM_rev22"/>
      <sheetName val="YTD_Perf22"/>
      <sheetName val="YTD_Perf_incl_subs22"/>
      <sheetName val="EditedYTD_by_Function22"/>
      <sheetName val="ohead_distribution22"/>
      <sheetName val="Debtors_Pivot22"/>
      <sheetName val="sub_Advs22"/>
      <sheetName val="OS_Advs22"/>
      <sheetName val="Accruals_CM22"/>
      <sheetName val="Accruals_LM22"/>
      <sheetName val="Internal_contribution_trf22"/>
      <sheetName val="Int_West_Lock_Up_Analysis22"/>
      <sheetName val="Int_East_Lock_Up_Analysis22"/>
      <sheetName val="Australia_Lockup_Analysis22"/>
      <sheetName val="Range_Names22"/>
      <sheetName val="COVERING_SHEET22"/>
      <sheetName val="Sch1a_22"/>
      <sheetName val="Sch_222"/>
      <sheetName val="Sch_2a22"/>
      <sheetName val="Sch_2b22"/>
      <sheetName val="Sch_322"/>
      <sheetName val="Sch_422"/>
      <sheetName val="Sch_522"/>
      <sheetName val="Sch_622"/>
      <sheetName val="Sch_722"/>
      <sheetName val="Sch_822"/>
      <sheetName val="CASH_FLOW_CALCULATION_SHEET22"/>
      <sheetName val="SCB_1_-_Current49"/>
      <sheetName val="SCB_2_-_Current48"/>
      <sheetName val="SCB_1___Current48"/>
      <sheetName val="SCB_2___Current48"/>
      <sheetName val="Drop_down_list39"/>
      <sheetName val="2_DL_47"/>
      <sheetName val="2_2_IDL47"/>
      <sheetName val="Seal_1-07-0448"/>
      <sheetName val="BALANCE_SHEET_48"/>
      <sheetName val="TrialBalance_Q3-200247"/>
      <sheetName val="FP_Friends_Other47"/>
      <sheetName val="เงินกู้_MGC48"/>
      <sheetName val="ข้อมูล_PM48"/>
      <sheetName val="N-4_Patent_right47"/>
      <sheetName val="B&amp;S_199947"/>
      <sheetName val="คชจ_ดำเนินงาน6-4347"/>
      <sheetName val="ACS_Revenue47"/>
      <sheetName val="P&amp;L_Rates47"/>
      <sheetName val="PRICE_LIST47"/>
      <sheetName val="FG_Joint48"/>
      <sheetName val="Non_Movement48"/>
      <sheetName val="Jun_0647"/>
      <sheetName val="Mkt_Dev_1291_ONL_1290_-_101045"/>
      <sheetName val="TB_Worksheet45"/>
      <sheetName val="ADJ_-_RATE45"/>
      <sheetName val="Item_Code_-_Machine45"/>
      <sheetName val="B053_(990701)공정실적PP%계산45"/>
      <sheetName val="cc_Nov0845"/>
      <sheetName val="2003_Growth45"/>
      <sheetName val="10-1_Media45"/>
      <sheetName val="MPT_07_Sale_Forecast45"/>
      <sheetName val="MPT_08_Sale_Forecast45"/>
      <sheetName val="TL_Scrap_rate45"/>
      <sheetName val="_Direct_load_47"/>
      <sheetName val="ops_tb45"/>
      <sheetName val="Selling_and_Admins_(DONE)45"/>
      <sheetName val="TB_SAP47"/>
      <sheetName val="Standing_Data45"/>
      <sheetName val="pa_group45"/>
      <sheetName val="F1_Log_On45"/>
      <sheetName val="DLD_Query_Query_Query44"/>
      <sheetName val="REC_GROUP44"/>
      <sheetName val="Write_off45"/>
      <sheetName val="Unrecorded_Misstatement44"/>
      <sheetName val="Spa_Sales43"/>
      <sheetName val="Sale_050244"/>
      <sheetName val="U-5_241"/>
      <sheetName val="Seagate__share_in_units41"/>
      <sheetName val="_BANK_XLS뉮׾_x005f_x0003_㌏Joint41"/>
      <sheetName val="Pd01_vsl_sked39"/>
      <sheetName val="IE_UPS41"/>
      <sheetName val="Quarterly_433"/>
      <sheetName val="Q4_Y1930"/>
      <sheetName val="Target_Y2030"/>
      <sheetName val="Q1_Y2030"/>
      <sheetName val="Actual_&amp;_Target30"/>
      <sheetName val="1_Cash_Flow30"/>
      <sheetName val="2_P&amp;L_Performance30"/>
      <sheetName val="3_Corporate_Risk30"/>
      <sheetName val="רכוש_קבוע_39"/>
      <sheetName val="Bill_No__2_-_Carpark39"/>
      <sheetName val="tb_Q3'0833"/>
      <sheetName val="P&amp;LFINAL_-_4437"/>
      <sheetName val="B131_39"/>
      <sheetName val="[BANK_XLS뉮׾_x005f_x0003_㌏Joint33"/>
      <sheetName val="SAN_REDUCED_134"/>
      <sheetName val="Gen_Info34"/>
      <sheetName val="InvPlan_NI_and_WIN_201739"/>
      <sheetName val="ตารางลูกหนี้สัญญาเช่า__33"/>
      <sheetName val="_IBPL000133"/>
      <sheetName val="_IB-PL-YTD33"/>
      <sheetName val="Estimation_-_201833"/>
      <sheetName val="F9_Parameters_33"/>
      <sheetName val="Trial_Balance39"/>
      <sheetName val="JV_Entry33"/>
      <sheetName val="Nature_of_Expense33"/>
      <sheetName val="Balance_Sheet33"/>
      <sheetName val="dongia_(2)39"/>
      <sheetName val="CA_Sheet33"/>
      <sheetName val="_BANK_XLS뉮׾_x005f_x005f_x005f_x0003_㌏Join33"/>
      <sheetName val="Asset_&amp;_Liability33"/>
      <sheetName val="Net_asset_value33"/>
      <sheetName val="_BANK_XLS뉮׾_x005f_x005f_x005f_x005f_x005f33"/>
      <sheetName val="[BANK_XLS뉮׾_x005f_x005f_x005f_x0003_㌏Join33"/>
      <sheetName val="interest_tree_generation33"/>
      <sheetName val="공사비_내역_(가)30"/>
      <sheetName val="Summary_Adjustment30"/>
      <sheetName val="warehouse_fixed_v_var__(calcs31"/>
      <sheetName val="F8_1_Slw_mving_stck33"/>
      <sheetName val="F_5_7_Value_red33"/>
      <sheetName val="F6_4_Slow_Moving_SP_200433"/>
      <sheetName val="OMC_April_0231"/>
      <sheetName val="RF_April_0231"/>
      <sheetName val="Review_wording30"/>
      <sheetName val="Summary_of_documents30"/>
      <sheetName val="Workbook_Inputs31"/>
      <sheetName val="OutstandingDec#019__31"/>
      <sheetName val="OutstandingJan05#019_31"/>
      <sheetName val="OutstandingFeb05#019_31"/>
      <sheetName val="OutstandingMay05#019_31"/>
      <sheetName val="Outstanding_June05#019_31"/>
      <sheetName val="Outstanding_July0531"/>
      <sheetName val="Outstanding_Aug_05_31"/>
      <sheetName val="Outstanding_Sep_05_31"/>
      <sheetName val="Outstanding_Oct_0531"/>
      <sheetName val="Outstanding_Nov_05_31"/>
      <sheetName val="Outstanding_Dec_0531"/>
      <sheetName val="Bank_Statement_#01931"/>
      <sheetName val="未兌現支票&amp;已開立支票_#91031"/>
      <sheetName val="_BANK_XLS뉮׾_x005f_x005f_x31"/>
      <sheetName val="Life_&amp;_Health33"/>
      <sheetName val="C_131"/>
      <sheetName val="License_BOI31"/>
      <sheetName val="Asset_Class31"/>
      <sheetName val="Depre__Key31"/>
      <sheetName val="[BANK_XLS뉮׾_x005f_x005f_x005f_x005f_x005f31"/>
      <sheetName val="Data_231"/>
      <sheetName val="_BANK_XLS뉮׾_x31"/>
      <sheetName val="cal_(2)31"/>
      <sheetName val="อุปกรณ์_a231"/>
      <sheetName val="อุปกรณ์_a131"/>
      <sheetName val="[BANK_XLS뉮׾_x005f_x005f_x31"/>
      <sheetName val="U-2_131"/>
      <sheetName val="[BANK_XLS뉮׾_x31"/>
      <sheetName val="GL_CB30"/>
      <sheetName val="GL_M30"/>
      <sheetName val="acc_depre-report-old30"/>
      <sheetName val="By__Customer30"/>
      <sheetName val="KPI_F1_3_พรทิพย์_255930"/>
      <sheetName val="MD_-_Bank30"/>
      <sheetName val="Bank_Country30"/>
      <sheetName val="bs_is33"/>
      <sheetName val="Drop_Down24"/>
      <sheetName val="KPI_Score22"/>
      <sheetName val="Weighted_Ave_Cost30"/>
      <sheetName val="Inventory_Master_List30"/>
      <sheetName val="default_values30"/>
      <sheetName val="ave_6_months_del_qty30"/>
      <sheetName val="Unit_rate_Architecture30"/>
      <sheetName val="DATABASE_-sumifTB30"/>
      <sheetName val="6A_CA30"/>
      <sheetName val="_BANK_XLS뉮׾_x005f_x005f_x005f_x005f_x22"/>
      <sheetName val="Office_Improve22"/>
      <sheetName val="Co_info30"/>
      <sheetName val="gold_แลกทอง30"/>
      <sheetName val="งบบริหาร_PL-report22"/>
      <sheetName val="Int_22"/>
      <sheetName val="2_Conso22"/>
      <sheetName val="8_1|Invest_in_Equity22"/>
      <sheetName val="MS_Box23"/>
      <sheetName val="LC___TR_Listing23"/>
      <sheetName val="Gain_Loss_Calculation23"/>
      <sheetName val="Capital_Expenditure_1999-200124"/>
      <sheetName val="Capital_by_division24"/>
      <sheetName val="DEPRECIATION_1998-NEW_ASSETS24"/>
      <sheetName val="DEPRECIATION_199924"/>
      <sheetName val="Summery_Depreciation_1998-20033"/>
      <sheetName val="Stock_Aging24"/>
      <sheetName val="cost_allocation24"/>
      <sheetName val="PF_PL_OP24"/>
      <sheetName val="10Segment_report24"/>
      <sheetName val="7Long_term_liabilities24"/>
      <sheetName val="1Cash_for_Interest24"/>
      <sheetName val="3Detail_of_cash_flow24"/>
      <sheetName val="0_0ControlSheet24"/>
      <sheetName val="เครื่องตกแต่ง-PJ_(BF)24"/>
      <sheetName val="Debt_Info24"/>
      <sheetName val="Job_header24"/>
      <sheetName val="2005_DATA24"/>
      <sheetName val="Old_IAC_Canada24"/>
      <sheetName val="Template_Data23"/>
      <sheetName val="ocean_voyage23"/>
      <sheetName val="PDR_PL__ACCT-MBK22"/>
      <sheetName val="รายงาน_Promotion22"/>
      <sheetName val="SumP&amp;L_current_Sites22"/>
      <sheetName val="SPP_522"/>
      <sheetName val="Summary_ตามตาราง22"/>
      <sheetName val="10-1_Media:10-cut22"/>
      <sheetName val="day_end_stock22"/>
      <sheetName val="Work_sheet_FB22"/>
      <sheetName val="N-4_422"/>
      <sheetName val="RW1&amp;3_of922"/>
      <sheetName val="U1_622"/>
      <sheetName val="U1_222"/>
      <sheetName val="U1_522"/>
      <sheetName val="U1_322"/>
      <sheetName val="Monthly_Vessel_IS_-_Level_322"/>
      <sheetName val="Two_Step_Revenue_Testing_Mast22"/>
      <sheetName val="TRIAL_BAL_22"/>
      <sheetName val="pl_cps_22"/>
      <sheetName val="detail_bs22"/>
      <sheetName val="Proj_Data23"/>
      <sheetName val="Lock-up_CM_rev23"/>
      <sheetName val="YTD_Perf23"/>
      <sheetName val="YTD_Perf_incl_subs23"/>
      <sheetName val="EditedYTD_by_Function23"/>
      <sheetName val="ohead_distribution23"/>
      <sheetName val="Debtors_Pivot23"/>
      <sheetName val="sub_Advs23"/>
      <sheetName val="OS_Advs23"/>
      <sheetName val="Accruals_CM23"/>
      <sheetName val="Accruals_LM23"/>
      <sheetName val="Internal_contribution_trf23"/>
      <sheetName val="Int_West_Lock_Up_Analysis23"/>
      <sheetName val="Int_East_Lock_Up_Analysis23"/>
      <sheetName val="Australia_Lockup_Analysis23"/>
      <sheetName val="Range_Names23"/>
      <sheetName val="COVERING_SHEET23"/>
      <sheetName val="Sch1a_23"/>
      <sheetName val="Sch_223"/>
      <sheetName val="Sch_2a23"/>
      <sheetName val="Sch_2b23"/>
      <sheetName val="Sch_323"/>
      <sheetName val="Sch_423"/>
      <sheetName val="Sch_523"/>
      <sheetName val="Sch_623"/>
      <sheetName val="Sch_723"/>
      <sheetName val="Sch_823"/>
      <sheetName val="CASH_FLOW_CALCULATION_SHEET23"/>
      <sheetName val="Reimbursements"/>
      <sheetName val="all"/>
      <sheetName val="39.0OK"/>
      <sheetName val="02.1OK"/>
      <sheetName val="02.2OK"/>
      <sheetName val="Month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>
        <row r="4">
          <cell r="B4">
            <v>111874</v>
          </cell>
        </row>
      </sheetData>
      <sheetData sheetId="6">
        <row r="4">
          <cell r="B4">
            <v>111874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>
        <row r="4">
          <cell r="B4">
            <v>111874</v>
          </cell>
        </row>
      </sheetData>
      <sheetData sheetId="146">
        <row r="4">
          <cell r="B4">
            <v>111874</v>
          </cell>
        </row>
      </sheetData>
      <sheetData sheetId="147">
        <row r="4">
          <cell r="B4">
            <v>111874</v>
          </cell>
        </row>
      </sheetData>
      <sheetData sheetId="148">
        <row r="4">
          <cell r="B4">
            <v>111874</v>
          </cell>
        </row>
      </sheetData>
      <sheetData sheetId="149">
        <row r="4">
          <cell r="B4">
            <v>111874</v>
          </cell>
        </row>
      </sheetData>
      <sheetData sheetId="150">
        <row r="4">
          <cell r="B4">
            <v>111874</v>
          </cell>
        </row>
      </sheetData>
      <sheetData sheetId="151">
        <row r="4">
          <cell r="B4">
            <v>111874</v>
          </cell>
        </row>
      </sheetData>
      <sheetData sheetId="152">
        <row r="4">
          <cell r="B4">
            <v>111874</v>
          </cell>
        </row>
      </sheetData>
      <sheetData sheetId="153">
        <row r="4">
          <cell r="B4">
            <v>111874</v>
          </cell>
        </row>
      </sheetData>
      <sheetData sheetId="154">
        <row r="4">
          <cell r="B4">
            <v>111874</v>
          </cell>
        </row>
      </sheetData>
      <sheetData sheetId="155">
        <row r="4">
          <cell r="B4">
            <v>111874</v>
          </cell>
        </row>
      </sheetData>
      <sheetData sheetId="156">
        <row r="4">
          <cell r="B4">
            <v>111874</v>
          </cell>
        </row>
      </sheetData>
      <sheetData sheetId="157">
        <row r="4">
          <cell r="B4">
            <v>111874</v>
          </cell>
        </row>
      </sheetData>
      <sheetData sheetId="158">
        <row r="4">
          <cell r="B4">
            <v>111874</v>
          </cell>
        </row>
      </sheetData>
      <sheetData sheetId="159">
        <row r="4">
          <cell r="B4">
            <v>111874</v>
          </cell>
        </row>
      </sheetData>
      <sheetData sheetId="160">
        <row r="4">
          <cell r="B4">
            <v>111874</v>
          </cell>
        </row>
      </sheetData>
      <sheetData sheetId="161">
        <row r="4">
          <cell r="B4">
            <v>111874</v>
          </cell>
        </row>
      </sheetData>
      <sheetData sheetId="162">
        <row r="4">
          <cell r="B4">
            <v>111874</v>
          </cell>
        </row>
      </sheetData>
      <sheetData sheetId="163">
        <row r="4">
          <cell r="B4">
            <v>111874</v>
          </cell>
        </row>
      </sheetData>
      <sheetData sheetId="164">
        <row r="4">
          <cell r="B4">
            <v>111874</v>
          </cell>
        </row>
      </sheetData>
      <sheetData sheetId="165">
        <row r="4">
          <cell r="B4">
            <v>111874</v>
          </cell>
        </row>
      </sheetData>
      <sheetData sheetId="166">
        <row r="4">
          <cell r="B4">
            <v>111874</v>
          </cell>
        </row>
      </sheetData>
      <sheetData sheetId="167">
        <row r="4">
          <cell r="B4">
            <v>111874</v>
          </cell>
        </row>
      </sheetData>
      <sheetData sheetId="168">
        <row r="4">
          <cell r="B4">
            <v>111874</v>
          </cell>
        </row>
      </sheetData>
      <sheetData sheetId="169">
        <row r="4">
          <cell r="B4">
            <v>111874</v>
          </cell>
        </row>
      </sheetData>
      <sheetData sheetId="170">
        <row r="4">
          <cell r="B4">
            <v>111874</v>
          </cell>
        </row>
      </sheetData>
      <sheetData sheetId="171">
        <row r="4">
          <cell r="B4">
            <v>111874</v>
          </cell>
        </row>
      </sheetData>
      <sheetData sheetId="172">
        <row r="4">
          <cell r="B4">
            <v>111874</v>
          </cell>
        </row>
      </sheetData>
      <sheetData sheetId="173">
        <row r="4">
          <cell r="B4">
            <v>111874</v>
          </cell>
        </row>
      </sheetData>
      <sheetData sheetId="174">
        <row r="4">
          <cell r="B4">
            <v>111874</v>
          </cell>
        </row>
      </sheetData>
      <sheetData sheetId="175">
        <row r="4">
          <cell r="B4">
            <v>111874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4">
          <cell r="B4">
            <v>111874</v>
          </cell>
        </row>
      </sheetData>
      <sheetData sheetId="198">
        <row r="4">
          <cell r="B4">
            <v>111874</v>
          </cell>
        </row>
      </sheetData>
      <sheetData sheetId="199">
        <row r="4">
          <cell r="B4">
            <v>111874</v>
          </cell>
        </row>
      </sheetData>
      <sheetData sheetId="200">
        <row r="4">
          <cell r="B4">
            <v>111874</v>
          </cell>
        </row>
      </sheetData>
      <sheetData sheetId="201">
        <row r="4">
          <cell r="B4">
            <v>111874</v>
          </cell>
        </row>
      </sheetData>
      <sheetData sheetId="202">
        <row r="4">
          <cell r="B4">
            <v>111874</v>
          </cell>
        </row>
      </sheetData>
      <sheetData sheetId="203">
        <row r="4">
          <cell r="B4">
            <v>111874</v>
          </cell>
        </row>
      </sheetData>
      <sheetData sheetId="204">
        <row r="4">
          <cell r="B4">
            <v>111874</v>
          </cell>
        </row>
      </sheetData>
      <sheetData sheetId="205">
        <row r="4">
          <cell r="B4">
            <v>111874</v>
          </cell>
        </row>
      </sheetData>
      <sheetData sheetId="206">
        <row r="4">
          <cell r="B4">
            <v>111874</v>
          </cell>
        </row>
      </sheetData>
      <sheetData sheetId="207">
        <row r="4">
          <cell r="B4">
            <v>111874</v>
          </cell>
        </row>
      </sheetData>
      <sheetData sheetId="208">
        <row r="4">
          <cell r="B4">
            <v>111874</v>
          </cell>
        </row>
      </sheetData>
      <sheetData sheetId="209">
        <row r="4">
          <cell r="B4">
            <v>111874</v>
          </cell>
        </row>
      </sheetData>
      <sheetData sheetId="210">
        <row r="4">
          <cell r="B4">
            <v>111874</v>
          </cell>
        </row>
      </sheetData>
      <sheetData sheetId="211">
        <row r="4">
          <cell r="B4">
            <v>111874</v>
          </cell>
        </row>
      </sheetData>
      <sheetData sheetId="212">
        <row r="4">
          <cell r="B4">
            <v>111874</v>
          </cell>
        </row>
      </sheetData>
      <sheetData sheetId="213">
        <row r="4">
          <cell r="B4">
            <v>111874</v>
          </cell>
        </row>
      </sheetData>
      <sheetData sheetId="214">
        <row r="4">
          <cell r="B4">
            <v>111874</v>
          </cell>
        </row>
      </sheetData>
      <sheetData sheetId="215">
        <row r="4">
          <cell r="B4">
            <v>111874</v>
          </cell>
        </row>
      </sheetData>
      <sheetData sheetId="216">
        <row r="4">
          <cell r="B4">
            <v>111874</v>
          </cell>
        </row>
      </sheetData>
      <sheetData sheetId="217">
        <row r="4">
          <cell r="B4">
            <v>111874</v>
          </cell>
        </row>
      </sheetData>
      <sheetData sheetId="218">
        <row r="4">
          <cell r="B4">
            <v>111874</v>
          </cell>
        </row>
      </sheetData>
      <sheetData sheetId="219">
        <row r="4">
          <cell r="B4">
            <v>111874</v>
          </cell>
        </row>
      </sheetData>
      <sheetData sheetId="220">
        <row r="4">
          <cell r="B4">
            <v>111874</v>
          </cell>
        </row>
      </sheetData>
      <sheetData sheetId="221">
        <row r="4">
          <cell r="B4">
            <v>111874</v>
          </cell>
        </row>
      </sheetData>
      <sheetData sheetId="222">
        <row r="4">
          <cell r="B4">
            <v>111874</v>
          </cell>
        </row>
      </sheetData>
      <sheetData sheetId="223">
        <row r="4">
          <cell r="B4">
            <v>111874</v>
          </cell>
        </row>
      </sheetData>
      <sheetData sheetId="224">
        <row r="4">
          <cell r="B4">
            <v>111874</v>
          </cell>
        </row>
      </sheetData>
      <sheetData sheetId="225">
        <row r="4">
          <cell r="B4">
            <v>111874</v>
          </cell>
        </row>
      </sheetData>
      <sheetData sheetId="226">
        <row r="4">
          <cell r="B4">
            <v>111874</v>
          </cell>
        </row>
      </sheetData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>
        <row r="4">
          <cell r="B4">
            <v>111874</v>
          </cell>
        </row>
      </sheetData>
      <sheetData sheetId="239">
        <row r="4">
          <cell r="B4">
            <v>111874</v>
          </cell>
        </row>
      </sheetData>
      <sheetData sheetId="240">
        <row r="4">
          <cell r="B4">
            <v>111874</v>
          </cell>
        </row>
      </sheetData>
      <sheetData sheetId="241">
        <row r="4">
          <cell r="B4">
            <v>111874</v>
          </cell>
        </row>
      </sheetData>
      <sheetData sheetId="242">
        <row r="4">
          <cell r="B4">
            <v>111874</v>
          </cell>
        </row>
      </sheetData>
      <sheetData sheetId="243">
        <row r="4">
          <cell r="B4">
            <v>111874</v>
          </cell>
        </row>
      </sheetData>
      <sheetData sheetId="244">
        <row r="4">
          <cell r="B4">
            <v>111874</v>
          </cell>
        </row>
      </sheetData>
      <sheetData sheetId="245">
        <row r="4">
          <cell r="B4">
            <v>111874</v>
          </cell>
        </row>
      </sheetData>
      <sheetData sheetId="246">
        <row r="4">
          <cell r="B4">
            <v>111874</v>
          </cell>
        </row>
      </sheetData>
      <sheetData sheetId="247">
        <row r="4">
          <cell r="B4">
            <v>111874</v>
          </cell>
        </row>
      </sheetData>
      <sheetData sheetId="248">
        <row r="4">
          <cell r="B4">
            <v>111874</v>
          </cell>
        </row>
      </sheetData>
      <sheetData sheetId="249">
        <row r="4">
          <cell r="B4">
            <v>111874</v>
          </cell>
        </row>
      </sheetData>
      <sheetData sheetId="250">
        <row r="4">
          <cell r="B4">
            <v>111874</v>
          </cell>
        </row>
      </sheetData>
      <sheetData sheetId="251">
        <row r="4">
          <cell r="B4">
            <v>111874</v>
          </cell>
        </row>
      </sheetData>
      <sheetData sheetId="252">
        <row r="4">
          <cell r="B4">
            <v>111874</v>
          </cell>
        </row>
      </sheetData>
      <sheetData sheetId="253">
        <row r="4">
          <cell r="B4">
            <v>111874</v>
          </cell>
        </row>
      </sheetData>
      <sheetData sheetId="254">
        <row r="4">
          <cell r="B4">
            <v>111874</v>
          </cell>
        </row>
      </sheetData>
      <sheetData sheetId="255">
        <row r="4">
          <cell r="B4">
            <v>111874</v>
          </cell>
        </row>
      </sheetData>
      <sheetData sheetId="256">
        <row r="4">
          <cell r="B4">
            <v>111874</v>
          </cell>
        </row>
      </sheetData>
      <sheetData sheetId="257">
        <row r="4">
          <cell r="B4">
            <v>111874</v>
          </cell>
        </row>
      </sheetData>
      <sheetData sheetId="258">
        <row r="4">
          <cell r="B4">
            <v>111874</v>
          </cell>
        </row>
      </sheetData>
      <sheetData sheetId="259">
        <row r="4">
          <cell r="B4">
            <v>111874</v>
          </cell>
        </row>
      </sheetData>
      <sheetData sheetId="260">
        <row r="4">
          <cell r="B4">
            <v>111874</v>
          </cell>
        </row>
      </sheetData>
      <sheetData sheetId="261">
        <row r="4">
          <cell r="B4">
            <v>111874</v>
          </cell>
        </row>
      </sheetData>
      <sheetData sheetId="262">
        <row r="4">
          <cell r="B4">
            <v>111874</v>
          </cell>
        </row>
      </sheetData>
      <sheetData sheetId="263">
        <row r="4">
          <cell r="B4">
            <v>111874</v>
          </cell>
        </row>
      </sheetData>
      <sheetData sheetId="264">
        <row r="4">
          <cell r="B4">
            <v>111874</v>
          </cell>
        </row>
      </sheetData>
      <sheetData sheetId="265">
        <row r="4">
          <cell r="B4">
            <v>111874</v>
          </cell>
        </row>
      </sheetData>
      <sheetData sheetId="266">
        <row r="4">
          <cell r="B4">
            <v>111874</v>
          </cell>
        </row>
      </sheetData>
      <sheetData sheetId="267">
        <row r="4">
          <cell r="B4">
            <v>111874</v>
          </cell>
        </row>
      </sheetData>
      <sheetData sheetId="268">
        <row r="4">
          <cell r="B4">
            <v>111874</v>
          </cell>
        </row>
      </sheetData>
      <sheetData sheetId="269">
        <row r="4">
          <cell r="B4">
            <v>111874</v>
          </cell>
        </row>
      </sheetData>
      <sheetData sheetId="270">
        <row r="4">
          <cell r="B4">
            <v>111874</v>
          </cell>
        </row>
      </sheetData>
      <sheetData sheetId="271">
        <row r="4">
          <cell r="B4">
            <v>111874</v>
          </cell>
        </row>
      </sheetData>
      <sheetData sheetId="272">
        <row r="4">
          <cell r="B4">
            <v>111874</v>
          </cell>
        </row>
      </sheetData>
      <sheetData sheetId="273">
        <row r="4">
          <cell r="B4">
            <v>111874</v>
          </cell>
        </row>
      </sheetData>
      <sheetData sheetId="274">
        <row r="4">
          <cell r="B4">
            <v>111874</v>
          </cell>
        </row>
      </sheetData>
      <sheetData sheetId="275">
        <row r="4">
          <cell r="B4">
            <v>111874</v>
          </cell>
        </row>
      </sheetData>
      <sheetData sheetId="276">
        <row r="4">
          <cell r="B4">
            <v>111874</v>
          </cell>
        </row>
      </sheetData>
      <sheetData sheetId="277">
        <row r="4">
          <cell r="B4">
            <v>111874</v>
          </cell>
        </row>
      </sheetData>
      <sheetData sheetId="278">
        <row r="4">
          <cell r="B4">
            <v>111874</v>
          </cell>
        </row>
      </sheetData>
      <sheetData sheetId="279">
        <row r="4">
          <cell r="B4">
            <v>111874</v>
          </cell>
        </row>
      </sheetData>
      <sheetData sheetId="280">
        <row r="4">
          <cell r="B4">
            <v>111874</v>
          </cell>
        </row>
      </sheetData>
      <sheetData sheetId="281">
        <row r="4">
          <cell r="B4">
            <v>111874</v>
          </cell>
        </row>
      </sheetData>
      <sheetData sheetId="282" refreshError="1"/>
      <sheetData sheetId="283">
        <row r="4">
          <cell r="B4">
            <v>111874</v>
          </cell>
        </row>
      </sheetData>
      <sheetData sheetId="284">
        <row r="4">
          <cell r="B4">
            <v>111874</v>
          </cell>
        </row>
      </sheetData>
      <sheetData sheetId="285" refreshError="1"/>
      <sheetData sheetId="286" refreshError="1"/>
      <sheetData sheetId="287" refreshError="1"/>
      <sheetData sheetId="288" refreshError="1"/>
      <sheetData sheetId="289">
        <row r="4">
          <cell r="B4">
            <v>111874</v>
          </cell>
        </row>
      </sheetData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>
        <row r="4">
          <cell r="B4">
            <v>111874</v>
          </cell>
        </row>
      </sheetData>
      <sheetData sheetId="300">
        <row r="4">
          <cell r="B4">
            <v>111874</v>
          </cell>
        </row>
      </sheetData>
      <sheetData sheetId="301">
        <row r="4">
          <cell r="B4">
            <v>111874</v>
          </cell>
        </row>
      </sheetData>
      <sheetData sheetId="302" refreshError="1"/>
      <sheetData sheetId="303" refreshError="1"/>
      <sheetData sheetId="304">
        <row r="4">
          <cell r="B4">
            <v>111874</v>
          </cell>
        </row>
      </sheetData>
      <sheetData sheetId="305">
        <row r="4">
          <cell r="B4">
            <v>111874</v>
          </cell>
        </row>
      </sheetData>
      <sheetData sheetId="306">
        <row r="4">
          <cell r="B4">
            <v>111874</v>
          </cell>
        </row>
      </sheetData>
      <sheetData sheetId="307">
        <row r="4">
          <cell r="B4">
            <v>111874</v>
          </cell>
        </row>
      </sheetData>
      <sheetData sheetId="308">
        <row r="4">
          <cell r="B4">
            <v>111874</v>
          </cell>
        </row>
      </sheetData>
      <sheetData sheetId="309">
        <row r="4">
          <cell r="B4">
            <v>111874</v>
          </cell>
        </row>
      </sheetData>
      <sheetData sheetId="310">
        <row r="4">
          <cell r="B4">
            <v>111874</v>
          </cell>
        </row>
      </sheetData>
      <sheetData sheetId="311">
        <row r="4">
          <cell r="B4">
            <v>111874</v>
          </cell>
        </row>
      </sheetData>
      <sheetData sheetId="312">
        <row r="4">
          <cell r="B4">
            <v>111874</v>
          </cell>
        </row>
      </sheetData>
      <sheetData sheetId="313">
        <row r="4">
          <cell r="B4">
            <v>111874</v>
          </cell>
        </row>
      </sheetData>
      <sheetData sheetId="314">
        <row r="4">
          <cell r="B4">
            <v>111874</v>
          </cell>
        </row>
      </sheetData>
      <sheetData sheetId="315">
        <row r="4">
          <cell r="B4">
            <v>111874</v>
          </cell>
        </row>
      </sheetData>
      <sheetData sheetId="316">
        <row r="4">
          <cell r="B4">
            <v>111874</v>
          </cell>
        </row>
      </sheetData>
      <sheetData sheetId="317">
        <row r="4">
          <cell r="B4">
            <v>111874</v>
          </cell>
        </row>
      </sheetData>
      <sheetData sheetId="318">
        <row r="4">
          <cell r="B4">
            <v>111874</v>
          </cell>
        </row>
      </sheetData>
      <sheetData sheetId="319">
        <row r="4">
          <cell r="B4">
            <v>111874</v>
          </cell>
        </row>
      </sheetData>
      <sheetData sheetId="320">
        <row r="4">
          <cell r="B4">
            <v>111874</v>
          </cell>
        </row>
      </sheetData>
      <sheetData sheetId="321">
        <row r="4">
          <cell r="B4">
            <v>111874</v>
          </cell>
        </row>
      </sheetData>
      <sheetData sheetId="322">
        <row r="4">
          <cell r="B4">
            <v>111874</v>
          </cell>
        </row>
      </sheetData>
      <sheetData sheetId="323">
        <row r="4">
          <cell r="B4">
            <v>111874</v>
          </cell>
        </row>
      </sheetData>
      <sheetData sheetId="324">
        <row r="4">
          <cell r="B4">
            <v>111874</v>
          </cell>
        </row>
      </sheetData>
      <sheetData sheetId="325">
        <row r="4">
          <cell r="B4">
            <v>111874</v>
          </cell>
        </row>
      </sheetData>
      <sheetData sheetId="326">
        <row r="4">
          <cell r="B4">
            <v>111874</v>
          </cell>
        </row>
      </sheetData>
      <sheetData sheetId="327">
        <row r="4">
          <cell r="B4">
            <v>111874</v>
          </cell>
        </row>
      </sheetData>
      <sheetData sheetId="328">
        <row r="4">
          <cell r="B4">
            <v>111874</v>
          </cell>
        </row>
      </sheetData>
      <sheetData sheetId="329">
        <row r="4">
          <cell r="B4">
            <v>111874</v>
          </cell>
        </row>
      </sheetData>
      <sheetData sheetId="330">
        <row r="4">
          <cell r="B4">
            <v>111874</v>
          </cell>
        </row>
      </sheetData>
      <sheetData sheetId="331">
        <row r="4">
          <cell r="B4">
            <v>111874</v>
          </cell>
        </row>
      </sheetData>
      <sheetData sheetId="332">
        <row r="4">
          <cell r="B4">
            <v>111874</v>
          </cell>
        </row>
      </sheetData>
      <sheetData sheetId="333">
        <row r="4">
          <cell r="B4">
            <v>111874</v>
          </cell>
        </row>
      </sheetData>
      <sheetData sheetId="334">
        <row r="4">
          <cell r="B4">
            <v>111874</v>
          </cell>
        </row>
      </sheetData>
      <sheetData sheetId="335">
        <row r="4">
          <cell r="B4">
            <v>111874</v>
          </cell>
        </row>
      </sheetData>
      <sheetData sheetId="336">
        <row r="4">
          <cell r="B4">
            <v>111874</v>
          </cell>
        </row>
      </sheetData>
      <sheetData sheetId="337">
        <row r="4">
          <cell r="B4">
            <v>111874</v>
          </cell>
        </row>
      </sheetData>
      <sheetData sheetId="338">
        <row r="4">
          <cell r="B4">
            <v>111874</v>
          </cell>
        </row>
      </sheetData>
      <sheetData sheetId="339">
        <row r="4">
          <cell r="B4">
            <v>111874</v>
          </cell>
        </row>
      </sheetData>
      <sheetData sheetId="340">
        <row r="4">
          <cell r="B4">
            <v>111874</v>
          </cell>
        </row>
      </sheetData>
      <sheetData sheetId="341">
        <row r="4">
          <cell r="B4">
            <v>111874</v>
          </cell>
        </row>
      </sheetData>
      <sheetData sheetId="342">
        <row r="4">
          <cell r="B4">
            <v>111874</v>
          </cell>
        </row>
      </sheetData>
      <sheetData sheetId="343">
        <row r="4">
          <cell r="B4">
            <v>111874</v>
          </cell>
        </row>
      </sheetData>
      <sheetData sheetId="344">
        <row r="4">
          <cell r="B4">
            <v>111874</v>
          </cell>
        </row>
      </sheetData>
      <sheetData sheetId="345">
        <row r="4">
          <cell r="B4">
            <v>111874</v>
          </cell>
        </row>
      </sheetData>
      <sheetData sheetId="346">
        <row r="4">
          <cell r="B4">
            <v>111874</v>
          </cell>
        </row>
      </sheetData>
      <sheetData sheetId="347">
        <row r="4">
          <cell r="B4">
            <v>111874</v>
          </cell>
        </row>
      </sheetData>
      <sheetData sheetId="348">
        <row r="4">
          <cell r="B4">
            <v>111874</v>
          </cell>
        </row>
      </sheetData>
      <sheetData sheetId="349">
        <row r="4">
          <cell r="B4">
            <v>111874</v>
          </cell>
        </row>
      </sheetData>
      <sheetData sheetId="350">
        <row r="4">
          <cell r="B4">
            <v>111874</v>
          </cell>
        </row>
      </sheetData>
      <sheetData sheetId="351">
        <row r="4">
          <cell r="B4">
            <v>111874</v>
          </cell>
        </row>
      </sheetData>
      <sheetData sheetId="352">
        <row r="4">
          <cell r="B4">
            <v>111874</v>
          </cell>
        </row>
      </sheetData>
      <sheetData sheetId="353">
        <row r="4">
          <cell r="B4">
            <v>111874</v>
          </cell>
        </row>
      </sheetData>
      <sheetData sheetId="354">
        <row r="4">
          <cell r="B4">
            <v>111874</v>
          </cell>
        </row>
      </sheetData>
      <sheetData sheetId="355">
        <row r="4">
          <cell r="B4">
            <v>111874</v>
          </cell>
        </row>
      </sheetData>
      <sheetData sheetId="356">
        <row r="4">
          <cell r="B4">
            <v>111874</v>
          </cell>
        </row>
      </sheetData>
      <sheetData sheetId="357">
        <row r="4">
          <cell r="B4">
            <v>111874</v>
          </cell>
        </row>
      </sheetData>
      <sheetData sheetId="358">
        <row r="4">
          <cell r="B4">
            <v>111874</v>
          </cell>
        </row>
      </sheetData>
      <sheetData sheetId="359">
        <row r="4">
          <cell r="B4">
            <v>111874</v>
          </cell>
        </row>
      </sheetData>
      <sheetData sheetId="360">
        <row r="4">
          <cell r="B4">
            <v>111874</v>
          </cell>
        </row>
      </sheetData>
      <sheetData sheetId="361">
        <row r="4">
          <cell r="B4">
            <v>111874</v>
          </cell>
        </row>
      </sheetData>
      <sheetData sheetId="362">
        <row r="4">
          <cell r="B4">
            <v>111874</v>
          </cell>
        </row>
      </sheetData>
      <sheetData sheetId="363">
        <row r="4">
          <cell r="B4">
            <v>111874</v>
          </cell>
        </row>
      </sheetData>
      <sheetData sheetId="364">
        <row r="4">
          <cell r="B4">
            <v>111874</v>
          </cell>
        </row>
      </sheetData>
      <sheetData sheetId="365">
        <row r="4">
          <cell r="B4">
            <v>111874</v>
          </cell>
        </row>
      </sheetData>
      <sheetData sheetId="366">
        <row r="4">
          <cell r="B4">
            <v>111874</v>
          </cell>
        </row>
      </sheetData>
      <sheetData sheetId="367">
        <row r="4">
          <cell r="B4">
            <v>111874</v>
          </cell>
        </row>
      </sheetData>
      <sheetData sheetId="368">
        <row r="4">
          <cell r="B4">
            <v>111874</v>
          </cell>
        </row>
      </sheetData>
      <sheetData sheetId="369">
        <row r="4">
          <cell r="B4">
            <v>111874</v>
          </cell>
        </row>
      </sheetData>
      <sheetData sheetId="370">
        <row r="4">
          <cell r="B4">
            <v>111874</v>
          </cell>
        </row>
      </sheetData>
      <sheetData sheetId="371">
        <row r="4">
          <cell r="B4">
            <v>111874</v>
          </cell>
        </row>
      </sheetData>
      <sheetData sheetId="372">
        <row r="4">
          <cell r="B4">
            <v>111874</v>
          </cell>
        </row>
      </sheetData>
      <sheetData sheetId="373">
        <row r="4">
          <cell r="B4">
            <v>111874</v>
          </cell>
        </row>
      </sheetData>
      <sheetData sheetId="374">
        <row r="4">
          <cell r="B4">
            <v>111874</v>
          </cell>
        </row>
      </sheetData>
      <sheetData sheetId="375">
        <row r="4">
          <cell r="B4">
            <v>111874</v>
          </cell>
        </row>
      </sheetData>
      <sheetData sheetId="376">
        <row r="4">
          <cell r="B4">
            <v>111874</v>
          </cell>
        </row>
      </sheetData>
      <sheetData sheetId="377">
        <row r="4">
          <cell r="B4">
            <v>111874</v>
          </cell>
        </row>
      </sheetData>
      <sheetData sheetId="378">
        <row r="4">
          <cell r="B4">
            <v>111874</v>
          </cell>
        </row>
      </sheetData>
      <sheetData sheetId="379">
        <row r="4">
          <cell r="B4">
            <v>111874</v>
          </cell>
        </row>
      </sheetData>
      <sheetData sheetId="380">
        <row r="4">
          <cell r="B4">
            <v>111874</v>
          </cell>
        </row>
      </sheetData>
      <sheetData sheetId="381">
        <row r="4">
          <cell r="B4">
            <v>111874</v>
          </cell>
        </row>
      </sheetData>
      <sheetData sheetId="382">
        <row r="4">
          <cell r="B4">
            <v>111874</v>
          </cell>
        </row>
      </sheetData>
      <sheetData sheetId="383">
        <row r="4">
          <cell r="B4">
            <v>111874</v>
          </cell>
        </row>
      </sheetData>
      <sheetData sheetId="384">
        <row r="4">
          <cell r="B4">
            <v>111874</v>
          </cell>
        </row>
      </sheetData>
      <sheetData sheetId="385">
        <row r="4">
          <cell r="B4">
            <v>111874</v>
          </cell>
        </row>
      </sheetData>
      <sheetData sheetId="386">
        <row r="4">
          <cell r="B4">
            <v>111874</v>
          </cell>
        </row>
      </sheetData>
      <sheetData sheetId="387">
        <row r="4">
          <cell r="B4">
            <v>111874</v>
          </cell>
        </row>
      </sheetData>
      <sheetData sheetId="388">
        <row r="4">
          <cell r="B4">
            <v>111874</v>
          </cell>
        </row>
      </sheetData>
      <sheetData sheetId="389">
        <row r="4">
          <cell r="B4">
            <v>111874</v>
          </cell>
        </row>
      </sheetData>
      <sheetData sheetId="390">
        <row r="4">
          <cell r="B4">
            <v>111874</v>
          </cell>
        </row>
      </sheetData>
      <sheetData sheetId="391">
        <row r="4">
          <cell r="B4">
            <v>111874</v>
          </cell>
        </row>
      </sheetData>
      <sheetData sheetId="392">
        <row r="4">
          <cell r="B4">
            <v>111874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>
        <row r="4">
          <cell r="B4">
            <v>111874</v>
          </cell>
        </row>
      </sheetData>
      <sheetData sheetId="403">
        <row r="4">
          <cell r="B4">
            <v>111874</v>
          </cell>
        </row>
      </sheetData>
      <sheetData sheetId="404">
        <row r="4">
          <cell r="B4">
            <v>111874</v>
          </cell>
        </row>
      </sheetData>
      <sheetData sheetId="405">
        <row r="4">
          <cell r="B4">
            <v>111874</v>
          </cell>
        </row>
      </sheetData>
      <sheetData sheetId="406">
        <row r="4">
          <cell r="B4">
            <v>111874</v>
          </cell>
        </row>
      </sheetData>
      <sheetData sheetId="407">
        <row r="4">
          <cell r="B4">
            <v>111874</v>
          </cell>
        </row>
      </sheetData>
      <sheetData sheetId="408">
        <row r="4">
          <cell r="B4">
            <v>111874</v>
          </cell>
        </row>
      </sheetData>
      <sheetData sheetId="409">
        <row r="4">
          <cell r="B4">
            <v>111874</v>
          </cell>
        </row>
      </sheetData>
      <sheetData sheetId="410">
        <row r="4">
          <cell r="B4">
            <v>111874</v>
          </cell>
        </row>
      </sheetData>
      <sheetData sheetId="411">
        <row r="4">
          <cell r="B4">
            <v>111874</v>
          </cell>
        </row>
      </sheetData>
      <sheetData sheetId="412">
        <row r="4">
          <cell r="B4">
            <v>111874</v>
          </cell>
        </row>
      </sheetData>
      <sheetData sheetId="413">
        <row r="4">
          <cell r="B4">
            <v>111874</v>
          </cell>
        </row>
      </sheetData>
      <sheetData sheetId="414">
        <row r="4">
          <cell r="B4">
            <v>111874</v>
          </cell>
        </row>
      </sheetData>
      <sheetData sheetId="415">
        <row r="4">
          <cell r="B4">
            <v>111874</v>
          </cell>
        </row>
      </sheetData>
      <sheetData sheetId="416">
        <row r="4">
          <cell r="B4">
            <v>111874</v>
          </cell>
        </row>
      </sheetData>
      <sheetData sheetId="417">
        <row r="4">
          <cell r="B4">
            <v>111874</v>
          </cell>
        </row>
      </sheetData>
      <sheetData sheetId="418">
        <row r="4">
          <cell r="B4">
            <v>111874</v>
          </cell>
        </row>
      </sheetData>
      <sheetData sheetId="419">
        <row r="4">
          <cell r="B4">
            <v>111874</v>
          </cell>
        </row>
      </sheetData>
      <sheetData sheetId="420">
        <row r="4">
          <cell r="B4">
            <v>111874</v>
          </cell>
        </row>
      </sheetData>
      <sheetData sheetId="421">
        <row r="4">
          <cell r="B4">
            <v>111874</v>
          </cell>
        </row>
      </sheetData>
      <sheetData sheetId="422">
        <row r="4">
          <cell r="B4">
            <v>111874</v>
          </cell>
        </row>
      </sheetData>
      <sheetData sheetId="423">
        <row r="4">
          <cell r="B4">
            <v>111874</v>
          </cell>
        </row>
      </sheetData>
      <sheetData sheetId="424">
        <row r="4">
          <cell r="B4">
            <v>111874</v>
          </cell>
        </row>
      </sheetData>
      <sheetData sheetId="425">
        <row r="4">
          <cell r="B4">
            <v>111874</v>
          </cell>
        </row>
      </sheetData>
      <sheetData sheetId="426">
        <row r="4">
          <cell r="B4">
            <v>111874</v>
          </cell>
        </row>
      </sheetData>
      <sheetData sheetId="427">
        <row r="4">
          <cell r="B4">
            <v>111874</v>
          </cell>
        </row>
      </sheetData>
      <sheetData sheetId="428">
        <row r="4">
          <cell r="B4">
            <v>111874</v>
          </cell>
        </row>
      </sheetData>
      <sheetData sheetId="429">
        <row r="4">
          <cell r="B4">
            <v>111874</v>
          </cell>
        </row>
      </sheetData>
      <sheetData sheetId="430">
        <row r="4">
          <cell r="B4">
            <v>111874</v>
          </cell>
        </row>
      </sheetData>
      <sheetData sheetId="431">
        <row r="4">
          <cell r="B4">
            <v>111874</v>
          </cell>
        </row>
      </sheetData>
      <sheetData sheetId="432">
        <row r="4">
          <cell r="B4">
            <v>111874</v>
          </cell>
        </row>
      </sheetData>
      <sheetData sheetId="433">
        <row r="4">
          <cell r="B4">
            <v>111874</v>
          </cell>
        </row>
      </sheetData>
      <sheetData sheetId="434">
        <row r="4">
          <cell r="B4">
            <v>111874</v>
          </cell>
        </row>
      </sheetData>
      <sheetData sheetId="435">
        <row r="4">
          <cell r="B4">
            <v>111874</v>
          </cell>
        </row>
      </sheetData>
      <sheetData sheetId="436">
        <row r="4">
          <cell r="B4">
            <v>111874</v>
          </cell>
        </row>
      </sheetData>
      <sheetData sheetId="437">
        <row r="4">
          <cell r="B4">
            <v>111874</v>
          </cell>
        </row>
      </sheetData>
      <sheetData sheetId="438">
        <row r="4">
          <cell r="B4">
            <v>111874</v>
          </cell>
        </row>
      </sheetData>
      <sheetData sheetId="439">
        <row r="4">
          <cell r="B4">
            <v>111874</v>
          </cell>
        </row>
      </sheetData>
      <sheetData sheetId="440">
        <row r="4">
          <cell r="B4">
            <v>111874</v>
          </cell>
        </row>
      </sheetData>
      <sheetData sheetId="441">
        <row r="4">
          <cell r="B4">
            <v>111874</v>
          </cell>
        </row>
      </sheetData>
      <sheetData sheetId="442">
        <row r="4">
          <cell r="B4">
            <v>111874</v>
          </cell>
        </row>
      </sheetData>
      <sheetData sheetId="443">
        <row r="4">
          <cell r="B4">
            <v>111874</v>
          </cell>
        </row>
      </sheetData>
      <sheetData sheetId="444">
        <row r="4">
          <cell r="B4">
            <v>111874</v>
          </cell>
        </row>
      </sheetData>
      <sheetData sheetId="445">
        <row r="4">
          <cell r="B4">
            <v>111874</v>
          </cell>
        </row>
      </sheetData>
      <sheetData sheetId="446">
        <row r="4">
          <cell r="B4">
            <v>111874</v>
          </cell>
        </row>
      </sheetData>
      <sheetData sheetId="447">
        <row r="4">
          <cell r="B4">
            <v>111874</v>
          </cell>
        </row>
      </sheetData>
      <sheetData sheetId="448">
        <row r="4">
          <cell r="B4">
            <v>111874</v>
          </cell>
        </row>
      </sheetData>
      <sheetData sheetId="449">
        <row r="4">
          <cell r="B4">
            <v>111874</v>
          </cell>
        </row>
      </sheetData>
      <sheetData sheetId="450">
        <row r="4">
          <cell r="B4">
            <v>111874</v>
          </cell>
        </row>
      </sheetData>
      <sheetData sheetId="451" refreshError="1"/>
      <sheetData sheetId="452">
        <row r="4">
          <cell r="B4">
            <v>111874</v>
          </cell>
        </row>
      </sheetData>
      <sheetData sheetId="453">
        <row r="4">
          <cell r="B4">
            <v>111874</v>
          </cell>
        </row>
      </sheetData>
      <sheetData sheetId="454">
        <row r="4">
          <cell r="B4">
            <v>111874</v>
          </cell>
        </row>
      </sheetData>
      <sheetData sheetId="455">
        <row r="4">
          <cell r="B4">
            <v>111874</v>
          </cell>
        </row>
      </sheetData>
      <sheetData sheetId="456">
        <row r="4">
          <cell r="B4">
            <v>111874</v>
          </cell>
        </row>
      </sheetData>
      <sheetData sheetId="457">
        <row r="4">
          <cell r="B4">
            <v>111874</v>
          </cell>
        </row>
      </sheetData>
      <sheetData sheetId="458">
        <row r="4">
          <cell r="B4">
            <v>111874</v>
          </cell>
        </row>
      </sheetData>
      <sheetData sheetId="459">
        <row r="4">
          <cell r="B4">
            <v>111874</v>
          </cell>
        </row>
      </sheetData>
      <sheetData sheetId="460">
        <row r="4">
          <cell r="B4">
            <v>111874</v>
          </cell>
        </row>
      </sheetData>
      <sheetData sheetId="461">
        <row r="4">
          <cell r="B4">
            <v>111874</v>
          </cell>
        </row>
      </sheetData>
      <sheetData sheetId="462">
        <row r="4">
          <cell r="B4">
            <v>111874</v>
          </cell>
        </row>
      </sheetData>
      <sheetData sheetId="463">
        <row r="4">
          <cell r="B4">
            <v>111874</v>
          </cell>
        </row>
      </sheetData>
      <sheetData sheetId="464">
        <row r="4">
          <cell r="B4">
            <v>111874</v>
          </cell>
        </row>
      </sheetData>
      <sheetData sheetId="465">
        <row r="4">
          <cell r="B4">
            <v>111874</v>
          </cell>
        </row>
      </sheetData>
      <sheetData sheetId="466">
        <row r="4">
          <cell r="B4">
            <v>111874</v>
          </cell>
        </row>
      </sheetData>
      <sheetData sheetId="467">
        <row r="4">
          <cell r="B4">
            <v>111874</v>
          </cell>
        </row>
      </sheetData>
      <sheetData sheetId="468">
        <row r="4">
          <cell r="B4">
            <v>111874</v>
          </cell>
        </row>
      </sheetData>
      <sheetData sheetId="469">
        <row r="4">
          <cell r="B4">
            <v>111874</v>
          </cell>
        </row>
      </sheetData>
      <sheetData sheetId="470">
        <row r="4">
          <cell r="B4">
            <v>111874</v>
          </cell>
        </row>
      </sheetData>
      <sheetData sheetId="471">
        <row r="4">
          <cell r="B4">
            <v>111874</v>
          </cell>
        </row>
      </sheetData>
      <sheetData sheetId="472">
        <row r="4">
          <cell r="B4">
            <v>111874</v>
          </cell>
        </row>
      </sheetData>
      <sheetData sheetId="473">
        <row r="4">
          <cell r="B4">
            <v>111874</v>
          </cell>
        </row>
      </sheetData>
      <sheetData sheetId="474">
        <row r="4">
          <cell r="B4">
            <v>111874</v>
          </cell>
        </row>
      </sheetData>
      <sheetData sheetId="475">
        <row r="4">
          <cell r="B4">
            <v>111874</v>
          </cell>
        </row>
      </sheetData>
      <sheetData sheetId="476">
        <row r="4">
          <cell r="B4">
            <v>111874</v>
          </cell>
        </row>
      </sheetData>
      <sheetData sheetId="477">
        <row r="4">
          <cell r="B4">
            <v>111874</v>
          </cell>
        </row>
      </sheetData>
      <sheetData sheetId="478">
        <row r="4">
          <cell r="B4">
            <v>111874</v>
          </cell>
        </row>
      </sheetData>
      <sheetData sheetId="479">
        <row r="4">
          <cell r="B4">
            <v>111874</v>
          </cell>
        </row>
      </sheetData>
      <sheetData sheetId="480">
        <row r="4">
          <cell r="B4">
            <v>111874</v>
          </cell>
        </row>
      </sheetData>
      <sheetData sheetId="481">
        <row r="4">
          <cell r="B4">
            <v>111874</v>
          </cell>
        </row>
      </sheetData>
      <sheetData sheetId="482">
        <row r="4">
          <cell r="B4">
            <v>111874</v>
          </cell>
        </row>
      </sheetData>
      <sheetData sheetId="483">
        <row r="4">
          <cell r="B4">
            <v>111874</v>
          </cell>
        </row>
      </sheetData>
      <sheetData sheetId="484">
        <row r="4">
          <cell r="B4">
            <v>111874</v>
          </cell>
        </row>
      </sheetData>
      <sheetData sheetId="485">
        <row r="4">
          <cell r="B4">
            <v>111874</v>
          </cell>
        </row>
      </sheetData>
      <sheetData sheetId="486">
        <row r="4">
          <cell r="B4">
            <v>111874</v>
          </cell>
        </row>
      </sheetData>
      <sheetData sheetId="487">
        <row r="4">
          <cell r="B4">
            <v>111874</v>
          </cell>
        </row>
      </sheetData>
      <sheetData sheetId="488">
        <row r="4">
          <cell r="B4">
            <v>111874</v>
          </cell>
        </row>
      </sheetData>
      <sheetData sheetId="489">
        <row r="4">
          <cell r="B4">
            <v>111874</v>
          </cell>
        </row>
      </sheetData>
      <sheetData sheetId="490" refreshError="1"/>
      <sheetData sheetId="491">
        <row r="4">
          <cell r="B4">
            <v>111874</v>
          </cell>
        </row>
      </sheetData>
      <sheetData sheetId="492" refreshError="1"/>
      <sheetData sheetId="493" refreshError="1"/>
      <sheetData sheetId="494" refreshError="1"/>
      <sheetData sheetId="495">
        <row r="4">
          <cell r="B4">
            <v>111874</v>
          </cell>
        </row>
      </sheetData>
      <sheetData sheetId="496">
        <row r="4">
          <cell r="B4">
            <v>111874</v>
          </cell>
        </row>
      </sheetData>
      <sheetData sheetId="497">
        <row r="4">
          <cell r="B4">
            <v>111874</v>
          </cell>
        </row>
      </sheetData>
      <sheetData sheetId="498">
        <row r="4">
          <cell r="B4">
            <v>111874</v>
          </cell>
        </row>
      </sheetData>
      <sheetData sheetId="499">
        <row r="4">
          <cell r="B4">
            <v>111874</v>
          </cell>
        </row>
      </sheetData>
      <sheetData sheetId="500">
        <row r="4">
          <cell r="B4">
            <v>111874</v>
          </cell>
        </row>
      </sheetData>
      <sheetData sheetId="501">
        <row r="4">
          <cell r="B4">
            <v>111874</v>
          </cell>
        </row>
      </sheetData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>
        <row r="4">
          <cell r="B4">
            <v>111874</v>
          </cell>
        </row>
      </sheetData>
      <sheetData sheetId="536" refreshError="1"/>
      <sheetData sheetId="537" refreshError="1"/>
      <sheetData sheetId="538">
        <row r="4">
          <cell r="B4">
            <v>111874</v>
          </cell>
        </row>
      </sheetData>
      <sheetData sheetId="539">
        <row r="4">
          <cell r="B4">
            <v>111874</v>
          </cell>
        </row>
      </sheetData>
      <sheetData sheetId="540">
        <row r="4">
          <cell r="B4">
            <v>111874</v>
          </cell>
        </row>
      </sheetData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>
        <row r="4">
          <cell r="B4">
            <v>111874</v>
          </cell>
        </row>
      </sheetData>
      <sheetData sheetId="583">
        <row r="4">
          <cell r="B4">
            <v>111874</v>
          </cell>
        </row>
      </sheetData>
      <sheetData sheetId="584">
        <row r="4">
          <cell r="B4">
            <v>111874</v>
          </cell>
        </row>
      </sheetData>
      <sheetData sheetId="585">
        <row r="4">
          <cell r="B4">
            <v>111874</v>
          </cell>
        </row>
      </sheetData>
      <sheetData sheetId="586">
        <row r="4">
          <cell r="B4">
            <v>111874</v>
          </cell>
        </row>
      </sheetData>
      <sheetData sheetId="587">
        <row r="4">
          <cell r="B4">
            <v>111874</v>
          </cell>
        </row>
      </sheetData>
      <sheetData sheetId="588">
        <row r="4">
          <cell r="B4">
            <v>111874</v>
          </cell>
        </row>
      </sheetData>
      <sheetData sheetId="589">
        <row r="4">
          <cell r="B4">
            <v>111874</v>
          </cell>
        </row>
      </sheetData>
      <sheetData sheetId="590">
        <row r="4">
          <cell r="B4">
            <v>111874</v>
          </cell>
        </row>
      </sheetData>
      <sheetData sheetId="591">
        <row r="4">
          <cell r="B4">
            <v>111874</v>
          </cell>
        </row>
      </sheetData>
      <sheetData sheetId="592">
        <row r="4">
          <cell r="B4">
            <v>111874</v>
          </cell>
        </row>
      </sheetData>
      <sheetData sheetId="593">
        <row r="4">
          <cell r="B4">
            <v>111874</v>
          </cell>
        </row>
      </sheetData>
      <sheetData sheetId="594">
        <row r="4">
          <cell r="B4">
            <v>111874</v>
          </cell>
        </row>
      </sheetData>
      <sheetData sheetId="595">
        <row r="4">
          <cell r="B4">
            <v>111874</v>
          </cell>
        </row>
      </sheetData>
      <sheetData sheetId="596">
        <row r="4">
          <cell r="B4">
            <v>111874</v>
          </cell>
        </row>
      </sheetData>
      <sheetData sheetId="597">
        <row r="4">
          <cell r="B4">
            <v>111874</v>
          </cell>
        </row>
      </sheetData>
      <sheetData sheetId="598">
        <row r="4">
          <cell r="B4">
            <v>111874</v>
          </cell>
        </row>
      </sheetData>
      <sheetData sheetId="599">
        <row r="4">
          <cell r="B4">
            <v>111874</v>
          </cell>
        </row>
      </sheetData>
      <sheetData sheetId="600">
        <row r="4">
          <cell r="B4">
            <v>111874</v>
          </cell>
        </row>
      </sheetData>
      <sheetData sheetId="601">
        <row r="4">
          <cell r="B4">
            <v>111874</v>
          </cell>
        </row>
      </sheetData>
      <sheetData sheetId="602">
        <row r="4">
          <cell r="B4">
            <v>111874</v>
          </cell>
        </row>
      </sheetData>
      <sheetData sheetId="603">
        <row r="4">
          <cell r="B4">
            <v>111874</v>
          </cell>
        </row>
      </sheetData>
      <sheetData sheetId="604">
        <row r="4">
          <cell r="B4">
            <v>111874</v>
          </cell>
        </row>
      </sheetData>
      <sheetData sheetId="605">
        <row r="4">
          <cell r="B4">
            <v>111874</v>
          </cell>
        </row>
      </sheetData>
      <sheetData sheetId="606">
        <row r="4">
          <cell r="B4">
            <v>111874</v>
          </cell>
        </row>
      </sheetData>
      <sheetData sheetId="607">
        <row r="4">
          <cell r="B4">
            <v>111874</v>
          </cell>
        </row>
      </sheetData>
      <sheetData sheetId="608">
        <row r="4">
          <cell r="B4">
            <v>111874</v>
          </cell>
        </row>
      </sheetData>
      <sheetData sheetId="609">
        <row r="4">
          <cell r="B4">
            <v>111874</v>
          </cell>
        </row>
      </sheetData>
      <sheetData sheetId="610">
        <row r="4">
          <cell r="B4">
            <v>111874</v>
          </cell>
        </row>
      </sheetData>
      <sheetData sheetId="611">
        <row r="4">
          <cell r="B4">
            <v>111874</v>
          </cell>
        </row>
      </sheetData>
      <sheetData sheetId="612">
        <row r="4">
          <cell r="B4">
            <v>111874</v>
          </cell>
        </row>
      </sheetData>
      <sheetData sheetId="613">
        <row r="4">
          <cell r="B4">
            <v>111874</v>
          </cell>
        </row>
      </sheetData>
      <sheetData sheetId="614">
        <row r="4">
          <cell r="B4">
            <v>111874</v>
          </cell>
        </row>
      </sheetData>
      <sheetData sheetId="615">
        <row r="4">
          <cell r="B4">
            <v>111874</v>
          </cell>
        </row>
      </sheetData>
      <sheetData sheetId="616">
        <row r="4">
          <cell r="B4">
            <v>111874</v>
          </cell>
        </row>
      </sheetData>
      <sheetData sheetId="617">
        <row r="4">
          <cell r="B4">
            <v>111874</v>
          </cell>
        </row>
      </sheetData>
      <sheetData sheetId="618">
        <row r="4">
          <cell r="B4">
            <v>111874</v>
          </cell>
        </row>
      </sheetData>
      <sheetData sheetId="619">
        <row r="4">
          <cell r="B4">
            <v>111874</v>
          </cell>
        </row>
      </sheetData>
      <sheetData sheetId="620">
        <row r="4">
          <cell r="B4">
            <v>111874</v>
          </cell>
        </row>
      </sheetData>
      <sheetData sheetId="621">
        <row r="4">
          <cell r="B4">
            <v>111874</v>
          </cell>
        </row>
      </sheetData>
      <sheetData sheetId="622">
        <row r="4">
          <cell r="B4">
            <v>111874</v>
          </cell>
        </row>
      </sheetData>
      <sheetData sheetId="623">
        <row r="4">
          <cell r="B4">
            <v>111874</v>
          </cell>
        </row>
      </sheetData>
      <sheetData sheetId="624">
        <row r="4">
          <cell r="B4">
            <v>111874</v>
          </cell>
        </row>
      </sheetData>
      <sheetData sheetId="625">
        <row r="4">
          <cell r="B4">
            <v>111874</v>
          </cell>
        </row>
      </sheetData>
      <sheetData sheetId="626">
        <row r="4">
          <cell r="B4">
            <v>111874</v>
          </cell>
        </row>
      </sheetData>
      <sheetData sheetId="627">
        <row r="4">
          <cell r="B4">
            <v>111874</v>
          </cell>
        </row>
      </sheetData>
      <sheetData sheetId="628">
        <row r="4">
          <cell r="B4">
            <v>111874</v>
          </cell>
        </row>
      </sheetData>
      <sheetData sheetId="629">
        <row r="4">
          <cell r="B4">
            <v>111874</v>
          </cell>
        </row>
      </sheetData>
      <sheetData sheetId="630">
        <row r="4">
          <cell r="B4">
            <v>111874</v>
          </cell>
        </row>
      </sheetData>
      <sheetData sheetId="631">
        <row r="4">
          <cell r="B4">
            <v>111874</v>
          </cell>
        </row>
      </sheetData>
      <sheetData sheetId="632">
        <row r="4">
          <cell r="B4">
            <v>111874</v>
          </cell>
        </row>
      </sheetData>
      <sheetData sheetId="633">
        <row r="4">
          <cell r="B4">
            <v>111874</v>
          </cell>
        </row>
      </sheetData>
      <sheetData sheetId="634">
        <row r="4">
          <cell r="B4">
            <v>111874</v>
          </cell>
        </row>
      </sheetData>
      <sheetData sheetId="635">
        <row r="4">
          <cell r="B4">
            <v>111874</v>
          </cell>
        </row>
      </sheetData>
      <sheetData sheetId="636">
        <row r="4">
          <cell r="B4">
            <v>111874</v>
          </cell>
        </row>
      </sheetData>
      <sheetData sheetId="637">
        <row r="4">
          <cell r="B4">
            <v>111874</v>
          </cell>
        </row>
      </sheetData>
      <sheetData sheetId="638">
        <row r="4">
          <cell r="B4">
            <v>111874</v>
          </cell>
        </row>
      </sheetData>
      <sheetData sheetId="639">
        <row r="4">
          <cell r="B4">
            <v>111874</v>
          </cell>
        </row>
      </sheetData>
      <sheetData sheetId="640">
        <row r="4">
          <cell r="B4">
            <v>111874</v>
          </cell>
        </row>
      </sheetData>
      <sheetData sheetId="641">
        <row r="4">
          <cell r="B4">
            <v>111874</v>
          </cell>
        </row>
      </sheetData>
      <sheetData sheetId="642">
        <row r="4">
          <cell r="B4">
            <v>111874</v>
          </cell>
        </row>
      </sheetData>
      <sheetData sheetId="643">
        <row r="4">
          <cell r="B4">
            <v>111874</v>
          </cell>
        </row>
      </sheetData>
      <sheetData sheetId="644">
        <row r="4">
          <cell r="B4">
            <v>111874</v>
          </cell>
        </row>
      </sheetData>
      <sheetData sheetId="645">
        <row r="4">
          <cell r="B4">
            <v>111874</v>
          </cell>
        </row>
      </sheetData>
      <sheetData sheetId="646">
        <row r="4">
          <cell r="B4">
            <v>111874</v>
          </cell>
        </row>
      </sheetData>
      <sheetData sheetId="647">
        <row r="4">
          <cell r="B4">
            <v>111874</v>
          </cell>
        </row>
      </sheetData>
      <sheetData sheetId="648">
        <row r="4">
          <cell r="B4">
            <v>111874</v>
          </cell>
        </row>
      </sheetData>
      <sheetData sheetId="649">
        <row r="4">
          <cell r="B4">
            <v>111874</v>
          </cell>
        </row>
      </sheetData>
      <sheetData sheetId="650">
        <row r="4">
          <cell r="B4">
            <v>111874</v>
          </cell>
        </row>
      </sheetData>
      <sheetData sheetId="651">
        <row r="4">
          <cell r="B4">
            <v>111874</v>
          </cell>
        </row>
      </sheetData>
      <sheetData sheetId="652">
        <row r="4">
          <cell r="B4">
            <v>111874</v>
          </cell>
        </row>
      </sheetData>
      <sheetData sheetId="653">
        <row r="4">
          <cell r="B4">
            <v>111874</v>
          </cell>
        </row>
      </sheetData>
      <sheetData sheetId="654">
        <row r="4">
          <cell r="B4">
            <v>111874</v>
          </cell>
        </row>
      </sheetData>
      <sheetData sheetId="655">
        <row r="4">
          <cell r="B4">
            <v>111874</v>
          </cell>
        </row>
      </sheetData>
      <sheetData sheetId="656">
        <row r="4">
          <cell r="B4">
            <v>111874</v>
          </cell>
        </row>
      </sheetData>
      <sheetData sheetId="657">
        <row r="4">
          <cell r="B4">
            <v>111874</v>
          </cell>
        </row>
      </sheetData>
      <sheetData sheetId="658">
        <row r="4">
          <cell r="B4">
            <v>111874</v>
          </cell>
        </row>
      </sheetData>
      <sheetData sheetId="659">
        <row r="4">
          <cell r="B4">
            <v>111874</v>
          </cell>
        </row>
      </sheetData>
      <sheetData sheetId="660">
        <row r="4">
          <cell r="B4">
            <v>111874</v>
          </cell>
        </row>
      </sheetData>
      <sheetData sheetId="661">
        <row r="4">
          <cell r="B4">
            <v>111874</v>
          </cell>
        </row>
      </sheetData>
      <sheetData sheetId="662">
        <row r="4">
          <cell r="B4">
            <v>111874</v>
          </cell>
        </row>
      </sheetData>
      <sheetData sheetId="663">
        <row r="4">
          <cell r="B4">
            <v>111874</v>
          </cell>
        </row>
      </sheetData>
      <sheetData sheetId="664">
        <row r="4">
          <cell r="B4">
            <v>111874</v>
          </cell>
        </row>
      </sheetData>
      <sheetData sheetId="665">
        <row r="4">
          <cell r="B4">
            <v>111874</v>
          </cell>
        </row>
      </sheetData>
      <sheetData sheetId="666">
        <row r="4">
          <cell r="B4">
            <v>111874</v>
          </cell>
        </row>
      </sheetData>
      <sheetData sheetId="667">
        <row r="4">
          <cell r="B4">
            <v>111874</v>
          </cell>
        </row>
      </sheetData>
      <sheetData sheetId="668">
        <row r="4">
          <cell r="B4">
            <v>111874</v>
          </cell>
        </row>
      </sheetData>
      <sheetData sheetId="669">
        <row r="4">
          <cell r="B4">
            <v>111874</v>
          </cell>
        </row>
      </sheetData>
      <sheetData sheetId="670">
        <row r="4">
          <cell r="B4">
            <v>111874</v>
          </cell>
        </row>
      </sheetData>
      <sheetData sheetId="671">
        <row r="4">
          <cell r="B4">
            <v>111874</v>
          </cell>
        </row>
      </sheetData>
      <sheetData sheetId="672">
        <row r="4">
          <cell r="B4">
            <v>111874</v>
          </cell>
        </row>
      </sheetData>
      <sheetData sheetId="673">
        <row r="4">
          <cell r="B4">
            <v>111874</v>
          </cell>
        </row>
      </sheetData>
      <sheetData sheetId="674">
        <row r="4">
          <cell r="B4">
            <v>111874</v>
          </cell>
        </row>
      </sheetData>
      <sheetData sheetId="675">
        <row r="4">
          <cell r="B4">
            <v>111874</v>
          </cell>
        </row>
      </sheetData>
      <sheetData sheetId="676">
        <row r="4">
          <cell r="B4">
            <v>111874</v>
          </cell>
        </row>
      </sheetData>
      <sheetData sheetId="677">
        <row r="4">
          <cell r="B4">
            <v>111874</v>
          </cell>
        </row>
      </sheetData>
      <sheetData sheetId="678">
        <row r="4">
          <cell r="B4">
            <v>111874</v>
          </cell>
        </row>
      </sheetData>
      <sheetData sheetId="679">
        <row r="4">
          <cell r="B4">
            <v>111874</v>
          </cell>
        </row>
      </sheetData>
      <sheetData sheetId="680">
        <row r="4">
          <cell r="B4">
            <v>111874</v>
          </cell>
        </row>
      </sheetData>
      <sheetData sheetId="681">
        <row r="4">
          <cell r="B4">
            <v>111874</v>
          </cell>
        </row>
      </sheetData>
      <sheetData sheetId="682">
        <row r="4">
          <cell r="B4">
            <v>111874</v>
          </cell>
        </row>
      </sheetData>
      <sheetData sheetId="683">
        <row r="4">
          <cell r="B4">
            <v>111874</v>
          </cell>
        </row>
      </sheetData>
      <sheetData sheetId="684">
        <row r="4">
          <cell r="B4">
            <v>111874</v>
          </cell>
        </row>
      </sheetData>
      <sheetData sheetId="685">
        <row r="4">
          <cell r="B4">
            <v>111874</v>
          </cell>
        </row>
      </sheetData>
      <sheetData sheetId="686">
        <row r="4">
          <cell r="B4">
            <v>111874</v>
          </cell>
        </row>
      </sheetData>
      <sheetData sheetId="687">
        <row r="4">
          <cell r="B4">
            <v>111874</v>
          </cell>
        </row>
      </sheetData>
      <sheetData sheetId="688">
        <row r="4">
          <cell r="B4">
            <v>111874</v>
          </cell>
        </row>
      </sheetData>
      <sheetData sheetId="689">
        <row r="4">
          <cell r="B4">
            <v>111874</v>
          </cell>
        </row>
      </sheetData>
      <sheetData sheetId="690">
        <row r="4">
          <cell r="B4">
            <v>111874</v>
          </cell>
        </row>
      </sheetData>
      <sheetData sheetId="691">
        <row r="4">
          <cell r="B4">
            <v>111874</v>
          </cell>
        </row>
      </sheetData>
      <sheetData sheetId="692">
        <row r="4">
          <cell r="B4">
            <v>111874</v>
          </cell>
        </row>
      </sheetData>
      <sheetData sheetId="693">
        <row r="4">
          <cell r="B4">
            <v>111874</v>
          </cell>
        </row>
      </sheetData>
      <sheetData sheetId="694">
        <row r="4">
          <cell r="B4">
            <v>111874</v>
          </cell>
        </row>
      </sheetData>
      <sheetData sheetId="695">
        <row r="4">
          <cell r="B4">
            <v>111874</v>
          </cell>
        </row>
      </sheetData>
      <sheetData sheetId="696">
        <row r="4">
          <cell r="B4">
            <v>111874</v>
          </cell>
        </row>
      </sheetData>
      <sheetData sheetId="697">
        <row r="4">
          <cell r="B4">
            <v>111874</v>
          </cell>
        </row>
      </sheetData>
      <sheetData sheetId="698">
        <row r="4">
          <cell r="B4">
            <v>111874</v>
          </cell>
        </row>
      </sheetData>
      <sheetData sheetId="699">
        <row r="4">
          <cell r="B4">
            <v>111874</v>
          </cell>
        </row>
      </sheetData>
      <sheetData sheetId="700">
        <row r="4">
          <cell r="B4">
            <v>111874</v>
          </cell>
        </row>
      </sheetData>
      <sheetData sheetId="701">
        <row r="4">
          <cell r="B4">
            <v>111874</v>
          </cell>
        </row>
      </sheetData>
      <sheetData sheetId="702">
        <row r="4">
          <cell r="B4">
            <v>111874</v>
          </cell>
        </row>
      </sheetData>
      <sheetData sheetId="703">
        <row r="4">
          <cell r="B4">
            <v>111874</v>
          </cell>
        </row>
      </sheetData>
      <sheetData sheetId="704">
        <row r="4">
          <cell r="B4">
            <v>111874</v>
          </cell>
        </row>
      </sheetData>
      <sheetData sheetId="705">
        <row r="4">
          <cell r="B4">
            <v>111874</v>
          </cell>
        </row>
      </sheetData>
      <sheetData sheetId="706">
        <row r="4">
          <cell r="B4">
            <v>111874</v>
          </cell>
        </row>
      </sheetData>
      <sheetData sheetId="707">
        <row r="4">
          <cell r="B4">
            <v>111874</v>
          </cell>
        </row>
      </sheetData>
      <sheetData sheetId="708">
        <row r="4">
          <cell r="B4">
            <v>111874</v>
          </cell>
        </row>
      </sheetData>
      <sheetData sheetId="709">
        <row r="4">
          <cell r="B4">
            <v>111874</v>
          </cell>
        </row>
      </sheetData>
      <sheetData sheetId="710">
        <row r="4">
          <cell r="B4">
            <v>111874</v>
          </cell>
        </row>
      </sheetData>
      <sheetData sheetId="711">
        <row r="4">
          <cell r="B4">
            <v>111874</v>
          </cell>
        </row>
      </sheetData>
      <sheetData sheetId="712">
        <row r="4">
          <cell r="B4">
            <v>111874</v>
          </cell>
        </row>
      </sheetData>
      <sheetData sheetId="713">
        <row r="4">
          <cell r="B4">
            <v>111874</v>
          </cell>
        </row>
      </sheetData>
      <sheetData sheetId="714">
        <row r="4">
          <cell r="B4">
            <v>111874</v>
          </cell>
        </row>
      </sheetData>
      <sheetData sheetId="715">
        <row r="4">
          <cell r="B4">
            <v>111874</v>
          </cell>
        </row>
      </sheetData>
      <sheetData sheetId="716">
        <row r="4">
          <cell r="B4">
            <v>111874</v>
          </cell>
        </row>
      </sheetData>
      <sheetData sheetId="717">
        <row r="4">
          <cell r="B4">
            <v>111874</v>
          </cell>
        </row>
      </sheetData>
      <sheetData sheetId="718">
        <row r="4">
          <cell r="B4">
            <v>111874</v>
          </cell>
        </row>
      </sheetData>
      <sheetData sheetId="719">
        <row r="4">
          <cell r="B4">
            <v>111874</v>
          </cell>
        </row>
      </sheetData>
      <sheetData sheetId="720">
        <row r="4">
          <cell r="B4">
            <v>111874</v>
          </cell>
        </row>
      </sheetData>
      <sheetData sheetId="721">
        <row r="4">
          <cell r="B4">
            <v>111874</v>
          </cell>
        </row>
      </sheetData>
      <sheetData sheetId="722">
        <row r="4">
          <cell r="B4">
            <v>111874</v>
          </cell>
        </row>
      </sheetData>
      <sheetData sheetId="723">
        <row r="4">
          <cell r="B4">
            <v>111874</v>
          </cell>
        </row>
      </sheetData>
      <sheetData sheetId="724">
        <row r="4">
          <cell r="B4">
            <v>111874</v>
          </cell>
        </row>
      </sheetData>
      <sheetData sheetId="725">
        <row r="4">
          <cell r="B4">
            <v>111874</v>
          </cell>
        </row>
      </sheetData>
      <sheetData sheetId="726">
        <row r="4">
          <cell r="B4">
            <v>111874</v>
          </cell>
        </row>
      </sheetData>
      <sheetData sheetId="727">
        <row r="4">
          <cell r="B4">
            <v>111874</v>
          </cell>
        </row>
      </sheetData>
      <sheetData sheetId="728">
        <row r="4">
          <cell r="B4">
            <v>111874</v>
          </cell>
        </row>
      </sheetData>
      <sheetData sheetId="729">
        <row r="4">
          <cell r="B4">
            <v>111874</v>
          </cell>
        </row>
      </sheetData>
      <sheetData sheetId="730">
        <row r="4">
          <cell r="B4">
            <v>111874</v>
          </cell>
        </row>
      </sheetData>
      <sheetData sheetId="731">
        <row r="4">
          <cell r="B4">
            <v>111874</v>
          </cell>
        </row>
      </sheetData>
      <sheetData sheetId="732">
        <row r="4">
          <cell r="B4">
            <v>111874</v>
          </cell>
        </row>
      </sheetData>
      <sheetData sheetId="733">
        <row r="4">
          <cell r="B4">
            <v>111874</v>
          </cell>
        </row>
      </sheetData>
      <sheetData sheetId="734">
        <row r="4">
          <cell r="B4">
            <v>111874</v>
          </cell>
        </row>
      </sheetData>
      <sheetData sheetId="735">
        <row r="4">
          <cell r="B4">
            <v>111874</v>
          </cell>
        </row>
      </sheetData>
      <sheetData sheetId="736">
        <row r="4">
          <cell r="B4">
            <v>111874</v>
          </cell>
        </row>
      </sheetData>
      <sheetData sheetId="737">
        <row r="4">
          <cell r="B4">
            <v>111874</v>
          </cell>
        </row>
      </sheetData>
      <sheetData sheetId="738">
        <row r="4">
          <cell r="B4">
            <v>111874</v>
          </cell>
        </row>
      </sheetData>
      <sheetData sheetId="739">
        <row r="4">
          <cell r="B4">
            <v>111874</v>
          </cell>
        </row>
      </sheetData>
      <sheetData sheetId="740">
        <row r="4">
          <cell r="B4">
            <v>111874</v>
          </cell>
        </row>
      </sheetData>
      <sheetData sheetId="741">
        <row r="4">
          <cell r="B4">
            <v>111874</v>
          </cell>
        </row>
      </sheetData>
      <sheetData sheetId="742">
        <row r="4">
          <cell r="B4">
            <v>111874</v>
          </cell>
        </row>
      </sheetData>
      <sheetData sheetId="743">
        <row r="4">
          <cell r="B4">
            <v>111874</v>
          </cell>
        </row>
      </sheetData>
      <sheetData sheetId="744">
        <row r="4">
          <cell r="B4">
            <v>111874</v>
          </cell>
        </row>
      </sheetData>
      <sheetData sheetId="745">
        <row r="4">
          <cell r="B4">
            <v>111874</v>
          </cell>
        </row>
      </sheetData>
      <sheetData sheetId="746">
        <row r="4">
          <cell r="B4">
            <v>111874</v>
          </cell>
        </row>
      </sheetData>
      <sheetData sheetId="747">
        <row r="4">
          <cell r="B4">
            <v>111874</v>
          </cell>
        </row>
      </sheetData>
      <sheetData sheetId="748">
        <row r="4">
          <cell r="B4">
            <v>111874</v>
          </cell>
        </row>
      </sheetData>
      <sheetData sheetId="749">
        <row r="4">
          <cell r="B4">
            <v>111874</v>
          </cell>
        </row>
      </sheetData>
      <sheetData sheetId="750">
        <row r="4">
          <cell r="B4">
            <v>111874</v>
          </cell>
        </row>
      </sheetData>
      <sheetData sheetId="751">
        <row r="4">
          <cell r="B4">
            <v>111874</v>
          </cell>
        </row>
      </sheetData>
      <sheetData sheetId="752">
        <row r="4">
          <cell r="B4">
            <v>111874</v>
          </cell>
        </row>
      </sheetData>
      <sheetData sheetId="753">
        <row r="4">
          <cell r="B4">
            <v>111874</v>
          </cell>
        </row>
      </sheetData>
      <sheetData sheetId="754">
        <row r="4">
          <cell r="B4">
            <v>111874</v>
          </cell>
        </row>
      </sheetData>
      <sheetData sheetId="755">
        <row r="4">
          <cell r="B4">
            <v>111874</v>
          </cell>
        </row>
      </sheetData>
      <sheetData sheetId="756">
        <row r="4">
          <cell r="B4">
            <v>111874</v>
          </cell>
        </row>
      </sheetData>
      <sheetData sheetId="757">
        <row r="4">
          <cell r="B4">
            <v>111874</v>
          </cell>
        </row>
      </sheetData>
      <sheetData sheetId="758">
        <row r="4">
          <cell r="B4">
            <v>111874</v>
          </cell>
        </row>
      </sheetData>
      <sheetData sheetId="759">
        <row r="4">
          <cell r="B4">
            <v>111874</v>
          </cell>
        </row>
      </sheetData>
      <sheetData sheetId="760">
        <row r="4">
          <cell r="B4">
            <v>111874</v>
          </cell>
        </row>
      </sheetData>
      <sheetData sheetId="761">
        <row r="4">
          <cell r="B4">
            <v>111874</v>
          </cell>
        </row>
      </sheetData>
      <sheetData sheetId="762">
        <row r="4">
          <cell r="B4">
            <v>111874</v>
          </cell>
        </row>
      </sheetData>
      <sheetData sheetId="763">
        <row r="4">
          <cell r="B4">
            <v>111874</v>
          </cell>
        </row>
      </sheetData>
      <sheetData sheetId="764">
        <row r="4">
          <cell r="B4">
            <v>111874</v>
          </cell>
        </row>
      </sheetData>
      <sheetData sheetId="765">
        <row r="4">
          <cell r="B4">
            <v>111874</v>
          </cell>
        </row>
      </sheetData>
      <sheetData sheetId="766">
        <row r="4">
          <cell r="B4">
            <v>111874</v>
          </cell>
        </row>
      </sheetData>
      <sheetData sheetId="767">
        <row r="4">
          <cell r="B4">
            <v>111874</v>
          </cell>
        </row>
      </sheetData>
      <sheetData sheetId="768">
        <row r="4">
          <cell r="B4">
            <v>111874</v>
          </cell>
        </row>
      </sheetData>
      <sheetData sheetId="769">
        <row r="4">
          <cell r="B4">
            <v>111874</v>
          </cell>
        </row>
      </sheetData>
      <sheetData sheetId="770">
        <row r="4">
          <cell r="B4">
            <v>111874</v>
          </cell>
        </row>
      </sheetData>
      <sheetData sheetId="771">
        <row r="4">
          <cell r="B4">
            <v>111874</v>
          </cell>
        </row>
      </sheetData>
      <sheetData sheetId="772">
        <row r="4">
          <cell r="B4">
            <v>111874</v>
          </cell>
        </row>
      </sheetData>
      <sheetData sheetId="773">
        <row r="4">
          <cell r="B4">
            <v>111874</v>
          </cell>
        </row>
      </sheetData>
      <sheetData sheetId="774">
        <row r="4">
          <cell r="B4">
            <v>111874</v>
          </cell>
        </row>
      </sheetData>
      <sheetData sheetId="775">
        <row r="4">
          <cell r="B4">
            <v>111874</v>
          </cell>
        </row>
      </sheetData>
      <sheetData sheetId="776">
        <row r="4">
          <cell r="B4">
            <v>111874</v>
          </cell>
        </row>
      </sheetData>
      <sheetData sheetId="777">
        <row r="4">
          <cell r="B4">
            <v>111874</v>
          </cell>
        </row>
      </sheetData>
      <sheetData sheetId="778">
        <row r="4">
          <cell r="B4">
            <v>111874</v>
          </cell>
        </row>
      </sheetData>
      <sheetData sheetId="779">
        <row r="4">
          <cell r="B4">
            <v>111874</v>
          </cell>
        </row>
      </sheetData>
      <sheetData sheetId="780">
        <row r="4">
          <cell r="B4">
            <v>111874</v>
          </cell>
        </row>
      </sheetData>
      <sheetData sheetId="781">
        <row r="4">
          <cell r="B4">
            <v>111874</v>
          </cell>
        </row>
      </sheetData>
      <sheetData sheetId="782">
        <row r="4">
          <cell r="B4">
            <v>111874</v>
          </cell>
        </row>
      </sheetData>
      <sheetData sheetId="783">
        <row r="4">
          <cell r="B4">
            <v>111874</v>
          </cell>
        </row>
      </sheetData>
      <sheetData sheetId="784">
        <row r="4">
          <cell r="B4">
            <v>111874</v>
          </cell>
        </row>
      </sheetData>
      <sheetData sheetId="785">
        <row r="4">
          <cell r="B4">
            <v>111874</v>
          </cell>
        </row>
      </sheetData>
      <sheetData sheetId="786">
        <row r="4">
          <cell r="B4">
            <v>111874</v>
          </cell>
        </row>
      </sheetData>
      <sheetData sheetId="787">
        <row r="4">
          <cell r="B4">
            <v>111874</v>
          </cell>
        </row>
      </sheetData>
      <sheetData sheetId="788">
        <row r="4">
          <cell r="B4">
            <v>111874</v>
          </cell>
        </row>
      </sheetData>
      <sheetData sheetId="789">
        <row r="4">
          <cell r="B4">
            <v>111874</v>
          </cell>
        </row>
      </sheetData>
      <sheetData sheetId="790">
        <row r="4">
          <cell r="B4">
            <v>111874</v>
          </cell>
        </row>
      </sheetData>
      <sheetData sheetId="791">
        <row r="4">
          <cell r="B4">
            <v>111874</v>
          </cell>
        </row>
      </sheetData>
      <sheetData sheetId="792">
        <row r="4">
          <cell r="B4">
            <v>111874</v>
          </cell>
        </row>
      </sheetData>
      <sheetData sheetId="793">
        <row r="4">
          <cell r="B4">
            <v>111874</v>
          </cell>
        </row>
      </sheetData>
      <sheetData sheetId="794">
        <row r="4">
          <cell r="B4">
            <v>111874</v>
          </cell>
        </row>
      </sheetData>
      <sheetData sheetId="795">
        <row r="4">
          <cell r="B4">
            <v>111874</v>
          </cell>
        </row>
      </sheetData>
      <sheetData sheetId="796">
        <row r="4">
          <cell r="B4">
            <v>111874</v>
          </cell>
        </row>
      </sheetData>
      <sheetData sheetId="797">
        <row r="4">
          <cell r="B4">
            <v>111874</v>
          </cell>
        </row>
      </sheetData>
      <sheetData sheetId="798">
        <row r="4">
          <cell r="B4">
            <v>111874</v>
          </cell>
        </row>
      </sheetData>
      <sheetData sheetId="799">
        <row r="4">
          <cell r="B4">
            <v>111874</v>
          </cell>
        </row>
      </sheetData>
      <sheetData sheetId="800">
        <row r="4">
          <cell r="B4">
            <v>111874</v>
          </cell>
        </row>
      </sheetData>
      <sheetData sheetId="801">
        <row r="4">
          <cell r="B4">
            <v>111874</v>
          </cell>
        </row>
      </sheetData>
      <sheetData sheetId="802">
        <row r="4">
          <cell r="B4">
            <v>111874</v>
          </cell>
        </row>
      </sheetData>
      <sheetData sheetId="803">
        <row r="4">
          <cell r="B4">
            <v>111874</v>
          </cell>
        </row>
      </sheetData>
      <sheetData sheetId="804">
        <row r="4">
          <cell r="B4">
            <v>111874</v>
          </cell>
        </row>
      </sheetData>
      <sheetData sheetId="805">
        <row r="4">
          <cell r="B4">
            <v>111874</v>
          </cell>
        </row>
      </sheetData>
      <sheetData sheetId="806">
        <row r="4">
          <cell r="B4">
            <v>111874</v>
          </cell>
        </row>
      </sheetData>
      <sheetData sheetId="807">
        <row r="4">
          <cell r="B4">
            <v>111874</v>
          </cell>
        </row>
      </sheetData>
      <sheetData sheetId="808">
        <row r="4">
          <cell r="B4">
            <v>111874</v>
          </cell>
        </row>
      </sheetData>
      <sheetData sheetId="809">
        <row r="4">
          <cell r="B4">
            <v>111874</v>
          </cell>
        </row>
      </sheetData>
      <sheetData sheetId="810">
        <row r="4">
          <cell r="B4">
            <v>111874</v>
          </cell>
        </row>
      </sheetData>
      <sheetData sheetId="811">
        <row r="4">
          <cell r="B4">
            <v>111874</v>
          </cell>
        </row>
      </sheetData>
      <sheetData sheetId="812">
        <row r="4">
          <cell r="B4">
            <v>111874</v>
          </cell>
        </row>
      </sheetData>
      <sheetData sheetId="813">
        <row r="4">
          <cell r="B4">
            <v>111874</v>
          </cell>
        </row>
      </sheetData>
      <sheetData sheetId="814">
        <row r="4">
          <cell r="B4">
            <v>111874</v>
          </cell>
        </row>
      </sheetData>
      <sheetData sheetId="815">
        <row r="4">
          <cell r="B4">
            <v>111874</v>
          </cell>
        </row>
      </sheetData>
      <sheetData sheetId="816">
        <row r="4">
          <cell r="B4">
            <v>111874</v>
          </cell>
        </row>
      </sheetData>
      <sheetData sheetId="817">
        <row r="4">
          <cell r="B4">
            <v>111874</v>
          </cell>
        </row>
      </sheetData>
      <sheetData sheetId="818">
        <row r="4">
          <cell r="B4">
            <v>111874</v>
          </cell>
        </row>
      </sheetData>
      <sheetData sheetId="819">
        <row r="4">
          <cell r="B4">
            <v>111874</v>
          </cell>
        </row>
      </sheetData>
      <sheetData sheetId="820">
        <row r="4">
          <cell r="B4">
            <v>111874</v>
          </cell>
        </row>
      </sheetData>
      <sheetData sheetId="821">
        <row r="4">
          <cell r="B4">
            <v>111874</v>
          </cell>
        </row>
      </sheetData>
      <sheetData sheetId="822">
        <row r="4">
          <cell r="B4">
            <v>111874</v>
          </cell>
        </row>
      </sheetData>
      <sheetData sheetId="823">
        <row r="4">
          <cell r="B4">
            <v>111874</v>
          </cell>
        </row>
      </sheetData>
      <sheetData sheetId="824">
        <row r="4">
          <cell r="B4">
            <v>111874</v>
          </cell>
        </row>
      </sheetData>
      <sheetData sheetId="825">
        <row r="4">
          <cell r="B4">
            <v>111874</v>
          </cell>
        </row>
      </sheetData>
      <sheetData sheetId="826">
        <row r="4">
          <cell r="B4">
            <v>111874</v>
          </cell>
        </row>
      </sheetData>
      <sheetData sheetId="827">
        <row r="4">
          <cell r="B4">
            <v>111874</v>
          </cell>
        </row>
      </sheetData>
      <sheetData sheetId="828">
        <row r="4">
          <cell r="B4">
            <v>111874</v>
          </cell>
        </row>
      </sheetData>
      <sheetData sheetId="829">
        <row r="4">
          <cell r="B4">
            <v>111874</v>
          </cell>
        </row>
      </sheetData>
      <sheetData sheetId="830">
        <row r="4">
          <cell r="B4">
            <v>111874</v>
          </cell>
        </row>
      </sheetData>
      <sheetData sheetId="831">
        <row r="4">
          <cell r="B4">
            <v>111874</v>
          </cell>
        </row>
      </sheetData>
      <sheetData sheetId="832">
        <row r="4">
          <cell r="B4">
            <v>111874</v>
          </cell>
        </row>
      </sheetData>
      <sheetData sheetId="833">
        <row r="4">
          <cell r="B4">
            <v>111874</v>
          </cell>
        </row>
      </sheetData>
      <sheetData sheetId="834">
        <row r="4">
          <cell r="B4">
            <v>111874</v>
          </cell>
        </row>
      </sheetData>
      <sheetData sheetId="835">
        <row r="4">
          <cell r="B4">
            <v>111874</v>
          </cell>
        </row>
      </sheetData>
      <sheetData sheetId="836">
        <row r="4">
          <cell r="B4">
            <v>111874</v>
          </cell>
        </row>
      </sheetData>
      <sheetData sheetId="837">
        <row r="4">
          <cell r="B4">
            <v>111874</v>
          </cell>
        </row>
      </sheetData>
      <sheetData sheetId="838">
        <row r="4">
          <cell r="B4">
            <v>111874</v>
          </cell>
        </row>
      </sheetData>
      <sheetData sheetId="839">
        <row r="4">
          <cell r="B4">
            <v>111874</v>
          </cell>
        </row>
      </sheetData>
      <sheetData sheetId="840">
        <row r="4">
          <cell r="B4">
            <v>111874</v>
          </cell>
        </row>
      </sheetData>
      <sheetData sheetId="841">
        <row r="4">
          <cell r="B4">
            <v>111874</v>
          </cell>
        </row>
      </sheetData>
      <sheetData sheetId="842">
        <row r="4">
          <cell r="B4">
            <v>111874</v>
          </cell>
        </row>
      </sheetData>
      <sheetData sheetId="843">
        <row r="4">
          <cell r="B4">
            <v>111874</v>
          </cell>
        </row>
      </sheetData>
      <sheetData sheetId="844">
        <row r="4">
          <cell r="B4">
            <v>111874</v>
          </cell>
        </row>
      </sheetData>
      <sheetData sheetId="845">
        <row r="4">
          <cell r="B4">
            <v>111874</v>
          </cell>
        </row>
      </sheetData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>
        <row r="4">
          <cell r="B4">
            <v>111874</v>
          </cell>
        </row>
      </sheetData>
      <sheetData sheetId="866">
        <row r="4">
          <cell r="B4">
            <v>111874</v>
          </cell>
        </row>
      </sheetData>
      <sheetData sheetId="867">
        <row r="4">
          <cell r="B4">
            <v>111874</v>
          </cell>
        </row>
      </sheetData>
      <sheetData sheetId="868">
        <row r="4">
          <cell r="B4">
            <v>111874</v>
          </cell>
        </row>
      </sheetData>
      <sheetData sheetId="869">
        <row r="4">
          <cell r="B4">
            <v>111874</v>
          </cell>
        </row>
      </sheetData>
      <sheetData sheetId="870">
        <row r="4">
          <cell r="B4">
            <v>111874</v>
          </cell>
        </row>
      </sheetData>
      <sheetData sheetId="871">
        <row r="4">
          <cell r="B4">
            <v>111874</v>
          </cell>
        </row>
      </sheetData>
      <sheetData sheetId="872">
        <row r="4">
          <cell r="B4">
            <v>111874</v>
          </cell>
        </row>
      </sheetData>
      <sheetData sheetId="873">
        <row r="4">
          <cell r="B4">
            <v>111874</v>
          </cell>
        </row>
      </sheetData>
      <sheetData sheetId="874">
        <row r="4">
          <cell r="B4">
            <v>111874</v>
          </cell>
        </row>
      </sheetData>
      <sheetData sheetId="875">
        <row r="4">
          <cell r="B4">
            <v>111874</v>
          </cell>
        </row>
      </sheetData>
      <sheetData sheetId="876">
        <row r="4">
          <cell r="B4">
            <v>111874</v>
          </cell>
        </row>
      </sheetData>
      <sheetData sheetId="877">
        <row r="4">
          <cell r="B4">
            <v>111874</v>
          </cell>
        </row>
      </sheetData>
      <sheetData sheetId="878">
        <row r="4">
          <cell r="B4">
            <v>111874</v>
          </cell>
        </row>
      </sheetData>
      <sheetData sheetId="879">
        <row r="4">
          <cell r="B4">
            <v>111874</v>
          </cell>
        </row>
      </sheetData>
      <sheetData sheetId="880">
        <row r="4">
          <cell r="B4">
            <v>111874</v>
          </cell>
        </row>
      </sheetData>
      <sheetData sheetId="881">
        <row r="4">
          <cell r="B4">
            <v>111874</v>
          </cell>
        </row>
      </sheetData>
      <sheetData sheetId="882">
        <row r="4">
          <cell r="B4">
            <v>111874</v>
          </cell>
        </row>
      </sheetData>
      <sheetData sheetId="883">
        <row r="4">
          <cell r="B4">
            <v>111874</v>
          </cell>
        </row>
      </sheetData>
      <sheetData sheetId="884">
        <row r="4">
          <cell r="B4">
            <v>111874</v>
          </cell>
        </row>
      </sheetData>
      <sheetData sheetId="885">
        <row r="4">
          <cell r="B4">
            <v>111874</v>
          </cell>
        </row>
      </sheetData>
      <sheetData sheetId="886">
        <row r="4">
          <cell r="B4">
            <v>111874</v>
          </cell>
        </row>
      </sheetData>
      <sheetData sheetId="887">
        <row r="4">
          <cell r="B4">
            <v>111874</v>
          </cell>
        </row>
      </sheetData>
      <sheetData sheetId="888">
        <row r="4">
          <cell r="B4">
            <v>111874</v>
          </cell>
        </row>
      </sheetData>
      <sheetData sheetId="889">
        <row r="4">
          <cell r="B4">
            <v>111874</v>
          </cell>
        </row>
      </sheetData>
      <sheetData sheetId="890">
        <row r="4">
          <cell r="B4">
            <v>111874</v>
          </cell>
        </row>
      </sheetData>
      <sheetData sheetId="891">
        <row r="4">
          <cell r="B4">
            <v>111874</v>
          </cell>
        </row>
      </sheetData>
      <sheetData sheetId="892">
        <row r="4">
          <cell r="B4">
            <v>111874</v>
          </cell>
        </row>
      </sheetData>
      <sheetData sheetId="893">
        <row r="4">
          <cell r="B4">
            <v>111874</v>
          </cell>
        </row>
      </sheetData>
      <sheetData sheetId="894">
        <row r="4">
          <cell r="B4">
            <v>111874</v>
          </cell>
        </row>
      </sheetData>
      <sheetData sheetId="895">
        <row r="4">
          <cell r="B4">
            <v>111874</v>
          </cell>
        </row>
      </sheetData>
      <sheetData sheetId="896">
        <row r="4">
          <cell r="B4">
            <v>111874</v>
          </cell>
        </row>
      </sheetData>
      <sheetData sheetId="897">
        <row r="4">
          <cell r="B4">
            <v>111874</v>
          </cell>
        </row>
      </sheetData>
      <sheetData sheetId="898">
        <row r="4">
          <cell r="B4">
            <v>111874</v>
          </cell>
        </row>
      </sheetData>
      <sheetData sheetId="899">
        <row r="4">
          <cell r="B4">
            <v>111874</v>
          </cell>
        </row>
      </sheetData>
      <sheetData sheetId="900">
        <row r="4">
          <cell r="B4">
            <v>111874</v>
          </cell>
        </row>
      </sheetData>
      <sheetData sheetId="901">
        <row r="4">
          <cell r="B4">
            <v>111874</v>
          </cell>
        </row>
      </sheetData>
      <sheetData sheetId="902">
        <row r="4">
          <cell r="B4">
            <v>111874</v>
          </cell>
        </row>
      </sheetData>
      <sheetData sheetId="903">
        <row r="4">
          <cell r="B4">
            <v>111874</v>
          </cell>
        </row>
      </sheetData>
      <sheetData sheetId="904">
        <row r="4">
          <cell r="B4">
            <v>111874</v>
          </cell>
        </row>
      </sheetData>
      <sheetData sheetId="905">
        <row r="4">
          <cell r="B4">
            <v>111874</v>
          </cell>
        </row>
      </sheetData>
      <sheetData sheetId="906">
        <row r="4">
          <cell r="B4">
            <v>111874</v>
          </cell>
        </row>
      </sheetData>
      <sheetData sheetId="907">
        <row r="4">
          <cell r="B4">
            <v>111874</v>
          </cell>
        </row>
      </sheetData>
      <sheetData sheetId="908">
        <row r="4">
          <cell r="B4">
            <v>111874</v>
          </cell>
        </row>
      </sheetData>
      <sheetData sheetId="909">
        <row r="4">
          <cell r="B4">
            <v>111874</v>
          </cell>
        </row>
      </sheetData>
      <sheetData sheetId="910">
        <row r="4">
          <cell r="B4">
            <v>111874</v>
          </cell>
        </row>
      </sheetData>
      <sheetData sheetId="911">
        <row r="4">
          <cell r="B4">
            <v>111874</v>
          </cell>
        </row>
      </sheetData>
      <sheetData sheetId="912">
        <row r="4">
          <cell r="B4">
            <v>111874</v>
          </cell>
        </row>
      </sheetData>
      <sheetData sheetId="913">
        <row r="4">
          <cell r="B4">
            <v>111874</v>
          </cell>
        </row>
      </sheetData>
      <sheetData sheetId="914">
        <row r="4">
          <cell r="B4">
            <v>111874</v>
          </cell>
        </row>
      </sheetData>
      <sheetData sheetId="915">
        <row r="4">
          <cell r="B4">
            <v>111874</v>
          </cell>
        </row>
      </sheetData>
      <sheetData sheetId="916">
        <row r="4">
          <cell r="B4">
            <v>111874</v>
          </cell>
        </row>
      </sheetData>
      <sheetData sheetId="917">
        <row r="4">
          <cell r="B4">
            <v>111874</v>
          </cell>
        </row>
      </sheetData>
      <sheetData sheetId="918">
        <row r="4">
          <cell r="B4">
            <v>111874</v>
          </cell>
        </row>
      </sheetData>
      <sheetData sheetId="919">
        <row r="4">
          <cell r="B4">
            <v>111874</v>
          </cell>
        </row>
      </sheetData>
      <sheetData sheetId="920">
        <row r="4">
          <cell r="B4">
            <v>111874</v>
          </cell>
        </row>
      </sheetData>
      <sheetData sheetId="921">
        <row r="4">
          <cell r="B4">
            <v>111874</v>
          </cell>
        </row>
      </sheetData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>
        <row r="4">
          <cell r="B4">
            <v>111874</v>
          </cell>
        </row>
      </sheetData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>
        <row r="4">
          <cell r="B4">
            <v>111874</v>
          </cell>
        </row>
      </sheetData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>
        <row r="4">
          <cell r="B4">
            <v>111874</v>
          </cell>
        </row>
      </sheetData>
      <sheetData sheetId="1009">
        <row r="4">
          <cell r="B4">
            <v>111874</v>
          </cell>
        </row>
      </sheetData>
      <sheetData sheetId="1010" refreshError="1"/>
      <sheetData sheetId="1011">
        <row r="4">
          <cell r="B4">
            <v>111874</v>
          </cell>
        </row>
      </sheetData>
      <sheetData sheetId="1012">
        <row r="4">
          <cell r="B4">
            <v>111874</v>
          </cell>
        </row>
      </sheetData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>
        <row r="4">
          <cell r="B4">
            <v>111874</v>
          </cell>
        </row>
      </sheetData>
      <sheetData sheetId="1029">
        <row r="4">
          <cell r="B4">
            <v>111874</v>
          </cell>
        </row>
      </sheetData>
      <sheetData sheetId="1030" refreshError="1"/>
      <sheetData sheetId="1031" refreshError="1"/>
      <sheetData sheetId="1032" refreshError="1"/>
      <sheetData sheetId="1033">
        <row r="4">
          <cell r="B4">
            <v>111874</v>
          </cell>
        </row>
      </sheetData>
      <sheetData sheetId="1034">
        <row r="4">
          <cell r="B4">
            <v>111874</v>
          </cell>
        </row>
      </sheetData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>
        <row r="4">
          <cell r="B4">
            <v>111874</v>
          </cell>
        </row>
      </sheetData>
      <sheetData sheetId="1047">
        <row r="4">
          <cell r="B4">
            <v>111874</v>
          </cell>
        </row>
      </sheetData>
      <sheetData sheetId="1048">
        <row r="4">
          <cell r="B4">
            <v>111874</v>
          </cell>
        </row>
      </sheetData>
      <sheetData sheetId="1049">
        <row r="4">
          <cell r="B4">
            <v>111874</v>
          </cell>
        </row>
      </sheetData>
      <sheetData sheetId="1050">
        <row r="4">
          <cell r="B4">
            <v>111874</v>
          </cell>
        </row>
      </sheetData>
      <sheetData sheetId="1051">
        <row r="4">
          <cell r="B4">
            <v>111874</v>
          </cell>
        </row>
      </sheetData>
      <sheetData sheetId="1052">
        <row r="4">
          <cell r="B4">
            <v>111874</v>
          </cell>
        </row>
      </sheetData>
      <sheetData sheetId="1053">
        <row r="4">
          <cell r="B4">
            <v>111874</v>
          </cell>
        </row>
      </sheetData>
      <sheetData sheetId="1054">
        <row r="4">
          <cell r="B4">
            <v>111874</v>
          </cell>
        </row>
      </sheetData>
      <sheetData sheetId="1055">
        <row r="4">
          <cell r="B4">
            <v>111874</v>
          </cell>
        </row>
      </sheetData>
      <sheetData sheetId="1056">
        <row r="4">
          <cell r="B4">
            <v>111874</v>
          </cell>
        </row>
      </sheetData>
      <sheetData sheetId="1057" refreshError="1"/>
      <sheetData sheetId="1058" refreshError="1"/>
      <sheetData sheetId="1059" refreshError="1"/>
      <sheetData sheetId="1060">
        <row r="4">
          <cell r="B4">
            <v>111874</v>
          </cell>
        </row>
      </sheetData>
      <sheetData sheetId="1061">
        <row r="4">
          <cell r="B4">
            <v>111874</v>
          </cell>
        </row>
      </sheetData>
      <sheetData sheetId="1062">
        <row r="4">
          <cell r="B4">
            <v>111874</v>
          </cell>
        </row>
      </sheetData>
      <sheetData sheetId="1063">
        <row r="4">
          <cell r="B4">
            <v>111874</v>
          </cell>
        </row>
      </sheetData>
      <sheetData sheetId="1064" refreshError="1"/>
      <sheetData sheetId="1065">
        <row r="4">
          <cell r="B4">
            <v>111874</v>
          </cell>
        </row>
      </sheetData>
      <sheetData sheetId="1066" refreshError="1"/>
      <sheetData sheetId="1067" refreshError="1"/>
      <sheetData sheetId="1068" refreshError="1"/>
      <sheetData sheetId="1069" refreshError="1"/>
      <sheetData sheetId="1070">
        <row r="4">
          <cell r="B4">
            <v>111874</v>
          </cell>
        </row>
      </sheetData>
      <sheetData sheetId="1071">
        <row r="4">
          <cell r="B4">
            <v>111874</v>
          </cell>
        </row>
      </sheetData>
      <sheetData sheetId="1072">
        <row r="4">
          <cell r="B4">
            <v>111874</v>
          </cell>
        </row>
      </sheetData>
      <sheetData sheetId="1073" refreshError="1"/>
      <sheetData sheetId="1074" refreshError="1"/>
      <sheetData sheetId="1075">
        <row r="4">
          <cell r="B4">
            <v>111874</v>
          </cell>
        </row>
      </sheetData>
      <sheetData sheetId="1076" refreshError="1"/>
      <sheetData sheetId="1077" refreshError="1"/>
      <sheetData sheetId="1078">
        <row r="4">
          <cell r="B4">
            <v>111874</v>
          </cell>
        </row>
      </sheetData>
      <sheetData sheetId="1079">
        <row r="4">
          <cell r="B4">
            <v>111874</v>
          </cell>
        </row>
      </sheetData>
      <sheetData sheetId="1080">
        <row r="4">
          <cell r="B4">
            <v>111874</v>
          </cell>
        </row>
      </sheetData>
      <sheetData sheetId="1081">
        <row r="4">
          <cell r="B4">
            <v>111874</v>
          </cell>
        </row>
      </sheetData>
      <sheetData sheetId="1082">
        <row r="4">
          <cell r="B4">
            <v>111874</v>
          </cell>
        </row>
      </sheetData>
      <sheetData sheetId="1083">
        <row r="4">
          <cell r="B4">
            <v>111874</v>
          </cell>
        </row>
      </sheetData>
      <sheetData sheetId="1084">
        <row r="4">
          <cell r="B4">
            <v>111874</v>
          </cell>
        </row>
      </sheetData>
      <sheetData sheetId="1085">
        <row r="4">
          <cell r="B4">
            <v>111874</v>
          </cell>
        </row>
      </sheetData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>
        <row r="4">
          <cell r="B4">
            <v>111874</v>
          </cell>
        </row>
      </sheetData>
      <sheetData sheetId="1147">
        <row r="4">
          <cell r="B4">
            <v>111874</v>
          </cell>
        </row>
      </sheetData>
      <sheetData sheetId="1148">
        <row r="4">
          <cell r="B4">
            <v>111874</v>
          </cell>
        </row>
      </sheetData>
      <sheetData sheetId="1149">
        <row r="4">
          <cell r="B4">
            <v>111874</v>
          </cell>
        </row>
      </sheetData>
      <sheetData sheetId="1150">
        <row r="4">
          <cell r="B4">
            <v>111874</v>
          </cell>
        </row>
      </sheetData>
      <sheetData sheetId="1151">
        <row r="4">
          <cell r="B4">
            <v>111874</v>
          </cell>
        </row>
      </sheetData>
      <sheetData sheetId="1152">
        <row r="4">
          <cell r="B4">
            <v>111874</v>
          </cell>
        </row>
      </sheetData>
      <sheetData sheetId="1153">
        <row r="4">
          <cell r="B4">
            <v>111874</v>
          </cell>
        </row>
      </sheetData>
      <sheetData sheetId="1154">
        <row r="4">
          <cell r="B4">
            <v>111874</v>
          </cell>
        </row>
      </sheetData>
      <sheetData sheetId="1155">
        <row r="4">
          <cell r="B4">
            <v>111874</v>
          </cell>
        </row>
      </sheetData>
      <sheetData sheetId="1156">
        <row r="4">
          <cell r="B4">
            <v>111874</v>
          </cell>
        </row>
      </sheetData>
      <sheetData sheetId="1157">
        <row r="4">
          <cell r="B4">
            <v>111874</v>
          </cell>
        </row>
      </sheetData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>
        <row r="4">
          <cell r="B4">
            <v>111874</v>
          </cell>
        </row>
      </sheetData>
      <sheetData sheetId="1192">
        <row r="4">
          <cell r="B4">
            <v>111874</v>
          </cell>
        </row>
      </sheetData>
      <sheetData sheetId="1193">
        <row r="4">
          <cell r="B4">
            <v>111874</v>
          </cell>
        </row>
      </sheetData>
      <sheetData sheetId="1194">
        <row r="4">
          <cell r="B4">
            <v>111874</v>
          </cell>
        </row>
      </sheetData>
      <sheetData sheetId="1195">
        <row r="4">
          <cell r="B4">
            <v>111874</v>
          </cell>
        </row>
      </sheetData>
      <sheetData sheetId="1196">
        <row r="4">
          <cell r="B4">
            <v>111874</v>
          </cell>
        </row>
      </sheetData>
      <sheetData sheetId="1197">
        <row r="4">
          <cell r="B4">
            <v>111874</v>
          </cell>
        </row>
      </sheetData>
      <sheetData sheetId="1198">
        <row r="4">
          <cell r="B4">
            <v>111874</v>
          </cell>
        </row>
      </sheetData>
      <sheetData sheetId="1199">
        <row r="4">
          <cell r="B4">
            <v>111874</v>
          </cell>
        </row>
      </sheetData>
      <sheetData sheetId="1200">
        <row r="4">
          <cell r="B4">
            <v>111874</v>
          </cell>
        </row>
      </sheetData>
      <sheetData sheetId="1201">
        <row r="4">
          <cell r="B4">
            <v>111874</v>
          </cell>
        </row>
      </sheetData>
      <sheetData sheetId="1202">
        <row r="4">
          <cell r="B4">
            <v>111874</v>
          </cell>
        </row>
      </sheetData>
      <sheetData sheetId="1203">
        <row r="4">
          <cell r="B4">
            <v>111874</v>
          </cell>
        </row>
      </sheetData>
      <sheetData sheetId="1204">
        <row r="4">
          <cell r="B4">
            <v>111874</v>
          </cell>
        </row>
      </sheetData>
      <sheetData sheetId="1205">
        <row r="4">
          <cell r="B4">
            <v>111874</v>
          </cell>
        </row>
      </sheetData>
      <sheetData sheetId="1206">
        <row r="4">
          <cell r="B4">
            <v>111874</v>
          </cell>
        </row>
      </sheetData>
      <sheetData sheetId="1207">
        <row r="4">
          <cell r="B4">
            <v>111874</v>
          </cell>
        </row>
      </sheetData>
      <sheetData sheetId="1208">
        <row r="4">
          <cell r="B4">
            <v>111874</v>
          </cell>
        </row>
      </sheetData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>
        <row r="4">
          <cell r="B4">
            <v>111874</v>
          </cell>
        </row>
      </sheetData>
      <sheetData sheetId="1222">
        <row r="4">
          <cell r="B4">
            <v>111874</v>
          </cell>
        </row>
      </sheetData>
      <sheetData sheetId="1223" refreshError="1"/>
      <sheetData sheetId="1224" refreshError="1"/>
      <sheetData sheetId="1225" refreshError="1"/>
      <sheetData sheetId="1226" refreshError="1"/>
      <sheetData sheetId="1227">
        <row r="4">
          <cell r="B4">
            <v>111874</v>
          </cell>
        </row>
      </sheetData>
      <sheetData sheetId="1228">
        <row r="4">
          <cell r="B4">
            <v>111874</v>
          </cell>
        </row>
      </sheetData>
      <sheetData sheetId="1229">
        <row r="4">
          <cell r="B4">
            <v>111874</v>
          </cell>
        </row>
      </sheetData>
      <sheetData sheetId="1230">
        <row r="4">
          <cell r="B4">
            <v>111874</v>
          </cell>
        </row>
      </sheetData>
      <sheetData sheetId="1231">
        <row r="4">
          <cell r="B4">
            <v>111874</v>
          </cell>
        </row>
      </sheetData>
      <sheetData sheetId="1232">
        <row r="4">
          <cell r="B4">
            <v>111874</v>
          </cell>
        </row>
      </sheetData>
      <sheetData sheetId="1233">
        <row r="4">
          <cell r="B4">
            <v>111874</v>
          </cell>
        </row>
      </sheetData>
      <sheetData sheetId="1234">
        <row r="4">
          <cell r="B4">
            <v>111874</v>
          </cell>
        </row>
      </sheetData>
      <sheetData sheetId="1235">
        <row r="4">
          <cell r="B4">
            <v>111874</v>
          </cell>
        </row>
      </sheetData>
      <sheetData sheetId="1236">
        <row r="4">
          <cell r="B4">
            <v>111874</v>
          </cell>
        </row>
      </sheetData>
      <sheetData sheetId="1237">
        <row r="4">
          <cell r="B4">
            <v>111874</v>
          </cell>
        </row>
      </sheetData>
      <sheetData sheetId="1238">
        <row r="4">
          <cell r="B4">
            <v>111874</v>
          </cell>
        </row>
      </sheetData>
      <sheetData sheetId="1239">
        <row r="4">
          <cell r="B4">
            <v>111874</v>
          </cell>
        </row>
      </sheetData>
      <sheetData sheetId="1240">
        <row r="4">
          <cell r="B4">
            <v>111874</v>
          </cell>
        </row>
      </sheetData>
      <sheetData sheetId="1241">
        <row r="4">
          <cell r="B4">
            <v>111874</v>
          </cell>
        </row>
      </sheetData>
      <sheetData sheetId="1242">
        <row r="4">
          <cell r="B4">
            <v>111874</v>
          </cell>
        </row>
      </sheetData>
      <sheetData sheetId="1243">
        <row r="4">
          <cell r="B4">
            <v>111874</v>
          </cell>
        </row>
      </sheetData>
      <sheetData sheetId="1244">
        <row r="4">
          <cell r="B4">
            <v>111874</v>
          </cell>
        </row>
      </sheetData>
      <sheetData sheetId="1245">
        <row r="4">
          <cell r="B4">
            <v>111874</v>
          </cell>
        </row>
      </sheetData>
      <sheetData sheetId="1246">
        <row r="4">
          <cell r="B4">
            <v>111874</v>
          </cell>
        </row>
      </sheetData>
      <sheetData sheetId="1247">
        <row r="4">
          <cell r="B4">
            <v>111874</v>
          </cell>
        </row>
      </sheetData>
      <sheetData sheetId="1248">
        <row r="4">
          <cell r="B4">
            <v>111874</v>
          </cell>
        </row>
      </sheetData>
      <sheetData sheetId="1249">
        <row r="4">
          <cell r="B4">
            <v>111874</v>
          </cell>
        </row>
      </sheetData>
      <sheetData sheetId="1250">
        <row r="4">
          <cell r="B4">
            <v>111874</v>
          </cell>
        </row>
      </sheetData>
      <sheetData sheetId="1251">
        <row r="4">
          <cell r="B4">
            <v>111874</v>
          </cell>
        </row>
      </sheetData>
      <sheetData sheetId="1252">
        <row r="4">
          <cell r="B4">
            <v>111874</v>
          </cell>
        </row>
      </sheetData>
      <sheetData sheetId="1253">
        <row r="4">
          <cell r="B4">
            <v>111874</v>
          </cell>
        </row>
      </sheetData>
      <sheetData sheetId="1254">
        <row r="4">
          <cell r="B4">
            <v>111874</v>
          </cell>
        </row>
      </sheetData>
      <sheetData sheetId="1255">
        <row r="4">
          <cell r="B4">
            <v>111874</v>
          </cell>
        </row>
      </sheetData>
      <sheetData sheetId="1256">
        <row r="4">
          <cell r="B4">
            <v>111874</v>
          </cell>
        </row>
      </sheetData>
      <sheetData sheetId="1257">
        <row r="4">
          <cell r="B4">
            <v>111874</v>
          </cell>
        </row>
      </sheetData>
      <sheetData sheetId="1258">
        <row r="4">
          <cell r="B4">
            <v>111874</v>
          </cell>
        </row>
      </sheetData>
      <sheetData sheetId="1259">
        <row r="4">
          <cell r="B4">
            <v>111874</v>
          </cell>
        </row>
      </sheetData>
      <sheetData sheetId="1260">
        <row r="4">
          <cell r="B4">
            <v>111874</v>
          </cell>
        </row>
      </sheetData>
      <sheetData sheetId="1261">
        <row r="4">
          <cell r="B4">
            <v>111874</v>
          </cell>
        </row>
      </sheetData>
      <sheetData sheetId="1262">
        <row r="4">
          <cell r="B4">
            <v>111874</v>
          </cell>
        </row>
      </sheetData>
      <sheetData sheetId="1263">
        <row r="4">
          <cell r="B4">
            <v>111874</v>
          </cell>
        </row>
      </sheetData>
      <sheetData sheetId="1264">
        <row r="4">
          <cell r="B4">
            <v>111874</v>
          </cell>
        </row>
      </sheetData>
      <sheetData sheetId="1265">
        <row r="4">
          <cell r="B4">
            <v>111874</v>
          </cell>
        </row>
      </sheetData>
      <sheetData sheetId="1266">
        <row r="4">
          <cell r="B4">
            <v>111874</v>
          </cell>
        </row>
      </sheetData>
      <sheetData sheetId="1267">
        <row r="4">
          <cell r="B4">
            <v>111874</v>
          </cell>
        </row>
      </sheetData>
      <sheetData sheetId="1268">
        <row r="4">
          <cell r="B4">
            <v>111874</v>
          </cell>
        </row>
      </sheetData>
      <sheetData sheetId="1269">
        <row r="4">
          <cell r="B4">
            <v>111874</v>
          </cell>
        </row>
      </sheetData>
      <sheetData sheetId="1270">
        <row r="4">
          <cell r="B4">
            <v>111874</v>
          </cell>
        </row>
      </sheetData>
      <sheetData sheetId="1271">
        <row r="4">
          <cell r="B4">
            <v>111874</v>
          </cell>
        </row>
      </sheetData>
      <sheetData sheetId="1272">
        <row r="4">
          <cell r="B4">
            <v>111874</v>
          </cell>
        </row>
      </sheetData>
      <sheetData sheetId="1273">
        <row r="4">
          <cell r="B4">
            <v>111874</v>
          </cell>
        </row>
      </sheetData>
      <sheetData sheetId="1274">
        <row r="4">
          <cell r="B4">
            <v>111874</v>
          </cell>
        </row>
      </sheetData>
      <sheetData sheetId="1275">
        <row r="4">
          <cell r="B4">
            <v>111874</v>
          </cell>
        </row>
      </sheetData>
      <sheetData sheetId="1276">
        <row r="4">
          <cell r="B4">
            <v>111874</v>
          </cell>
        </row>
      </sheetData>
      <sheetData sheetId="1277">
        <row r="4">
          <cell r="B4">
            <v>111874</v>
          </cell>
        </row>
      </sheetData>
      <sheetData sheetId="1278">
        <row r="4">
          <cell r="B4">
            <v>111874</v>
          </cell>
        </row>
      </sheetData>
      <sheetData sheetId="1279">
        <row r="4">
          <cell r="B4">
            <v>111874</v>
          </cell>
        </row>
      </sheetData>
      <sheetData sheetId="1280">
        <row r="4">
          <cell r="B4">
            <v>111874</v>
          </cell>
        </row>
      </sheetData>
      <sheetData sheetId="1281">
        <row r="4">
          <cell r="B4">
            <v>111874</v>
          </cell>
        </row>
      </sheetData>
      <sheetData sheetId="1282">
        <row r="4">
          <cell r="B4">
            <v>111874</v>
          </cell>
        </row>
      </sheetData>
      <sheetData sheetId="1283">
        <row r="4">
          <cell r="B4">
            <v>111874</v>
          </cell>
        </row>
      </sheetData>
      <sheetData sheetId="1284">
        <row r="4">
          <cell r="B4">
            <v>111874</v>
          </cell>
        </row>
      </sheetData>
      <sheetData sheetId="1285">
        <row r="4">
          <cell r="B4">
            <v>111874</v>
          </cell>
        </row>
      </sheetData>
      <sheetData sheetId="1286">
        <row r="4">
          <cell r="B4">
            <v>111874</v>
          </cell>
        </row>
      </sheetData>
      <sheetData sheetId="1287">
        <row r="4">
          <cell r="B4">
            <v>111874</v>
          </cell>
        </row>
      </sheetData>
      <sheetData sheetId="1288">
        <row r="4">
          <cell r="B4">
            <v>111874</v>
          </cell>
        </row>
      </sheetData>
      <sheetData sheetId="1289">
        <row r="4">
          <cell r="B4">
            <v>111874</v>
          </cell>
        </row>
      </sheetData>
      <sheetData sheetId="1290">
        <row r="4">
          <cell r="B4">
            <v>111874</v>
          </cell>
        </row>
      </sheetData>
      <sheetData sheetId="1291">
        <row r="4">
          <cell r="B4">
            <v>111874</v>
          </cell>
        </row>
      </sheetData>
      <sheetData sheetId="1292">
        <row r="4">
          <cell r="B4">
            <v>111874</v>
          </cell>
        </row>
      </sheetData>
      <sheetData sheetId="1293">
        <row r="4">
          <cell r="B4">
            <v>111874</v>
          </cell>
        </row>
      </sheetData>
      <sheetData sheetId="1294">
        <row r="4">
          <cell r="B4">
            <v>111874</v>
          </cell>
        </row>
      </sheetData>
      <sheetData sheetId="1295">
        <row r="4">
          <cell r="B4">
            <v>111874</v>
          </cell>
        </row>
      </sheetData>
      <sheetData sheetId="1296">
        <row r="4">
          <cell r="B4">
            <v>111874</v>
          </cell>
        </row>
      </sheetData>
      <sheetData sheetId="1297">
        <row r="4">
          <cell r="B4">
            <v>111874</v>
          </cell>
        </row>
      </sheetData>
      <sheetData sheetId="1298">
        <row r="4">
          <cell r="B4">
            <v>111874</v>
          </cell>
        </row>
      </sheetData>
      <sheetData sheetId="1299">
        <row r="4">
          <cell r="B4">
            <v>111874</v>
          </cell>
        </row>
      </sheetData>
      <sheetData sheetId="1300">
        <row r="4">
          <cell r="B4">
            <v>111874</v>
          </cell>
        </row>
      </sheetData>
      <sheetData sheetId="1301">
        <row r="4">
          <cell r="B4">
            <v>111874</v>
          </cell>
        </row>
      </sheetData>
      <sheetData sheetId="1302">
        <row r="4">
          <cell r="B4">
            <v>111874</v>
          </cell>
        </row>
      </sheetData>
      <sheetData sheetId="1303">
        <row r="4">
          <cell r="B4">
            <v>111874</v>
          </cell>
        </row>
      </sheetData>
      <sheetData sheetId="1304">
        <row r="4">
          <cell r="B4">
            <v>111874</v>
          </cell>
        </row>
      </sheetData>
      <sheetData sheetId="1305">
        <row r="4">
          <cell r="B4">
            <v>111874</v>
          </cell>
        </row>
      </sheetData>
      <sheetData sheetId="1306">
        <row r="4">
          <cell r="B4">
            <v>111874</v>
          </cell>
        </row>
      </sheetData>
      <sheetData sheetId="1307">
        <row r="4">
          <cell r="B4">
            <v>111874</v>
          </cell>
        </row>
      </sheetData>
      <sheetData sheetId="1308">
        <row r="4">
          <cell r="B4">
            <v>111874</v>
          </cell>
        </row>
      </sheetData>
      <sheetData sheetId="1309">
        <row r="4">
          <cell r="B4">
            <v>111874</v>
          </cell>
        </row>
      </sheetData>
      <sheetData sheetId="1310">
        <row r="4">
          <cell r="B4">
            <v>111874</v>
          </cell>
        </row>
      </sheetData>
      <sheetData sheetId="1311">
        <row r="4">
          <cell r="B4">
            <v>111874</v>
          </cell>
        </row>
      </sheetData>
      <sheetData sheetId="1312">
        <row r="4">
          <cell r="B4">
            <v>111874</v>
          </cell>
        </row>
      </sheetData>
      <sheetData sheetId="1313">
        <row r="4">
          <cell r="B4">
            <v>111874</v>
          </cell>
        </row>
      </sheetData>
      <sheetData sheetId="1314">
        <row r="4">
          <cell r="B4">
            <v>111874</v>
          </cell>
        </row>
      </sheetData>
      <sheetData sheetId="1315">
        <row r="4">
          <cell r="B4">
            <v>111874</v>
          </cell>
        </row>
      </sheetData>
      <sheetData sheetId="1316">
        <row r="4">
          <cell r="B4">
            <v>111874</v>
          </cell>
        </row>
      </sheetData>
      <sheetData sheetId="1317">
        <row r="4">
          <cell r="B4">
            <v>111874</v>
          </cell>
        </row>
      </sheetData>
      <sheetData sheetId="1318">
        <row r="4">
          <cell r="B4">
            <v>111874</v>
          </cell>
        </row>
      </sheetData>
      <sheetData sheetId="1319">
        <row r="4">
          <cell r="B4">
            <v>111874</v>
          </cell>
        </row>
      </sheetData>
      <sheetData sheetId="1320">
        <row r="4">
          <cell r="B4">
            <v>111874</v>
          </cell>
        </row>
      </sheetData>
      <sheetData sheetId="1321">
        <row r="4">
          <cell r="B4">
            <v>111874</v>
          </cell>
        </row>
      </sheetData>
      <sheetData sheetId="1322">
        <row r="4">
          <cell r="B4">
            <v>111874</v>
          </cell>
        </row>
      </sheetData>
      <sheetData sheetId="1323">
        <row r="4">
          <cell r="B4">
            <v>111874</v>
          </cell>
        </row>
      </sheetData>
      <sheetData sheetId="1324">
        <row r="4">
          <cell r="B4">
            <v>111874</v>
          </cell>
        </row>
      </sheetData>
      <sheetData sheetId="1325">
        <row r="4">
          <cell r="B4">
            <v>111874</v>
          </cell>
        </row>
      </sheetData>
      <sheetData sheetId="1326">
        <row r="4">
          <cell r="B4">
            <v>111874</v>
          </cell>
        </row>
      </sheetData>
      <sheetData sheetId="1327">
        <row r="4">
          <cell r="B4">
            <v>111874</v>
          </cell>
        </row>
      </sheetData>
      <sheetData sheetId="1328">
        <row r="4">
          <cell r="B4">
            <v>111874</v>
          </cell>
        </row>
      </sheetData>
      <sheetData sheetId="1329">
        <row r="4">
          <cell r="B4">
            <v>111874</v>
          </cell>
        </row>
      </sheetData>
      <sheetData sheetId="1330">
        <row r="4">
          <cell r="B4">
            <v>111874</v>
          </cell>
        </row>
      </sheetData>
      <sheetData sheetId="1331">
        <row r="4">
          <cell r="B4">
            <v>111874</v>
          </cell>
        </row>
      </sheetData>
      <sheetData sheetId="1332">
        <row r="4">
          <cell r="B4">
            <v>111874</v>
          </cell>
        </row>
      </sheetData>
      <sheetData sheetId="1333">
        <row r="4">
          <cell r="B4">
            <v>111874</v>
          </cell>
        </row>
      </sheetData>
      <sheetData sheetId="1334">
        <row r="4">
          <cell r="B4">
            <v>111874</v>
          </cell>
        </row>
      </sheetData>
      <sheetData sheetId="1335">
        <row r="4">
          <cell r="B4">
            <v>111874</v>
          </cell>
        </row>
      </sheetData>
      <sheetData sheetId="1336">
        <row r="4">
          <cell r="B4">
            <v>111874</v>
          </cell>
        </row>
      </sheetData>
      <sheetData sheetId="1337">
        <row r="4">
          <cell r="B4">
            <v>111874</v>
          </cell>
        </row>
      </sheetData>
      <sheetData sheetId="1338">
        <row r="4">
          <cell r="B4">
            <v>111874</v>
          </cell>
        </row>
      </sheetData>
      <sheetData sheetId="1339">
        <row r="4">
          <cell r="B4">
            <v>111874</v>
          </cell>
        </row>
      </sheetData>
      <sheetData sheetId="1340">
        <row r="4">
          <cell r="B4">
            <v>111874</v>
          </cell>
        </row>
      </sheetData>
      <sheetData sheetId="1341">
        <row r="4">
          <cell r="B4">
            <v>111874</v>
          </cell>
        </row>
      </sheetData>
      <sheetData sheetId="1342">
        <row r="4">
          <cell r="B4">
            <v>111874</v>
          </cell>
        </row>
      </sheetData>
      <sheetData sheetId="1343">
        <row r="4">
          <cell r="B4">
            <v>111874</v>
          </cell>
        </row>
      </sheetData>
      <sheetData sheetId="1344">
        <row r="4">
          <cell r="B4">
            <v>111874</v>
          </cell>
        </row>
      </sheetData>
      <sheetData sheetId="1345">
        <row r="4">
          <cell r="B4">
            <v>111874</v>
          </cell>
        </row>
      </sheetData>
      <sheetData sheetId="1346">
        <row r="4">
          <cell r="B4">
            <v>111874</v>
          </cell>
        </row>
      </sheetData>
      <sheetData sheetId="1347">
        <row r="4">
          <cell r="B4">
            <v>111874</v>
          </cell>
        </row>
      </sheetData>
      <sheetData sheetId="1348">
        <row r="4">
          <cell r="B4">
            <v>111874</v>
          </cell>
        </row>
      </sheetData>
      <sheetData sheetId="1349">
        <row r="4">
          <cell r="B4">
            <v>111874</v>
          </cell>
        </row>
      </sheetData>
      <sheetData sheetId="1350">
        <row r="4">
          <cell r="B4">
            <v>111874</v>
          </cell>
        </row>
      </sheetData>
      <sheetData sheetId="1351">
        <row r="4">
          <cell r="B4">
            <v>111874</v>
          </cell>
        </row>
      </sheetData>
      <sheetData sheetId="1352">
        <row r="4">
          <cell r="B4">
            <v>111874</v>
          </cell>
        </row>
      </sheetData>
      <sheetData sheetId="1353">
        <row r="4">
          <cell r="B4">
            <v>111874</v>
          </cell>
        </row>
      </sheetData>
      <sheetData sheetId="1354">
        <row r="4">
          <cell r="B4">
            <v>111874</v>
          </cell>
        </row>
      </sheetData>
      <sheetData sheetId="1355">
        <row r="4">
          <cell r="B4">
            <v>111874</v>
          </cell>
        </row>
      </sheetData>
      <sheetData sheetId="1356">
        <row r="4">
          <cell r="B4">
            <v>111874</v>
          </cell>
        </row>
      </sheetData>
      <sheetData sheetId="1357">
        <row r="4">
          <cell r="B4">
            <v>111874</v>
          </cell>
        </row>
      </sheetData>
      <sheetData sheetId="1358">
        <row r="4">
          <cell r="B4">
            <v>111874</v>
          </cell>
        </row>
      </sheetData>
      <sheetData sheetId="1359">
        <row r="4">
          <cell r="B4">
            <v>111874</v>
          </cell>
        </row>
      </sheetData>
      <sheetData sheetId="1360">
        <row r="4">
          <cell r="B4">
            <v>111874</v>
          </cell>
        </row>
      </sheetData>
      <sheetData sheetId="1361">
        <row r="4">
          <cell r="B4">
            <v>111874</v>
          </cell>
        </row>
      </sheetData>
      <sheetData sheetId="1362">
        <row r="4">
          <cell r="B4">
            <v>111874</v>
          </cell>
        </row>
      </sheetData>
      <sheetData sheetId="1363">
        <row r="4">
          <cell r="B4">
            <v>111874</v>
          </cell>
        </row>
      </sheetData>
      <sheetData sheetId="1364">
        <row r="4">
          <cell r="B4">
            <v>111874</v>
          </cell>
        </row>
      </sheetData>
      <sheetData sheetId="1365">
        <row r="4">
          <cell r="B4">
            <v>111874</v>
          </cell>
        </row>
      </sheetData>
      <sheetData sheetId="1366">
        <row r="4">
          <cell r="B4">
            <v>111874</v>
          </cell>
        </row>
      </sheetData>
      <sheetData sheetId="1367">
        <row r="4">
          <cell r="B4">
            <v>111874</v>
          </cell>
        </row>
      </sheetData>
      <sheetData sheetId="1368">
        <row r="4">
          <cell r="B4">
            <v>111874</v>
          </cell>
        </row>
      </sheetData>
      <sheetData sheetId="1369">
        <row r="4">
          <cell r="B4">
            <v>111874</v>
          </cell>
        </row>
      </sheetData>
      <sheetData sheetId="1370">
        <row r="4">
          <cell r="B4">
            <v>111874</v>
          </cell>
        </row>
      </sheetData>
      <sheetData sheetId="1371">
        <row r="4">
          <cell r="B4">
            <v>111874</v>
          </cell>
        </row>
      </sheetData>
      <sheetData sheetId="1372">
        <row r="4">
          <cell r="B4">
            <v>111874</v>
          </cell>
        </row>
      </sheetData>
      <sheetData sheetId="1373">
        <row r="4">
          <cell r="B4">
            <v>111874</v>
          </cell>
        </row>
      </sheetData>
      <sheetData sheetId="1374">
        <row r="4">
          <cell r="B4">
            <v>111874</v>
          </cell>
        </row>
      </sheetData>
      <sheetData sheetId="1375">
        <row r="4">
          <cell r="B4">
            <v>111874</v>
          </cell>
        </row>
      </sheetData>
      <sheetData sheetId="1376">
        <row r="4">
          <cell r="B4">
            <v>111874</v>
          </cell>
        </row>
      </sheetData>
      <sheetData sheetId="1377">
        <row r="4">
          <cell r="B4">
            <v>111874</v>
          </cell>
        </row>
      </sheetData>
      <sheetData sheetId="1378">
        <row r="4">
          <cell r="B4">
            <v>111874</v>
          </cell>
        </row>
      </sheetData>
      <sheetData sheetId="1379">
        <row r="4">
          <cell r="B4">
            <v>111874</v>
          </cell>
        </row>
      </sheetData>
      <sheetData sheetId="1380">
        <row r="4">
          <cell r="B4">
            <v>111874</v>
          </cell>
        </row>
      </sheetData>
      <sheetData sheetId="1381">
        <row r="4">
          <cell r="B4">
            <v>111874</v>
          </cell>
        </row>
      </sheetData>
      <sheetData sheetId="1382">
        <row r="4">
          <cell r="B4">
            <v>111874</v>
          </cell>
        </row>
      </sheetData>
      <sheetData sheetId="1383">
        <row r="4">
          <cell r="B4">
            <v>111874</v>
          </cell>
        </row>
      </sheetData>
      <sheetData sheetId="1384">
        <row r="4">
          <cell r="B4">
            <v>111874</v>
          </cell>
        </row>
      </sheetData>
      <sheetData sheetId="1385">
        <row r="4">
          <cell r="B4">
            <v>111874</v>
          </cell>
        </row>
      </sheetData>
      <sheetData sheetId="1386">
        <row r="4">
          <cell r="B4">
            <v>111874</v>
          </cell>
        </row>
      </sheetData>
      <sheetData sheetId="1387">
        <row r="4">
          <cell r="B4">
            <v>111874</v>
          </cell>
        </row>
      </sheetData>
      <sheetData sheetId="1388">
        <row r="4">
          <cell r="B4">
            <v>111874</v>
          </cell>
        </row>
      </sheetData>
      <sheetData sheetId="1389">
        <row r="4">
          <cell r="B4">
            <v>111874</v>
          </cell>
        </row>
      </sheetData>
      <sheetData sheetId="1390">
        <row r="4">
          <cell r="B4">
            <v>111874</v>
          </cell>
        </row>
      </sheetData>
      <sheetData sheetId="1391">
        <row r="4">
          <cell r="B4">
            <v>111874</v>
          </cell>
        </row>
      </sheetData>
      <sheetData sheetId="1392">
        <row r="4">
          <cell r="B4">
            <v>111874</v>
          </cell>
        </row>
      </sheetData>
      <sheetData sheetId="1393">
        <row r="4">
          <cell r="B4">
            <v>111874</v>
          </cell>
        </row>
      </sheetData>
      <sheetData sheetId="1394">
        <row r="4">
          <cell r="B4">
            <v>111874</v>
          </cell>
        </row>
      </sheetData>
      <sheetData sheetId="1395">
        <row r="4">
          <cell r="B4">
            <v>111874</v>
          </cell>
        </row>
      </sheetData>
      <sheetData sheetId="1396">
        <row r="4">
          <cell r="B4">
            <v>111874</v>
          </cell>
        </row>
      </sheetData>
      <sheetData sheetId="1397">
        <row r="4">
          <cell r="B4">
            <v>111874</v>
          </cell>
        </row>
      </sheetData>
      <sheetData sheetId="1398">
        <row r="4">
          <cell r="B4">
            <v>111874</v>
          </cell>
        </row>
      </sheetData>
      <sheetData sheetId="1399">
        <row r="4">
          <cell r="B4">
            <v>111874</v>
          </cell>
        </row>
      </sheetData>
      <sheetData sheetId="1400">
        <row r="4">
          <cell r="B4">
            <v>111874</v>
          </cell>
        </row>
      </sheetData>
      <sheetData sheetId="1401">
        <row r="4">
          <cell r="B4">
            <v>111874</v>
          </cell>
        </row>
      </sheetData>
      <sheetData sheetId="1402">
        <row r="4">
          <cell r="B4">
            <v>111874</v>
          </cell>
        </row>
      </sheetData>
      <sheetData sheetId="1403">
        <row r="4">
          <cell r="B4">
            <v>111874</v>
          </cell>
        </row>
      </sheetData>
      <sheetData sheetId="1404">
        <row r="4">
          <cell r="B4">
            <v>111874</v>
          </cell>
        </row>
      </sheetData>
      <sheetData sheetId="1405">
        <row r="4">
          <cell r="B4">
            <v>111874</v>
          </cell>
        </row>
      </sheetData>
      <sheetData sheetId="1406">
        <row r="4">
          <cell r="B4">
            <v>111874</v>
          </cell>
        </row>
      </sheetData>
      <sheetData sheetId="1407">
        <row r="4">
          <cell r="B4">
            <v>111874</v>
          </cell>
        </row>
      </sheetData>
      <sheetData sheetId="1408">
        <row r="4">
          <cell r="B4">
            <v>111874</v>
          </cell>
        </row>
      </sheetData>
      <sheetData sheetId="1409">
        <row r="4">
          <cell r="B4">
            <v>111874</v>
          </cell>
        </row>
      </sheetData>
      <sheetData sheetId="1410">
        <row r="4">
          <cell r="B4">
            <v>111874</v>
          </cell>
        </row>
      </sheetData>
      <sheetData sheetId="1411">
        <row r="4">
          <cell r="B4">
            <v>111874</v>
          </cell>
        </row>
      </sheetData>
      <sheetData sheetId="1412">
        <row r="4">
          <cell r="B4">
            <v>111874</v>
          </cell>
        </row>
      </sheetData>
      <sheetData sheetId="1413">
        <row r="4">
          <cell r="B4">
            <v>111874</v>
          </cell>
        </row>
      </sheetData>
      <sheetData sheetId="1414">
        <row r="4">
          <cell r="B4">
            <v>111874</v>
          </cell>
        </row>
      </sheetData>
      <sheetData sheetId="1415">
        <row r="4">
          <cell r="B4">
            <v>111874</v>
          </cell>
        </row>
      </sheetData>
      <sheetData sheetId="1416">
        <row r="4">
          <cell r="B4">
            <v>111874</v>
          </cell>
        </row>
      </sheetData>
      <sheetData sheetId="1417">
        <row r="4">
          <cell r="B4">
            <v>111874</v>
          </cell>
        </row>
      </sheetData>
      <sheetData sheetId="1418">
        <row r="4">
          <cell r="B4">
            <v>111874</v>
          </cell>
        </row>
      </sheetData>
      <sheetData sheetId="1419">
        <row r="4">
          <cell r="B4">
            <v>111874</v>
          </cell>
        </row>
      </sheetData>
      <sheetData sheetId="1420">
        <row r="4">
          <cell r="B4">
            <v>111874</v>
          </cell>
        </row>
      </sheetData>
      <sheetData sheetId="1421">
        <row r="4">
          <cell r="B4">
            <v>111874</v>
          </cell>
        </row>
      </sheetData>
      <sheetData sheetId="1422">
        <row r="4">
          <cell r="B4">
            <v>111874</v>
          </cell>
        </row>
      </sheetData>
      <sheetData sheetId="1423">
        <row r="4">
          <cell r="B4">
            <v>111874</v>
          </cell>
        </row>
      </sheetData>
      <sheetData sheetId="1424">
        <row r="4">
          <cell r="B4">
            <v>111874</v>
          </cell>
        </row>
      </sheetData>
      <sheetData sheetId="1425">
        <row r="4">
          <cell r="B4">
            <v>111874</v>
          </cell>
        </row>
      </sheetData>
      <sheetData sheetId="1426">
        <row r="4">
          <cell r="B4">
            <v>111874</v>
          </cell>
        </row>
      </sheetData>
      <sheetData sheetId="1427">
        <row r="4">
          <cell r="B4">
            <v>111874</v>
          </cell>
        </row>
      </sheetData>
      <sheetData sheetId="1428">
        <row r="4">
          <cell r="B4">
            <v>111874</v>
          </cell>
        </row>
      </sheetData>
      <sheetData sheetId="1429">
        <row r="4">
          <cell r="B4">
            <v>111874</v>
          </cell>
        </row>
      </sheetData>
      <sheetData sheetId="1430">
        <row r="4">
          <cell r="B4">
            <v>111874</v>
          </cell>
        </row>
      </sheetData>
      <sheetData sheetId="1431">
        <row r="4">
          <cell r="B4">
            <v>111874</v>
          </cell>
        </row>
      </sheetData>
      <sheetData sheetId="1432">
        <row r="4">
          <cell r="B4">
            <v>111874</v>
          </cell>
        </row>
      </sheetData>
      <sheetData sheetId="1433">
        <row r="4">
          <cell r="B4">
            <v>111874</v>
          </cell>
        </row>
      </sheetData>
      <sheetData sheetId="1434">
        <row r="4">
          <cell r="B4">
            <v>111874</v>
          </cell>
        </row>
      </sheetData>
      <sheetData sheetId="1435">
        <row r="4">
          <cell r="B4">
            <v>111874</v>
          </cell>
        </row>
      </sheetData>
      <sheetData sheetId="1436">
        <row r="4">
          <cell r="B4">
            <v>111874</v>
          </cell>
        </row>
      </sheetData>
      <sheetData sheetId="1437">
        <row r="4">
          <cell r="B4">
            <v>111874</v>
          </cell>
        </row>
      </sheetData>
      <sheetData sheetId="1438">
        <row r="4">
          <cell r="B4">
            <v>111874</v>
          </cell>
        </row>
      </sheetData>
      <sheetData sheetId="1439">
        <row r="4">
          <cell r="B4">
            <v>111874</v>
          </cell>
        </row>
      </sheetData>
      <sheetData sheetId="1440">
        <row r="4">
          <cell r="B4">
            <v>111874</v>
          </cell>
        </row>
      </sheetData>
      <sheetData sheetId="1441">
        <row r="4">
          <cell r="B4">
            <v>111874</v>
          </cell>
        </row>
      </sheetData>
      <sheetData sheetId="1442">
        <row r="4">
          <cell r="B4">
            <v>111874</v>
          </cell>
        </row>
      </sheetData>
      <sheetData sheetId="1443">
        <row r="4">
          <cell r="B4">
            <v>111874</v>
          </cell>
        </row>
      </sheetData>
      <sheetData sheetId="1444">
        <row r="4">
          <cell r="B4">
            <v>111874</v>
          </cell>
        </row>
      </sheetData>
      <sheetData sheetId="1445">
        <row r="4">
          <cell r="B4">
            <v>111874</v>
          </cell>
        </row>
      </sheetData>
      <sheetData sheetId="1446">
        <row r="4">
          <cell r="B4">
            <v>111874</v>
          </cell>
        </row>
      </sheetData>
      <sheetData sheetId="1447">
        <row r="4">
          <cell r="B4">
            <v>111874</v>
          </cell>
        </row>
      </sheetData>
      <sheetData sheetId="1448">
        <row r="4">
          <cell r="B4">
            <v>111874</v>
          </cell>
        </row>
      </sheetData>
      <sheetData sheetId="1449">
        <row r="4">
          <cell r="B4">
            <v>111874</v>
          </cell>
        </row>
      </sheetData>
      <sheetData sheetId="1450">
        <row r="4">
          <cell r="B4">
            <v>111874</v>
          </cell>
        </row>
      </sheetData>
      <sheetData sheetId="1451">
        <row r="4">
          <cell r="B4">
            <v>111874</v>
          </cell>
        </row>
      </sheetData>
      <sheetData sheetId="1452">
        <row r="4">
          <cell r="B4">
            <v>111874</v>
          </cell>
        </row>
      </sheetData>
      <sheetData sheetId="1453">
        <row r="4">
          <cell r="B4">
            <v>111874</v>
          </cell>
        </row>
      </sheetData>
      <sheetData sheetId="1454">
        <row r="4">
          <cell r="B4">
            <v>111874</v>
          </cell>
        </row>
      </sheetData>
      <sheetData sheetId="1455">
        <row r="4">
          <cell r="B4">
            <v>111874</v>
          </cell>
        </row>
      </sheetData>
      <sheetData sheetId="1456">
        <row r="4">
          <cell r="B4">
            <v>111874</v>
          </cell>
        </row>
      </sheetData>
      <sheetData sheetId="1457">
        <row r="4">
          <cell r="B4">
            <v>111874</v>
          </cell>
        </row>
      </sheetData>
      <sheetData sheetId="1458">
        <row r="4">
          <cell r="B4">
            <v>111874</v>
          </cell>
        </row>
      </sheetData>
      <sheetData sheetId="1459">
        <row r="4">
          <cell r="B4">
            <v>111874</v>
          </cell>
        </row>
      </sheetData>
      <sheetData sheetId="1460">
        <row r="4">
          <cell r="B4">
            <v>111874</v>
          </cell>
        </row>
      </sheetData>
      <sheetData sheetId="1461">
        <row r="4">
          <cell r="B4">
            <v>111874</v>
          </cell>
        </row>
      </sheetData>
      <sheetData sheetId="1462">
        <row r="4">
          <cell r="B4">
            <v>111874</v>
          </cell>
        </row>
      </sheetData>
      <sheetData sheetId="1463">
        <row r="4">
          <cell r="B4">
            <v>111874</v>
          </cell>
        </row>
      </sheetData>
      <sheetData sheetId="1464">
        <row r="4">
          <cell r="B4">
            <v>111874</v>
          </cell>
        </row>
      </sheetData>
      <sheetData sheetId="1465">
        <row r="4">
          <cell r="B4">
            <v>111874</v>
          </cell>
        </row>
      </sheetData>
      <sheetData sheetId="1466">
        <row r="4">
          <cell r="B4">
            <v>111874</v>
          </cell>
        </row>
      </sheetData>
      <sheetData sheetId="1467">
        <row r="4">
          <cell r="B4">
            <v>111874</v>
          </cell>
        </row>
      </sheetData>
      <sheetData sheetId="1468">
        <row r="4">
          <cell r="B4">
            <v>111874</v>
          </cell>
        </row>
      </sheetData>
      <sheetData sheetId="1469">
        <row r="4">
          <cell r="B4">
            <v>111874</v>
          </cell>
        </row>
      </sheetData>
      <sheetData sheetId="1470">
        <row r="4">
          <cell r="B4">
            <v>111874</v>
          </cell>
        </row>
      </sheetData>
      <sheetData sheetId="1471">
        <row r="4">
          <cell r="B4">
            <v>111874</v>
          </cell>
        </row>
      </sheetData>
      <sheetData sheetId="1472">
        <row r="4">
          <cell r="B4">
            <v>111874</v>
          </cell>
        </row>
      </sheetData>
      <sheetData sheetId="1473">
        <row r="4">
          <cell r="B4">
            <v>111874</v>
          </cell>
        </row>
      </sheetData>
      <sheetData sheetId="1474">
        <row r="4">
          <cell r="B4">
            <v>111874</v>
          </cell>
        </row>
      </sheetData>
      <sheetData sheetId="1475">
        <row r="4">
          <cell r="B4">
            <v>111874</v>
          </cell>
        </row>
      </sheetData>
      <sheetData sheetId="1476">
        <row r="4">
          <cell r="B4">
            <v>111874</v>
          </cell>
        </row>
      </sheetData>
      <sheetData sheetId="1477">
        <row r="4">
          <cell r="B4">
            <v>111874</v>
          </cell>
        </row>
      </sheetData>
      <sheetData sheetId="1478">
        <row r="4">
          <cell r="B4">
            <v>111874</v>
          </cell>
        </row>
      </sheetData>
      <sheetData sheetId="1479">
        <row r="4">
          <cell r="B4">
            <v>111874</v>
          </cell>
        </row>
      </sheetData>
      <sheetData sheetId="1480">
        <row r="4">
          <cell r="B4">
            <v>111874</v>
          </cell>
        </row>
      </sheetData>
      <sheetData sheetId="1481">
        <row r="4">
          <cell r="B4">
            <v>111874</v>
          </cell>
        </row>
      </sheetData>
      <sheetData sheetId="1482">
        <row r="4">
          <cell r="B4">
            <v>111874</v>
          </cell>
        </row>
      </sheetData>
      <sheetData sheetId="1483">
        <row r="4">
          <cell r="B4">
            <v>111874</v>
          </cell>
        </row>
      </sheetData>
      <sheetData sheetId="1484">
        <row r="4">
          <cell r="B4">
            <v>111874</v>
          </cell>
        </row>
      </sheetData>
      <sheetData sheetId="1485">
        <row r="4">
          <cell r="B4">
            <v>111874</v>
          </cell>
        </row>
      </sheetData>
      <sheetData sheetId="1486">
        <row r="4">
          <cell r="B4">
            <v>111874</v>
          </cell>
        </row>
      </sheetData>
      <sheetData sheetId="1487">
        <row r="4">
          <cell r="B4">
            <v>111874</v>
          </cell>
        </row>
      </sheetData>
      <sheetData sheetId="1488">
        <row r="4">
          <cell r="B4">
            <v>111874</v>
          </cell>
        </row>
      </sheetData>
      <sheetData sheetId="1489">
        <row r="4">
          <cell r="B4">
            <v>111874</v>
          </cell>
        </row>
      </sheetData>
      <sheetData sheetId="1490">
        <row r="4">
          <cell r="B4">
            <v>111874</v>
          </cell>
        </row>
      </sheetData>
      <sheetData sheetId="1491">
        <row r="4">
          <cell r="B4">
            <v>111874</v>
          </cell>
        </row>
      </sheetData>
      <sheetData sheetId="1492">
        <row r="4">
          <cell r="B4">
            <v>111874</v>
          </cell>
        </row>
      </sheetData>
      <sheetData sheetId="1493">
        <row r="4">
          <cell r="B4">
            <v>111874</v>
          </cell>
        </row>
      </sheetData>
      <sheetData sheetId="1494">
        <row r="4">
          <cell r="B4">
            <v>111874</v>
          </cell>
        </row>
      </sheetData>
      <sheetData sheetId="1495">
        <row r="4">
          <cell r="B4">
            <v>111874</v>
          </cell>
        </row>
      </sheetData>
      <sheetData sheetId="1496">
        <row r="4">
          <cell r="B4">
            <v>111874</v>
          </cell>
        </row>
      </sheetData>
      <sheetData sheetId="1497">
        <row r="4">
          <cell r="B4">
            <v>111874</v>
          </cell>
        </row>
      </sheetData>
      <sheetData sheetId="1498">
        <row r="4">
          <cell r="B4">
            <v>111874</v>
          </cell>
        </row>
      </sheetData>
      <sheetData sheetId="1499">
        <row r="4">
          <cell r="B4">
            <v>111874</v>
          </cell>
        </row>
      </sheetData>
      <sheetData sheetId="1500">
        <row r="4">
          <cell r="B4">
            <v>111874</v>
          </cell>
        </row>
      </sheetData>
      <sheetData sheetId="1501">
        <row r="4">
          <cell r="B4">
            <v>111874</v>
          </cell>
        </row>
      </sheetData>
      <sheetData sheetId="1502">
        <row r="4">
          <cell r="B4">
            <v>111874</v>
          </cell>
        </row>
      </sheetData>
      <sheetData sheetId="1503">
        <row r="4">
          <cell r="B4">
            <v>111874</v>
          </cell>
        </row>
      </sheetData>
      <sheetData sheetId="1504">
        <row r="4">
          <cell r="B4">
            <v>111874</v>
          </cell>
        </row>
      </sheetData>
      <sheetData sheetId="1505">
        <row r="4">
          <cell r="B4">
            <v>111874</v>
          </cell>
        </row>
      </sheetData>
      <sheetData sheetId="1506">
        <row r="4">
          <cell r="B4">
            <v>111874</v>
          </cell>
        </row>
      </sheetData>
      <sheetData sheetId="1507">
        <row r="4">
          <cell r="B4">
            <v>111874</v>
          </cell>
        </row>
      </sheetData>
      <sheetData sheetId="1508">
        <row r="4">
          <cell r="B4">
            <v>111874</v>
          </cell>
        </row>
      </sheetData>
      <sheetData sheetId="1509">
        <row r="4">
          <cell r="B4">
            <v>111874</v>
          </cell>
        </row>
      </sheetData>
      <sheetData sheetId="1510">
        <row r="4">
          <cell r="B4">
            <v>111874</v>
          </cell>
        </row>
      </sheetData>
      <sheetData sheetId="1511">
        <row r="4">
          <cell r="B4">
            <v>111874</v>
          </cell>
        </row>
      </sheetData>
      <sheetData sheetId="1512">
        <row r="4">
          <cell r="B4">
            <v>111874</v>
          </cell>
        </row>
      </sheetData>
      <sheetData sheetId="1513">
        <row r="4">
          <cell r="B4">
            <v>111874</v>
          </cell>
        </row>
      </sheetData>
      <sheetData sheetId="1514">
        <row r="4">
          <cell r="B4">
            <v>111874</v>
          </cell>
        </row>
      </sheetData>
      <sheetData sheetId="1515">
        <row r="4">
          <cell r="B4">
            <v>111874</v>
          </cell>
        </row>
      </sheetData>
      <sheetData sheetId="1516">
        <row r="4">
          <cell r="B4">
            <v>111874</v>
          </cell>
        </row>
      </sheetData>
      <sheetData sheetId="1517">
        <row r="4">
          <cell r="B4">
            <v>111874</v>
          </cell>
        </row>
      </sheetData>
      <sheetData sheetId="1518">
        <row r="4">
          <cell r="B4">
            <v>111874</v>
          </cell>
        </row>
      </sheetData>
      <sheetData sheetId="1519">
        <row r="4">
          <cell r="B4">
            <v>111874</v>
          </cell>
        </row>
      </sheetData>
      <sheetData sheetId="1520">
        <row r="4">
          <cell r="B4">
            <v>111874</v>
          </cell>
        </row>
      </sheetData>
      <sheetData sheetId="1521">
        <row r="4">
          <cell r="B4">
            <v>111874</v>
          </cell>
        </row>
      </sheetData>
      <sheetData sheetId="1522">
        <row r="4">
          <cell r="B4">
            <v>111874</v>
          </cell>
        </row>
      </sheetData>
      <sheetData sheetId="1523">
        <row r="4">
          <cell r="B4">
            <v>111874</v>
          </cell>
        </row>
      </sheetData>
      <sheetData sheetId="1524">
        <row r="4">
          <cell r="B4">
            <v>111874</v>
          </cell>
        </row>
      </sheetData>
      <sheetData sheetId="1525">
        <row r="4">
          <cell r="B4">
            <v>111874</v>
          </cell>
        </row>
      </sheetData>
      <sheetData sheetId="1526">
        <row r="4">
          <cell r="B4">
            <v>111874</v>
          </cell>
        </row>
      </sheetData>
      <sheetData sheetId="1527">
        <row r="4">
          <cell r="B4">
            <v>111874</v>
          </cell>
        </row>
      </sheetData>
      <sheetData sheetId="1528">
        <row r="4">
          <cell r="B4">
            <v>111874</v>
          </cell>
        </row>
      </sheetData>
      <sheetData sheetId="1529">
        <row r="4">
          <cell r="B4">
            <v>111874</v>
          </cell>
        </row>
      </sheetData>
      <sheetData sheetId="1530">
        <row r="4">
          <cell r="B4">
            <v>111874</v>
          </cell>
        </row>
      </sheetData>
      <sheetData sheetId="1531">
        <row r="4">
          <cell r="B4">
            <v>111874</v>
          </cell>
        </row>
      </sheetData>
      <sheetData sheetId="1532">
        <row r="4">
          <cell r="B4">
            <v>111874</v>
          </cell>
        </row>
      </sheetData>
      <sheetData sheetId="1533">
        <row r="4">
          <cell r="B4">
            <v>111874</v>
          </cell>
        </row>
      </sheetData>
      <sheetData sheetId="1534">
        <row r="4">
          <cell r="B4">
            <v>111874</v>
          </cell>
        </row>
      </sheetData>
      <sheetData sheetId="1535">
        <row r="4">
          <cell r="B4">
            <v>111874</v>
          </cell>
        </row>
      </sheetData>
      <sheetData sheetId="1536">
        <row r="4">
          <cell r="B4">
            <v>111874</v>
          </cell>
        </row>
      </sheetData>
      <sheetData sheetId="1537">
        <row r="4">
          <cell r="B4">
            <v>111874</v>
          </cell>
        </row>
      </sheetData>
      <sheetData sheetId="1538">
        <row r="4">
          <cell r="B4">
            <v>111874</v>
          </cell>
        </row>
      </sheetData>
      <sheetData sheetId="1539">
        <row r="4">
          <cell r="B4">
            <v>111874</v>
          </cell>
        </row>
      </sheetData>
      <sheetData sheetId="1540">
        <row r="4">
          <cell r="B4">
            <v>111874</v>
          </cell>
        </row>
      </sheetData>
      <sheetData sheetId="1541">
        <row r="4">
          <cell r="B4">
            <v>111874</v>
          </cell>
        </row>
      </sheetData>
      <sheetData sheetId="1542">
        <row r="4">
          <cell r="B4">
            <v>111874</v>
          </cell>
        </row>
      </sheetData>
      <sheetData sheetId="1543">
        <row r="4">
          <cell r="B4">
            <v>111874</v>
          </cell>
        </row>
      </sheetData>
      <sheetData sheetId="1544">
        <row r="4">
          <cell r="B4">
            <v>111874</v>
          </cell>
        </row>
      </sheetData>
      <sheetData sheetId="1545">
        <row r="4">
          <cell r="B4">
            <v>111874</v>
          </cell>
        </row>
      </sheetData>
      <sheetData sheetId="1546">
        <row r="4">
          <cell r="B4">
            <v>111874</v>
          </cell>
        </row>
      </sheetData>
      <sheetData sheetId="1547">
        <row r="4">
          <cell r="B4">
            <v>111874</v>
          </cell>
        </row>
      </sheetData>
      <sheetData sheetId="1548">
        <row r="4">
          <cell r="B4">
            <v>111874</v>
          </cell>
        </row>
      </sheetData>
      <sheetData sheetId="1549">
        <row r="4">
          <cell r="B4">
            <v>111874</v>
          </cell>
        </row>
      </sheetData>
      <sheetData sheetId="1550">
        <row r="4">
          <cell r="B4">
            <v>111874</v>
          </cell>
        </row>
      </sheetData>
      <sheetData sheetId="1551">
        <row r="4">
          <cell r="B4">
            <v>111874</v>
          </cell>
        </row>
      </sheetData>
      <sheetData sheetId="1552">
        <row r="4">
          <cell r="B4">
            <v>111874</v>
          </cell>
        </row>
      </sheetData>
      <sheetData sheetId="1553">
        <row r="4">
          <cell r="B4">
            <v>111874</v>
          </cell>
        </row>
      </sheetData>
      <sheetData sheetId="1554">
        <row r="4">
          <cell r="B4">
            <v>111874</v>
          </cell>
        </row>
      </sheetData>
      <sheetData sheetId="1555">
        <row r="4">
          <cell r="B4">
            <v>111874</v>
          </cell>
        </row>
      </sheetData>
      <sheetData sheetId="1556">
        <row r="4">
          <cell r="B4">
            <v>111874</v>
          </cell>
        </row>
      </sheetData>
      <sheetData sheetId="1557">
        <row r="4">
          <cell r="B4">
            <v>111874</v>
          </cell>
        </row>
      </sheetData>
      <sheetData sheetId="1558">
        <row r="4">
          <cell r="B4">
            <v>111874</v>
          </cell>
        </row>
      </sheetData>
      <sheetData sheetId="1559">
        <row r="4">
          <cell r="B4">
            <v>111874</v>
          </cell>
        </row>
      </sheetData>
      <sheetData sheetId="1560">
        <row r="4">
          <cell r="B4">
            <v>111874</v>
          </cell>
        </row>
      </sheetData>
      <sheetData sheetId="1561">
        <row r="4">
          <cell r="B4">
            <v>111874</v>
          </cell>
        </row>
      </sheetData>
      <sheetData sheetId="1562">
        <row r="4">
          <cell r="B4">
            <v>111874</v>
          </cell>
        </row>
      </sheetData>
      <sheetData sheetId="1563">
        <row r="4">
          <cell r="B4">
            <v>111874</v>
          </cell>
        </row>
      </sheetData>
      <sheetData sheetId="1564">
        <row r="4">
          <cell r="B4">
            <v>111874</v>
          </cell>
        </row>
      </sheetData>
      <sheetData sheetId="1565">
        <row r="4">
          <cell r="B4">
            <v>111874</v>
          </cell>
        </row>
      </sheetData>
      <sheetData sheetId="1566">
        <row r="4">
          <cell r="B4">
            <v>111874</v>
          </cell>
        </row>
      </sheetData>
      <sheetData sheetId="1567">
        <row r="4">
          <cell r="B4">
            <v>111874</v>
          </cell>
        </row>
      </sheetData>
      <sheetData sheetId="1568">
        <row r="4">
          <cell r="B4">
            <v>111874</v>
          </cell>
        </row>
      </sheetData>
      <sheetData sheetId="1569">
        <row r="4">
          <cell r="B4">
            <v>111874</v>
          </cell>
        </row>
      </sheetData>
      <sheetData sheetId="1570">
        <row r="4">
          <cell r="B4">
            <v>111874</v>
          </cell>
        </row>
      </sheetData>
      <sheetData sheetId="1571">
        <row r="4">
          <cell r="B4">
            <v>111874</v>
          </cell>
        </row>
      </sheetData>
      <sheetData sheetId="1572">
        <row r="4">
          <cell r="B4">
            <v>111874</v>
          </cell>
        </row>
      </sheetData>
      <sheetData sheetId="1573">
        <row r="4">
          <cell r="B4">
            <v>111874</v>
          </cell>
        </row>
      </sheetData>
      <sheetData sheetId="1574">
        <row r="4">
          <cell r="B4">
            <v>111874</v>
          </cell>
        </row>
      </sheetData>
      <sheetData sheetId="1575">
        <row r="4">
          <cell r="B4">
            <v>111874</v>
          </cell>
        </row>
      </sheetData>
      <sheetData sheetId="1576">
        <row r="4">
          <cell r="B4">
            <v>111874</v>
          </cell>
        </row>
      </sheetData>
      <sheetData sheetId="1577">
        <row r="4">
          <cell r="B4">
            <v>111874</v>
          </cell>
        </row>
      </sheetData>
      <sheetData sheetId="1578">
        <row r="4">
          <cell r="B4">
            <v>111874</v>
          </cell>
        </row>
      </sheetData>
      <sheetData sheetId="1579">
        <row r="4">
          <cell r="B4">
            <v>111874</v>
          </cell>
        </row>
      </sheetData>
      <sheetData sheetId="1580">
        <row r="4">
          <cell r="B4">
            <v>111874</v>
          </cell>
        </row>
      </sheetData>
      <sheetData sheetId="1581" refreshError="1"/>
      <sheetData sheetId="1582" refreshError="1"/>
      <sheetData sheetId="1583">
        <row r="4">
          <cell r="B4">
            <v>111874</v>
          </cell>
        </row>
      </sheetData>
      <sheetData sheetId="1584" refreshError="1"/>
      <sheetData sheetId="1585">
        <row r="4">
          <cell r="B4">
            <v>111874</v>
          </cell>
        </row>
      </sheetData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>
        <row r="4">
          <cell r="B4">
            <v>111874</v>
          </cell>
        </row>
      </sheetData>
      <sheetData sheetId="1596">
        <row r="4">
          <cell r="B4">
            <v>111874</v>
          </cell>
        </row>
      </sheetData>
      <sheetData sheetId="1597">
        <row r="4">
          <cell r="B4">
            <v>111874</v>
          </cell>
        </row>
      </sheetData>
      <sheetData sheetId="1598">
        <row r="4">
          <cell r="B4">
            <v>111874</v>
          </cell>
        </row>
      </sheetData>
      <sheetData sheetId="1599">
        <row r="4">
          <cell r="B4">
            <v>111874</v>
          </cell>
        </row>
      </sheetData>
      <sheetData sheetId="1600">
        <row r="4">
          <cell r="B4">
            <v>111874</v>
          </cell>
        </row>
      </sheetData>
      <sheetData sheetId="1601">
        <row r="4">
          <cell r="B4">
            <v>111874</v>
          </cell>
        </row>
      </sheetData>
      <sheetData sheetId="1602">
        <row r="4">
          <cell r="B4">
            <v>111874</v>
          </cell>
        </row>
      </sheetData>
      <sheetData sheetId="1603">
        <row r="4">
          <cell r="B4">
            <v>111874</v>
          </cell>
        </row>
      </sheetData>
      <sheetData sheetId="1604">
        <row r="4">
          <cell r="B4">
            <v>111874</v>
          </cell>
        </row>
      </sheetData>
      <sheetData sheetId="1605">
        <row r="4">
          <cell r="B4">
            <v>111874</v>
          </cell>
        </row>
      </sheetData>
      <sheetData sheetId="1606">
        <row r="4">
          <cell r="B4">
            <v>111874</v>
          </cell>
        </row>
      </sheetData>
      <sheetData sheetId="1607">
        <row r="4">
          <cell r="B4">
            <v>111874</v>
          </cell>
        </row>
      </sheetData>
      <sheetData sheetId="1608">
        <row r="4">
          <cell r="B4">
            <v>111874</v>
          </cell>
        </row>
      </sheetData>
      <sheetData sheetId="1609">
        <row r="4">
          <cell r="B4">
            <v>111874</v>
          </cell>
        </row>
      </sheetData>
      <sheetData sheetId="1610">
        <row r="4">
          <cell r="B4">
            <v>111874</v>
          </cell>
        </row>
      </sheetData>
      <sheetData sheetId="1611">
        <row r="4">
          <cell r="B4">
            <v>111874</v>
          </cell>
        </row>
      </sheetData>
      <sheetData sheetId="1612">
        <row r="4">
          <cell r="B4">
            <v>111874</v>
          </cell>
        </row>
      </sheetData>
      <sheetData sheetId="1613">
        <row r="4">
          <cell r="B4">
            <v>111874</v>
          </cell>
        </row>
      </sheetData>
      <sheetData sheetId="1614">
        <row r="4">
          <cell r="B4">
            <v>111874</v>
          </cell>
        </row>
      </sheetData>
      <sheetData sheetId="1615">
        <row r="4">
          <cell r="B4">
            <v>111874</v>
          </cell>
        </row>
      </sheetData>
      <sheetData sheetId="1616">
        <row r="4">
          <cell r="B4">
            <v>111874</v>
          </cell>
        </row>
      </sheetData>
      <sheetData sheetId="1617">
        <row r="4">
          <cell r="B4">
            <v>111874</v>
          </cell>
        </row>
      </sheetData>
      <sheetData sheetId="1618">
        <row r="4">
          <cell r="B4">
            <v>111874</v>
          </cell>
        </row>
      </sheetData>
      <sheetData sheetId="1619">
        <row r="4">
          <cell r="B4">
            <v>111874</v>
          </cell>
        </row>
      </sheetData>
      <sheetData sheetId="1620">
        <row r="4">
          <cell r="B4">
            <v>111874</v>
          </cell>
        </row>
      </sheetData>
      <sheetData sheetId="1621">
        <row r="4">
          <cell r="B4">
            <v>111874</v>
          </cell>
        </row>
      </sheetData>
      <sheetData sheetId="1622">
        <row r="4">
          <cell r="B4">
            <v>111874</v>
          </cell>
        </row>
      </sheetData>
      <sheetData sheetId="1623">
        <row r="4">
          <cell r="B4">
            <v>111874</v>
          </cell>
        </row>
      </sheetData>
      <sheetData sheetId="1624">
        <row r="4">
          <cell r="B4">
            <v>111874</v>
          </cell>
        </row>
      </sheetData>
      <sheetData sheetId="1625">
        <row r="4">
          <cell r="B4">
            <v>111874</v>
          </cell>
        </row>
      </sheetData>
      <sheetData sheetId="1626">
        <row r="4">
          <cell r="B4">
            <v>111874</v>
          </cell>
        </row>
      </sheetData>
      <sheetData sheetId="1627">
        <row r="4">
          <cell r="B4">
            <v>111874</v>
          </cell>
        </row>
      </sheetData>
      <sheetData sheetId="1628">
        <row r="4">
          <cell r="B4">
            <v>111874</v>
          </cell>
        </row>
      </sheetData>
      <sheetData sheetId="1629">
        <row r="4">
          <cell r="B4">
            <v>111874</v>
          </cell>
        </row>
      </sheetData>
      <sheetData sheetId="1630">
        <row r="4">
          <cell r="B4">
            <v>111874</v>
          </cell>
        </row>
      </sheetData>
      <sheetData sheetId="1631">
        <row r="4">
          <cell r="B4">
            <v>111874</v>
          </cell>
        </row>
      </sheetData>
      <sheetData sheetId="1632">
        <row r="4">
          <cell r="B4">
            <v>111874</v>
          </cell>
        </row>
      </sheetData>
      <sheetData sheetId="1633">
        <row r="4">
          <cell r="B4">
            <v>111874</v>
          </cell>
        </row>
      </sheetData>
      <sheetData sheetId="1634">
        <row r="4">
          <cell r="B4">
            <v>111874</v>
          </cell>
        </row>
      </sheetData>
      <sheetData sheetId="1635">
        <row r="4">
          <cell r="B4">
            <v>111874</v>
          </cell>
        </row>
      </sheetData>
      <sheetData sheetId="1636">
        <row r="4">
          <cell r="B4">
            <v>111874</v>
          </cell>
        </row>
      </sheetData>
      <sheetData sheetId="1637">
        <row r="4">
          <cell r="B4">
            <v>111874</v>
          </cell>
        </row>
      </sheetData>
      <sheetData sheetId="1638">
        <row r="4">
          <cell r="B4">
            <v>111874</v>
          </cell>
        </row>
      </sheetData>
      <sheetData sheetId="1639">
        <row r="4">
          <cell r="B4">
            <v>111874</v>
          </cell>
        </row>
      </sheetData>
      <sheetData sheetId="1640">
        <row r="4">
          <cell r="B4">
            <v>111874</v>
          </cell>
        </row>
      </sheetData>
      <sheetData sheetId="1641">
        <row r="4">
          <cell r="B4">
            <v>111874</v>
          </cell>
        </row>
      </sheetData>
      <sheetData sheetId="1642">
        <row r="4">
          <cell r="B4">
            <v>111874</v>
          </cell>
        </row>
      </sheetData>
      <sheetData sheetId="1643">
        <row r="4">
          <cell r="B4">
            <v>111874</v>
          </cell>
        </row>
      </sheetData>
      <sheetData sheetId="1644">
        <row r="4">
          <cell r="B4">
            <v>111874</v>
          </cell>
        </row>
      </sheetData>
      <sheetData sheetId="1645">
        <row r="4">
          <cell r="B4">
            <v>111874</v>
          </cell>
        </row>
      </sheetData>
      <sheetData sheetId="1646">
        <row r="4">
          <cell r="B4">
            <v>111874</v>
          </cell>
        </row>
      </sheetData>
      <sheetData sheetId="1647">
        <row r="4">
          <cell r="B4">
            <v>111874</v>
          </cell>
        </row>
      </sheetData>
      <sheetData sheetId="1648">
        <row r="4">
          <cell r="B4">
            <v>111874</v>
          </cell>
        </row>
      </sheetData>
      <sheetData sheetId="1649">
        <row r="4">
          <cell r="B4">
            <v>111874</v>
          </cell>
        </row>
      </sheetData>
      <sheetData sheetId="1650">
        <row r="4">
          <cell r="B4">
            <v>111874</v>
          </cell>
        </row>
      </sheetData>
      <sheetData sheetId="1651">
        <row r="4">
          <cell r="B4">
            <v>111874</v>
          </cell>
        </row>
      </sheetData>
      <sheetData sheetId="1652">
        <row r="4">
          <cell r="B4">
            <v>111874</v>
          </cell>
        </row>
      </sheetData>
      <sheetData sheetId="1653">
        <row r="4">
          <cell r="B4">
            <v>111874</v>
          </cell>
        </row>
      </sheetData>
      <sheetData sheetId="1654">
        <row r="4">
          <cell r="B4">
            <v>111874</v>
          </cell>
        </row>
      </sheetData>
      <sheetData sheetId="1655">
        <row r="4">
          <cell r="B4">
            <v>111874</v>
          </cell>
        </row>
      </sheetData>
      <sheetData sheetId="1656">
        <row r="4">
          <cell r="B4">
            <v>111874</v>
          </cell>
        </row>
      </sheetData>
      <sheetData sheetId="1657">
        <row r="4">
          <cell r="B4">
            <v>111874</v>
          </cell>
        </row>
      </sheetData>
      <sheetData sheetId="1658">
        <row r="4">
          <cell r="B4">
            <v>111874</v>
          </cell>
        </row>
      </sheetData>
      <sheetData sheetId="1659">
        <row r="4">
          <cell r="B4">
            <v>111874</v>
          </cell>
        </row>
      </sheetData>
      <sheetData sheetId="1660">
        <row r="4">
          <cell r="B4">
            <v>111874</v>
          </cell>
        </row>
      </sheetData>
      <sheetData sheetId="1661">
        <row r="4">
          <cell r="B4">
            <v>111874</v>
          </cell>
        </row>
      </sheetData>
      <sheetData sheetId="1662">
        <row r="4">
          <cell r="B4">
            <v>111874</v>
          </cell>
        </row>
      </sheetData>
      <sheetData sheetId="1663">
        <row r="4">
          <cell r="B4">
            <v>111874</v>
          </cell>
        </row>
      </sheetData>
      <sheetData sheetId="1664">
        <row r="4">
          <cell r="B4">
            <v>111874</v>
          </cell>
        </row>
      </sheetData>
      <sheetData sheetId="1665">
        <row r="4">
          <cell r="B4">
            <v>111874</v>
          </cell>
        </row>
      </sheetData>
      <sheetData sheetId="1666">
        <row r="4">
          <cell r="B4">
            <v>111874</v>
          </cell>
        </row>
      </sheetData>
      <sheetData sheetId="1667">
        <row r="4">
          <cell r="B4">
            <v>111874</v>
          </cell>
        </row>
      </sheetData>
      <sheetData sheetId="1668">
        <row r="4">
          <cell r="B4">
            <v>111874</v>
          </cell>
        </row>
      </sheetData>
      <sheetData sheetId="1669">
        <row r="4">
          <cell r="B4">
            <v>111874</v>
          </cell>
        </row>
      </sheetData>
      <sheetData sheetId="1670">
        <row r="4">
          <cell r="B4">
            <v>111874</v>
          </cell>
        </row>
      </sheetData>
      <sheetData sheetId="1671">
        <row r="4">
          <cell r="B4">
            <v>111874</v>
          </cell>
        </row>
      </sheetData>
      <sheetData sheetId="1672">
        <row r="4">
          <cell r="B4">
            <v>111874</v>
          </cell>
        </row>
      </sheetData>
      <sheetData sheetId="1673">
        <row r="4">
          <cell r="B4">
            <v>111874</v>
          </cell>
        </row>
      </sheetData>
      <sheetData sheetId="1674">
        <row r="4">
          <cell r="B4">
            <v>111874</v>
          </cell>
        </row>
      </sheetData>
      <sheetData sheetId="1675">
        <row r="4">
          <cell r="B4">
            <v>111874</v>
          </cell>
        </row>
      </sheetData>
      <sheetData sheetId="1676">
        <row r="4">
          <cell r="B4">
            <v>111874</v>
          </cell>
        </row>
      </sheetData>
      <sheetData sheetId="1677">
        <row r="4">
          <cell r="B4">
            <v>111874</v>
          </cell>
        </row>
      </sheetData>
      <sheetData sheetId="1678">
        <row r="4">
          <cell r="B4">
            <v>111874</v>
          </cell>
        </row>
      </sheetData>
      <sheetData sheetId="1679">
        <row r="4">
          <cell r="B4">
            <v>111874</v>
          </cell>
        </row>
      </sheetData>
      <sheetData sheetId="1680">
        <row r="4">
          <cell r="B4">
            <v>111874</v>
          </cell>
        </row>
      </sheetData>
      <sheetData sheetId="1681">
        <row r="4">
          <cell r="B4">
            <v>111874</v>
          </cell>
        </row>
      </sheetData>
      <sheetData sheetId="1682">
        <row r="4">
          <cell r="B4">
            <v>111874</v>
          </cell>
        </row>
      </sheetData>
      <sheetData sheetId="1683">
        <row r="4">
          <cell r="B4">
            <v>111874</v>
          </cell>
        </row>
      </sheetData>
      <sheetData sheetId="1684">
        <row r="4">
          <cell r="B4">
            <v>111874</v>
          </cell>
        </row>
      </sheetData>
      <sheetData sheetId="1685">
        <row r="4">
          <cell r="B4">
            <v>111874</v>
          </cell>
        </row>
      </sheetData>
      <sheetData sheetId="1686">
        <row r="4">
          <cell r="B4">
            <v>111874</v>
          </cell>
        </row>
      </sheetData>
      <sheetData sheetId="1687">
        <row r="4">
          <cell r="B4">
            <v>111874</v>
          </cell>
        </row>
      </sheetData>
      <sheetData sheetId="1688">
        <row r="4">
          <cell r="B4">
            <v>111874</v>
          </cell>
        </row>
      </sheetData>
      <sheetData sheetId="1689">
        <row r="4">
          <cell r="B4">
            <v>111874</v>
          </cell>
        </row>
      </sheetData>
      <sheetData sheetId="1690">
        <row r="4">
          <cell r="B4">
            <v>111874</v>
          </cell>
        </row>
      </sheetData>
      <sheetData sheetId="1691">
        <row r="4">
          <cell r="B4">
            <v>111874</v>
          </cell>
        </row>
      </sheetData>
      <sheetData sheetId="1692">
        <row r="4">
          <cell r="B4">
            <v>111874</v>
          </cell>
        </row>
      </sheetData>
      <sheetData sheetId="1693">
        <row r="4">
          <cell r="B4">
            <v>111874</v>
          </cell>
        </row>
      </sheetData>
      <sheetData sheetId="1694">
        <row r="4">
          <cell r="B4">
            <v>111874</v>
          </cell>
        </row>
      </sheetData>
      <sheetData sheetId="1695">
        <row r="4">
          <cell r="B4">
            <v>111874</v>
          </cell>
        </row>
      </sheetData>
      <sheetData sheetId="1696">
        <row r="4">
          <cell r="B4">
            <v>111874</v>
          </cell>
        </row>
      </sheetData>
      <sheetData sheetId="1697">
        <row r="4">
          <cell r="B4">
            <v>111874</v>
          </cell>
        </row>
      </sheetData>
      <sheetData sheetId="1698">
        <row r="4">
          <cell r="B4">
            <v>111874</v>
          </cell>
        </row>
      </sheetData>
      <sheetData sheetId="1699">
        <row r="4">
          <cell r="B4">
            <v>111874</v>
          </cell>
        </row>
      </sheetData>
      <sheetData sheetId="1700">
        <row r="4">
          <cell r="B4">
            <v>111874</v>
          </cell>
        </row>
      </sheetData>
      <sheetData sheetId="1701">
        <row r="4">
          <cell r="B4">
            <v>111874</v>
          </cell>
        </row>
      </sheetData>
      <sheetData sheetId="1702">
        <row r="4">
          <cell r="B4">
            <v>111874</v>
          </cell>
        </row>
      </sheetData>
      <sheetData sheetId="1703">
        <row r="4">
          <cell r="B4">
            <v>111874</v>
          </cell>
        </row>
      </sheetData>
      <sheetData sheetId="1704">
        <row r="4">
          <cell r="B4">
            <v>111874</v>
          </cell>
        </row>
      </sheetData>
      <sheetData sheetId="1705">
        <row r="4">
          <cell r="B4">
            <v>111874</v>
          </cell>
        </row>
      </sheetData>
      <sheetData sheetId="1706">
        <row r="4">
          <cell r="B4">
            <v>111874</v>
          </cell>
        </row>
      </sheetData>
      <sheetData sheetId="1707">
        <row r="4">
          <cell r="B4">
            <v>111874</v>
          </cell>
        </row>
      </sheetData>
      <sheetData sheetId="1708">
        <row r="4">
          <cell r="B4">
            <v>111874</v>
          </cell>
        </row>
      </sheetData>
      <sheetData sheetId="1709">
        <row r="4">
          <cell r="B4">
            <v>111874</v>
          </cell>
        </row>
      </sheetData>
      <sheetData sheetId="1710">
        <row r="4">
          <cell r="B4">
            <v>111874</v>
          </cell>
        </row>
      </sheetData>
      <sheetData sheetId="1711">
        <row r="4">
          <cell r="B4">
            <v>111874</v>
          </cell>
        </row>
      </sheetData>
      <sheetData sheetId="1712">
        <row r="4">
          <cell r="B4">
            <v>111874</v>
          </cell>
        </row>
      </sheetData>
      <sheetData sheetId="1713">
        <row r="4">
          <cell r="B4">
            <v>111874</v>
          </cell>
        </row>
      </sheetData>
      <sheetData sheetId="1714">
        <row r="4">
          <cell r="B4">
            <v>111874</v>
          </cell>
        </row>
      </sheetData>
      <sheetData sheetId="1715">
        <row r="4">
          <cell r="B4">
            <v>111874</v>
          </cell>
        </row>
      </sheetData>
      <sheetData sheetId="1716">
        <row r="4">
          <cell r="B4">
            <v>111874</v>
          </cell>
        </row>
      </sheetData>
      <sheetData sheetId="1717">
        <row r="4">
          <cell r="B4">
            <v>111874</v>
          </cell>
        </row>
      </sheetData>
      <sheetData sheetId="1718">
        <row r="4">
          <cell r="B4">
            <v>111874</v>
          </cell>
        </row>
      </sheetData>
      <sheetData sheetId="1719">
        <row r="4">
          <cell r="B4">
            <v>111874</v>
          </cell>
        </row>
      </sheetData>
      <sheetData sheetId="1720">
        <row r="4">
          <cell r="B4">
            <v>111874</v>
          </cell>
        </row>
      </sheetData>
      <sheetData sheetId="1721">
        <row r="4">
          <cell r="B4">
            <v>111874</v>
          </cell>
        </row>
      </sheetData>
      <sheetData sheetId="1722">
        <row r="4">
          <cell r="B4">
            <v>111874</v>
          </cell>
        </row>
      </sheetData>
      <sheetData sheetId="1723">
        <row r="4">
          <cell r="B4">
            <v>111874</v>
          </cell>
        </row>
      </sheetData>
      <sheetData sheetId="1724">
        <row r="4">
          <cell r="B4">
            <v>111874</v>
          </cell>
        </row>
      </sheetData>
      <sheetData sheetId="1725">
        <row r="4">
          <cell r="B4">
            <v>111874</v>
          </cell>
        </row>
      </sheetData>
      <sheetData sheetId="1726">
        <row r="4">
          <cell r="B4">
            <v>111874</v>
          </cell>
        </row>
      </sheetData>
      <sheetData sheetId="1727">
        <row r="4">
          <cell r="B4">
            <v>111874</v>
          </cell>
        </row>
      </sheetData>
      <sheetData sheetId="1728">
        <row r="4">
          <cell r="B4">
            <v>111874</v>
          </cell>
        </row>
      </sheetData>
      <sheetData sheetId="1729">
        <row r="4">
          <cell r="B4">
            <v>111874</v>
          </cell>
        </row>
      </sheetData>
      <sheetData sheetId="1730">
        <row r="4">
          <cell r="B4">
            <v>111874</v>
          </cell>
        </row>
      </sheetData>
      <sheetData sheetId="1731">
        <row r="4">
          <cell r="B4">
            <v>111874</v>
          </cell>
        </row>
      </sheetData>
      <sheetData sheetId="1732">
        <row r="4">
          <cell r="B4">
            <v>111874</v>
          </cell>
        </row>
      </sheetData>
      <sheetData sheetId="1733">
        <row r="4">
          <cell r="B4">
            <v>111874</v>
          </cell>
        </row>
      </sheetData>
      <sheetData sheetId="1734">
        <row r="4">
          <cell r="B4">
            <v>111874</v>
          </cell>
        </row>
      </sheetData>
      <sheetData sheetId="1735">
        <row r="4">
          <cell r="B4">
            <v>111874</v>
          </cell>
        </row>
      </sheetData>
      <sheetData sheetId="1736">
        <row r="4">
          <cell r="B4">
            <v>111874</v>
          </cell>
        </row>
      </sheetData>
      <sheetData sheetId="1737">
        <row r="4">
          <cell r="B4">
            <v>111874</v>
          </cell>
        </row>
      </sheetData>
      <sheetData sheetId="1738">
        <row r="4">
          <cell r="B4">
            <v>111874</v>
          </cell>
        </row>
      </sheetData>
      <sheetData sheetId="1739">
        <row r="4">
          <cell r="B4">
            <v>111874</v>
          </cell>
        </row>
      </sheetData>
      <sheetData sheetId="1740">
        <row r="4">
          <cell r="B4">
            <v>111874</v>
          </cell>
        </row>
      </sheetData>
      <sheetData sheetId="1741">
        <row r="4">
          <cell r="B4">
            <v>111874</v>
          </cell>
        </row>
      </sheetData>
      <sheetData sheetId="1742">
        <row r="4">
          <cell r="B4">
            <v>111874</v>
          </cell>
        </row>
      </sheetData>
      <sheetData sheetId="1743">
        <row r="4">
          <cell r="B4">
            <v>111874</v>
          </cell>
        </row>
      </sheetData>
      <sheetData sheetId="1744">
        <row r="4">
          <cell r="B4">
            <v>111874</v>
          </cell>
        </row>
      </sheetData>
      <sheetData sheetId="1745">
        <row r="4">
          <cell r="B4">
            <v>111874</v>
          </cell>
        </row>
      </sheetData>
      <sheetData sheetId="1746">
        <row r="4">
          <cell r="B4">
            <v>111874</v>
          </cell>
        </row>
      </sheetData>
      <sheetData sheetId="1747">
        <row r="4">
          <cell r="B4">
            <v>111874</v>
          </cell>
        </row>
      </sheetData>
      <sheetData sheetId="1748">
        <row r="4">
          <cell r="B4">
            <v>111874</v>
          </cell>
        </row>
      </sheetData>
      <sheetData sheetId="1749">
        <row r="4">
          <cell r="B4">
            <v>111874</v>
          </cell>
        </row>
      </sheetData>
      <sheetData sheetId="1750">
        <row r="4">
          <cell r="B4">
            <v>111874</v>
          </cell>
        </row>
      </sheetData>
      <sheetData sheetId="1751">
        <row r="4">
          <cell r="B4">
            <v>111874</v>
          </cell>
        </row>
      </sheetData>
      <sheetData sheetId="1752">
        <row r="4">
          <cell r="B4">
            <v>111874</v>
          </cell>
        </row>
      </sheetData>
      <sheetData sheetId="1753">
        <row r="4">
          <cell r="B4">
            <v>111874</v>
          </cell>
        </row>
      </sheetData>
      <sheetData sheetId="1754">
        <row r="4">
          <cell r="B4">
            <v>111874</v>
          </cell>
        </row>
      </sheetData>
      <sheetData sheetId="1755">
        <row r="4">
          <cell r="B4">
            <v>111874</v>
          </cell>
        </row>
      </sheetData>
      <sheetData sheetId="1756">
        <row r="4">
          <cell r="B4">
            <v>111874</v>
          </cell>
        </row>
      </sheetData>
      <sheetData sheetId="1757">
        <row r="4">
          <cell r="B4">
            <v>111874</v>
          </cell>
        </row>
      </sheetData>
      <sheetData sheetId="1758">
        <row r="4">
          <cell r="B4">
            <v>111874</v>
          </cell>
        </row>
      </sheetData>
      <sheetData sheetId="1759">
        <row r="4">
          <cell r="B4">
            <v>111874</v>
          </cell>
        </row>
      </sheetData>
      <sheetData sheetId="1760">
        <row r="4">
          <cell r="B4">
            <v>111874</v>
          </cell>
        </row>
      </sheetData>
      <sheetData sheetId="1761">
        <row r="4">
          <cell r="B4">
            <v>111874</v>
          </cell>
        </row>
      </sheetData>
      <sheetData sheetId="1762">
        <row r="4">
          <cell r="B4">
            <v>111874</v>
          </cell>
        </row>
      </sheetData>
      <sheetData sheetId="1763">
        <row r="4">
          <cell r="B4">
            <v>111874</v>
          </cell>
        </row>
      </sheetData>
      <sheetData sheetId="1764">
        <row r="4">
          <cell r="B4">
            <v>111874</v>
          </cell>
        </row>
      </sheetData>
      <sheetData sheetId="1765">
        <row r="4">
          <cell r="B4">
            <v>111874</v>
          </cell>
        </row>
      </sheetData>
      <sheetData sheetId="1766">
        <row r="4">
          <cell r="B4">
            <v>111874</v>
          </cell>
        </row>
      </sheetData>
      <sheetData sheetId="1767">
        <row r="4">
          <cell r="B4">
            <v>111874</v>
          </cell>
        </row>
      </sheetData>
      <sheetData sheetId="1768">
        <row r="4">
          <cell r="B4">
            <v>111874</v>
          </cell>
        </row>
      </sheetData>
      <sheetData sheetId="1769">
        <row r="4">
          <cell r="B4">
            <v>111874</v>
          </cell>
        </row>
      </sheetData>
      <sheetData sheetId="1770">
        <row r="4">
          <cell r="B4">
            <v>111874</v>
          </cell>
        </row>
      </sheetData>
      <sheetData sheetId="1771">
        <row r="4">
          <cell r="B4">
            <v>111874</v>
          </cell>
        </row>
      </sheetData>
      <sheetData sheetId="1772">
        <row r="4">
          <cell r="B4">
            <v>111874</v>
          </cell>
        </row>
      </sheetData>
      <sheetData sheetId="1773">
        <row r="4">
          <cell r="B4">
            <v>111874</v>
          </cell>
        </row>
      </sheetData>
      <sheetData sheetId="1774">
        <row r="4">
          <cell r="B4">
            <v>111874</v>
          </cell>
        </row>
      </sheetData>
      <sheetData sheetId="1775">
        <row r="4">
          <cell r="B4">
            <v>111874</v>
          </cell>
        </row>
      </sheetData>
      <sheetData sheetId="1776">
        <row r="4">
          <cell r="B4">
            <v>111874</v>
          </cell>
        </row>
      </sheetData>
      <sheetData sheetId="1777">
        <row r="4">
          <cell r="B4">
            <v>111874</v>
          </cell>
        </row>
      </sheetData>
      <sheetData sheetId="1778">
        <row r="4">
          <cell r="B4">
            <v>111874</v>
          </cell>
        </row>
      </sheetData>
      <sheetData sheetId="1779">
        <row r="4">
          <cell r="B4">
            <v>111874</v>
          </cell>
        </row>
      </sheetData>
      <sheetData sheetId="1780">
        <row r="4">
          <cell r="B4">
            <v>111874</v>
          </cell>
        </row>
      </sheetData>
      <sheetData sheetId="1781">
        <row r="4">
          <cell r="B4">
            <v>111874</v>
          </cell>
        </row>
      </sheetData>
      <sheetData sheetId="1782">
        <row r="4">
          <cell r="B4">
            <v>111874</v>
          </cell>
        </row>
      </sheetData>
      <sheetData sheetId="1783">
        <row r="4">
          <cell r="B4">
            <v>111874</v>
          </cell>
        </row>
      </sheetData>
      <sheetData sheetId="1784">
        <row r="4">
          <cell r="B4">
            <v>111874</v>
          </cell>
        </row>
      </sheetData>
      <sheetData sheetId="1785">
        <row r="4">
          <cell r="B4">
            <v>111874</v>
          </cell>
        </row>
      </sheetData>
      <sheetData sheetId="1786">
        <row r="4">
          <cell r="B4">
            <v>111874</v>
          </cell>
        </row>
      </sheetData>
      <sheetData sheetId="1787">
        <row r="4">
          <cell r="B4">
            <v>111874</v>
          </cell>
        </row>
      </sheetData>
      <sheetData sheetId="1788">
        <row r="4">
          <cell r="B4">
            <v>111874</v>
          </cell>
        </row>
      </sheetData>
      <sheetData sheetId="1789">
        <row r="4">
          <cell r="B4">
            <v>111874</v>
          </cell>
        </row>
      </sheetData>
      <sheetData sheetId="1790">
        <row r="4">
          <cell r="B4">
            <v>111874</v>
          </cell>
        </row>
      </sheetData>
      <sheetData sheetId="1791">
        <row r="4">
          <cell r="B4">
            <v>111874</v>
          </cell>
        </row>
      </sheetData>
      <sheetData sheetId="1792">
        <row r="4">
          <cell r="B4">
            <v>111874</v>
          </cell>
        </row>
      </sheetData>
      <sheetData sheetId="1793">
        <row r="4">
          <cell r="B4">
            <v>111874</v>
          </cell>
        </row>
      </sheetData>
      <sheetData sheetId="1794">
        <row r="4">
          <cell r="B4">
            <v>111874</v>
          </cell>
        </row>
      </sheetData>
      <sheetData sheetId="1795">
        <row r="4">
          <cell r="B4">
            <v>111874</v>
          </cell>
        </row>
      </sheetData>
      <sheetData sheetId="1796">
        <row r="4">
          <cell r="B4">
            <v>111874</v>
          </cell>
        </row>
      </sheetData>
      <sheetData sheetId="1797">
        <row r="4">
          <cell r="B4">
            <v>111874</v>
          </cell>
        </row>
      </sheetData>
      <sheetData sheetId="1798">
        <row r="4">
          <cell r="B4">
            <v>111874</v>
          </cell>
        </row>
      </sheetData>
      <sheetData sheetId="1799">
        <row r="4">
          <cell r="B4">
            <v>111874</v>
          </cell>
        </row>
      </sheetData>
      <sheetData sheetId="1800">
        <row r="4">
          <cell r="B4">
            <v>111874</v>
          </cell>
        </row>
      </sheetData>
      <sheetData sheetId="1801">
        <row r="4">
          <cell r="B4">
            <v>111874</v>
          </cell>
        </row>
      </sheetData>
      <sheetData sheetId="1802">
        <row r="4">
          <cell r="B4">
            <v>111874</v>
          </cell>
        </row>
      </sheetData>
      <sheetData sheetId="1803">
        <row r="4">
          <cell r="B4">
            <v>111874</v>
          </cell>
        </row>
      </sheetData>
      <sheetData sheetId="1804">
        <row r="4">
          <cell r="B4">
            <v>111874</v>
          </cell>
        </row>
      </sheetData>
      <sheetData sheetId="1805">
        <row r="4">
          <cell r="B4">
            <v>111874</v>
          </cell>
        </row>
      </sheetData>
      <sheetData sheetId="1806">
        <row r="4">
          <cell r="B4">
            <v>111874</v>
          </cell>
        </row>
      </sheetData>
      <sheetData sheetId="1807">
        <row r="4">
          <cell r="B4">
            <v>111874</v>
          </cell>
        </row>
      </sheetData>
      <sheetData sheetId="1808">
        <row r="4">
          <cell r="B4">
            <v>111874</v>
          </cell>
        </row>
      </sheetData>
      <sheetData sheetId="1809">
        <row r="4">
          <cell r="B4">
            <v>111874</v>
          </cell>
        </row>
      </sheetData>
      <sheetData sheetId="1810">
        <row r="4">
          <cell r="B4">
            <v>111874</v>
          </cell>
        </row>
      </sheetData>
      <sheetData sheetId="1811">
        <row r="4">
          <cell r="B4">
            <v>111874</v>
          </cell>
        </row>
      </sheetData>
      <sheetData sheetId="1812">
        <row r="4">
          <cell r="B4">
            <v>111874</v>
          </cell>
        </row>
      </sheetData>
      <sheetData sheetId="1813">
        <row r="4">
          <cell r="B4">
            <v>111874</v>
          </cell>
        </row>
      </sheetData>
      <sheetData sheetId="1814">
        <row r="4">
          <cell r="B4">
            <v>111874</v>
          </cell>
        </row>
      </sheetData>
      <sheetData sheetId="1815">
        <row r="4">
          <cell r="B4">
            <v>111874</v>
          </cell>
        </row>
      </sheetData>
      <sheetData sheetId="1816">
        <row r="4">
          <cell r="B4">
            <v>111874</v>
          </cell>
        </row>
      </sheetData>
      <sheetData sheetId="1817">
        <row r="4">
          <cell r="B4">
            <v>111874</v>
          </cell>
        </row>
      </sheetData>
      <sheetData sheetId="1818">
        <row r="4">
          <cell r="B4">
            <v>111874</v>
          </cell>
        </row>
      </sheetData>
      <sheetData sheetId="1819">
        <row r="4">
          <cell r="B4">
            <v>111874</v>
          </cell>
        </row>
      </sheetData>
      <sheetData sheetId="1820">
        <row r="4">
          <cell r="B4">
            <v>111874</v>
          </cell>
        </row>
      </sheetData>
      <sheetData sheetId="1821">
        <row r="4">
          <cell r="B4">
            <v>111874</v>
          </cell>
        </row>
      </sheetData>
      <sheetData sheetId="1822">
        <row r="4">
          <cell r="B4">
            <v>111874</v>
          </cell>
        </row>
      </sheetData>
      <sheetData sheetId="1823">
        <row r="4">
          <cell r="B4">
            <v>111874</v>
          </cell>
        </row>
      </sheetData>
      <sheetData sheetId="1824">
        <row r="4">
          <cell r="B4">
            <v>111874</v>
          </cell>
        </row>
      </sheetData>
      <sheetData sheetId="1825">
        <row r="4">
          <cell r="B4">
            <v>111874</v>
          </cell>
        </row>
      </sheetData>
      <sheetData sheetId="1826">
        <row r="4">
          <cell r="B4">
            <v>111874</v>
          </cell>
        </row>
      </sheetData>
      <sheetData sheetId="1827">
        <row r="4">
          <cell r="B4">
            <v>111874</v>
          </cell>
        </row>
      </sheetData>
      <sheetData sheetId="1828">
        <row r="4">
          <cell r="B4">
            <v>111874</v>
          </cell>
        </row>
      </sheetData>
      <sheetData sheetId="1829">
        <row r="4">
          <cell r="B4">
            <v>111874</v>
          </cell>
        </row>
      </sheetData>
      <sheetData sheetId="1830">
        <row r="4">
          <cell r="B4">
            <v>111874</v>
          </cell>
        </row>
      </sheetData>
      <sheetData sheetId="1831">
        <row r="4">
          <cell r="B4">
            <v>111874</v>
          </cell>
        </row>
      </sheetData>
      <sheetData sheetId="1832">
        <row r="4">
          <cell r="B4">
            <v>111874</v>
          </cell>
        </row>
      </sheetData>
      <sheetData sheetId="1833">
        <row r="4">
          <cell r="B4">
            <v>111874</v>
          </cell>
        </row>
      </sheetData>
      <sheetData sheetId="1834">
        <row r="4">
          <cell r="B4">
            <v>111874</v>
          </cell>
        </row>
      </sheetData>
      <sheetData sheetId="1835">
        <row r="4">
          <cell r="B4">
            <v>111874</v>
          </cell>
        </row>
      </sheetData>
      <sheetData sheetId="1836">
        <row r="4">
          <cell r="B4">
            <v>111874</v>
          </cell>
        </row>
      </sheetData>
      <sheetData sheetId="1837">
        <row r="4">
          <cell r="B4">
            <v>111874</v>
          </cell>
        </row>
      </sheetData>
      <sheetData sheetId="1838">
        <row r="4">
          <cell r="B4">
            <v>111874</v>
          </cell>
        </row>
      </sheetData>
      <sheetData sheetId="1839">
        <row r="4">
          <cell r="B4">
            <v>111874</v>
          </cell>
        </row>
      </sheetData>
      <sheetData sheetId="1840">
        <row r="4">
          <cell r="B4">
            <v>111874</v>
          </cell>
        </row>
      </sheetData>
      <sheetData sheetId="1841">
        <row r="4">
          <cell r="B4">
            <v>111874</v>
          </cell>
        </row>
      </sheetData>
      <sheetData sheetId="1842">
        <row r="4">
          <cell r="B4">
            <v>111874</v>
          </cell>
        </row>
      </sheetData>
      <sheetData sheetId="1843">
        <row r="4">
          <cell r="B4">
            <v>111874</v>
          </cell>
        </row>
      </sheetData>
      <sheetData sheetId="1844">
        <row r="4">
          <cell r="B4">
            <v>111874</v>
          </cell>
        </row>
      </sheetData>
      <sheetData sheetId="1845">
        <row r="4">
          <cell r="B4">
            <v>111874</v>
          </cell>
        </row>
      </sheetData>
      <sheetData sheetId="1846">
        <row r="4">
          <cell r="B4">
            <v>111874</v>
          </cell>
        </row>
      </sheetData>
      <sheetData sheetId="1847">
        <row r="4">
          <cell r="B4">
            <v>111874</v>
          </cell>
        </row>
      </sheetData>
      <sheetData sheetId="1848">
        <row r="4">
          <cell r="B4">
            <v>111874</v>
          </cell>
        </row>
      </sheetData>
      <sheetData sheetId="1849">
        <row r="4">
          <cell r="B4">
            <v>111874</v>
          </cell>
        </row>
      </sheetData>
      <sheetData sheetId="1850">
        <row r="4">
          <cell r="B4">
            <v>111874</v>
          </cell>
        </row>
      </sheetData>
      <sheetData sheetId="1851">
        <row r="4">
          <cell r="B4">
            <v>111874</v>
          </cell>
        </row>
      </sheetData>
      <sheetData sheetId="1852">
        <row r="4">
          <cell r="B4">
            <v>111874</v>
          </cell>
        </row>
      </sheetData>
      <sheetData sheetId="1853">
        <row r="4">
          <cell r="B4">
            <v>111874</v>
          </cell>
        </row>
      </sheetData>
      <sheetData sheetId="1854">
        <row r="4">
          <cell r="B4">
            <v>111874</v>
          </cell>
        </row>
      </sheetData>
      <sheetData sheetId="1855">
        <row r="4">
          <cell r="B4">
            <v>111874</v>
          </cell>
        </row>
      </sheetData>
      <sheetData sheetId="1856">
        <row r="4">
          <cell r="B4">
            <v>111874</v>
          </cell>
        </row>
      </sheetData>
      <sheetData sheetId="1857">
        <row r="4">
          <cell r="B4">
            <v>111874</v>
          </cell>
        </row>
      </sheetData>
      <sheetData sheetId="1858">
        <row r="4">
          <cell r="B4">
            <v>111874</v>
          </cell>
        </row>
      </sheetData>
      <sheetData sheetId="1859">
        <row r="4">
          <cell r="B4">
            <v>111874</v>
          </cell>
        </row>
      </sheetData>
      <sheetData sheetId="1860">
        <row r="4">
          <cell r="B4">
            <v>111874</v>
          </cell>
        </row>
      </sheetData>
      <sheetData sheetId="1861">
        <row r="4">
          <cell r="B4">
            <v>111874</v>
          </cell>
        </row>
      </sheetData>
      <sheetData sheetId="1862">
        <row r="4">
          <cell r="B4">
            <v>111874</v>
          </cell>
        </row>
      </sheetData>
      <sheetData sheetId="1863">
        <row r="4">
          <cell r="B4">
            <v>111874</v>
          </cell>
        </row>
      </sheetData>
      <sheetData sheetId="1864">
        <row r="4">
          <cell r="B4">
            <v>111874</v>
          </cell>
        </row>
      </sheetData>
      <sheetData sheetId="1865">
        <row r="4">
          <cell r="B4">
            <v>111874</v>
          </cell>
        </row>
      </sheetData>
      <sheetData sheetId="1866">
        <row r="4">
          <cell r="B4">
            <v>111874</v>
          </cell>
        </row>
      </sheetData>
      <sheetData sheetId="1867">
        <row r="4">
          <cell r="B4">
            <v>111874</v>
          </cell>
        </row>
      </sheetData>
      <sheetData sheetId="1868">
        <row r="4">
          <cell r="B4">
            <v>111874</v>
          </cell>
        </row>
      </sheetData>
      <sheetData sheetId="1869">
        <row r="4">
          <cell r="B4">
            <v>111874</v>
          </cell>
        </row>
      </sheetData>
      <sheetData sheetId="1870">
        <row r="4">
          <cell r="B4">
            <v>111874</v>
          </cell>
        </row>
      </sheetData>
      <sheetData sheetId="1871">
        <row r="4">
          <cell r="B4">
            <v>111874</v>
          </cell>
        </row>
      </sheetData>
      <sheetData sheetId="1872">
        <row r="4">
          <cell r="B4">
            <v>111874</v>
          </cell>
        </row>
      </sheetData>
      <sheetData sheetId="1873">
        <row r="4">
          <cell r="B4">
            <v>111874</v>
          </cell>
        </row>
      </sheetData>
      <sheetData sheetId="1874">
        <row r="4">
          <cell r="B4">
            <v>111874</v>
          </cell>
        </row>
      </sheetData>
      <sheetData sheetId="1875">
        <row r="4">
          <cell r="B4">
            <v>111874</v>
          </cell>
        </row>
      </sheetData>
      <sheetData sheetId="1876">
        <row r="4">
          <cell r="B4">
            <v>111874</v>
          </cell>
        </row>
      </sheetData>
      <sheetData sheetId="1877">
        <row r="4">
          <cell r="B4">
            <v>111874</v>
          </cell>
        </row>
      </sheetData>
      <sheetData sheetId="1878">
        <row r="4">
          <cell r="B4">
            <v>111874</v>
          </cell>
        </row>
      </sheetData>
      <sheetData sheetId="1879">
        <row r="4">
          <cell r="B4">
            <v>111874</v>
          </cell>
        </row>
      </sheetData>
      <sheetData sheetId="1880">
        <row r="4">
          <cell r="B4">
            <v>111874</v>
          </cell>
        </row>
      </sheetData>
      <sheetData sheetId="1881">
        <row r="4">
          <cell r="B4">
            <v>111874</v>
          </cell>
        </row>
      </sheetData>
      <sheetData sheetId="1882">
        <row r="4">
          <cell r="B4">
            <v>111874</v>
          </cell>
        </row>
      </sheetData>
      <sheetData sheetId="1883">
        <row r="4">
          <cell r="B4">
            <v>111874</v>
          </cell>
        </row>
      </sheetData>
      <sheetData sheetId="1884">
        <row r="4">
          <cell r="B4">
            <v>111874</v>
          </cell>
        </row>
      </sheetData>
      <sheetData sheetId="1885">
        <row r="4">
          <cell r="B4">
            <v>111874</v>
          </cell>
        </row>
      </sheetData>
      <sheetData sheetId="1886">
        <row r="4">
          <cell r="B4">
            <v>111874</v>
          </cell>
        </row>
      </sheetData>
      <sheetData sheetId="1887">
        <row r="4">
          <cell r="B4">
            <v>111874</v>
          </cell>
        </row>
      </sheetData>
      <sheetData sheetId="1888">
        <row r="4">
          <cell r="B4">
            <v>111874</v>
          </cell>
        </row>
      </sheetData>
      <sheetData sheetId="1889">
        <row r="4">
          <cell r="B4">
            <v>111874</v>
          </cell>
        </row>
      </sheetData>
      <sheetData sheetId="1890">
        <row r="4">
          <cell r="B4">
            <v>111874</v>
          </cell>
        </row>
      </sheetData>
      <sheetData sheetId="1891">
        <row r="4">
          <cell r="B4">
            <v>111874</v>
          </cell>
        </row>
      </sheetData>
      <sheetData sheetId="1892">
        <row r="4">
          <cell r="B4">
            <v>111874</v>
          </cell>
        </row>
      </sheetData>
      <sheetData sheetId="1893">
        <row r="4">
          <cell r="B4">
            <v>111874</v>
          </cell>
        </row>
      </sheetData>
      <sheetData sheetId="1894">
        <row r="4">
          <cell r="B4">
            <v>111874</v>
          </cell>
        </row>
      </sheetData>
      <sheetData sheetId="1895">
        <row r="4">
          <cell r="B4">
            <v>111874</v>
          </cell>
        </row>
      </sheetData>
      <sheetData sheetId="1896">
        <row r="4">
          <cell r="B4">
            <v>111874</v>
          </cell>
        </row>
      </sheetData>
      <sheetData sheetId="1897">
        <row r="4">
          <cell r="B4">
            <v>111874</v>
          </cell>
        </row>
      </sheetData>
      <sheetData sheetId="1898">
        <row r="4">
          <cell r="B4">
            <v>111874</v>
          </cell>
        </row>
      </sheetData>
      <sheetData sheetId="1899">
        <row r="4">
          <cell r="B4">
            <v>111874</v>
          </cell>
        </row>
      </sheetData>
      <sheetData sheetId="1900">
        <row r="4">
          <cell r="B4">
            <v>111874</v>
          </cell>
        </row>
      </sheetData>
      <sheetData sheetId="1901">
        <row r="4">
          <cell r="B4">
            <v>111874</v>
          </cell>
        </row>
      </sheetData>
      <sheetData sheetId="1902">
        <row r="4">
          <cell r="B4">
            <v>111874</v>
          </cell>
        </row>
      </sheetData>
      <sheetData sheetId="1903">
        <row r="4">
          <cell r="B4">
            <v>111874</v>
          </cell>
        </row>
      </sheetData>
      <sheetData sheetId="1904">
        <row r="4">
          <cell r="B4">
            <v>111874</v>
          </cell>
        </row>
      </sheetData>
      <sheetData sheetId="1905">
        <row r="4">
          <cell r="B4">
            <v>111874</v>
          </cell>
        </row>
      </sheetData>
      <sheetData sheetId="1906">
        <row r="4">
          <cell r="B4">
            <v>111874</v>
          </cell>
        </row>
      </sheetData>
      <sheetData sheetId="1907">
        <row r="4">
          <cell r="B4">
            <v>111874</v>
          </cell>
        </row>
      </sheetData>
      <sheetData sheetId="1908">
        <row r="4">
          <cell r="B4">
            <v>111874</v>
          </cell>
        </row>
      </sheetData>
      <sheetData sheetId="1909">
        <row r="4">
          <cell r="B4">
            <v>111874</v>
          </cell>
        </row>
      </sheetData>
      <sheetData sheetId="1910">
        <row r="4">
          <cell r="B4">
            <v>111874</v>
          </cell>
        </row>
      </sheetData>
      <sheetData sheetId="1911">
        <row r="4">
          <cell r="B4">
            <v>111874</v>
          </cell>
        </row>
      </sheetData>
      <sheetData sheetId="1912">
        <row r="4">
          <cell r="B4">
            <v>111874</v>
          </cell>
        </row>
      </sheetData>
      <sheetData sheetId="1913">
        <row r="4">
          <cell r="B4">
            <v>111874</v>
          </cell>
        </row>
      </sheetData>
      <sheetData sheetId="1914">
        <row r="4">
          <cell r="B4">
            <v>111874</v>
          </cell>
        </row>
      </sheetData>
      <sheetData sheetId="1915">
        <row r="4">
          <cell r="B4">
            <v>111874</v>
          </cell>
        </row>
      </sheetData>
      <sheetData sheetId="1916">
        <row r="4">
          <cell r="B4">
            <v>111874</v>
          </cell>
        </row>
      </sheetData>
      <sheetData sheetId="1917">
        <row r="4">
          <cell r="B4">
            <v>111874</v>
          </cell>
        </row>
      </sheetData>
      <sheetData sheetId="1918">
        <row r="4">
          <cell r="B4">
            <v>111874</v>
          </cell>
        </row>
      </sheetData>
      <sheetData sheetId="1919">
        <row r="4">
          <cell r="B4">
            <v>111874</v>
          </cell>
        </row>
      </sheetData>
      <sheetData sheetId="1920">
        <row r="4">
          <cell r="B4">
            <v>111874</v>
          </cell>
        </row>
      </sheetData>
      <sheetData sheetId="1921">
        <row r="4">
          <cell r="B4">
            <v>111874</v>
          </cell>
        </row>
      </sheetData>
      <sheetData sheetId="1922">
        <row r="4">
          <cell r="B4">
            <v>111874</v>
          </cell>
        </row>
      </sheetData>
      <sheetData sheetId="1923">
        <row r="4">
          <cell r="B4">
            <v>111874</v>
          </cell>
        </row>
      </sheetData>
      <sheetData sheetId="1924">
        <row r="4">
          <cell r="B4">
            <v>111874</v>
          </cell>
        </row>
      </sheetData>
      <sheetData sheetId="1925">
        <row r="4">
          <cell r="B4">
            <v>111874</v>
          </cell>
        </row>
      </sheetData>
      <sheetData sheetId="1926">
        <row r="4">
          <cell r="B4">
            <v>111874</v>
          </cell>
        </row>
      </sheetData>
      <sheetData sheetId="1927">
        <row r="4">
          <cell r="B4">
            <v>111874</v>
          </cell>
        </row>
      </sheetData>
      <sheetData sheetId="1928">
        <row r="4">
          <cell r="B4">
            <v>111874</v>
          </cell>
        </row>
      </sheetData>
      <sheetData sheetId="1929">
        <row r="4">
          <cell r="B4">
            <v>111874</v>
          </cell>
        </row>
      </sheetData>
      <sheetData sheetId="1930">
        <row r="4">
          <cell r="B4">
            <v>111874</v>
          </cell>
        </row>
      </sheetData>
      <sheetData sheetId="1931">
        <row r="4">
          <cell r="B4">
            <v>111874</v>
          </cell>
        </row>
      </sheetData>
      <sheetData sheetId="1932">
        <row r="4">
          <cell r="B4">
            <v>111874</v>
          </cell>
        </row>
      </sheetData>
      <sheetData sheetId="1933">
        <row r="4">
          <cell r="B4">
            <v>111874</v>
          </cell>
        </row>
      </sheetData>
      <sheetData sheetId="1934">
        <row r="4">
          <cell r="B4">
            <v>111874</v>
          </cell>
        </row>
      </sheetData>
      <sheetData sheetId="1935">
        <row r="4">
          <cell r="B4">
            <v>111874</v>
          </cell>
        </row>
      </sheetData>
      <sheetData sheetId="1936">
        <row r="4">
          <cell r="B4">
            <v>111874</v>
          </cell>
        </row>
      </sheetData>
      <sheetData sheetId="1937">
        <row r="4">
          <cell r="B4">
            <v>111874</v>
          </cell>
        </row>
      </sheetData>
      <sheetData sheetId="1938">
        <row r="4">
          <cell r="B4">
            <v>111874</v>
          </cell>
        </row>
      </sheetData>
      <sheetData sheetId="1939">
        <row r="4">
          <cell r="B4">
            <v>111874</v>
          </cell>
        </row>
      </sheetData>
      <sheetData sheetId="1940">
        <row r="4">
          <cell r="B4">
            <v>111874</v>
          </cell>
        </row>
      </sheetData>
      <sheetData sheetId="1941">
        <row r="4">
          <cell r="B4">
            <v>111874</v>
          </cell>
        </row>
      </sheetData>
      <sheetData sheetId="1942">
        <row r="4">
          <cell r="B4">
            <v>111874</v>
          </cell>
        </row>
      </sheetData>
      <sheetData sheetId="1943">
        <row r="4">
          <cell r="B4">
            <v>111874</v>
          </cell>
        </row>
      </sheetData>
      <sheetData sheetId="1944">
        <row r="4">
          <cell r="B4">
            <v>111874</v>
          </cell>
        </row>
      </sheetData>
      <sheetData sheetId="1945">
        <row r="4">
          <cell r="B4">
            <v>111874</v>
          </cell>
        </row>
      </sheetData>
      <sheetData sheetId="1946">
        <row r="4">
          <cell r="B4">
            <v>111874</v>
          </cell>
        </row>
      </sheetData>
      <sheetData sheetId="1947">
        <row r="4">
          <cell r="B4">
            <v>111874</v>
          </cell>
        </row>
      </sheetData>
      <sheetData sheetId="1948">
        <row r="4">
          <cell r="B4">
            <v>111874</v>
          </cell>
        </row>
      </sheetData>
      <sheetData sheetId="1949">
        <row r="4">
          <cell r="B4">
            <v>111874</v>
          </cell>
        </row>
      </sheetData>
      <sheetData sheetId="1950">
        <row r="4">
          <cell r="B4">
            <v>111874</v>
          </cell>
        </row>
      </sheetData>
      <sheetData sheetId="1951">
        <row r="4">
          <cell r="B4">
            <v>111874</v>
          </cell>
        </row>
      </sheetData>
      <sheetData sheetId="1952">
        <row r="4">
          <cell r="B4">
            <v>111874</v>
          </cell>
        </row>
      </sheetData>
      <sheetData sheetId="1953">
        <row r="4">
          <cell r="B4">
            <v>111874</v>
          </cell>
        </row>
      </sheetData>
      <sheetData sheetId="1954">
        <row r="4">
          <cell r="B4">
            <v>111874</v>
          </cell>
        </row>
      </sheetData>
      <sheetData sheetId="1955">
        <row r="4">
          <cell r="B4">
            <v>111874</v>
          </cell>
        </row>
      </sheetData>
      <sheetData sheetId="1956">
        <row r="4">
          <cell r="B4">
            <v>111874</v>
          </cell>
        </row>
      </sheetData>
      <sheetData sheetId="1957">
        <row r="4">
          <cell r="B4">
            <v>111874</v>
          </cell>
        </row>
      </sheetData>
      <sheetData sheetId="1958">
        <row r="4">
          <cell r="B4">
            <v>111874</v>
          </cell>
        </row>
      </sheetData>
      <sheetData sheetId="1959" refreshError="1"/>
      <sheetData sheetId="1960" refreshError="1"/>
      <sheetData sheetId="1961" refreshError="1"/>
      <sheetData sheetId="1962" refreshError="1"/>
      <sheetData sheetId="1963">
        <row r="4">
          <cell r="B4">
            <v>111874</v>
          </cell>
        </row>
      </sheetData>
      <sheetData sheetId="1964">
        <row r="4">
          <cell r="B4">
            <v>111874</v>
          </cell>
        </row>
      </sheetData>
      <sheetData sheetId="1965">
        <row r="4">
          <cell r="B4">
            <v>111874</v>
          </cell>
        </row>
      </sheetData>
      <sheetData sheetId="1966">
        <row r="4">
          <cell r="B4">
            <v>111874</v>
          </cell>
        </row>
      </sheetData>
      <sheetData sheetId="1967">
        <row r="4">
          <cell r="B4">
            <v>111874</v>
          </cell>
        </row>
      </sheetData>
      <sheetData sheetId="1968">
        <row r="4">
          <cell r="B4">
            <v>111874</v>
          </cell>
        </row>
      </sheetData>
      <sheetData sheetId="1969">
        <row r="4">
          <cell r="B4">
            <v>111874</v>
          </cell>
        </row>
      </sheetData>
      <sheetData sheetId="1970">
        <row r="4">
          <cell r="B4">
            <v>111874</v>
          </cell>
        </row>
      </sheetData>
      <sheetData sheetId="1971">
        <row r="4">
          <cell r="B4">
            <v>111874</v>
          </cell>
        </row>
      </sheetData>
      <sheetData sheetId="1972">
        <row r="4">
          <cell r="B4">
            <v>111874</v>
          </cell>
        </row>
      </sheetData>
      <sheetData sheetId="1973">
        <row r="4">
          <cell r="B4">
            <v>111874</v>
          </cell>
        </row>
      </sheetData>
      <sheetData sheetId="1974">
        <row r="4">
          <cell r="B4">
            <v>111874</v>
          </cell>
        </row>
      </sheetData>
      <sheetData sheetId="1975">
        <row r="4">
          <cell r="B4">
            <v>111874</v>
          </cell>
        </row>
      </sheetData>
      <sheetData sheetId="1976">
        <row r="4">
          <cell r="B4">
            <v>111874</v>
          </cell>
        </row>
      </sheetData>
      <sheetData sheetId="1977">
        <row r="4">
          <cell r="B4">
            <v>111874</v>
          </cell>
        </row>
      </sheetData>
      <sheetData sheetId="1978">
        <row r="4">
          <cell r="B4">
            <v>111874</v>
          </cell>
        </row>
      </sheetData>
      <sheetData sheetId="1979">
        <row r="4">
          <cell r="B4">
            <v>111874</v>
          </cell>
        </row>
      </sheetData>
      <sheetData sheetId="1980">
        <row r="4">
          <cell r="B4">
            <v>111874</v>
          </cell>
        </row>
      </sheetData>
      <sheetData sheetId="1981">
        <row r="4">
          <cell r="B4">
            <v>111874</v>
          </cell>
        </row>
      </sheetData>
      <sheetData sheetId="1982">
        <row r="4">
          <cell r="B4">
            <v>111874</v>
          </cell>
        </row>
      </sheetData>
      <sheetData sheetId="1983">
        <row r="4">
          <cell r="B4">
            <v>111874</v>
          </cell>
        </row>
      </sheetData>
      <sheetData sheetId="1984">
        <row r="4">
          <cell r="B4">
            <v>111874</v>
          </cell>
        </row>
      </sheetData>
      <sheetData sheetId="1985">
        <row r="4">
          <cell r="B4">
            <v>111874</v>
          </cell>
        </row>
      </sheetData>
      <sheetData sheetId="1986">
        <row r="4">
          <cell r="B4">
            <v>111874</v>
          </cell>
        </row>
      </sheetData>
      <sheetData sheetId="1987">
        <row r="4">
          <cell r="B4">
            <v>111874</v>
          </cell>
        </row>
      </sheetData>
      <sheetData sheetId="1988">
        <row r="4">
          <cell r="B4">
            <v>111874</v>
          </cell>
        </row>
      </sheetData>
      <sheetData sheetId="1989">
        <row r="4">
          <cell r="B4">
            <v>111874</v>
          </cell>
        </row>
      </sheetData>
      <sheetData sheetId="1990">
        <row r="4">
          <cell r="B4">
            <v>111874</v>
          </cell>
        </row>
      </sheetData>
      <sheetData sheetId="1991">
        <row r="4">
          <cell r="B4">
            <v>111874</v>
          </cell>
        </row>
      </sheetData>
      <sheetData sheetId="1992">
        <row r="4">
          <cell r="B4">
            <v>111874</v>
          </cell>
        </row>
      </sheetData>
      <sheetData sheetId="1993">
        <row r="4">
          <cell r="B4">
            <v>111874</v>
          </cell>
        </row>
      </sheetData>
      <sheetData sheetId="1994">
        <row r="4">
          <cell r="B4">
            <v>111874</v>
          </cell>
        </row>
      </sheetData>
      <sheetData sheetId="1995">
        <row r="4">
          <cell r="B4">
            <v>111874</v>
          </cell>
        </row>
      </sheetData>
      <sheetData sheetId="1996">
        <row r="4">
          <cell r="B4">
            <v>111874</v>
          </cell>
        </row>
      </sheetData>
      <sheetData sheetId="1997">
        <row r="4">
          <cell r="B4">
            <v>111874</v>
          </cell>
        </row>
      </sheetData>
      <sheetData sheetId="1998">
        <row r="4">
          <cell r="B4">
            <v>111874</v>
          </cell>
        </row>
      </sheetData>
      <sheetData sheetId="1999">
        <row r="4">
          <cell r="B4">
            <v>111874</v>
          </cell>
        </row>
      </sheetData>
      <sheetData sheetId="2000">
        <row r="4">
          <cell r="B4">
            <v>111874</v>
          </cell>
        </row>
      </sheetData>
      <sheetData sheetId="2001">
        <row r="4">
          <cell r="B4">
            <v>111874</v>
          </cell>
        </row>
      </sheetData>
      <sheetData sheetId="2002">
        <row r="4">
          <cell r="B4">
            <v>111874</v>
          </cell>
        </row>
      </sheetData>
      <sheetData sheetId="2003">
        <row r="4">
          <cell r="B4">
            <v>111874</v>
          </cell>
        </row>
      </sheetData>
      <sheetData sheetId="2004">
        <row r="4">
          <cell r="B4">
            <v>111874</v>
          </cell>
        </row>
      </sheetData>
      <sheetData sheetId="2005">
        <row r="4">
          <cell r="B4">
            <v>111874</v>
          </cell>
        </row>
      </sheetData>
      <sheetData sheetId="2006">
        <row r="4">
          <cell r="B4">
            <v>111874</v>
          </cell>
        </row>
      </sheetData>
      <sheetData sheetId="2007">
        <row r="4">
          <cell r="B4">
            <v>111874</v>
          </cell>
        </row>
      </sheetData>
      <sheetData sheetId="2008">
        <row r="4">
          <cell r="B4">
            <v>111874</v>
          </cell>
        </row>
      </sheetData>
      <sheetData sheetId="2009">
        <row r="4">
          <cell r="B4">
            <v>111874</v>
          </cell>
        </row>
      </sheetData>
      <sheetData sheetId="2010">
        <row r="4">
          <cell r="B4">
            <v>111874</v>
          </cell>
        </row>
      </sheetData>
      <sheetData sheetId="2011">
        <row r="4">
          <cell r="B4">
            <v>111874</v>
          </cell>
        </row>
      </sheetData>
      <sheetData sheetId="2012">
        <row r="4">
          <cell r="B4">
            <v>111874</v>
          </cell>
        </row>
      </sheetData>
      <sheetData sheetId="2013">
        <row r="4">
          <cell r="B4">
            <v>111874</v>
          </cell>
        </row>
      </sheetData>
      <sheetData sheetId="2014">
        <row r="4">
          <cell r="B4">
            <v>111874</v>
          </cell>
        </row>
      </sheetData>
      <sheetData sheetId="2015">
        <row r="4">
          <cell r="B4">
            <v>111874</v>
          </cell>
        </row>
      </sheetData>
      <sheetData sheetId="2016">
        <row r="4">
          <cell r="B4">
            <v>111874</v>
          </cell>
        </row>
      </sheetData>
      <sheetData sheetId="2017">
        <row r="4">
          <cell r="B4">
            <v>111874</v>
          </cell>
        </row>
      </sheetData>
      <sheetData sheetId="2018">
        <row r="4">
          <cell r="B4">
            <v>111874</v>
          </cell>
        </row>
      </sheetData>
      <sheetData sheetId="2019">
        <row r="4">
          <cell r="B4">
            <v>111874</v>
          </cell>
        </row>
      </sheetData>
      <sheetData sheetId="2020">
        <row r="4">
          <cell r="B4">
            <v>111874</v>
          </cell>
        </row>
      </sheetData>
      <sheetData sheetId="2021">
        <row r="4">
          <cell r="B4">
            <v>111874</v>
          </cell>
        </row>
      </sheetData>
      <sheetData sheetId="2022">
        <row r="4">
          <cell r="B4">
            <v>111874</v>
          </cell>
        </row>
      </sheetData>
      <sheetData sheetId="2023">
        <row r="4">
          <cell r="B4">
            <v>111874</v>
          </cell>
        </row>
      </sheetData>
      <sheetData sheetId="2024">
        <row r="4">
          <cell r="B4">
            <v>111874</v>
          </cell>
        </row>
      </sheetData>
      <sheetData sheetId="2025">
        <row r="4">
          <cell r="B4">
            <v>111874</v>
          </cell>
        </row>
      </sheetData>
      <sheetData sheetId="2026">
        <row r="4">
          <cell r="B4">
            <v>111874</v>
          </cell>
        </row>
      </sheetData>
      <sheetData sheetId="2027">
        <row r="4">
          <cell r="B4">
            <v>111874</v>
          </cell>
        </row>
      </sheetData>
      <sheetData sheetId="2028">
        <row r="4">
          <cell r="B4">
            <v>111874</v>
          </cell>
        </row>
      </sheetData>
      <sheetData sheetId="2029">
        <row r="4">
          <cell r="B4">
            <v>111874</v>
          </cell>
        </row>
      </sheetData>
      <sheetData sheetId="2030">
        <row r="4">
          <cell r="B4">
            <v>111874</v>
          </cell>
        </row>
      </sheetData>
      <sheetData sheetId="2031">
        <row r="4">
          <cell r="B4">
            <v>111874</v>
          </cell>
        </row>
      </sheetData>
      <sheetData sheetId="2032">
        <row r="4">
          <cell r="B4">
            <v>111874</v>
          </cell>
        </row>
      </sheetData>
      <sheetData sheetId="2033">
        <row r="4">
          <cell r="B4">
            <v>111874</v>
          </cell>
        </row>
      </sheetData>
      <sheetData sheetId="2034">
        <row r="4">
          <cell r="B4">
            <v>111874</v>
          </cell>
        </row>
      </sheetData>
      <sheetData sheetId="2035">
        <row r="4">
          <cell r="B4">
            <v>111874</v>
          </cell>
        </row>
      </sheetData>
      <sheetData sheetId="2036">
        <row r="4">
          <cell r="B4">
            <v>111874</v>
          </cell>
        </row>
      </sheetData>
      <sheetData sheetId="2037">
        <row r="4">
          <cell r="B4">
            <v>111874</v>
          </cell>
        </row>
      </sheetData>
      <sheetData sheetId="2038">
        <row r="4">
          <cell r="B4">
            <v>111874</v>
          </cell>
        </row>
      </sheetData>
      <sheetData sheetId="2039">
        <row r="4">
          <cell r="B4">
            <v>111874</v>
          </cell>
        </row>
      </sheetData>
      <sheetData sheetId="2040">
        <row r="4">
          <cell r="B4">
            <v>111874</v>
          </cell>
        </row>
      </sheetData>
      <sheetData sheetId="2041">
        <row r="4">
          <cell r="B4">
            <v>111874</v>
          </cell>
        </row>
      </sheetData>
      <sheetData sheetId="2042">
        <row r="4">
          <cell r="B4">
            <v>111874</v>
          </cell>
        </row>
      </sheetData>
      <sheetData sheetId="2043">
        <row r="4">
          <cell r="B4">
            <v>111874</v>
          </cell>
        </row>
      </sheetData>
      <sheetData sheetId="2044">
        <row r="4">
          <cell r="B4">
            <v>111874</v>
          </cell>
        </row>
      </sheetData>
      <sheetData sheetId="2045">
        <row r="4">
          <cell r="B4">
            <v>111874</v>
          </cell>
        </row>
      </sheetData>
      <sheetData sheetId="2046">
        <row r="4">
          <cell r="B4">
            <v>111874</v>
          </cell>
        </row>
      </sheetData>
      <sheetData sheetId="2047">
        <row r="4">
          <cell r="B4">
            <v>111874</v>
          </cell>
        </row>
      </sheetData>
      <sheetData sheetId="2048">
        <row r="4">
          <cell r="B4">
            <v>111874</v>
          </cell>
        </row>
      </sheetData>
      <sheetData sheetId="2049">
        <row r="4">
          <cell r="B4">
            <v>111874</v>
          </cell>
        </row>
      </sheetData>
      <sheetData sheetId="2050">
        <row r="4">
          <cell r="B4">
            <v>111874</v>
          </cell>
        </row>
      </sheetData>
      <sheetData sheetId="2051">
        <row r="4">
          <cell r="B4">
            <v>111874</v>
          </cell>
        </row>
      </sheetData>
      <sheetData sheetId="2052">
        <row r="4">
          <cell r="B4">
            <v>111874</v>
          </cell>
        </row>
      </sheetData>
      <sheetData sheetId="2053">
        <row r="4">
          <cell r="B4">
            <v>111874</v>
          </cell>
        </row>
      </sheetData>
      <sheetData sheetId="2054">
        <row r="4">
          <cell r="B4">
            <v>111874</v>
          </cell>
        </row>
      </sheetData>
      <sheetData sheetId="2055">
        <row r="4">
          <cell r="B4">
            <v>111874</v>
          </cell>
        </row>
      </sheetData>
      <sheetData sheetId="2056">
        <row r="4">
          <cell r="B4">
            <v>111874</v>
          </cell>
        </row>
      </sheetData>
      <sheetData sheetId="2057">
        <row r="4">
          <cell r="B4">
            <v>111874</v>
          </cell>
        </row>
      </sheetData>
      <sheetData sheetId="2058">
        <row r="4">
          <cell r="B4">
            <v>111874</v>
          </cell>
        </row>
      </sheetData>
      <sheetData sheetId="2059">
        <row r="4">
          <cell r="B4">
            <v>111874</v>
          </cell>
        </row>
      </sheetData>
      <sheetData sheetId="2060">
        <row r="4">
          <cell r="B4">
            <v>111874</v>
          </cell>
        </row>
      </sheetData>
      <sheetData sheetId="2061">
        <row r="4">
          <cell r="B4">
            <v>111874</v>
          </cell>
        </row>
      </sheetData>
      <sheetData sheetId="2062">
        <row r="4">
          <cell r="B4">
            <v>111874</v>
          </cell>
        </row>
      </sheetData>
      <sheetData sheetId="2063">
        <row r="4">
          <cell r="B4">
            <v>111874</v>
          </cell>
        </row>
      </sheetData>
      <sheetData sheetId="2064">
        <row r="4">
          <cell r="B4">
            <v>111874</v>
          </cell>
        </row>
      </sheetData>
      <sheetData sheetId="2065">
        <row r="4">
          <cell r="B4">
            <v>111874</v>
          </cell>
        </row>
      </sheetData>
      <sheetData sheetId="2066">
        <row r="4">
          <cell r="B4">
            <v>111874</v>
          </cell>
        </row>
      </sheetData>
      <sheetData sheetId="2067">
        <row r="4">
          <cell r="B4">
            <v>111874</v>
          </cell>
        </row>
      </sheetData>
      <sheetData sheetId="2068">
        <row r="4">
          <cell r="B4">
            <v>111874</v>
          </cell>
        </row>
      </sheetData>
      <sheetData sheetId="2069">
        <row r="4">
          <cell r="B4">
            <v>111874</v>
          </cell>
        </row>
      </sheetData>
      <sheetData sheetId="2070">
        <row r="4">
          <cell r="B4">
            <v>111874</v>
          </cell>
        </row>
      </sheetData>
      <sheetData sheetId="2071">
        <row r="4">
          <cell r="B4">
            <v>111874</v>
          </cell>
        </row>
      </sheetData>
      <sheetData sheetId="2072">
        <row r="4">
          <cell r="B4">
            <v>111874</v>
          </cell>
        </row>
      </sheetData>
      <sheetData sheetId="2073">
        <row r="4">
          <cell r="B4">
            <v>111874</v>
          </cell>
        </row>
      </sheetData>
      <sheetData sheetId="2074">
        <row r="4">
          <cell r="B4">
            <v>111874</v>
          </cell>
        </row>
      </sheetData>
      <sheetData sheetId="2075">
        <row r="4">
          <cell r="B4">
            <v>111874</v>
          </cell>
        </row>
      </sheetData>
      <sheetData sheetId="2076">
        <row r="4">
          <cell r="B4">
            <v>111874</v>
          </cell>
        </row>
      </sheetData>
      <sheetData sheetId="2077">
        <row r="4">
          <cell r="B4">
            <v>111874</v>
          </cell>
        </row>
      </sheetData>
      <sheetData sheetId="2078">
        <row r="4">
          <cell r="B4">
            <v>111874</v>
          </cell>
        </row>
      </sheetData>
      <sheetData sheetId="2079">
        <row r="4">
          <cell r="B4">
            <v>111874</v>
          </cell>
        </row>
      </sheetData>
      <sheetData sheetId="2080">
        <row r="4">
          <cell r="B4">
            <v>111874</v>
          </cell>
        </row>
      </sheetData>
      <sheetData sheetId="2081">
        <row r="4">
          <cell r="B4">
            <v>111874</v>
          </cell>
        </row>
      </sheetData>
      <sheetData sheetId="2082">
        <row r="4">
          <cell r="B4">
            <v>111874</v>
          </cell>
        </row>
      </sheetData>
      <sheetData sheetId="2083">
        <row r="4">
          <cell r="B4">
            <v>111874</v>
          </cell>
        </row>
      </sheetData>
      <sheetData sheetId="2084">
        <row r="4">
          <cell r="B4">
            <v>111874</v>
          </cell>
        </row>
      </sheetData>
      <sheetData sheetId="2085">
        <row r="4">
          <cell r="B4">
            <v>111874</v>
          </cell>
        </row>
      </sheetData>
      <sheetData sheetId="2086">
        <row r="4">
          <cell r="B4">
            <v>111874</v>
          </cell>
        </row>
      </sheetData>
      <sheetData sheetId="2087">
        <row r="4">
          <cell r="B4">
            <v>111874</v>
          </cell>
        </row>
      </sheetData>
      <sheetData sheetId="2088">
        <row r="4">
          <cell r="B4">
            <v>111874</v>
          </cell>
        </row>
      </sheetData>
      <sheetData sheetId="2089">
        <row r="4">
          <cell r="B4">
            <v>111874</v>
          </cell>
        </row>
      </sheetData>
      <sheetData sheetId="2090">
        <row r="4">
          <cell r="B4">
            <v>111874</v>
          </cell>
        </row>
      </sheetData>
      <sheetData sheetId="2091">
        <row r="4">
          <cell r="B4">
            <v>111874</v>
          </cell>
        </row>
      </sheetData>
      <sheetData sheetId="2092">
        <row r="4">
          <cell r="B4">
            <v>111874</v>
          </cell>
        </row>
      </sheetData>
      <sheetData sheetId="2093">
        <row r="4">
          <cell r="B4">
            <v>111874</v>
          </cell>
        </row>
      </sheetData>
      <sheetData sheetId="2094">
        <row r="4">
          <cell r="B4">
            <v>111874</v>
          </cell>
        </row>
      </sheetData>
      <sheetData sheetId="2095">
        <row r="4">
          <cell r="B4">
            <v>111874</v>
          </cell>
        </row>
      </sheetData>
      <sheetData sheetId="2096">
        <row r="4">
          <cell r="B4">
            <v>111874</v>
          </cell>
        </row>
      </sheetData>
      <sheetData sheetId="2097">
        <row r="4">
          <cell r="B4">
            <v>111874</v>
          </cell>
        </row>
      </sheetData>
      <sheetData sheetId="2098">
        <row r="4">
          <cell r="B4">
            <v>111874</v>
          </cell>
        </row>
      </sheetData>
      <sheetData sheetId="2099">
        <row r="4">
          <cell r="B4">
            <v>111874</v>
          </cell>
        </row>
      </sheetData>
      <sheetData sheetId="2100">
        <row r="4">
          <cell r="B4">
            <v>111874</v>
          </cell>
        </row>
      </sheetData>
      <sheetData sheetId="2101">
        <row r="4">
          <cell r="B4">
            <v>111874</v>
          </cell>
        </row>
      </sheetData>
      <sheetData sheetId="2102">
        <row r="4">
          <cell r="B4">
            <v>111874</v>
          </cell>
        </row>
      </sheetData>
      <sheetData sheetId="2103">
        <row r="4">
          <cell r="B4">
            <v>111874</v>
          </cell>
        </row>
      </sheetData>
      <sheetData sheetId="2104">
        <row r="4">
          <cell r="B4">
            <v>111874</v>
          </cell>
        </row>
      </sheetData>
      <sheetData sheetId="2105">
        <row r="4">
          <cell r="B4">
            <v>111874</v>
          </cell>
        </row>
      </sheetData>
      <sheetData sheetId="2106">
        <row r="4">
          <cell r="B4">
            <v>111874</v>
          </cell>
        </row>
      </sheetData>
      <sheetData sheetId="2107">
        <row r="4">
          <cell r="B4">
            <v>111874</v>
          </cell>
        </row>
      </sheetData>
      <sheetData sheetId="2108">
        <row r="4">
          <cell r="B4">
            <v>111874</v>
          </cell>
        </row>
      </sheetData>
      <sheetData sheetId="2109">
        <row r="4">
          <cell r="B4">
            <v>111874</v>
          </cell>
        </row>
      </sheetData>
      <sheetData sheetId="2110">
        <row r="4">
          <cell r="B4">
            <v>111874</v>
          </cell>
        </row>
      </sheetData>
      <sheetData sheetId="2111">
        <row r="4">
          <cell r="B4">
            <v>111874</v>
          </cell>
        </row>
      </sheetData>
      <sheetData sheetId="2112">
        <row r="4">
          <cell r="B4">
            <v>111874</v>
          </cell>
        </row>
      </sheetData>
      <sheetData sheetId="2113">
        <row r="4">
          <cell r="B4">
            <v>111874</v>
          </cell>
        </row>
      </sheetData>
      <sheetData sheetId="2114">
        <row r="4">
          <cell r="B4">
            <v>111874</v>
          </cell>
        </row>
      </sheetData>
      <sheetData sheetId="2115">
        <row r="4">
          <cell r="B4">
            <v>111874</v>
          </cell>
        </row>
      </sheetData>
      <sheetData sheetId="2116">
        <row r="4">
          <cell r="B4">
            <v>111874</v>
          </cell>
        </row>
      </sheetData>
      <sheetData sheetId="2117">
        <row r="4">
          <cell r="B4">
            <v>111874</v>
          </cell>
        </row>
      </sheetData>
      <sheetData sheetId="2118">
        <row r="4">
          <cell r="B4">
            <v>111874</v>
          </cell>
        </row>
      </sheetData>
      <sheetData sheetId="2119">
        <row r="4">
          <cell r="B4">
            <v>111874</v>
          </cell>
        </row>
      </sheetData>
      <sheetData sheetId="2120">
        <row r="4">
          <cell r="B4">
            <v>111874</v>
          </cell>
        </row>
      </sheetData>
      <sheetData sheetId="2121">
        <row r="4">
          <cell r="B4">
            <v>111874</v>
          </cell>
        </row>
      </sheetData>
      <sheetData sheetId="2122">
        <row r="4">
          <cell r="B4">
            <v>111874</v>
          </cell>
        </row>
      </sheetData>
      <sheetData sheetId="2123">
        <row r="4">
          <cell r="B4">
            <v>111874</v>
          </cell>
        </row>
      </sheetData>
      <sheetData sheetId="2124">
        <row r="4">
          <cell r="B4">
            <v>111874</v>
          </cell>
        </row>
      </sheetData>
      <sheetData sheetId="2125">
        <row r="4">
          <cell r="B4">
            <v>111874</v>
          </cell>
        </row>
      </sheetData>
      <sheetData sheetId="2126">
        <row r="4">
          <cell r="B4">
            <v>111874</v>
          </cell>
        </row>
      </sheetData>
      <sheetData sheetId="2127">
        <row r="4">
          <cell r="B4">
            <v>111874</v>
          </cell>
        </row>
      </sheetData>
      <sheetData sheetId="2128">
        <row r="4">
          <cell r="B4">
            <v>111874</v>
          </cell>
        </row>
      </sheetData>
      <sheetData sheetId="2129">
        <row r="4">
          <cell r="B4">
            <v>111874</v>
          </cell>
        </row>
      </sheetData>
      <sheetData sheetId="2130">
        <row r="4">
          <cell r="B4">
            <v>111874</v>
          </cell>
        </row>
      </sheetData>
      <sheetData sheetId="2131">
        <row r="4">
          <cell r="B4">
            <v>111874</v>
          </cell>
        </row>
      </sheetData>
      <sheetData sheetId="2132">
        <row r="4">
          <cell r="B4">
            <v>111874</v>
          </cell>
        </row>
      </sheetData>
      <sheetData sheetId="2133">
        <row r="4">
          <cell r="B4">
            <v>111874</v>
          </cell>
        </row>
      </sheetData>
      <sheetData sheetId="2134">
        <row r="4">
          <cell r="B4">
            <v>111874</v>
          </cell>
        </row>
      </sheetData>
      <sheetData sheetId="2135">
        <row r="4">
          <cell r="B4">
            <v>111874</v>
          </cell>
        </row>
      </sheetData>
      <sheetData sheetId="2136">
        <row r="4">
          <cell r="B4">
            <v>111874</v>
          </cell>
        </row>
      </sheetData>
      <sheetData sheetId="2137">
        <row r="4">
          <cell r="B4">
            <v>111874</v>
          </cell>
        </row>
      </sheetData>
      <sheetData sheetId="2138">
        <row r="4">
          <cell r="B4">
            <v>111874</v>
          </cell>
        </row>
      </sheetData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>
        <row r="4">
          <cell r="B4">
            <v>111874</v>
          </cell>
        </row>
      </sheetData>
      <sheetData sheetId="2162">
        <row r="4">
          <cell r="B4">
            <v>111874</v>
          </cell>
        </row>
      </sheetData>
      <sheetData sheetId="2163">
        <row r="4">
          <cell r="B4">
            <v>111874</v>
          </cell>
        </row>
      </sheetData>
      <sheetData sheetId="2164">
        <row r="4">
          <cell r="B4">
            <v>111874</v>
          </cell>
        </row>
      </sheetData>
      <sheetData sheetId="2165">
        <row r="4">
          <cell r="B4">
            <v>111874</v>
          </cell>
        </row>
      </sheetData>
      <sheetData sheetId="2166">
        <row r="4">
          <cell r="B4">
            <v>111874</v>
          </cell>
        </row>
      </sheetData>
      <sheetData sheetId="2167">
        <row r="4">
          <cell r="B4">
            <v>111874</v>
          </cell>
        </row>
      </sheetData>
      <sheetData sheetId="2168">
        <row r="4">
          <cell r="B4">
            <v>111874</v>
          </cell>
        </row>
      </sheetData>
      <sheetData sheetId="2169">
        <row r="4">
          <cell r="B4">
            <v>111874</v>
          </cell>
        </row>
      </sheetData>
      <sheetData sheetId="2170">
        <row r="4">
          <cell r="B4">
            <v>111874</v>
          </cell>
        </row>
      </sheetData>
      <sheetData sheetId="2171">
        <row r="4">
          <cell r="B4">
            <v>111874</v>
          </cell>
        </row>
      </sheetData>
      <sheetData sheetId="2172">
        <row r="4">
          <cell r="B4">
            <v>111874</v>
          </cell>
        </row>
      </sheetData>
      <sheetData sheetId="2173">
        <row r="4">
          <cell r="B4">
            <v>111874</v>
          </cell>
        </row>
      </sheetData>
      <sheetData sheetId="2174">
        <row r="4">
          <cell r="B4">
            <v>111874</v>
          </cell>
        </row>
      </sheetData>
      <sheetData sheetId="2175">
        <row r="4">
          <cell r="B4">
            <v>111874</v>
          </cell>
        </row>
      </sheetData>
      <sheetData sheetId="2176">
        <row r="4">
          <cell r="B4">
            <v>111874</v>
          </cell>
        </row>
      </sheetData>
      <sheetData sheetId="2177">
        <row r="4">
          <cell r="B4">
            <v>111874</v>
          </cell>
        </row>
      </sheetData>
      <sheetData sheetId="2178">
        <row r="4">
          <cell r="B4">
            <v>111874</v>
          </cell>
        </row>
      </sheetData>
      <sheetData sheetId="2179">
        <row r="4">
          <cell r="B4">
            <v>111874</v>
          </cell>
        </row>
      </sheetData>
      <sheetData sheetId="2180">
        <row r="4">
          <cell r="B4">
            <v>111874</v>
          </cell>
        </row>
      </sheetData>
      <sheetData sheetId="2181">
        <row r="4">
          <cell r="B4">
            <v>111874</v>
          </cell>
        </row>
      </sheetData>
      <sheetData sheetId="2182">
        <row r="4">
          <cell r="B4">
            <v>111874</v>
          </cell>
        </row>
      </sheetData>
      <sheetData sheetId="2183">
        <row r="4">
          <cell r="B4">
            <v>111874</v>
          </cell>
        </row>
      </sheetData>
      <sheetData sheetId="2184">
        <row r="4">
          <cell r="B4">
            <v>111874</v>
          </cell>
        </row>
      </sheetData>
      <sheetData sheetId="2185">
        <row r="4">
          <cell r="B4">
            <v>111874</v>
          </cell>
        </row>
      </sheetData>
      <sheetData sheetId="2186">
        <row r="4">
          <cell r="B4">
            <v>111874</v>
          </cell>
        </row>
      </sheetData>
      <sheetData sheetId="2187">
        <row r="4">
          <cell r="B4">
            <v>111874</v>
          </cell>
        </row>
      </sheetData>
      <sheetData sheetId="2188">
        <row r="4">
          <cell r="B4">
            <v>111874</v>
          </cell>
        </row>
      </sheetData>
      <sheetData sheetId="2189">
        <row r="4">
          <cell r="B4">
            <v>111874</v>
          </cell>
        </row>
      </sheetData>
      <sheetData sheetId="2190">
        <row r="4">
          <cell r="B4">
            <v>111874</v>
          </cell>
        </row>
      </sheetData>
      <sheetData sheetId="2191">
        <row r="4">
          <cell r="B4">
            <v>111874</v>
          </cell>
        </row>
      </sheetData>
      <sheetData sheetId="2192">
        <row r="4">
          <cell r="B4">
            <v>111874</v>
          </cell>
        </row>
      </sheetData>
      <sheetData sheetId="2193">
        <row r="4">
          <cell r="B4">
            <v>111874</v>
          </cell>
        </row>
      </sheetData>
      <sheetData sheetId="2194">
        <row r="4">
          <cell r="B4">
            <v>111874</v>
          </cell>
        </row>
      </sheetData>
      <sheetData sheetId="2195">
        <row r="4">
          <cell r="B4">
            <v>111874</v>
          </cell>
        </row>
      </sheetData>
      <sheetData sheetId="2196">
        <row r="4">
          <cell r="B4">
            <v>111874</v>
          </cell>
        </row>
      </sheetData>
      <sheetData sheetId="2197">
        <row r="4">
          <cell r="B4">
            <v>111874</v>
          </cell>
        </row>
      </sheetData>
      <sheetData sheetId="2198">
        <row r="4">
          <cell r="B4">
            <v>111874</v>
          </cell>
        </row>
      </sheetData>
      <sheetData sheetId="2199">
        <row r="4">
          <cell r="B4">
            <v>111874</v>
          </cell>
        </row>
      </sheetData>
      <sheetData sheetId="2200">
        <row r="4">
          <cell r="B4">
            <v>111874</v>
          </cell>
        </row>
      </sheetData>
      <sheetData sheetId="2201">
        <row r="4">
          <cell r="B4">
            <v>111874</v>
          </cell>
        </row>
      </sheetData>
      <sheetData sheetId="2202">
        <row r="4">
          <cell r="B4">
            <v>111874</v>
          </cell>
        </row>
      </sheetData>
      <sheetData sheetId="2203">
        <row r="4">
          <cell r="B4">
            <v>111874</v>
          </cell>
        </row>
      </sheetData>
      <sheetData sheetId="2204">
        <row r="4">
          <cell r="B4">
            <v>111874</v>
          </cell>
        </row>
      </sheetData>
      <sheetData sheetId="2205">
        <row r="4">
          <cell r="B4">
            <v>111874</v>
          </cell>
        </row>
      </sheetData>
      <sheetData sheetId="2206">
        <row r="4">
          <cell r="B4">
            <v>111874</v>
          </cell>
        </row>
      </sheetData>
      <sheetData sheetId="2207">
        <row r="4">
          <cell r="B4">
            <v>111874</v>
          </cell>
        </row>
      </sheetData>
      <sheetData sheetId="2208">
        <row r="4">
          <cell r="B4">
            <v>111874</v>
          </cell>
        </row>
      </sheetData>
      <sheetData sheetId="2209">
        <row r="4">
          <cell r="B4">
            <v>111874</v>
          </cell>
        </row>
      </sheetData>
      <sheetData sheetId="2210">
        <row r="4">
          <cell r="B4">
            <v>111874</v>
          </cell>
        </row>
      </sheetData>
      <sheetData sheetId="2211">
        <row r="4">
          <cell r="B4">
            <v>111874</v>
          </cell>
        </row>
      </sheetData>
      <sheetData sheetId="2212">
        <row r="4">
          <cell r="B4">
            <v>111874</v>
          </cell>
        </row>
      </sheetData>
      <sheetData sheetId="2213">
        <row r="4">
          <cell r="B4">
            <v>111874</v>
          </cell>
        </row>
      </sheetData>
      <sheetData sheetId="2214">
        <row r="4">
          <cell r="B4">
            <v>111874</v>
          </cell>
        </row>
      </sheetData>
      <sheetData sheetId="2215">
        <row r="4">
          <cell r="B4">
            <v>111874</v>
          </cell>
        </row>
      </sheetData>
      <sheetData sheetId="2216">
        <row r="4">
          <cell r="B4">
            <v>111874</v>
          </cell>
        </row>
      </sheetData>
      <sheetData sheetId="2217">
        <row r="4">
          <cell r="B4">
            <v>111874</v>
          </cell>
        </row>
      </sheetData>
      <sheetData sheetId="2218">
        <row r="4">
          <cell r="B4">
            <v>111874</v>
          </cell>
        </row>
      </sheetData>
      <sheetData sheetId="2219">
        <row r="4">
          <cell r="B4">
            <v>111874</v>
          </cell>
        </row>
      </sheetData>
      <sheetData sheetId="2220">
        <row r="4">
          <cell r="B4">
            <v>111874</v>
          </cell>
        </row>
      </sheetData>
      <sheetData sheetId="2221">
        <row r="4">
          <cell r="B4">
            <v>111874</v>
          </cell>
        </row>
      </sheetData>
      <sheetData sheetId="2222">
        <row r="4">
          <cell r="B4">
            <v>111874</v>
          </cell>
        </row>
      </sheetData>
      <sheetData sheetId="2223">
        <row r="4">
          <cell r="B4">
            <v>111874</v>
          </cell>
        </row>
      </sheetData>
      <sheetData sheetId="2224">
        <row r="4">
          <cell r="B4">
            <v>111874</v>
          </cell>
        </row>
      </sheetData>
      <sheetData sheetId="2225">
        <row r="4">
          <cell r="B4">
            <v>111874</v>
          </cell>
        </row>
      </sheetData>
      <sheetData sheetId="2226">
        <row r="4">
          <cell r="B4">
            <v>111874</v>
          </cell>
        </row>
      </sheetData>
      <sheetData sheetId="2227">
        <row r="4">
          <cell r="B4">
            <v>111874</v>
          </cell>
        </row>
      </sheetData>
      <sheetData sheetId="2228">
        <row r="4">
          <cell r="B4">
            <v>111874</v>
          </cell>
        </row>
      </sheetData>
      <sheetData sheetId="2229">
        <row r="4">
          <cell r="B4">
            <v>111874</v>
          </cell>
        </row>
      </sheetData>
      <sheetData sheetId="2230">
        <row r="4">
          <cell r="B4">
            <v>111874</v>
          </cell>
        </row>
      </sheetData>
      <sheetData sheetId="2231">
        <row r="4">
          <cell r="B4">
            <v>111874</v>
          </cell>
        </row>
      </sheetData>
      <sheetData sheetId="2232">
        <row r="4">
          <cell r="B4">
            <v>111874</v>
          </cell>
        </row>
      </sheetData>
      <sheetData sheetId="2233">
        <row r="4">
          <cell r="B4">
            <v>111874</v>
          </cell>
        </row>
      </sheetData>
      <sheetData sheetId="2234">
        <row r="4">
          <cell r="B4">
            <v>111874</v>
          </cell>
        </row>
      </sheetData>
      <sheetData sheetId="2235">
        <row r="4">
          <cell r="B4">
            <v>111874</v>
          </cell>
        </row>
      </sheetData>
      <sheetData sheetId="2236">
        <row r="4">
          <cell r="B4">
            <v>111874</v>
          </cell>
        </row>
      </sheetData>
      <sheetData sheetId="2237">
        <row r="4">
          <cell r="B4">
            <v>111874</v>
          </cell>
        </row>
      </sheetData>
      <sheetData sheetId="2238">
        <row r="4">
          <cell r="B4">
            <v>111874</v>
          </cell>
        </row>
      </sheetData>
      <sheetData sheetId="2239">
        <row r="4">
          <cell r="B4">
            <v>111874</v>
          </cell>
        </row>
      </sheetData>
      <sheetData sheetId="2240">
        <row r="4">
          <cell r="B4">
            <v>111874</v>
          </cell>
        </row>
      </sheetData>
      <sheetData sheetId="2241">
        <row r="4">
          <cell r="B4">
            <v>111874</v>
          </cell>
        </row>
      </sheetData>
      <sheetData sheetId="2242">
        <row r="4">
          <cell r="B4">
            <v>111874</v>
          </cell>
        </row>
      </sheetData>
      <sheetData sheetId="2243">
        <row r="4">
          <cell r="B4">
            <v>111874</v>
          </cell>
        </row>
      </sheetData>
      <sheetData sheetId="2244">
        <row r="4">
          <cell r="B4">
            <v>111874</v>
          </cell>
        </row>
      </sheetData>
      <sheetData sheetId="2245">
        <row r="4">
          <cell r="B4">
            <v>111874</v>
          </cell>
        </row>
      </sheetData>
      <sheetData sheetId="2246">
        <row r="4">
          <cell r="B4">
            <v>111874</v>
          </cell>
        </row>
      </sheetData>
      <sheetData sheetId="2247">
        <row r="4">
          <cell r="B4">
            <v>111874</v>
          </cell>
        </row>
      </sheetData>
      <sheetData sheetId="2248">
        <row r="4">
          <cell r="B4">
            <v>111874</v>
          </cell>
        </row>
      </sheetData>
      <sheetData sheetId="2249">
        <row r="4">
          <cell r="B4">
            <v>111874</v>
          </cell>
        </row>
      </sheetData>
      <sheetData sheetId="2250">
        <row r="4">
          <cell r="B4">
            <v>111874</v>
          </cell>
        </row>
      </sheetData>
      <sheetData sheetId="2251">
        <row r="4">
          <cell r="B4">
            <v>111874</v>
          </cell>
        </row>
      </sheetData>
      <sheetData sheetId="2252">
        <row r="4">
          <cell r="B4">
            <v>111874</v>
          </cell>
        </row>
      </sheetData>
      <sheetData sheetId="2253">
        <row r="4">
          <cell r="B4">
            <v>111874</v>
          </cell>
        </row>
      </sheetData>
      <sheetData sheetId="2254">
        <row r="4">
          <cell r="B4">
            <v>111874</v>
          </cell>
        </row>
      </sheetData>
      <sheetData sheetId="2255">
        <row r="4">
          <cell r="B4">
            <v>111874</v>
          </cell>
        </row>
      </sheetData>
      <sheetData sheetId="2256">
        <row r="4">
          <cell r="B4">
            <v>111874</v>
          </cell>
        </row>
      </sheetData>
      <sheetData sheetId="2257">
        <row r="4">
          <cell r="B4">
            <v>111874</v>
          </cell>
        </row>
      </sheetData>
      <sheetData sheetId="2258">
        <row r="4">
          <cell r="B4">
            <v>111874</v>
          </cell>
        </row>
      </sheetData>
      <sheetData sheetId="2259">
        <row r="4">
          <cell r="B4">
            <v>111874</v>
          </cell>
        </row>
      </sheetData>
      <sheetData sheetId="2260">
        <row r="4">
          <cell r="B4">
            <v>111874</v>
          </cell>
        </row>
      </sheetData>
      <sheetData sheetId="2261">
        <row r="4">
          <cell r="B4">
            <v>111874</v>
          </cell>
        </row>
      </sheetData>
      <sheetData sheetId="2262">
        <row r="4">
          <cell r="B4">
            <v>111874</v>
          </cell>
        </row>
      </sheetData>
      <sheetData sheetId="2263">
        <row r="4">
          <cell r="B4">
            <v>111874</v>
          </cell>
        </row>
      </sheetData>
      <sheetData sheetId="2264">
        <row r="4">
          <cell r="B4">
            <v>111874</v>
          </cell>
        </row>
      </sheetData>
      <sheetData sheetId="2265">
        <row r="4">
          <cell r="B4">
            <v>111874</v>
          </cell>
        </row>
      </sheetData>
      <sheetData sheetId="2266">
        <row r="4">
          <cell r="B4">
            <v>111874</v>
          </cell>
        </row>
      </sheetData>
      <sheetData sheetId="2267">
        <row r="4">
          <cell r="B4">
            <v>111874</v>
          </cell>
        </row>
      </sheetData>
      <sheetData sheetId="2268">
        <row r="4">
          <cell r="B4">
            <v>111874</v>
          </cell>
        </row>
      </sheetData>
      <sheetData sheetId="2269">
        <row r="4">
          <cell r="B4">
            <v>111874</v>
          </cell>
        </row>
      </sheetData>
      <sheetData sheetId="2270">
        <row r="4">
          <cell r="B4">
            <v>111874</v>
          </cell>
        </row>
      </sheetData>
      <sheetData sheetId="2271">
        <row r="4">
          <cell r="B4">
            <v>111874</v>
          </cell>
        </row>
      </sheetData>
      <sheetData sheetId="2272">
        <row r="4">
          <cell r="B4">
            <v>111874</v>
          </cell>
        </row>
      </sheetData>
      <sheetData sheetId="2273">
        <row r="4">
          <cell r="B4">
            <v>111874</v>
          </cell>
        </row>
      </sheetData>
      <sheetData sheetId="2274">
        <row r="4">
          <cell r="B4">
            <v>111874</v>
          </cell>
        </row>
      </sheetData>
      <sheetData sheetId="2275">
        <row r="4">
          <cell r="B4">
            <v>111874</v>
          </cell>
        </row>
      </sheetData>
      <sheetData sheetId="2276">
        <row r="4">
          <cell r="B4">
            <v>111874</v>
          </cell>
        </row>
      </sheetData>
      <sheetData sheetId="2277">
        <row r="4">
          <cell r="B4">
            <v>111874</v>
          </cell>
        </row>
      </sheetData>
      <sheetData sheetId="2278">
        <row r="4">
          <cell r="B4">
            <v>111874</v>
          </cell>
        </row>
      </sheetData>
      <sheetData sheetId="2279">
        <row r="4">
          <cell r="B4">
            <v>111874</v>
          </cell>
        </row>
      </sheetData>
      <sheetData sheetId="2280">
        <row r="4">
          <cell r="B4">
            <v>111874</v>
          </cell>
        </row>
      </sheetData>
      <sheetData sheetId="2281">
        <row r="4">
          <cell r="B4">
            <v>111874</v>
          </cell>
        </row>
      </sheetData>
      <sheetData sheetId="2282">
        <row r="4">
          <cell r="B4">
            <v>111874</v>
          </cell>
        </row>
      </sheetData>
      <sheetData sheetId="2283">
        <row r="4">
          <cell r="B4">
            <v>111874</v>
          </cell>
        </row>
      </sheetData>
      <sheetData sheetId="2284">
        <row r="4">
          <cell r="B4">
            <v>111874</v>
          </cell>
        </row>
      </sheetData>
      <sheetData sheetId="2285">
        <row r="4">
          <cell r="B4">
            <v>111874</v>
          </cell>
        </row>
      </sheetData>
      <sheetData sheetId="2286">
        <row r="4">
          <cell r="B4">
            <v>111874</v>
          </cell>
        </row>
      </sheetData>
      <sheetData sheetId="2287">
        <row r="4">
          <cell r="B4">
            <v>111874</v>
          </cell>
        </row>
      </sheetData>
      <sheetData sheetId="2288">
        <row r="4">
          <cell r="B4">
            <v>111874</v>
          </cell>
        </row>
      </sheetData>
      <sheetData sheetId="2289">
        <row r="4">
          <cell r="B4">
            <v>111874</v>
          </cell>
        </row>
      </sheetData>
      <sheetData sheetId="2290">
        <row r="4">
          <cell r="B4">
            <v>111874</v>
          </cell>
        </row>
      </sheetData>
      <sheetData sheetId="2291">
        <row r="4">
          <cell r="B4">
            <v>111874</v>
          </cell>
        </row>
      </sheetData>
      <sheetData sheetId="2292">
        <row r="4">
          <cell r="B4">
            <v>111874</v>
          </cell>
        </row>
      </sheetData>
      <sheetData sheetId="2293">
        <row r="4">
          <cell r="B4">
            <v>111874</v>
          </cell>
        </row>
      </sheetData>
      <sheetData sheetId="2294">
        <row r="4">
          <cell r="B4">
            <v>111874</v>
          </cell>
        </row>
      </sheetData>
      <sheetData sheetId="2295">
        <row r="4">
          <cell r="B4">
            <v>111874</v>
          </cell>
        </row>
      </sheetData>
      <sheetData sheetId="2296">
        <row r="4">
          <cell r="B4">
            <v>111874</v>
          </cell>
        </row>
      </sheetData>
      <sheetData sheetId="2297">
        <row r="4">
          <cell r="B4">
            <v>111874</v>
          </cell>
        </row>
      </sheetData>
      <sheetData sheetId="2298">
        <row r="4">
          <cell r="B4">
            <v>111874</v>
          </cell>
        </row>
      </sheetData>
      <sheetData sheetId="2299">
        <row r="4">
          <cell r="B4">
            <v>111874</v>
          </cell>
        </row>
      </sheetData>
      <sheetData sheetId="2300">
        <row r="4">
          <cell r="B4">
            <v>111874</v>
          </cell>
        </row>
      </sheetData>
      <sheetData sheetId="2301">
        <row r="4">
          <cell r="B4">
            <v>111874</v>
          </cell>
        </row>
      </sheetData>
      <sheetData sheetId="2302">
        <row r="4">
          <cell r="B4">
            <v>111874</v>
          </cell>
        </row>
      </sheetData>
      <sheetData sheetId="2303">
        <row r="4">
          <cell r="B4">
            <v>111874</v>
          </cell>
        </row>
      </sheetData>
      <sheetData sheetId="2304">
        <row r="4">
          <cell r="B4">
            <v>111874</v>
          </cell>
        </row>
      </sheetData>
      <sheetData sheetId="2305">
        <row r="4">
          <cell r="B4">
            <v>111874</v>
          </cell>
        </row>
      </sheetData>
      <sheetData sheetId="2306">
        <row r="4">
          <cell r="B4">
            <v>111874</v>
          </cell>
        </row>
      </sheetData>
      <sheetData sheetId="2307">
        <row r="4">
          <cell r="B4">
            <v>111874</v>
          </cell>
        </row>
      </sheetData>
      <sheetData sheetId="2308">
        <row r="4">
          <cell r="B4">
            <v>111874</v>
          </cell>
        </row>
      </sheetData>
      <sheetData sheetId="2309">
        <row r="4">
          <cell r="B4">
            <v>111874</v>
          </cell>
        </row>
      </sheetData>
      <sheetData sheetId="2310">
        <row r="4">
          <cell r="B4">
            <v>111874</v>
          </cell>
        </row>
      </sheetData>
      <sheetData sheetId="2311">
        <row r="4">
          <cell r="B4">
            <v>111874</v>
          </cell>
        </row>
      </sheetData>
      <sheetData sheetId="2312">
        <row r="4">
          <cell r="B4">
            <v>111874</v>
          </cell>
        </row>
      </sheetData>
      <sheetData sheetId="2313">
        <row r="4">
          <cell r="B4">
            <v>111874</v>
          </cell>
        </row>
      </sheetData>
      <sheetData sheetId="2314">
        <row r="4">
          <cell r="B4">
            <v>111874</v>
          </cell>
        </row>
      </sheetData>
      <sheetData sheetId="2315">
        <row r="4">
          <cell r="B4">
            <v>111874</v>
          </cell>
        </row>
      </sheetData>
      <sheetData sheetId="2316">
        <row r="4">
          <cell r="B4">
            <v>111874</v>
          </cell>
        </row>
      </sheetData>
      <sheetData sheetId="2317">
        <row r="4">
          <cell r="B4">
            <v>111874</v>
          </cell>
        </row>
      </sheetData>
      <sheetData sheetId="2318">
        <row r="4">
          <cell r="B4">
            <v>111874</v>
          </cell>
        </row>
      </sheetData>
      <sheetData sheetId="2319">
        <row r="4">
          <cell r="B4">
            <v>111874</v>
          </cell>
        </row>
      </sheetData>
      <sheetData sheetId="2320">
        <row r="4">
          <cell r="B4">
            <v>111874</v>
          </cell>
        </row>
      </sheetData>
      <sheetData sheetId="2321">
        <row r="4">
          <cell r="B4">
            <v>111874</v>
          </cell>
        </row>
      </sheetData>
      <sheetData sheetId="2322">
        <row r="4">
          <cell r="B4">
            <v>111874</v>
          </cell>
        </row>
      </sheetData>
      <sheetData sheetId="2323">
        <row r="4">
          <cell r="B4">
            <v>111874</v>
          </cell>
        </row>
      </sheetData>
      <sheetData sheetId="2324">
        <row r="4">
          <cell r="B4">
            <v>111874</v>
          </cell>
        </row>
      </sheetData>
      <sheetData sheetId="2325">
        <row r="4">
          <cell r="B4">
            <v>111874</v>
          </cell>
        </row>
      </sheetData>
      <sheetData sheetId="2326">
        <row r="4">
          <cell r="B4">
            <v>111874</v>
          </cell>
        </row>
      </sheetData>
      <sheetData sheetId="2327">
        <row r="4">
          <cell r="B4">
            <v>111874</v>
          </cell>
        </row>
      </sheetData>
      <sheetData sheetId="2328">
        <row r="4">
          <cell r="B4">
            <v>111874</v>
          </cell>
        </row>
      </sheetData>
      <sheetData sheetId="2329">
        <row r="4">
          <cell r="B4">
            <v>111874</v>
          </cell>
        </row>
      </sheetData>
      <sheetData sheetId="2330">
        <row r="4">
          <cell r="B4">
            <v>111874</v>
          </cell>
        </row>
      </sheetData>
      <sheetData sheetId="2331">
        <row r="4">
          <cell r="B4">
            <v>111874</v>
          </cell>
        </row>
      </sheetData>
      <sheetData sheetId="2332">
        <row r="4">
          <cell r="B4">
            <v>111874</v>
          </cell>
        </row>
      </sheetData>
      <sheetData sheetId="2333">
        <row r="4">
          <cell r="B4">
            <v>111874</v>
          </cell>
        </row>
      </sheetData>
      <sheetData sheetId="2334">
        <row r="4">
          <cell r="B4">
            <v>111874</v>
          </cell>
        </row>
      </sheetData>
      <sheetData sheetId="2335">
        <row r="4">
          <cell r="B4">
            <v>111874</v>
          </cell>
        </row>
      </sheetData>
      <sheetData sheetId="2336">
        <row r="4">
          <cell r="B4">
            <v>111874</v>
          </cell>
        </row>
      </sheetData>
      <sheetData sheetId="2337">
        <row r="4">
          <cell r="B4">
            <v>111874</v>
          </cell>
        </row>
      </sheetData>
      <sheetData sheetId="2338">
        <row r="4">
          <cell r="B4">
            <v>111874</v>
          </cell>
        </row>
      </sheetData>
      <sheetData sheetId="2339">
        <row r="4">
          <cell r="B4">
            <v>111874</v>
          </cell>
        </row>
      </sheetData>
      <sheetData sheetId="2340">
        <row r="4">
          <cell r="B4">
            <v>111874</v>
          </cell>
        </row>
      </sheetData>
      <sheetData sheetId="2341">
        <row r="4">
          <cell r="B4">
            <v>111874</v>
          </cell>
        </row>
      </sheetData>
      <sheetData sheetId="2342">
        <row r="4">
          <cell r="B4">
            <v>111874</v>
          </cell>
        </row>
      </sheetData>
      <sheetData sheetId="2343">
        <row r="4">
          <cell r="B4">
            <v>111874</v>
          </cell>
        </row>
      </sheetData>
      <sheetData sheetId="2344">
        <row r="4">
          <cell r="B4">
            <v>111874</v>
          </cell>
        </row>
      </sheetData>
      <sheetData sheetId="2345">
        <row r="4">
          <cell r="B4">
            <v>111874</v>
          </cell>
        </row>
      </sheetData>
      <sheetData sheetId="2346">
        <row r="4">
          <cell r="B4">
            <v>111874</v>
          </cell>
        </row>
      </sheetData>
      <sheetData sheetId="2347">
        <row r="4">
          <cell r="B4">
            <v>111874</v>
          </cell>
        </row>
      </sheetData>
      <sheetData sheetId="2348">
        <row r="4">
          <cell r="B4">
            <v>111874</v>
          </cell>
        </row>
      </sheetData>
      <sheetData sheetId="2349">
        <row r="4">
          <cell r="B4">
            <v>111874</v>
          </cell>
        </row>
      </sheetData>
      <sheetData sheetId="2350">
        <row r="4">
          <cell r="B4">
            <v>111874</v>
          </cell>
        </row>
      </sheetData>
      <sheetData sheetId="2351">
        <row r="4">
          <cell r="B4">
            <v>111874</v>
          </cell>
        </row>
      </sheetData>
      <sheetData sheetId="2352">
        <row r="4">
          <cell r="B4">
            <v>111874</v>
          </cell>
        </row>
      </sheetData>
      <sheetData sheetId="2353">
        <row r="4">
          <cell r="B4">
            <v>111874</v>
          </cell>
        </row>
      </sheetData>
      <sheetData sheetId="2354">
        <row r="4">
          <cell r="B4">
            <v>111874</v>
          </cell>
        </row>
      </sheetData>
      <sheetData sheetId="2355">
        <row r="4">
          <cell r="B4">
            <v>111874</v>
          </cell>
        </row>
      </sheetData>
      <sheetData sheetId="2356">
        <row r="4">
          <cell r="B4">
            <v>111874</v>
          </cell>
        </row>
      </sheetData>
      <sheetData sheetId="2357">
        <row r="4">
          <cell r="B4">
            <v>111874</v>
          </cell>
        </row>
      </sheetData>
      <sheetData sheetId="2358">
        <row r="4">
          <cell r="B4">
            <v>111874</v>
          </cell>
        </row>
      </sheetData>
      <sheetData sheetId="2359">
        <row r="4">
          <cell r="B4">
            <v>111874</v>
          </cell>
        </row>
      </sheetData>
      <sheetData sheetId="2360">
        <row r="4">
          <cell r="B4">
            <v>111874</v>
          </cell>
        </row>
      </sheetData>
      <sheetData sheetId="2361">
        <row r="4">
          <cell r="B4">
            <v>111874</v>
          </cell>
        </row>
      </sheetData>
      <sheetData sheetId="2362">
        <row r="4">
          <cell r="B4">
            <v>111874</v>
          </cell>
        </row>
      </sheetData>
      <sheetData sheetId="2363">
        <row r="4">
          <cell r="B4">
            <v>111874</v>
          </cell>
        </row>
      </sheetData>
      <sheetData sheetId="2364">
        <row r="4">
          <cell r="B4">
            <v>111874</v>
          </cell>
        </row>
      </sheetData>
      <sheetData sheetId="2365">
        <row r="4">
          <cell r="B4">
            <v>111874</v>
          </cell>
        </row>
      </sheetData>
      <sheetData sheetId="2366">
        <row r="4">
          <cell r="B4">
            <v>111874</v>
          </cell>
        </row>
      </sheetData>
      <sheetData sheetId="2367">
        <row r="4">
          <cell r="B4">
            <v>111874</v>
          </cell>
        </row>
      </sheetData>
      <sheetData sheetId="2368">
        <row r="4">
          <cell r="B4">
            <v>111874</v>
          </cell>
        </row>
      </sheetData>
      <sheetData sheetId="2369">
        <row r="4">
          <cell r="B4">
            <v>111874</v>
          </cell>
        </row>
      </sheetData>
      <sheetData sheetId="2370">
        <row r="4">
          <cell r="B4">
            <v>111874</v>
          </cell>
        </row>
      </sheetData>
      <sheetData sheetId="2371">
        <row r="4">
          <cell r="B4">
            <v>111874</v>
          </cell>
        </row>
      </sheetData>
      <sheetData sheetId="2372">
        <row r="4">
          <cell r="B4">
            <v>111874</v>
          </cell>
        </row>
      </sheetData>
      <sheetData sheetId="2373">
        <row r="4">
          <cell r="B4">
            <v>111874</v>
          </cell>
        </row>
      </sheetData>
      <sheetData sheetId="2374">
        <row r="4">
          <cell r="B4">
            <v>111874</v>
          </cell>
        </row>
      </sheetData>
      <sheetData sheetId="2375">
        <row r="4">
          <cell r="B4">
            <v>111874</v>
          </cell>
        </row>
      </sheetData>
      <sheetData sheetId="2376">
        <row r="4">
          <cell r="B4">
            <v>111874</v>
          </cell>
        </row>
      </sheetData>
      <sheetData sheetId="2377">
        <row r="4">
          <cell r="B4">
            <v>111874</v>
          </cell>
        </row>
      </sheetData>
      <sheetData sheetId="2378">
        <row r="4">
          <cell r="B4">
            <v>111874</v>
          </cell>
        </row>
      </sheetData>
      <sheetData sheetId="2379">
        <row r="4">
          <cell r="B4">
            <v>111874</v>
          </cell>
        </row>
      </sheetData>
      <sheetData sheetId="2380">
        <row r="4">
          <cell r="B4">
            <v>111874</v>
          </cell>
        </row>
      </sheetData>
      <sheetData sheetId="2381">
        <row r="4">
          <cell r="B4">
            <v>111874</v>
          </cell>
        </row>
      </sheetData>
      <sheetData sheetId="2382">
        <row r="4">
          <cell r="B4">
            <v>111874</v>
          </cell>
        </row>
      </sheetData>
      <sheetData sheetId="2383">
        <row r="4">
          <cell r="B4">
            <v>111874</v>
          </cell>
        </row>
      </sheetData>
      <sheetData sheetId="2384">
        <row r="4">
          <cell r="B4">
            <v>111874</v>
          </cell>
        </row>
      </sheetData>
      <sheetData sheetId="2385">
        <row r="4">
          <cell r="B4">
            <v>111874</v>
          </cell>
        </row>
      </sheetData>
      <sheetData sheetId="2386">
        <row r="4">
          <cell r="B4">
            <v>111874</v>
          </cell>
        </row>
      </sheetData>
      <sheetData sheetId="2387">
        <row r="4">
          <cell r="B4">
            <v>111874</v>
          </cell>
        </row>
      </sheetData>
      <sheetData sheetId="2388">
        <row r="4">
          <cell r="B4">
            <v>111874</v>
          </cell>
        </row>
      </sheetData>
      <sheetData sheetId="2389">
        <row r="4">
          <cell r="B4">
            <v>111874</v>
          </cell>
        </row>
      </sheetData>
      <sheetData sheetId="2390">
        <row r="4">
          <cell r="B4">
            <v>111874</v>
          </cell>
        </row>
      </sheetData>
      <sheetData sheetId="2391">
        <row r="4">
          <cell r="B4">
            <v>111874</v>
          </cell>
        </row>
      </sheetData>
      <sheetData sheetId="2392">
        <row r="4">
          <cell r="B4">
            <v>111874</v>
          </cell>
        </row>
      </sheetData>
      <sheetData sheetId="2393">
        <row r="4">
          <cell r="B4">
            <v>111874</v>
          </cell>
        </row>
      </sheetData>
      <sheetData sheetId="2394">
        <row r="4">
          <cell r="B4">
            <v>111874</v>
          </cell>
        </row>
      </sheetData>
      <sheetData sheetId="2395">
        <row r="4">
          <cell r="B4">
            <v>111874</v>
          </cell>
        </row>
      </sheetData>
      <sheetData sheetId="2396">
        <row r="4">
          <cell r="B4">
            <v>111874</v>
          </cell>
        </row>
      </sheetData>
      <sheetData sheetId="2397">
        <row r="4">
          <cell r="B4">
            <v>111874</v>
          </cell>
        </row>
      </sheetData>
      <sheetData sheetId="2398">
        <row r="4">
          <cell r="B4">
            <v>111874</v>
          </cell>
        </row>
      </sheetData>
      <sheetData sheetId="2399">
        <row r="4">
          <cell r="B4">
            <v>111874</v>
          </cell>
        </row>
      </sheetData>
      <sheetData sheetId="2400">
        <row r="4">
          <cell r="B4">
            <v>111874</v>
          </cell>
        </row>
      </sheetData>
      <sheetData sheetId="2401">
        <row r="4">
          <cell r="B4">
            <v>111874</v>
          </cell>
        </row>
      </sheetData>
      <sheetData sheetId="2402">
        <row r="4">
          <cell r="B4">
            <v>111874</v>
          </cell>
        </row>
      </sheetData>
      <sheetData sheetId="2403">
        <row r="4">
          <cell r="B4">
            <v>111874</v>
          </cell>
        </row>
      </sheetData>
      <sheetData sheetId="2404">
        <row r="4">
          <cell r="B4">
            <v>111874</v>
          </cell>
        </row>
      </sheetData>
      <sheetData sheetId="2405">
        <row r="4">
          <cell r="B4">
            <v>111874</v>
          </cell>
        </row>
      </sheetData>
      <sheetData sheetId="2406">
        <row r="4">
          <cell r="B4">
            <v>111874</v>
          </cell>
        </row>
      </sheetData>
      <sheetData sheetId="2407">
        <row r="4">
          <cell r="B4">
            <v>111874</v>
          </cell>
        </row>
      </sheetData>
      <sheetData sheetId="2408">
        <row r="4">
          <cell r="B4">
            <v>111874</v>
          </cell>
        </row>
      </sheetData>
      <sheetData sheetId="2409">
        <row r="4">
          <cell r="B4">
            <v>111874</v>
          </cell>
        </row>
      </sheetData>
      <sheetData sheetId="2410">
        <row r="4">
          <cell r="B4">
            <v>111874</v>
          </cell>
        </row>
      </sheetData>
      <sheetData sheetId="2411">
        <row r="4">
          <cell r="B4">
            <v>111874</v>
          </cell>
        </row>
      </sheetData>
      <sheetData sheetId="2412">
        <row r="4">
          <cell r="B4">
            <v>111874</v>
          </cell>
        </row>
      </sheetData>
      <sheetData sheetId="2413">
        <row r="4">
          <cell r="B4">
            <v>111874</v>
          </cell>
        </row>
      </sheetData>
      <sheetData sheetId="2414">
        <row r="4">
          <cell r="B4">
            <v>111874</v>
          </cell>
        </row>
      </sheetData>
      <sheetData sheetId="2415">
        <row r="4">
          <cell r="B4">
            <v>111874</v>
          </cell>
        </row>
      </sheetData>
      <sheetData sheetId="2416">
        <row r="4">
          <cell r="B4">
            <v>111874</v>
          </cell>
        </row>
      </sheetData>
      <sheetData sheetId="2417">
        <row r="4">
          <cell r="B4">
            <v>111874</v>
          </cell>
        </row>
      </sheetData>
      <sheetData sheetId="2418">
        <row r="4">
          <cell r="B4">
            <v>111874</v>
          </cell>
        </row>
      </sheetData>
      <sheetData sheetId="2419">
        <row r="4">
          <cell r="B4">
            <v>111874</v>
          </cell>
        </row>
      </sheetData>
      <sheetData sheetId="2420">
        <row r="4">
          <cell r="B4">
            <v>111874</v>
          </cell>
        </row>
      </sheetData>
      <sheetData sheetId="2421">
        <row r="4">
          <cell r="B4">
            <v>111874</v>
          </cell>
        </row>
      </sheetData>
      <sheetData sheetId="2422">
        <row r="4">
          <cell r="B4">
            <v>111874</v>
          </cell>
        </row>
      </sheetData>
      <sheetData sheetId="2423">
        <row r="4">
          <cell r="B4">
            <v>111874</v>
          </cell>
        </row>
      </sheetData>
      <sheetData sheetId="2424">
        <row r="4">
          <cell r="B4">
            <v>111874</v>
          </cell>
        </row>
      </sheetData>
      <sheetData sheetId="2425">
        <row r="4">
          <cell r="B4">
            <v>111874</v>
          </cell>
        </row>
      </sheetData>
      <sheetData sheetId="2426">
        <row r="4">
          <cell r="B4">
            <v>111874</v>
          </cell>
        </row>
      </sheetData>
      <sheetData sheetId="2427">
        <row r="4">
          <cell r="B4">
            <v>111874</v>
          </cell>
        </row>
      </sheetData>
      <sheetData sheetId="2428">
        <row r="4">
          <cell r="B4">
            <v>111874</v>
          </cell>
        </row>
      </sheetData>
      <sheetData sheetId="2429">
        <row r="4">
          <cell r="B4">
            <v>111874</v>
          </cell>
        </row>
      </sheetData>
      <sheetData sheetId="2430">
        <row r="4">
          <cell r="B4">
            <v>111874</v>
          </cell>
        </row>
      </sheetData>
      <sheetData sheetId="2431">
        <row r="4">
          <cell r="B4">
            <v>111874</v>
          </cell>
        </row>
      </sheetData>
      <sheetData sheetId="2432">
        <row r="4">
          <cell r="B4">
            <v>111874</v>
          </cell>
        </row>
      </sheetData>
      <sheetData sheetId="2433">
        <row r="4">
          <cell r="B4">
            <v>111874</v>
          </cell>
        </row>
      </sheetData>
      <sheetData sheetId="2434">
        <row r="4">
          <cell r="B4">
            <v>111874</v>
          </cell>
        </row>
      </sheetData>
      <sheetData sheetId="2435">
        <row r="4">
          <cell r="B4">
            <v>111874</v>
          </cell>
        </row>
      </sheetData>
      <sheetData sheetId="2436">
        <row r="4">
          <cell r="B4">
            <v>111874</v>
          </cell>
        </row>
      </sheetData>
      <sheetData sheetId="2437">
        <row r="4">
          <cell r="B4">
            <v>111874</v>
          </cell>
        </row>
      </sheetData>
      <sheetData sheetId="2438">
        <row r="4">
          <cell r="B4">
            <v>111874</v>
          </cell>
        </row>
      </sheetData>
      <sheetData sheetId="2439">
        <row r="4">
          <cell r="B4">
            <v>111874</v>
          </cell>
        </row>
      </sheetData>
      <sheetData sheetId="2440">
        <row r="4">
          <cell r="B4">
            <v>111874</v>
          </cell>
        </row>
      </sheetData>
      <sheetData sheetId="2441">
        <row r="4">
          <cell r="B4">
            <v>111874</v>
          </cell>
        </row>
      </sheetData>
      <sheetData sheetId="2442">
        <row r="4">
          <cell r="B4">
            <v>111874</v>
          </cell>
        </row>
      </sheetData>
      <sheetData sheetId="2443">
        <row r="4">
          <cell r="B4">
            <v>111874</v>
          </cell>
        </row>
      </sheetData>
      <sheetData sheetId="2444">
        <row r="4">
          <cell r="B4">
            <v>111874</v>
          </cell>
        </row>
      </sheetData>
      <sheetData sheetId="2445">
        <row r="4">
          <cell r="B4">
            <v>111874</v>
          </cell>
        </row>
      </sheetData>
      <sheetData sheetId="2446">
        <row r="4">
          <cell r="B4">
            <v>111874</v>
          </cell>
        </row>
      </sheetData>
      <sheetData sheetId="2447">
        <row r="4">
          <cell r="B4">
            <v>111874</v>
          </cell>
        </row>
      </sheetData>
      <sheetData sheetId="2448">
        <row r="4">
          <cell r="B4">
            <v>111874</v>
          </cell>
        </row>
      </sheetData>
      <sheetData sheetId="2449">
        <row r="4">
          <cell r="B4">
            <v>111874</v>
          </cell>
        </row>
      </sheetData>
      <sheetData sheetId="2450">
        <row r="4">
          <cell r="B4">
            <v>111874</v>
          </cell>
        </row>
      </sheetData>
      <sheetData sheetId="2451">
        <row r="4">
          <cell r="B4">
            <v>111874</v>
          </cell>
        </row>
      </sheetData>
      <sheetData sheetId="2452">
        <row r="4">
          <cell r="B4">
            <v>111874</v>
          </cell>
        </row>
      </sheetData>
      <sheetData sheetId="2453">
        <row r="4">
          <cell r="B4">
            <v>111874</v>
          </cell>
        </row>
      </sheetData>
      <sheetData sheetId="2454">
        <row r="4">
          <cell r="B4">
            <v>111874</v>
          </cell>
        </row>
      </sheetData>
      <sheetData sheetId="2455">
        <row r="4">
          <cell r="B4">
            <v>111874</v>
          </cell>
        </row>
      </sheetData>
      <sheetData sheetId="2456">
        <row r="4">
          <cell r="B4">
            <v>111874</v>
          </cell>
        </row>
      </sheetData>
      <sheetData sheetId="2457">
        <row r="4">
          <cell r="B4">
            <v>111874</v>
          </cell>
        </row>
      </sheetData>
      <sheetData sheetId="2458">
        <row r="4">
          <cell r="B4">
            <v>111874</v>
          </cell>
        </row>
      </sheetData>
      <sheetData sheetId="2459">
        <row r="4">
          <cell r="B4">
            <v>111874</v>
          </cell>
        </row>
      </sheetData>
      <sheetData sheetId="2460">
        <row r="4">
          <cell r="B4">
            <v>111874</v>
          </cell>
        </row>
      </sheetData>
      <sheetData sheetId="2461">
        <row r="4">
          <cell r="B4">
            <v>111874</v>
          </cell>
        </row>
      </sheetData>
      <sheetData sheetId="2462">
        <row r="4">
          <cell r="B4">
            <v>111874</v>
          </cell>
        </row>
      </sheetData>
      <sheetData sheetId="2463">
        <row r="4">
          <cell r="B4">
            <v>111874</v>
          </cell>
        </row>
      </sheetData>
      <sheetData sheetId="2464">
        <row r="4">
          <cell r="B4">
            <v>111874</v>
          </cell>
        </row>
      </sheetData>
      <sheetData sheetId="2465">
        <row r="4">
          <cell r="B4">
            <v>111874</v>
          </cell>
        </row>
      </sheetData>
      <sheetData sheetId="2466">
        <row r="4">
          <cell r="B4">
            <v>111874</v>
          </cell>
        </row>
      </sheetData>
      <sheetData sheetId="2467">
        <row r="4">
          <cell r="B4">
            <v>111874</v>
          </cell>
        </row>
      </sheetData>
      <sheetData sheetId="2468">
        <row r="4">
          <cell r="B4">
            <v>111874</v>
          </cell>
        </row>
      </sheetData>
      <sheetData sheetId="2469">
        <row r="4">
          <cell r="B4">
            <v>111874</v>
          </cell>
        </row>
      </sheetData>
      <sheetData sheetId="2470">
        <row r="4">
          <cell r="B4">
            <v>111874</v>
          </cell>
        </row>
      </sheetData>
      <sheetData sheetId="2471">
        <row r="4">
          <cell r="B4">
            <v>111874</v>
          </cell>
        </row>
      </sheetData>
      <sheetData sheetId="2472">
        <row r="4">
          <cell r="B4">
            <v>111874</v>
          </cell>
        </row>
      </sheetData>
      <sheetData sheetId="2473">
        <row r="4">
          <cell r="B4">
            <v>111874</v>
          </cell>
        </row>
      </sheetData>
      <sheetData sheetId="2474">
        <row r="4">
          <cell r="B4">
            <v>111874</v>
          </cell>
        </row>
      </sheetData>
      <sheetData sheetId="2475">
        <row r="4">
          <cell r="B4">
            <v>111874</v>
          </cell>
        </row>
      </sheetData>
      <sheetData sheetId="2476">
        <row r="4">
          <cell r="B4">
            <v>111874</v>
          </cell>
        </row>
      </sheetData>
      <sheetData sheetId="2477">
        <row r="4">
          <cell r="B4">
            <v>111874</v>
          </cell>
        </row>
      </sheetData>
      <sheetData sheetId="2478">
        <row r="4">
          <cell r="B4">
            <v>111874</v>
          </cell>
        </row>
      </sheetData>
      <sheetData sheetId="2479">
        <row r="4">
          <cell r="B4">
            <v>111874</v>
          </cell>
        </row>
      </sheetData>
      <sheetData sheetId="2480">
        <row r="4">
          <cell r="B4">
            <v>111874</v>
          </cell>
        </row>
      </sheetData>
      <sheetData sheetId="2481">
        <row r="4">
          <cell r="B4">
            <v>111874</v>
          </cell>
        </row>
      </sheetData>
      <sheetData sheetId="2482">
        <row r="4">
          <cell r="B4">
            <v>111874</v>
          </cell>
        </row>
      </sheetData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>
        <row r="4">
          <cell r="B4">
            <v>111874</v>
          </cell>
        </row>
      </sheetData>
      <sheetData sheetId="2513">
        <row r="10">
          <cell r="F10">
            <v>1746.43</v>
          </cell>
        </row>
      </sheetData>
      <sheetData sheetId="2514">
        <row r="4">
          <cell r="B4">
            <v>111874</v>
          </cell>
        </row>
      </sheetData>
      <sheetData sheetId="2515">
        <row r="4">
          <cell r="B4">
            <v>111874</v>
          </cell>
        </row>
      </sheetData>
      <sheetData sheetId="2516">
        <row r="4">
          <cell r="B4">
            <v>111874</v>
          </cell>
        </row>
      </sheetData>
      <sheetData sheetId="2517">
        <row r="4">
          <cell r="B4">
            <v>111874</v>
          </cell>
        </row>
      </sheetData>
      <sheetData sheetId="2518">
        <row r="10">
          <cell r="F10">
            <v>1746.43</v>
          </cell>
        </row>
      </sheetData>
      <sheetData sheetId="2519">
        <row r="4">
          <cell r="B4">
            <v>111874</v>
          </cell>
        </row>
      </sheetData>
      <sheetData sheetId="2520">
        <row r="4">
          <cell r="B4">
            <v>111874</v>
          </cell>
        </row>
      </sheetData>
      <sheetData sheetId="2521">
        <row r="4">
          <cell r="B4">
            <v>111874</v>
          </cell>
        </row>
      </sheetData>
      <sheetData sheetId="2522">
        <row r="4">
          <cell r="B4">
            <v>111874</v>
          </cell>
        </row>
      </sheetData>
      <sheetData sheetId="2523">
        <row r="4">
          <cell r="B4">
            <v>111874</v>
          </cell>
        </row>
      </sheetData>
      <sheetData sheetId="2524">
        <row r="4">
          <cell r="B4">
            <v>111874</v>
          </cell>
        </row>
      </sheetData>
      <sheetData sheetId="2525">
        <row r="4">
          <cell r="B4">
            <v>111874</v>
          </cell>
        </row>
      </sheetData>
      <sheetData sheetId="2526">
        <row r="4">
          <cell r="B4">
            <v>111874</v>
          </cell>
        </row>
      </sheetData>
      <sheetData sheetId="2527">
        <row r="4">
          <cell r="B4">
            <v>111874</v>
          </cell>
        </row>
      </sheetData>
      <sheetData sheetId="2528">
        <row r="4">
          <cell r="B4">
            <v>111874</v>
          </cell>
        </row>
      </sheetData>
      <sheetData sheetId="2529">
        <row r="4">
          <cell r="B4">
            <v>111874</v>
          </cell>
        </row>
      </sheetData>
      <sheetData sheetId="2530">
        <row r="4">
          <cell r="B4">
            <v>111874</v>
          </cell>
        </row>
      </sheetData>
      <sheetData sheetId="2531">
        <row r="4">
          <cell r="B4">
            <v>111874</v>
          </cell>
        </row>
      </sheetData>
      <sheetData sheetId="2532">
        <row r="4">
          <cell r="B4">
            <v>111874</v>
          </cell>
        </row>
      </sheetData>
      <sheetData sheetId="2533">
        <row r="4">
          <cell r="B4">
            <v>111874</v>
          </cell>
        </row>
      </sheetData>
      <sheetData sheetId="2534">
        <row r="4">
          <cell r="B4">
            <v>111874</v>
          </cell>
        </row>
      </sheetData>
      <sheetData sheetId="2535">
        <row r="4">
          <cell r="B4">
            <v>111874</v>
          </cell>
        </row>
      </sheetData>
      <sheetData sheetId="2536">
        <row r="4">
          <cell r="B4">
            <v>111874</v>
          </cell>
        </row>
      </sheetData>
      <sheetData sheetId="2537">
        <row r="4">
          <cell r="B4">
            <v>111874</v>
          </cell>
        </row>
      </sheetData>
      <sheetData sheetId="2538">
        <row r="4">
          <cell r="B4">
            <v>111874</v>
          </cell>
        </row>
      </sheetData>
      <sheetData sheetId="2539">
        <row r="4">
          <cell r="B4">
            <v>111874</v>
          </cell>
        </row>
      </sheetData>
      <sheetData sheetId="2540">
        <row r="4">
          <cell r="B4">
            <v>111874</v>
          </cell>
        </row>
      </sheetData>
      <sheetData sheetId="2541">
        <row r="4">
          <cell r="B4">
            <v>111874</v>
          </cell>
        </row>
      </sheetData>
      <sheetData sheetId="2542">
        <row r="4">
          <cell r="B4">
            <v>111874</v>
          </cell>
        </row>
      </sheetData>
      <sheetData sheetId="2543">
        <row r="4">
          <cell r="B4">
            <v>111874</v>
          </cell>
        </row>
      </sheetData>
      <sheetData sheetId="2544">
        <row r="4">
          <cell r="B4">
            <v>111874</v>
          </cell>
        </row>
      </sheetData>
      <sheetData sheetId="2545">
        <row r="4">
          <cell r="B4">
            <v>111874</v>
          </cell>
        </row>
      </sheetData>
      <sheetData sheetId="2546">
        <row r="4">
          <cell r="B4">
            <v>111874</v>
          </cell>
        </row>
      </sheetData>
      <sheetData sheetId="2547">
        <row r="4">
          <cell r="B4">
            <v>111874</v>
          </cell>
        </row>
      </sheetData>
      <sheetData sheetId="2548">
        <row r="4">
          <cell r="B4">
            <v>111874</v>
          </cell>
        </row>
      </sheetData>
      <sheetData sheetId="2549">
        <row r="4">
          <cell r="B4">
            <v>111874</v>
          </cell>
        </row>
      </sheetData>
      <sheetData sheetId="2550">
        <row r="4">
          <cell r="B4">
            <v>111874</v>
          </cell>
        </row>
      </sheetData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>
        <row r="4">
          <cell r="B4">
            <v>111874</v>
          </cell>
        </row>
      </sheetData>
      <sheetData sheetId="2654" refreshError="1"/>
      <sheetData sheetId="2655" refreshError="1"/>
      <sheetData sheetId="2656" refreshError="1"/>
      <sheetData sheetId="2657">
        <row r="4">
          <cell r="B4">
            <v>111874</v>
          </cell>
        </row>
      </sheetData>
      <sheetData sheetId="2658">
        <row r="4">
          <cell r="B4">
            <v>111874</v>
          </cell>
        </row>
      </sheetData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>
        <row r="10">
          <cell r="F10">
            <v>1746.43</v>
          </cell>
        </row>
      </sheetData>
      <sheetData sheetId="2707">
        <row r="10">
          <cell r="F10">
            <v>1746.43</v>
          </cell>
        </row>
      </sheetData>
      <sheetData sheetId="2708">
        <row r="10">
          <cell r="F10">
            <v>1746.43</v>
          </cell>
        </row>
      </sheetData>
      <sheetData sheetId="2709">
        <row r="10">
          <cell r="F10">
            <v>1746.43</v>
          </cell>
        </row>
      </sheetData>
      <sheetData sheetId="2710">
        <row r="10">
          <cell r="F10">
            <v>1746.43</v>
          </cell>
        </row>
      </sheetData>
      <sheetData sheetId="2711">
        <row r="10">
          <cell r="F10">
            <v>1746.43</v>
          </cell>
        </row>
      </sheetData>
      <sheetData sheetId="2712">
        <row r="10">
          <cell r="F10">
            <v>1746.43</v>
          </cell>
        </row>
      </sheetData>
      <sheetData sheetId="2713">
        <row r="10">
          <cell r="F10">
            <v>1746.43</v>
          </cell>
        </row>
      </sheetData>
      <sheetData sheetId="2714">
        <row r="10">
          <cell r="F10">
            <v>1746.43</v>
          </cell>
        </row>
      </sheetData>
      <sheetData sheetId="2715">
        <row r="10">
          <cell r="F10">
            <v>1746.43</v>
          </cell>
        </row>
      </sheetData>
      <sheetData sheetId="2716">
        <row r="10">
          <cell r="F10">
            <v>1746.43</v>
          </cell>
        </row>
      </sheetData>
      <sheetData sheetId="2717">
        <row r="10">
          <cell r="F10">
            <v>1746.43</v>
          </cell>
        </row>
      </sheetData>
      <sheetData sheetId="2718">
        <row r="10">
          <cell r="F10">
            <v>1746.43</v>
          </cell>
        </row>
      </sheetData>
      <sheetData sheetId="2719">
        <row r="10">
          <cell r="F10">
            <v>1746.43</v>
          </cell>
        </row>
      </sheetData>
      <sheetData sheetId="2720">
        <row r="10">
          <cell r="F10">
            <v>1746.43</v>
          </cell>
        </row>
      </sheetData>
      <sheetData sheetId="2721">
        <row r="10">
          <cell r="F10">
            <v>1746.43</v>
          </cell>
        </row>
      </sheetData>
      <sheetData sheetId="2722">
        <row r="10">
          <cell r="F10">
            <v>1746.43</v>
          </cell>
        </row>
      </sheetData>
      <sheetData sheetId="2723">
        <row r="10">
          <cell r="F10">
            <v>1746.43</v>
          </cell>
        </row>
      </sheetData>
      <sheetData sheetId="2724">
        <row r="10">
          <cell r="F10">
            <v>1746.43</v>
          </cell>
        </row>
      </sheetData>
      <sheetData sheetId="2725">
        <row r="10">
          <cell r="F10">
            <v>1746.43</v>
          </cell>
        </row>
      </sheetData>
      <sheetData sheetId="2726">
        <row r="10">
          <cell r="F10">
            <v>1746.43</v>
          </cell>
        </row>
      </sheetData>
      <sheetData sheetId="2727">
        <row r="10">
          <cell r="F10">
            <v>1746.43</v>
          </cell>
        </row>
      </sheetData>
      <sheetData sheetId="2728">
        <row r="10">
          <cell r="F10">
            <v>1746.43</v>
          </cell>
        </row>
      </sheetData>
      <sheetData sheetId="2729">
        <row r="10">
          <cell r="F10">
            <v>1746.43</v>
          </cell>
        </row>
      </sheetData>
      <sheetData sheetId="2730">
        <row r="10">
          <cell r="F10">
            <v>1746.43</v>
          </cell>
        </row>
      </sheetData>
      <sheetData sheetId="2731">
        <row r="10">
          <cell r="F10">
            <v>1746.43</v>
          </cell>
        </row>
      </sheetData>
      <sheetData sheetId="2732">
        <row r="4">
          <cell r="B4">
            <v>111874</v>
          </cell>
        </row>
      </sheetData>
      <sheetData sheetId="2733">
        <row r="10">
          <cell r="F10">
            <v>1746.43</v>
          </cell>
        </row>
      </sheetData>
      <sheetData sheetId="2734">
        <row r="4">
          <cell r="B4">
            <v>111874</v>
          </cell>
        </row>
      </sheetData>
      <sheetData sheetId="2735">
        <row r="4">
          <cell r="B4">
            <v>111874</v>
          </cell>
        </row>
      </sheetData>
      <sheetData sheetId="2736">
        <row r="10">
          <cell r="F10">
            <v>1746.43</v>
          </cell>
        </row>
      </sheetData>
      <sheetData sheetId="2737">
        <row r="4">
          <cell r="B4">
            <v>111874</v>
          </cell>
        </row>
      </sheetData>
      <sheetData sheetId="2738">
        <row r="10">
          <cell r="F10">
            <v>1746.43</v>
          </cell>
        </row>
      </sheetData>
      <sheetData sheetId="2739">
        <row r="10">
          <cell r="F10">
            <v>1746.43</v>
          </cell>
        </row>
      </sheetData>
      <sheetData sheetId="2740">
        <row r="10">
          <cell r="F10">
            <v>1746.43</v>
          </cell>
        </row>
      </sheetData>
      <sheetData sheetId="2741">
        <row r="10">
          <cell r="F10">
            <v>1746.43</v>
          </cell>
        </row>
      </sheetData>
      <sheetData sheetId="2742">
        <row r="10">
          <cell r="F10">
            <v>1746.43</v>
          </cell>
        </row>
      </sheetData>
      <sheetData sheetId="2743">
        <row r="4">
          <cell r="B4">
            <v>111874</v>
          </cell>
        </row>
      </sheetData>
      <sheetData sheetId="2744">
        <row r="10">
          <cell r="F10">
            <v>1746.43</v>
          </cell>
        </row>
      </sheetData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>
        <row r="10">
          <cell r="F10">
            <v>1746.43</v>
          </cell>
        </row>
      </sheetData>
      <sheetData sheetId="2890">
        <row r="4">
          <cell r="B4">
            <v>111874</v>
          </cell>
        </row>
      </sheetData>
      <sheetData sheetId="2891">
        <row r="10">
          <cell r="F10">
            <v>6.3812059999999997</v>
          </cell>
        </row>
      </sheetData>
      <sheetData sheetId="2892"/>
      <sheetData sheetId="2893" refreshError="1"/>
      <sheetData sheetId="2894">
        <row r="10">
          <cell r="F10">
            <v>1746.43</v>
          </cell>
        </row>
      </sheetData>
      <sheetData sheetId="2895">
        <row r="10">
          <cell r="F10">
            <v>1746.43</v>
          </cell>
        </row>
      </sheetData>
      <sheetData sheetId="2896">
        <row r="10">
          <cell r="F10">
            <v>1746.43</v>
          </cell>
        </row>
      </sheetData>
      <sheetData sheetId="2897">
        <row r="10">
          <cell r="F10">
            <v>1746.43</v>
          </cell>
        </row>
      </sheetData>
      <sheetData sheetId="2898"/>
      <sheetData sheetId="2899"/>
      <sheetData sheetId="2900">
        <row r="10">
          <cell r="F10">
            <v>1746.43</v>
          </cell>
        </row>
      </sheetData>
      <sheetData sheetId="2901">
        <row r="10">
          <cell r="F10">
            <v>6.3812059999999997</v>
          </cell>
        </row>
      </sheetData>
      <sheetData sheetId="2902"/>
      <sheetData sheetId="2903"/>
      <sheetData sheetId="2904"/>
      <sheetData sheetId="2905"/>
      <sheetData sheetId="2906"/>
      <sheetData sheetId="2907"/>
      <sheetData sheetId="2908">
        <row r="10">
          <cell r="F10">
            <v>1746.43</v>
          </cell>
        </row>
      </sheetData>
      <sheetData sheetId="2909">
        <row r="10">
          <cell r="F10">
            <v>1746.43</v>
          </cell>
        </row>
      </sheetData>
      <sheetData sheetId="2910">
        <row r="10">
          <cell r="F10">
            <v>1746.43</v>
          </cell>
        </row>
      </sheetData>
      <sheetData sheetId="2911">
        <row r="10">
          <cell r="F10">
            <v>1746.43</v>
          </cell>
        </row>
      </sheetData>
      <sheetData sheetId="2912">
        <row r="10">
          <cell r="F10">
            <v>1746.43</v>
          </cell>
        </row>
      </sheetData>
      <sheetData sheetId="2913">
        <row r="10">
          <cell r="F10">
            <v>1746.43</v>
          </cell>
        </row>
      </sheetData>
      <sheetData sheetId="2914">
        <row r="10">
          <cell r="F10">
            <v>1746.43</v>
          </cell>
        </row>
      </sheetData>
      <sheetData sheetId="2915">
        <row r="10">
          <cell r="F10">
            <v>6.3812059999999997</v>
          </cell>
        </row>
      </sheetData>
      <sheetData sheetId="2916">
        <row r="10">
          <cell r="F10">
            <v>1746.43</v>
          </cell>
        </row>
      </sheetData>
      <sheetData sheetId="2917">
        <row r="10">
          <cell r="F10">
            <v>1746.43</v>
          </cell>
        </row>
      </sheetData>
      <sheetData sheetId="2918">
        <row r="10">
          <cell r="F10">
            <v>1746.43</v>
          </cell>
        </row>
      </sheetData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>
        <row r="4">
          <cell r="B4">
            <v>111874</v>
          </cell>
        </row>
      </sheetData>
      <sheetData sheetId="2935">
        <row r="10">
          <cell r="F10">
            <v>1746.43</v>
          </cell>
        </row>
      </sheetData>
      <sheetData sheetId="2936">
        <row r="4">
          <cell r="B4">
            <v>111874</v>
          </cell>
        </row>
      </sheetData>
      <sheetData sheetId="2937">
        <row r="4">
          <cell r="B4">
            <v>111874</v>
          </cell>
        </row>
      </sheetData>
      <sheetData sheetId="2938">
        <row r="4">
          <cell r="B4">
            <v>111874</v>
          </cell>
        </row>
      </sheetData>
      <sheetData sheetId="2939">
        <row r="4">
          <cell r="B4">
            <v>111874</v>
          </cell>
        </row>
      </sheetData>
      <sheetData sheetId="2940">
        <row r="4">
          <cell r="B4">
            <v>111874</v>
          </cell>
        </row>
      </sheetData>
      <sheetData sheetId="2941">
        <row r="4">
          <cell r="B4">
            <v>111874</v>
          </cell>
        </row>
      </sheetData>
      <sheetData sheetId="2942">
        <row r="4">
          <cell r="B4">
            <v>111874</v>
          </cell>
        </row>
      </sheetData>
      <sheetData sheetId="2943">
        <row r="10">
          <cell r="F10">
            <v>1746.43</v>
          </cell>
        </row>
      </sheetData>
      <sheetData sheetId="2944">
        <row r="4">
          <cell r="B4">
            <v>111874</v>
          </cell>
        </row>
      </sheetData>
      <sheetData sheetId="2945">
        <row r="10">
          <cell r="F10">
            <v>1746.43</v>
          </cell>
        </row>
      </sheetData>
      <sheetData sheetId="2946">
        <row r="4">
          <cell r="B4">
            <v>111874</v>
          </cell>
        </row>
      </sheetData>
      <sheetData sheetId="2947">
        <row r="4">
          <cell r="B4">
            <v>111874</v>
          </cell>
        </row>
      </sheetData>
      <sheetData sheetId="2948">
        <row r="4">
          <cell r="B4">
            <v>111874</v>
          </cell>
        </row>
      </sheetData>
      <sheetData sheetId="2949">
        <row r="4">
          <cell r="B4">
            <v>111874</v>
          </cell>
        </row>
      </sheetData>
      <sheetData sheetId="2950">
        <row r="4">
          <cell r="B4">
            <v>111874</v>
          </cell>
        </row>
      </sheetData>
      <sheetData sheetId="2951">
        <row r="4">
          <cell r="B4">
            <v>111874</v>
          </cell>
        </row>
      </sheetData>
      <sheetData sheetId="2952">
        <row r="4">
          <cell r="B4">
            <v>111874</v>
          </cell>
        </row>
      </sheetData>
      <sheetData sheetId="2953">
        <row r="10">
          <cell r="F10">
            <v>1746.43</v>
          </cell>
        </row>
      </sheetData>
      <sheetData sheetId="2954">
        <row r="4">
          <cell r="B4">
            <v>111874</v>
          </cell>
        </row>
      </sheetData>
      <sheetData sheetId="2955">
        <row r="10">
          <cell r="F10">
            <v>1746.43</v>
          </cell>
        </row>
      </sheetData>
      <sheetData sheetId="2956">
        <row r="4">
          <cell r="B4">
            <v>111874</v>
          </cell>
        </row>
      </sheetData>
      <sheetData sheetId="2957">
        <row r="4">
          <cell r="B4">
            <v>111874</v>
          </cell>
        </row>
      </sheetData>
      <sheetData sheetId="2958">
        <row r="4">
          <cell r="B4">
            <v>111874</v>
          </cell>
        </row>
      </sheetData>
      <sheetData sheetId="2959">
        <row r="4">
          <cell r="B4">
            <v>111874</v>
          </cell>
        </row>
      </sheetData>
      <sheetData sheetId="2960">
        <row r="10">
          <cell r="F10">
            <v>1746.43</v>
          </cell>
        </row>
      </sheetData>
      <sheetData sheetId="2961">
        <row r="4">
          <cell r="B4">
            <v>111874</v>
          </cell>
        </row>
      </sheetData>
      <sheetData sheetId="2962">
        <row r="4">
          <cell r="B4">
            <v>111874</v>
          </cell>
        </row>
      </sheetData>
      <sheetData sheetId="2963">
        <row r="10">
          <cell r="F10">
            <v>1746.43</v>
          </cell>
        </row>
      </sheetData>
      <sheetData sheetId="2964">
        <row r="4">
          <cell r="B4">
            <v>111874</v>
          </cell>
        </row>
      </sheetData>
      <sheetData sheetId="2965">
        <row r="10">
          <cell r="F10">
            <v>1746.43</v>
          </cell>
        </row>
      </sheetData>
      <sheetData sheetId="2966">
        <row r="4">
          <cell r="B4">
            <v>111874</v>
          </cell>
        </row>
      </sheetData>
      <sheetData sheetId="2967">
        <row r="10">
          <cell r="F10">
            <v>1746.43</v>
          </cell>
        </row>
      </sheetData>
      <sheetData sheetId="2968">
        <row r="4">
          <cell r="B4">
            <v>111874</v>
          </cell>
        </row>
      </sheetData>
      <sheetData sheetId="2969">
        <row r="4">
          <cell r="B4">
            <v>111874</v>
          </cell>
        </row>
      </sheetData>
      <sheetData sheetId="2970">
        <row r="10">
          <cell r="F10">
            <v>1746.43</v>
          </cell>
        </row>
      </sheetData>
      <sheetData sheetId="2971">
        <row r="4">
          <cell r="B4">
            <v>111874</v>
          </cell>
        </row>
      </sheetData>
      <sheetData sheetId="2972">
        <row r="10">
          <cell r="F10">
            <v>1746.43</v>
          </cell>
        </row>
      </sheetData>
      <sheetData sheetId="2973">
        <row r="10">
          <cell r="F10">
            <v>1746.43</v>
          </cell>
        </row>
      </sheetData>
      <sheetData sheetId="2974">
        <row r="10">
          <cell r="F10">
            <v>1746.43</v>
          </cell>
        </row>
      </sheetData>
      <sheetData sheetId="2975">
        <row r="10">
          <cell r="F10">
            <v>1746.43</v>
          </cell>
        </row>
      </sheetData>
      <sheetData sheetId="2976">
        <row r="4">
          <cell r="B4">
            <v>111874</v>
          </cell>
        </row>
      </sheetData>
      <sheetData sheetId="2977">
        <row r="10">
          <cell r="F10">
            <v>1746.43</v>
          </cell>
        </row>
      </sheetData>
      <sheetData sheetId="2978">
        <row r="4">
          <cell r="B4">
            <v>111874</v>
          </cell>
        </row>
      </sheetData>
      <sheetData sheetId="2979">
        <row r="10">
          <cell r="F10">
            <v>1746.43</v>
          </cell>
        </row>
      </sheetData>
      <sheetData sheetId="2980">
        <row r="10">
          <cell r="F10">
            <v>1746.43</v>
          </cell>
        </row>
      </sheetData>
      <sheetData sheetId="2981">
        <row r="4">
          <cell r="B4">
            <v>111874</v>
          </cell>
        </row>
      </sheetData>
      <sheetData sheetId="2982">
        <row r="10">
          <cell r="F10">
            <v>1746.43</v>
          </cell>
        </row>
      </sheetData>
      <sheetData sheetId="2983">
        <row r="10">
          <cell r="F10">
            <v>1746.43</v>
          </cell>
        </row>
      </sheetData>
      <sheetData sheetId="2984">
        <row r="10">
          <cell r="F10">
            <v>1746.43</v>
          </cell>
        </row>
      </sheetData>
      <sheetData sheetId="2985">
        <row r="10">
          <cell r="F10">
            <v>1746.43</v>
          </cell>
        </row>
      </sheetData>
      <sheetData sheetId="2986">
        <row r="4">
          <cell r="B4">
            <v>111874</v>
          </cell>
        </row>
      </sheetData>
      <sheetData sheetId="2987">
        <row r="10">
          <cell r="F10">
            <v>1746.43</v>
          </cell>
        </row>
      </sheetData>
      <sheetData sheetId="2988">
        <row r="4">
          <cell r="B4">
            <v>111874</v>
          </cell>
        </row>
      </sheetData>
      <sheetData sheetId="2989">
        <row r="10">
          <cell r="F10">
            <v>1746.43</v>
          </cell>
        </row>
      </sheetData>
      <sheetData sheetId="2990">
        <row r="10">
          <cell r="F10">
            <v>1746.43</v>
          </cell>
        </row>
      </sheetData>
      <sheetData sheetId="2991">
        <row r="4">
          <cell r="B4">
            <v>111874</v>
          </cell>
        </row>
      </sheetData>
      <sheetData sheetId="2992">
        <row r="10">
          <cell r="F10">
            <v>1746.43</v>
          </cell>
        </row>
      </sheetData>
      <sheetData sheetId="2993">
        <row r="4">
          <cell r="B4">
            <v>111874</v>
          </cell>
        </row>
      </sheetData>
      <sheetData sheetId="2994">
        <row r="4">
          <cell r="B4">
            <v>111874</v>
          </cell>
        </row>
      </sheetData>
      <sheetData sheetId="2995">
        <row r="10">
          <cell r="F10">
            <v>1746.43</v>
          </cell>
        </row>
      </sheetData>
      <sheetData sheetId="2996">
        <row r="4">
          <cell r="B4">
            <v>111874</v>
          </cell>
        </row>
      </sheetData>
      <sheetData sheetId="2997">
        <row r="10">
          <cell r="F10">
            <v>1746.43</v>
          </cell>
        </row>
      </sheetData>
      <sheetData sheetId="2998">
        <row r="4">
          <cell r="B4">
            <v>111874</v>
          </cell>
        </row>
      </sheetData>
      <sheetData sheetId="2999">
        <row r="10">
          <cell r="F10">
            <v>1746.43</v>
          </cell>
        </row>
      </sheetData>
      <sheetData sheetId="3000">
        <row r="10">
          <cell r="F10">
            <v>1746.43</v>
          </cell>
        </row>
      </sheetData>
      <sheetData sheetId="3001">
        <row r="4">
          <cell r="B4">
            <v>111874</v>
          </cell>
        </row>
      </sheetData>
      <sheetData sheetId="3002">
        <row r="10">
          <cell r="F10">
            <v>1746.43</v>
          </cell>
        </row>
      </sheetData>
      <sheetData sheetId="3003">
        <row r="4">
          <cell r="B4">
            <v>111874</v>
          </cell>
        </row>
      </sheetData>
      <sheetData sheetId="3004">
        <row r="10">
          <cell r="F10">
            <v>1746.43</v>
          </cell>
        </row>
      </sheetData>
      <sheetData sheetId="3005">
        <row r="10">
          <cell r="F10">
            <v>1746.43</v>
          </cell>
        </row>
      </sheetData>
      <sheetData sheetId="3006">
        <row r="4">
          <cell r="B4">
            <v>111874</v>
          </cell>
        </row>
      </sheetData>
      <sheetData sheetId="3007">
        <row r="10">
          <cell r="F10">
            <v>1746.43</v>
          </cell>
        </row>
      </sheetData>
      <sheetData sheetId="3008">
        <row r="4">
          <cell r="B4">
            <v>111874</v>
          </cell>
        </row>
      </sheetData>
      <sheetData sheetId="3009">
        <row r="4">
          <cell r="B4">
            <v>111874</v>
          </cell>
        </row>
      </sheetData>
      <sheetData sheetId="3010">
        <row r="4">
          <cell r="B4">
            <v>111874</v>
          </cell>
        </row>
      </sheetData>
      <sheetData sheetId="3011">
        <row r="10">
          <cell r="F10">
            <v>1746.43</v>
          </cell>
        </row>
      </sheetData>
      <sheetData sheetId="3012">
        <row r="10">
          <cell r="F10">
            <v>1746.43</v>
          </cell>
        </row>
      </sheetData>
      <sheetData sheetId="3013">
        <row r="4">
          <cell r="B4">
            <v>111874</v>
          </cell>
        </row>
      </sheetData>
      <sheetData sheetId="3014">
        <row r="10">
          <cell r="F10">
            <v>1746.43</v>
          </cell>
        </row>
      </sheetData>
      <sheetData sheetId="3015">
        <row r="10">
          <cell r="F10">
            <v>1746.43</v>
          </cell>
        </row>
      </sheetData>
      <sheetData sheetId="3016">
        <row r="4">
          <cell r="B4">
            <v>111874</v>
          </cell>
        </row>
      </sheetData>
      <sheetData sheetId="3017">
        <row r="10">
          <cell r="F10">
            <v>1746.43</v>
          </cell>
        </row>
      </sheetData>
      <sheetData sheetId="3018">
        <row r="10">
          <cell r="F10">
            <v>1746.43</v>
          </cell>
        </row>
      </sheetData>
      <sheetData sheetId="3019">
        <row r="10">
          <cell r="F10">
            <v>1746.43</v>
          </cell>
        </row>
      </sheetData>
      <sheetData sheetId="3020">
        <row r="10">
          <cell r="F10">
            <v>1746.43</v>
          </cell>
        </row>
      </sheetData>
      <sheetData sheetId="3021">
        <row r="10">
          <cell r="F10">
            <v>1746.43</v>
          </cell>
        </row>
      </sheetData>
      <sheetData sheetId="3022">
        <row r="10">
          <cell r="F10">
            <v>1746.43</v>
          </cell>
        </row>
      </sheetData>
      <sheetData sheetId="3023">
        <row r="4">
          <cell r="B4">
            <v>111874</v>
          </cell>
        </row>
      </sheetData>
      <sheetData sheetId="3024">
        <row r="10">
          <cell r="F10">
            <v>1746.43</v>
          </cell>
        </row>
      </sheetData>
      <sheetData sheetId="3025">
        <row r="10">
          <cell r="F10">
            <v>1746.43</v>
          </cell>
        </row>
      </sheetData>
      <sheetData sheetId="3026" refreshError="1"/>
      <sheetData sheetId="3027" refreshError="1"/>
      <sheetData sheetId="3028" refreshError="1"/>
      <sheetData sheetId="3029">
        <row r="10">
          <cell r="F10">
            <v>1746.43</v>
          </cell>
        </row>
      </sheetData>
      <sheetData sheetId="3030">
        <row r="10">
          <cell r="F10">
            <v>6.3812059999999997</v>
          </cell>
        </row>
      </sheetData>
      <sheetData sheetId="3031" refreshError="1"/>
      <sheetData sheetId="3032" refreshError="1"/>
      <sheetData sheetId="3033">
        <row r="10">
          <cell r="F10">
            <v>1746.43</v>
          </cell>
        </row>
      </sheetData>
      <sheetData sheetId="3034">
        <row r="10">
          <cell r="F10">
            <v>1746.43</v>
          </cell>
        </row>
      </sheetData>
      <sheetData sheetId="3035">
        <row r="10">
          <cell r="F10">
            <v>1746.43</v>
          </cell>
        </row>
      </sheetData>
      <sheetData sheetId="3036">
        <row r="10">
          <cell r="F10">
            <v>1746.43</v>
          </cell>
        </row>
      </sheetData>
      <sheetData sheetId="3037">
        <row r="10">
          <cell r="F10">
            <v>1746.43</v>
          </cell>
        </row>
      </sheetData>
      <sheetData sheetId="3038">
        <row r="10">
          <cell r="F10">
            <v>1746.43</v>
          </cell>
        </row>
      </sheetData>
      <sheetData sheetId="3039">
        <row r="10">
          <cell r="F10">
            <v>1746.43</v>
          </cell>
        </row>
      </sheetData>
      <sheetData sheetId="3040">
        <row r="10">
          <cell r="F10">
            <v>1746.43</v>
          </cell>
        </row>
      </sheetData>
      <sheetData sheetId="3041">
        <row r="10">
          <cell r="F10">
            <v>1746.43</v>
          </cell>
        </row>
      </sheetData>
      <sheetData sheetId="3042">
        <row r="10">
          <cell r="F10">
            <v>1746.43</v>
          </cell>
        </row>
      </sheetData>
      <sheetData sheetId="3043">
        <row r="10">
          <cell r="F10">
            <v>1746.43</v>
          </cell>
        </row>
      </sheetData>
      <sheetData sheetId="3044">
        <row r="10">
          <cell r="F10">
            <v>1746.43</v>
          </cell>
        </row>
      </sheetData>
      <sheetData sheetId="3045">
        <row r="10">
          <cell r="F10">
            <v>1746.43</v>
          </cell>
        </row>
      </sheetData>
      <sheetData sheetId="3046">
        <row r="10">
          <cell r="F10">
            <v>1746.43</v>
          </cell>
        </row>
      </sheetData>
      <sheetData sheetId="3047">
        <row r="10">
          <cell r="F10">
            <v>1746.43</v>
          </cell>
        </row>
      </sheetData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>
        <row r="10">
          <cell r="F10">
            <v>1746.43</v>
          </cell>
        </row>
      </sheetData>
      <sheetData sheetId="3059">
        <row r="10">
          <cell r="F10">
            <v>1746.43</v>
          </cell>
        </row>
      </sheetData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>
        <row r="4">
          <cell r="B4">
            <v>111874</v>
          </cell>
        </row>
      </sheetData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/>
      <sheetData sheetId="3100">
        <row r="4">
          <cell r="B4">
            <v>111874</v>
          </cell>
        </row>
      </sheetData>
      <sheetData sheetId="3101">
        <row r="10">
          <cell r="F10">
            <v>1746.43</v>
          </cell>
        </row>
      </sheetData>
      <sheetData sheetId="3102">
        <row r="10">
          <cell r="F10">
            <v>1746.43</v>
          </cell>
        </row>
      </sheetData>
      <sheetData sheetId="3103">
        <row r="10">
          <cell r="F10">
            <v>1746.43</v>
          </cell>
        </row>
      </sheetData>
      <sheetData sheetId="3104">
        <row r="10">
          <cell r="F10">
            <v>1746.43</v>
          </cell>
        </row>
      </sheetData>
      <sheetData sheetId="3105">
        <row r="10">
          <cell r="F10">
            <v>1746.43</v>
          </cell>
        </row>
      </sheetData>
      <sheetData sheetId="3106">
        <row r="10">
          <cell r="F10">
            <v>1746.43</v>
          </cell>
        </row>
      </sheetData>
      <sheetData sheetId="3107">
        <row r="10">
          <cell r="F10">
            <v>1746.43</v>
          </cell>
        </row>
      </sheetData>
      <sheetData sheetId="3108">
        <row r="10">
          <cell r="F10">
            <v>1746.43</v>
          </cell>
        </row>
      </sheetData>
      <sheetData sheetId="3109">
        <row r="10">
          <cell r="F10">
            <v>1746.43</v>
          </cell>
        </row>
      </sheetData>
      <sheetData sheetId="3110">
        <row r="10">
          <cell r="F10">
            <v>1746.43</v>
          </cell>
        </row>
      </sheetData>
      <sheetData sheetId="3111">
        <row r="10">
          <cell r="F10">
            <v>1746.43</v>
          </cell>
        </row>
      </sheetData>
      <sheetData sheetId="3112">
        <row r="10">
          <cell r="F10">
            <v>1746.43</v>
          </cell>
        </row>
      </sheetData>
      <sheetData sheetId="3113">
        <row r="10">
          <cell r="F10">
            <v>1746.43</v>
          </cell>
        </row>
      </sheetData>
      <sheetData sheetId="3114">
        <row r="10">
          <cell r="F10">
            <v>1746.43</v>
          </cell>
        </row>
      </sheetData>
      <sheetData sheetId="3115">
        <row r="10">
          <cell r="F10">
            <v>1746.43</v>
          </cell>
        </row>
      </sheetData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>
        <row r="10">
          <cell r="F10">
            <v>1746.43</v>
          </cell>
        </row>
      </sheetData>
      <sheetData sheetId="3137"/>
      <sheetData sheetId="3138"/>
      <sheetData sheetId="3139"/>
      <sheetData sheetId="3140"/>
      <sheetData sheetId="3141"/>
      <sheetData sheetId="3142"/>
      <sheetData sheetId="3143">
        <row r="4">
          <cell r="B4">
            <v>111874</v>
          </cell>
        </row>
      </sheetData>
      <sheetData sheetId="3144"/>
      <sheetData sheetId="3145"/>
      <sheetData sheetId="3146"/>
      <sheetData sheetId="3147"/>
      <sheetData sheetId="3148"/>
      <sheetData sheetId="3149"/>
      <sheetData sheetId="3150">
        <row r="10">
          <cell r="F10">
            <v>1746.43</v>
          </cell>
        </row>
      </sheetData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>
        <row r="4">
          <cell r="B4">
            <v>111874</v>
          </cell>
        </row>
      </sheetData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>
        <row r="10">
          <cell r="F10">
            <v>1746.43</v>
          </cell>
        </row>
      </sheetData>
      <sheetData sheetId="3174">
        <row r="4">
          <cell r="B4">
            <v>111874</v>
          </cell>
        </row>
      </sheetData>
      <sheetData sheetId="3175">
        <row r="4">
          <cell r="B4">
            <v>111874</v>
          </cell>
        </row>
      </sheetData>
      <sheetData sheetId="3176">
        <row r="4">
          <cell r="B4">
            <v>111874</v>
          </cell>
        </row>
      </sheetData>
      <sheetData sheetId="3177">
        <row r="4">
          <cell r="B4">
            <v>111874</v>
          </cell>
        </row>
      </sheetData>
      <sheetData sheetId="3178">
        <row r="4">
          <cell r="B4">
            <v>111874</v>
          </cell>
        </row>
      </sheetData>
      <sheetData sheetId="3179">
        <row r="4">
          <cell r="B4">
            <v>111874</v>
          </cell>
        </row>
      </sheetData>
      <sheetData sheetId="3180">
        <row r="4">
          <cell r="B4">
            <v>111874</v>
          </cell>
        </row>
      </sheetData>
      <sheetData sheetId="3181">
        <row r="4">
          <cell r="B4">
            <v>111874</v>
          </cell>
        </row>
      </sheetData>
      <sheetData sheetId="3182"/>
      <sheetData sheetId="3183"/>
      <sheetData sheetId="3184"/>
      <sheetData sheetId="3185"/>
      <sheetData sheetId="3186">
        <row r="4">
          <cell r="B4">
            <v>111874</v>
          </cell>
        </row>
      </sheetData>
      <sheetData sheetId="3187">
        <row r="4">
          <cell r="B4">
            <v>111874</v>
          </cell>
        </row>
      </sheetData>
      <sheetData sheetId="3188"/>
      <sheetData sheetId="3189"/>
      <sheetData sheetId="3190"/>
      <sheetData sheetId="3191"/>
      <sheetData sheetId="3192">
        <row r="4">
          <cell r="B4">
            <v>111874</v>
          </cell>
        </row>
      </sheetData>
      <sheetData sheetId="3193">
        <row r="4">
          <cell r="B4">
            <v>111874</v>
          </cell>
        </row>
      </sheetData>
      <sheetData sheetId="3194">
        <row r="4">
          <cell r="B4">
            <v>111874</v>
          </cell>
        </row>
      </sheetData>
      <sheetData sheetId="3195">
        <row r="4">
          <cell r="B4">
            <v>111874</v>
          </cell>
        </row>
      </sheetData>
      <sheetData sheetId="3196">
        <row r="4">
          <cell r="B4">
            <v>111874</v>
          </cell>
        </row>
      </sheetData>
      <sheetData sheetId="3197">
        <row r="4">
          <cell r="B4">
            <v>111874</v>
          </cell>
        </row>
      </sheetData>
      <sheetData sheetId="3198">
        <row r="4">
          <cell r="B4">
            <v>111874</v>
          </cell>
        </row>
      </sheetData>
      <sheetData sheetId="3199">
        <row r="4">
          <cell r="B4">
            <v>111874</v>
          </cell>
        </row>
      </sheetData>
      <sheetData sheetId="3200">
        <row r="4">
          <cell r="B4">
            <v>111874</v>
          </cell>
        </row>
      </sheetData>
      <sheetData sheetId="3201">
        <row r="4">
          <cell r="B4">
            <v>111874</v>
          </cell>
        </row>
      </sheetData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>
        <row r="10">
          <cell r="F10">
            <v>1746.43</v>
          </cell>
        </row>
      </sheetData>
      <sheetData sheetId="3212">
        <row r="4">
          <cell r="B4">
            <v>111874</v>
          </cell>
        </row>
      </sheetData>
      <sheetData sheetId="3213">
        <row r="4">
          <cell r="B4">
            <v>111874</v>
          </cell>
        </row>
      </sheetData>
      <sheetData sheetId="3214">
        <row r="4">
          <cell r="B4">
            <v>111874</v>
          </cell>
        </row>
      </sheetData>
      <sheetData sheetId="3215">
        <row r="4">
          <cell r="B4">
            <v>111874</v>
          </cell>
        </row>
      </sheetData>
      <sheetData sheetId="3216">
        <row r="4">
          <cell r="B4">
            <v>111874</v>
          </cell>
        </row>
      </sheetData>
      <sheetData sheetId="3217">
        <row r="4">
          <cell r="B4">
            <v>111874</v>
          </cell>
        </row>
      </sheetData>
      <sheetData sheetId="3218">
        <row r="4">
          <cell r="B4">
            <v>111874</v>
          </cell>
        </row>
      </sheetData>
      <sheetData sheetId="3219">
        <row r="4">
          <cell r="B4">
            <v>111874</v>
          </cell>
        </row>
      </sheetData>
      <sheetData sheetId="3220">
        <row r="4">
          <cell r="B4">
            <v>111874</v>
          </cell>
        </row>
      </sheetData>
      <sheetData sheetId="3221">
        <row r="4">
          <cell r="B4">
            <v>111874</v>
          </cell>
        </row>
      </sheetData>
      <sheetData sheetId="3222">
        <row r="4">
          <cell r="B4">
            <v>111874</v>
          </cell>
        </row>
      </sheetData>
      <sheetData sheetId="3223">
        <row r="4">
          <cell r="B4">
            <v>111874</v>
          </cell>
        </row>
      </sheetData>
      <sheetData sheetId="3224">
        <row r="4">
          <cell r="B4">
            <v>111874</v>
          </cell>
        </row>
      </sheetData>
      <sheetData sheetId="3225">
        <row r="4">
          <cell r="B4">
            <v>111874</v>
          </cell>
        </row>
      </sheetData>
      <sheetData sheetId="3226">
        <row r="4">
          <cell r="B4">
            <v>111874</v>
          </cell>
        </row>
      </sheetData>
      <sheetData sheetId="3227">
        <row r="4">
          <cell r="B4">
            <v>111874</v>
          </cell>
        </row>
      </sheetData>
      <sheetData sheetId="3228">
        <row r="4">
          <cell r="B4">
            <v>111874</v>
          </cell>
        </row>
      </sheetData>
      <sheetData sheetId="3229">
        <row r="4">
          <cell r="B4">
            <v>111874</v>
          </cell>
        </row>
      </sheetData>
      <sheetData sheetId="3230">
        <row r="4">
          <cell r="B4">
            <v>111874</v>
          </cell>
        </row>
      </sheetData>
      <sheetData sheetId="3231"/>
      <sheetData sheetId="3232">
        <row r="10">
          <cell r="F10">
            <v>1746.43</v>
          </cell>
        </row>
      </sheetData>
      <sheetData sheetId="3233"/>
      <sheetData sheetId="3234">
        <row r="10">
          <cell r="F10">
            <v>1746.43</v>
          </cell>
        </row>
      </sheetData>
      <sheetData sheetId="3235">
        <row r="10">
          <cell r="F10">
            <v>1746.43</v>
          </cell>
        </row>
      </sheetData>
      <sheetData sheetId="3236"/>
      <sheetData sheetId="3237"/>
      <sheetData sheetId="3238">
        <row r="4">
          <cell r="B4">
            <v>111874</v>
          </cell>
        </row>
      </sheetData>
      <sheetData sheetId="3239">
        <row r="4">
          <cell r="B4">
            <v>111874</v>
          </cell>
        </row>
      </sheetData>
      <sheetData sheetId="3240"/>
      <sheetData sheetId="3241"/>
      <sheetData sheetId="3242"/>
      <sheetData sheetId="3243">
        <row r="4">
          <cell r="B4">
            <v>111874</v>
          </cell>
        </row>
      </sheetData>
      <sheetData sheetId="3244">
        <row r="4">
          <cell r="B4">
            <v>111874</v>
          </cell>
        </row>
      </sheetData>
      <sheetData sheetId="3245">
        <row r="4">
          <cell r="B4">
            <v>111874</v>
          </cell>
        </row>
      </sheetData>
      <sheetData sheetId="3246"/>
      <sheetData sheetId="3247"/>
      <sheetData sheetId="3248"/>
      <sheetData sheetId="3249">
        <row r="4">
          <cell r="B4">
            <v>111874</v>
          </cell>
        </row>
      </sheetData>
      <sheetData sheetId="3250">
        <row r="4">
          <cell r="B4">
            <v>111874</v>
          </cell>
        </row>
      </sheetData>
      <sheetData sheetId="3251">
        <row r="10">
          <cell r="F10">
            <v>1746.43</v>
          </cell>
        </row>
      </sheetData>
      <sheetData sheetId="3252"/>
      <sheetData sheetId="3253">
        <row r="10">
          <cell r="F10">
            <v>1746.43</v>
          </cell>
        </row>
      </sheetData>
      <sheetData sheetId="3254">
        <row r="10">
          <cell r="F10">
            <v>1746.43</v>
          </cell>
        </row>
      </sheetData>
      <sheetData sheetId="3255"/>
      <sheetData sheetId="3256">
        <row r="10">
          <cell r="F10">
            <v>1746.43</v>
          </cell>
        </row>
      </sheetData>
      <sheetData sheetId="3257">
        <row r="10">
          <cell r="F10">
            <v>1746.43</v>
          </cell>
        </row>
      </sheetData>
      <sheetData sheetId="3258">
        <row r="10">
          <cell r="F10">
            <v>1746.43</v>
          </cell>
        </row>
      </sheetData>
      <sheetData sheetId="3259">
        <row r="10">
          <cell r="F10">
            <v>1746.43</v>
          </cell>
        </row>
      </sheetData>
      <sheetData sheetId="3260">
        <row r="10">
          <cell r="F10">
            <v>1746.43</v>
          </cell>
        </row>
      </sheetData>
      <sheetData sheetId="3261"/>
      <sheetData sheetId="3262">
        <row r="10">
          <cell r="F10">
            <v>1746.43</v>
          </cell>
        </row>
      </sheetData>
      <sheetData sheetId="3263"/>
      <sheetData sheetId="3264">
        <row r="10">
          <cell r="F10">
            <v>1746.43</v>
          </cell>
        </row>
      </sheetData>
      <sheetData sheetId="3265">
        <row r="10">
          <cell r="F10">
            <v>1746.43</v>
          </cell>
        </row>
      </sheetData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>
        <row r="10">
          <cell r="F10">
            <v>1746.43</v>
          </cell>
        </row>
      </sheetData>
      <sheetData sheetId="3286">
        <row r="10">
          <cell r="F10">
            <v>1746.43</v>
          </cell>
        </row>
      </sheetData>
      <sheetData sheetId="3287">
        <row r="10">
          <cell r="F10">
            <v>1746.43</v>
          </cell>
        </row>
      </sheetData>
      <sheetData sheetId="3288">
        <row r="10">
          <cell r="F10">
            <v>1746.43</v>
          </cell>
        </row>
      </sheetData>
      <sheetData sheetId="3289">
        <row r="10">
          <cell r="F10">
            <v>1746.43</v>
          </cell>
        </row>
      </sheetData>
      <sheetData sheetId="3290">
        <row r="10">
          <cell r="F10">
            <v>1746.43</v>
          </cell>
        </row>
      </sheetData>
      <sheetData sheetId="3291"/>
      <sheetData sheetId="3292"/>
      <sheetData sheetId="3293"/>
      <sheetData sheetId="3294"/>
      <sheetData sheetId="3295"/>
      <sheetData sheetId="3296"/>
      <sheetData sheetId="3297"/>
      <sheetData sheetId="3298">
        <row r="10">
          <cell r="F10">
            <v>1746.43</v>
          </cell>
        </row>
      </sheetData>
      <sheetData sheetId="3299">
        <row r="10">
          <cell r="F10">
            <v>1746.43</v>
          </cell>
        </row>
      </sheetData>
      <sheetData sheetId="3300">
        <row r="10">
          <cell r="F10">
            <v>1746.43</v>
          </cell>
        </row>
      </sheetData>
      <sheetData sheetId="3301">
        <row r="10">
          <cell r="F10">
            <v>1746.43</v>
          </cell>
        </row>
      </sheetData>
      <sheetData sheetId="3302">
        <row r="10">
          <cell r="F10">
            <v>1746.43</v>
          </cell>
        </row>
      </sheetData>
      <sheetData sheetId="3303">
        <row r="10">
          <cell r="F10">
            <v>1746.43</v>
          </cell>
        </row>
      </sheetData>
      <sheetData sheetId="3304"/>
      <sheetData sheetId="3305"/>
      <sheetData sheetId="3306"/>
      <sheetData sheetId="3307"/>
      <sheetData sheetId="3308"/>
      <sheetData sheetId="3309"/>
      <sheetData sheetId="3310"/>
      <sheetData sheetId="3311">
        <row r="10">
          <cell r="F10">
            <v>1746.43</v>
          </cell>
        </row>
      </sheetData>
      <sheetData sheetId="3312">
        <row r="4">
          <cell r="B4">
            <v>111874</v>
          </cell>
        </row>
      </sheetData>
      <sheetData sheetId="3313">
        <row r="10">
          <cell r="F10">
            <v>1746.43</v>
          </cell>
        </row>
      </sheetData>
      <sheetData sheetId="3314">
        <row r="10">
          <cell r="F10">
            <v>1746.43</v>
          </cell>
        </row>
      </sheetData>
      <sheetData sheetId="3315">
        <row r="10">
          <cell r="F10">
            <v>1746.43</v>
          </cell>
        </row>
      </sheetData>
      <sheetData sheetId="3316">
        <row r="10">
          <cell r="F10">
            <v>1746.43</v>
          </cell>
        </row>
      </sheetData>
      <sheetData sheetId="3317">
        <row r="4">
          <cell r="B4">
            <v>111874</v>
          </cell>
        </row>
      </sheetData>
      <sheetData sheetId="3318">
        <row r="4">
          <cell r="B4">
            <v>111874</v>
          </cell>
        </row>
      </sheetData>
      <sheetData sheetId="3319">
        <row r="10">
          <cell r="F10">
            <v>1746.43</v>
          </cell>
        </row>
      </sheetData>
      <sheetData sheetId="3320">
        <row r="10">
          <cell r="F10">
            <v>1746.43</v>
          </cell>
        </row>
      </sheetData>
      <sheetData sheetId="3321">
        <row r="10">
          <cell r="F10">
            <v>1746.43</v>
          </cell>
        </row>
      </sheetData>
      <sheetData sheetId="3322">
        <row r="10">
          <cell r="F10">
            <v>1746.43</v>
          </cell>
        </row>
      </sheetData>
      <sheetData sheetId="3323">
        <row r="4">
          <cell r="B4">
            <v>111874</v>
          </cell>
        </row>
      </sheetData>
      <sheetData sheetId="3324">
        <row r="10">
          <cell r="F10">
            <v>1746.43</v>
          </cell>
        </row>
      </sheetData>
      <sheetData sheetId="3325">
        <row r="10">
          <cell r="F10">
            <v>1746.43</v>
          </cell>
        </row>
      </sheetData>
      <sheetData sheetId="3326">
        <row r="10">
          <cell r="F10">
            <v>1746.43</v>
          </cell>
        </row>
      </sheetData>
      <sheetData sheetId="3327">
        <row r="10">
          <cell r="F10">
            <v>1746.43</v>
          </cell>
        </row>
      </sheetData>
      <sheetData sheetId="3328">
        <row r="4">
          <cell r="B4">
            <v>111874</v>
          </cell>
        </row>
      </sheetData>
      <sheetData sheetId="3329">
        <row r="10">
          <cell r="F10">
            <v>1746.43</v>
          </cell>
        </row>
      </sheetData>
      <sheetData sheetId="3330">
        <row r="10">
          <cell r="F10">
            <v>1746.43</v>
          </cell>
        </row>
      </sheetData>
      <sheetData sheetId="3331">
        <row r="10">
          <cell r="F10">
            <v>1746.43</v>
          </cell>
        </row>
      </sheetData>
      <sheetData sheetId="3332">
        <row r="10">
          <cell r="F10">
            <v>1746.43</v>
          </cell>
        </row>
      </sheetData>
      <sheetData sheetId="3333">
        <row r="10">
          <cell r="F10">
            <v>1746.43</v>
          </cell>
        </row>
      </sheetData>
      <sheetData sheetId="3334">
        <row r="10">
          <cell r="F10">
            <v>1746.43</v>
          </cell>
        </row>
      </sheetData>
      <sheetData sheetId="3335">
        <row r="10">
          <cell r="F10">
            <v>1746.43</v>
          </cell>
        </row>
      </sheetData>
      <sheetData sheetId="3336">
        <row r="10">
          <cell r="F10">
            <v>1746.43</v>
          </cell>
        </row>
      </sheetData>
      <sheetData sheetId="3337">
        <row r="10">
          <cell r="F10">
            <v>1746.43</v>
          </cell>
        </row>
      </sheetData>
      <sheetData sheetId="3338">
        <row r="10">
          <cell r="F10">
            <v>1746.43</v>
          </cell>
        </row>
      </sheetData>
      <sheetData sheetId="3339">
        <row r="10">
          <cell r="F10">
            <v>1746.43</v>
          </cell>
        </row>
      </sheetData>
      <sheetData sheetId="3340">
        <row r="10">
          <cell r="F10">
            <v>1746.43</v>
          </cell>
        </row>
      </sheetData>
      <sheetData sheetId="3341">
        <row r="10">
          <cell r="F10">
            <v>1746.43</v>
          </cell>
        </row>
      </sheetData>
      <sheetData sheetId="3342">
        <row r="10">
          <cell r="F10">
            <v>1746.43</v>
          </cell>
        </row>
      </sheetData>
      <sheetData sheetId="3343">
        <row r="10">
          <cell r="F10">
            <v>1746.43</v>
          </cell>
        </row>
      </sheetData>
      <sheetData sheetId="3344">
        <row r="10">
          <cell r="F10">
            <v>1746.43</v>
          </cell>
        </row>
      </sheetData>
      <sheetData sheetId="3345">
        <row r="10">
          <cell r="F10">
            <v>1746.43</v>
          </cell>
        </row>
      </sheetData>
      <sheetData sheetId="3346">
        <row r="10">
          <cell r="F10">
            <v>1746.43</v>
          </cell>
        </row>
      </sheetData>
      <sheetData sheetId="3347">
        <row r="10">
          <cell r="F10">
            <v>1746.43</v>
          </cell>
        </row>
      </sheetData>
      <sheetData sheetId="3348">
        <row r="10">
          <cell r="F10">
            <v>1746.43</v>
          </cell>
        </row>
      </sheetData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>
        <row r="10">
          <cell r="F10">
            <v>1746.43</v>
          </cell>
        </row>
      </sheetData>
      <sheetData sheetId="3492">
        <row r="10">
          <cell r="F10">
            <v>1746.43</v>
          </cell>
        </row>
      </sheetData>
      <sheetData sheetId="3493">
        <row r="10">
          <cell r="F10">
            <v>1746.43</v>
          </cell>
        </row>
      </sheetData>
      <sheetData sheetId="3494">
        <row r="10">
          <cell r="F10">
            <v>1746.43</v>
          </cell>
        </row>
      </sheetData>
      <sheetData sheetId="3495">
        <row r="4">
          <cell r="B4">
            <v>111874</v>
          </cell>
        </row>
      </sheetData>
      <sheetData sheetId="3496">
        <row r="4">
          <cell r="B4">
            <v>111874</v>
          </cell>
        </row>
      </sheetData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>
        <row r="10">
          <cell r="F10">
            <v>1746.43</v>
          </cell>
        </row>
      </sheetData>
      <sheetData sheetId="3507">
        <row r="10">
          <cell r="F10">
            <v>1746.43</v>
          </cell>
        </row>
      </sheetData>
      <sheetData sheetId="3508">
        <row r="10">
          <cell r="F10">
            <v>1746.43</v>
          </cell>
        </row>
      </sheetData>
      <sheetData sheetId="3509">
        <row r="10">
          <cell r="F10">
            <v>1746.43</v>
          </cell>
        </row>
      </sheetData>
      <sheetData sheetId="3510">
        <row r="4">
          <cell r="B4">
            <v>111874</v>
          </cell>
        </row>
      </sheetData>
      <sheetData sheetId="3511">
        <row r="4">
          <cell r="B4">
            <v>111874</v>
          </cell>
        </row>
      </sheetData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>
        <row r="4">
          <cell r="B4">
            <v>111874</v>
          </cell>
        </row>
      </sheetData>
      <sheetData sheetId="3566"/>
      <sheetData sheetId="3567">
        <row r="4">
          <cell r="B4">
            <v>111874</v>
          </cell>
        </row>
      </sheetData>
      <sheetData sheetId="3568"/>
      <sheetData sheetId="3569"/>
      <sheetData sheetId="3570"/>
      <sheetData sheetId="3571"/>
      <sheetData sheetId="3572"/>
      <sheetData sheetId="3573">
        <row r="4">
          <cell r="B4">
            <v>111874</v>
          </cell>
        </row>
      </sheetData>
      <sheetData sheetId="3574"/>
      <sheetData sheetId="3575"/>
      <sheetData sheetId="3576">
        <row r="4">
          <cell r="B4">
            <v>111874</v>
          </cell>
        </row>
      </sheetData>
      <sheetData sheetId="3577">
        <row r="4">
          <cell r="B4">
            <v>111874</v>
          </cell>
        </row>
      </sheetData>
      <sheetData sheetId="3578">
        <row r="4">
          <cell r="B4">
            <v>111874</v>
          </cell>
        </row>
      </sheetData>
      <sheetData sheetId="3579">
        <row r="4">
          <cell r="B4">
            <v>111874</v>
          </cell>
        </row>
      </sheetData>
      <sheetData sheetId="3580">
        <row r="4">
          <cell r="B4">
            <v>111874</v>
          </cell>
        </row>
      </sheetData>
      <sheetData sheetId="3581">
        <row r="4">
          <cell r="B4">
            <v>111874</v>
          </cell>
        </row>
      </sheetData>
      <sheetData sheetId="3582">
        <row r="4">
          <cell r="B4">
            <v>111874</v>
          </cell>
        </row>
      </sheetData>
      <sheetData sheetId="3583">
        <row r="4">
          <cell r="B4">
            <v>111874</v>
          </cell>
        </row>
      </sheetData>
      <sheetData sheetId="3584">
        <row r="4">
          <cell r="B4">
            <v>111874</v>
          </cell>
        </row>
      </sheetData>
      <sheetData sheetId="3585">
        <row r="4">
          <cell r="B4">
            <v>111874</v>
          </cell>
        </row>
      </sheetData>
      <sheetData sheetId="3586">
        <row r="4">
          <cell r="B4">
            <v>111874</v>
          </cell>
        </row>
      </sheetData>
      <sheetData sheetId="3587">
        <row r="4">
          <cell r="B4">
            <v>111874</v>
          </cell>
        </row>
      </sheetData>
      <sheetData sheetId="3588">
        <row r="4">
          <cell r="B4">
            <v>111874</v>
          </cell>
        </row>
      </sheetData>
      <sheetData sheetId="3589">
        <row r="4">
          <cell r="B4">
            <v>111874</v>
          </cell>
        </row>
      </sheetData>
      <sheetData sheetId="3590">
        <row r="4">
          <cell r="B4">
            <v>111874</v>
          </cell>
        </row>
      </sheetData>
      <sheetData sheetId="3591">
        <row r="4">
          <cell r="B4">
            <v>111874</v>
          </cell>
        </row>
      </sheetData>
      <sheetData sheetId="3592">
        <row r="4">
          <cell r="B4">
            <v>111874</v>
          </cell>
        </row>
      </sheetData>
      <sheetData sheetId="3593">
        <row r="4">
          <cell r="B4">
            <v>111874</v>
          </cell>
        </row>
      </sheetData>
      <sheetData sheetId="3594">
        <row r="4">
          <cell r="B4">
            <v>111874</v>
          </cell>
        </row>
      </sheetData>
      <sheetData sheetId="3595">
        <row r="4">
          <cell r="B4">
            <v>111874</v>
          </cell>
        </row>
      </sheetData>
      <sheetData sheetId="3596">
        <row r="4">
          <cell r="B4">
            <v>111874</v>
          </cell>
        </row>
      </sheetData>
      <sheetData sheetId="3597">
        <row r="4">
          <cell r="B4">
            <v>111874</v>
          </cell>
        </row>
      </sheetData>
      <sheetData sheetId="3598">
        <row r="4">
          <cell r="B4">
            <v>111874</v>
          </cell>
        </row>
      </sheetData>
      <sheetData sheetId="3599">
        <row r="4">
          <cell r="B4">
            <v>111874</v>
          </cell>
        </row>
      </sheetData>
      <sheetData sheetId="3600">
        <row r="4">
          <cell r="B4">
            <v>111874</v>
          </cell>
        </row>
      </sheetData>
      <sheetData sheetId="3601">
        <row r="4">
          <cell r="B4">
            <v>111874</v>
          </cell>
        </row>
      </sheetData>
      <sheetData sheetId="3602">
        <row r="4">
          <cell r="B4">
            <v>111874</v>
          </cell>
        </row>
      </sheetData>
      <sheetData sheetId="3603">
        <row r="4">
          <cell r="B4">
            <v>111874</v>
          </cell>
        </row>
      </sheetData>
      <sheetData sheetId="3604">
        <row r="4">
          <cell r="B4">
            <v>111874</v>
          </cell>
        </row>
      </sheetData>
      <sheetData sheetId="3605">
        <row r="4">
          <cell r="B4">
            <v>111874</v>
          </cell>
        </row>
      </sheetData>
      <sheetData sheetId="3606">
        <row r="4">
          <cell r="B4">
            <v>111874</v>
          </cell>
        </row>
      </sheetData>
      <sheetData sheetId="3607">
        <row r="4">
          <cell r="B4">
            <v>111874</v>
          </cell>
        </row>
      </sheetData>
      <sheetData sheetId="3608">
        <row r="4">
          <cell r="B4">
            <v>111874</v>
          </cell>
        </row>
      </sheetData>
      <sheetData sheetId="3609">
        <row r="4">
          <cell r="B4">
            <v>111874</v>
          </cell>
        </row>
      </sheetData>
      <sheetData sheetId="3610">
        <row r="4">
          <cell r="B4">
            <v>111874</v>
          </cell>
        </row>
      </sheetData>
      <sheetData sheetId="3611">
        <row r="4">
          <cell r="B4">
            <v>111874</v>
          </cell>
        </row>
      </sheetData>
      <sheetData sheetId="3612">
        <row r="4">
          <cell r="B4">
            <v>111874</v>
          </cell>
        </row>
      </sheetData>
      <sheetData sheetId="3613">
        <row r="4">
          <cell r="B4">
            <v>111874</v>
          </cell>
        </row>
      </sheetData>
      <sheetData sheetId="3614">
        <row r="4">
          <cell r="B4">
            <v>111874</v>
          </cell>
        </row>
      </sheetData>
      <sheetData sheetId="3615">
        <row r="4">
          <cell r="B4">
            <v>111874</v>
          </cell>
        </row>
      </sheetData>
      <sheetData sheetId="3616"/>
      <sheetData sheetId="3617"/>
      <sheetData sheetId="3618"/>
      <sheetData sheetId="3619">
        <row r="4">
          <cell r="B4">
            <v>111874</v>
          </cell>
        </row>
      </sheetData>
      <sheetData sheetId="3620">
        <row r="4">
          <cell r="B4">
            <v>111874</v>
          </cell>
        </row>
      </sheetData>
      <sheetData sheetId="3621">
        <row r="4">
          <cell r="B4">
            <v>111874</v>
          </cell>
        </row>
      </sheetData>
      <sheetData sheetId="3622">
        <row r="4">
          <cell r="B4">
            <v>111874</v>
          </cell>
        </row>
      </sheetData>
      <sheetData sheetId="3623"/>
      <sheetData sheetId="3624"/>
      <sheetData sheetId="3625">
        <row r="10">
          <cell r="F10">
            <v>1746.43</v>
          </cell>
        </row>
      </sheetData>
      <sheetData sheetId="3626"/>
      <sheetData sheetId="3627">
        <row r="4">
          <cell r="B4">
            <v>111874</v>
          </cell>
        </row>
      </sheetData>
      <sheetData sheetId="3628">
        <row r="4">
          <cell r="B4">
            <v>111874</v>
          </cell>
        </row>
      </sheetData>
      <sheetData sheetId="3629"/>
      <sheetData sheetId="3630"/>
      <sheetData sheetId="3631"/>
      <sheetData sheetId="3632"/>
      <sheetData sheetId="3633">
        <row r="10">
          <cell r="F10">
            <v>1746.43</v>
          </cell>
        </row>
      </sheetData>
      <sheetData sheetId="3634"/>
      <sheetData sheetId="3635">
        <row r="10">
          <cell r="F10">
            <v>1746.43</v>
          </cell>
        </row>
      </sheetData>
      <sheetData sheetId="3636">
        <row r="4">
          <cell r="B4">
            <v>111874</v>
          </cell>
        </row>
      </sheetData>
      <sheetData sheetId="3637">
        <row r="4">
          <cell r="B4">
            <v>111874</v>
          </cell>
        </row>
      </sheetData>
      <sheetData sheetId="3638">
        <row r="10">
          <cell r="F10">
            <v>1746.43</v>
          </cell>
        </row>
      </sheetData>
      <sheetData sheetId="3639"/>
      <sheetData sheetId="3640"/>
      <sheetData sheetId="3641">
        <row r="10">
          <cell r="F10">
            <v>1746.43</v>
          </cell>
        </row>
      </sheetData>
      <sheetData sheetId="3642">
        <row r="4">
          <cell r="B4">
            <v>111874</v>
          </cell>
        </row>
      </sheetData>
      <sheetData sheetId="3643">
        <row r="4">
          <cell r="B4">
            <v>111874</v>
          </cell>
        </row>
      </sheetData>
      <sheetData sheetId="3644">
        <row r="10">
          <cell r="F10">
            <v>1746.43</v>
          </cell>
        </row>
      </sheetData>
      <sheetData sheetId="3645"/>
      <sheetData sheetId="3646"/>
      <sheetData sheetId="3647"/>
      <sheetData sheetId="3648"/>
      <sheetData sheetId="3649"/>
      <sheetData sheetId="3650">
        <row r="10">
          <cell r="F10">
            <v>1746.43</v>
          </cell>
        </row>
      </sheetData>
      <sheetData sheetId="3651"/>
      <sheetData sheetId="3652">
        <row r="10">
          <cell r="F10">
            <v>1746.43</v>
          </cell>
        </row>
      </sheetData>
      <sheetData sheetId="3653">
        <row r="10">
          <cell r="F10">
            <v>1746.43</v>
          </cell>
        </row>
      </sheetData>
      <sheetData sheetId="3654"/>
      <sheetData sheetId="3655"/>
      <sheetData sheetId="3656">
        <row r="10">
          <cell r="F10">
            <v>1746.43</v>
          </cell>
        </row>
      </sheetData>
      <sheetData sheetId="3657"/>
      <sheetData sheetId="3658">
        <row r="10">
          <cell r="F10">
            <v>1746.43</v>
          </cell>
        </row>
      </sheetData>
      <sheetData sheetId="3659">
        <row r="10">
          <cell r="F10">
            <v>1746.43</v>
          </cell>
        </row>
      </sheetData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 refreshError="1"/>
      <sheetData sheetId="3761" refreshError="1"/>
      <sheetData sheetId="3762" refreshError="1"/>
      <sheetData sheetId="3763" refreshError="1"/>
      <sheetData sheetId="3764"/>
      <sheetData sheetId="3765"/>
      <sheetData sheetId="3766"/>
      <sheetData sheetId="3767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>
        <row r="10">
          <cell r="F10">
            <v>1746.43</v>
          </cell>
        </row>
      </sheetData>
      <sheetData sheetId="3813">
        <row r="10">
          <cell r="F10">
            <v>1746.43</v>
          </cell>
        </row>
      </sheetData>
      <sheetData sheetId="3814">
        <row r="10">
          <cell r="F10">
            <v>1746.43</v>
          </cell>
        </row>
      </sheetData>
      <sheetData sheetId="3815">
        <row r="10">
          <cell r="F10">
            <v>1746.43</v>
          </cell>
        </row>
      </sheetData>
      <sheetData sheetId="3816">
        <row r="4">
          <cell r="B4">
            <v>111874</v>
          </cell>
        </row>
      </sheetData>
      <sheetData sheetId="3817">
        <row r="4">
          <cell r="B4">
            <v>111874</v>
          </cell>
        </row>
      </sheetData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>
        <row r="4">
          <cell r="B4">
            <v>111874</v>
          </cell>
        </row>
      </sheetData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>
        <row r="4">
          <cell r="B4">
            <v>111874</v>
          </cell>
        </row>
      </sheetData>
      <sheetData sheetId="3883"/>
      <sheetData sheetId="3884">
        <row r="4">
          <cell r="B4">
            <v>111874</v>
          </cell>
        </row>
      </sheetData>
      <sheetData sheetId="3885">
        <row r="4">
          <cell r="B4">
            <v>111874</v>
          </cell>
        </row>
      </sheetData>
      <sheetData sheetId="3886">
        <row r="4">
          <cell r="B4">
            <v>111874</v>
          </cell>
        </row>
      </sheetData>
      <sheetData sheetId="3887">
        <row r="4">
          <cell r="B4">
            <v>111874</v>
          </cell>
        </row>
      </sheetData>
      <sheetData sheetId="3888">
        <row r="4">
          <cell r="B4">
            <v>111874</v>
          </cell>
        </row>
      </sheetData>
      <sheetData sheetId="3889">
        <row r="4">
          <cell r="B4">
            <v>111874</v>
          </cell>
        </row>
      </sheetData>
      <sheetData sheetId="3890">
        <row r="4">
          <cell r="B4">
            <v>111874</v>
          </cell>
        </row>
      </sheetData>
      <sheetData sheetId="3891">
        <row r="4">
          <cell r="B4">
            <v>111874</v>
          </cell>
        </row>
      </sheetData>
      <sheetData sheetId="3892">
        <row r="4">
          <cell r="B4">
            <v>111874</v>
          </cell>
        </row>
      </sheetData>
      <sheetData sheetId="3893"/>
      <sheetData sheetId="3894">
        <row r="4">
          <cell r="B4">
            <v>111874</v>
          </cell>
        </row>
      </sheetData>
      <sheetData sheetId="3895"/>
      <sheetData sheetId="3896"/>
      <sheetData sheetId="3897"/>
      <sheetData sheetId="3898"/>
      <sheetData sheetId="3899"/>
      <sheetData sheetId="3900"/>
      <sheetData sheetId="3901">
        <row r="4">
          <cell r="B4">
            <v>111874</v>
          </cell>
        </row>
      </sheetData>
      <sheetData sheetId="3902">
        <row r="4">
          <cell r="B4">
            <v>111874</v>
          </cell>
        </row>
      </sheetData>
      <sheetData sheetId="3903">
        <row r="4">
          <cell r="B4">
            <v>111874</v>
          </cell>
        </row>
      </sheetData>
      <sheetData sheetId="3904">
        <row r="4">
          <cell r="B4">
            <v>111874</v>
          </cell>
        </row>
      </sheetData>
      <sheetData sheetId="3905">
        <row r="4">
          <cell r="B4">
            <v>111874</v>
          </cell>
        </row>
      </sheetData>
      <sheetData sheetId="3906">
        <row r="4">
          <cell r="B4">
            <v>111874</v>
          </cell>
        </row>
      </sheetData>
      <sheetData sheetId="3907">
        <row r="4">
          <cell r="B4">
            <v>111874</v>
          </cell>
        </row>
      </sheetData>
      <sheetData sheetId="3908">
        <row r="4">
          <cell r="B4">
            <v>111874</v>
          </cell>
        </row>
      </sheetData>
      <sheetData sheetId="3909">
        <row r="4">
          <cell r="B4">
            <v>111874</v>
          </cell>
        </row>
      </sheetData>
      <sheetData sheetId="3910">
        <row r="4">
          <cell r="B4">
            <v>111874</v>
          </cell>
        </row>
      </sheetData>
      <sheetData sheetId="3911">
        <row r="4">
          <cell r="B4">
            <v>111874</v>
          </cell>
        </row>
      </sheetData>
      <sheetData sheetId="3912">
        <row r="4">
          <cell r="B4">
            <v>111874</v>
          </cell>
        </row>
      </sheetData>
      <sheetData sheetId="3913">
        <row r="4">
          <cell r="B4">
            <v>111874</v>
          </cell>
        </row>
      </sheetData>
      <sheetData sheetId="3914">
        <row r="4">
          <cell r="B4">
            <v>111874</v>
          </cell>
        </row>
      </sheetData>
      <sheetData sheetId="3915">
        <row r="4">
          <cell r="B4">
            <v>111874</v>
          </cell>
        </row>
      </sheetData>
      <sheetData sheetId="3916">
        <row r="4">
          <cell r="B4">
            <v>111874</v>
          </cell>
        </row>
      </sheetData>
      <sheetData sheetId="3917">
        <row r="4">
          <cell r="B4">
            <v>111874</v>
          </cell>
        </row>
      </sheetData>
      <sheetData sheetId="3918">
        <row r="4">
          <cell r="B4">
            <v>111874</v>
          </cell>
        </row>
      </sheetData>
      <sheetData sheetId="3919">
        <row r="4">
          <cell r="B4">
            <v>111874</v>
          </cell>
        </row>
      </sheetData>
      <sheetData sheetId="3920">
        <row r="4">
          <cell r="B4">
            <v>111874</v>
          </cell>
        </row>
      </sheetData>
      <sheetData sheetId="3921">
        <row r="4">
          <cell r="B4">
            <v>111874</v>
          </cell>
        </row>
      </sheetData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>
        <row r="4">
          <cell r="B4">
            <v>111874</v>
          </cell>
        </row>
      </sheetData>
      <sheetData sheetId="3938">
        <row r="4">
          <cell r="B4">
            <v>111874</v>
          </cell>
        </row>
      </sheetData>
      <sheetData sheetId="3939"/>
      <sheetData sheetId="3940"/>
      <sheetData sheetId="3941"/>
      <sheetData sheetId="3942"/>
      <sheetData sheetId="3943">
        <row r="4">
          <cell r="B4">
            <v>111874</v>
          </cell>
        </row>
      </sheetData>
      <sheetData sheetId="3944">
        <row r="4">
          <cell r="B4">
            <v>111874</v>
          </cell>
        </row>
      </sheetData>
      <sheetData sheetId="3945"/>
      <sheetData sheetId="3946"/>
      <sheetData sheetId="3947"/>
      <sheetData sheetId="3948"/>
      <sheetData sheetId="3949">
        <row r="4">
          <cell r="B4">
            <v>111874</v>
          </cell>
        </row>
      </sheetData>
      <sheetData sheetId="3950">
        <row r="4">
          <cell r="B4">
            <v>111874</v>
          </cell>
        </row>
      </sheetData>
      <sheetData sheetId="3951"/>
      <sheetData sheetId="3952"/>
      <sheetData sheetId="3953"/>
      <sheetData sheetId="3954"/>
      <sheetData sheetId="3955"/>
      <sheetData sheetId="3956"/>
      <sheetData sheetId="3957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 refreshError="1"/>
      <sheetData sheetId="4048" refreshError="1"/>
      <sheetData sheetId="4049" refreshError="1"/>
      <sheetData sheetId="4050" refreshError="1"/>
      <sheetData sheetId="4051" refreshError="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 refreshError="1"/>
      <sheetData sheetId="4058" refreshError="1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/>
      <sheetData sheetId="4131" refreshError="1"/>
      <sheetData sheetId="4132"/>
      <sheetData sheetId="4133">
        <row r="10">
          <cell r="F10">
            <v>1746.43</v>
          </cell>
        </row>
      </sheetData>
      <sheetData sheetId="4134">
        <row r="10">
          <cell r="F10">
            <v>1746.43</v>
          </cell>
        </row>
      </sheetData>
      <sheetData sheetId="4135">
        <row r="10">
          <cell r="F10">
            <v>1746.43</v>
          </cell>
        </row>
      </sheetData>
      <sheetData sheetId="4136">
        <row r="10">
          <cell r="F10">
            <v>1746.43</v>
          </cell>
        </row>
      </sheetData>
      <sheetData sheetId="4137">
        <row r="4">
          <cell r="B4">
            <v>111874</v>
          </cell>
        </row>
      </sheetData>
      <sheetData sheetId="4138">
        <row r="4">
          <cell r="B4">
            <v>111874</v>
          </cell>
        </row>
      </sheetData>
      <sheetData sheetId="4139"/>
      <sheetData sheetId="4140"/>
      <sheetData sheetId="4141"/>
      <sheetData sheetId="4142"/>
      <sheetData sheetId="4143"/>
      <sheetData sheetId="4144"/>
      <sheetData sheetId="4145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>
        <row r="4">
          <cell r="B4">
            <v>111874</v>
          </cell>
        </row>
      </sheetData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>
        <row r="4">
          <cell r="B4">
            <v>111874</v>
          </cell>
        </row>
      </sheetData>
      <sheetData sheetId="4235">
        <row r="4">
          <cell r="B4">
            <v>111874</v>
          </cell>
        </row>
      </sheetData>
      <sheetData sheetId="4236">
        <row r="4">
          <cell r="B4">
            <v>111874</v>
          </cell>
        </row>
      </sheetData>
      <sheetData sheetId="4237">
        <row r="4">
          <cell r="B4">
            <v>111874</v>
          </cell>
        </row>
      </sheetData>
      <sheetData sheetId="4238">
        <row r="4">
          <cell r="B4">
            <v>111874</v>
          </cell>
        </row>
      </sheetData>
      <sheetData sheetId="4239">
        <row r="4">
          <cell r="B4">
            <v>111874</v>
          </cell>
        </row>
      </sheetData>
      <sheetData sheetId="4240">
        <row r="4">
          <cell r="B4">
            <v>111874</v>
          </cell>
        </row>
      </sheetData>
      <sheetData sheetId="4241">
        <row r="4">
          <cell r="B4">
            <v>111874</v>
          </cell>
        </row>
      </sheetData>
      <sheetData sheetId="4242">
        <row r="4">
          <cell r="B4">
            <v>111874</v>
          </cell>
        </row>
      </sheetData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>
        <row r="4">
          <cell r="B4">
            <v>111874</v>
          </cell>
        </row>
      </sheetData>
      <sheetData sheetId="4270">
        <row r="4">
          <cell r="B4">
            <v>111874</v>
          </cell>
        </row>
      </sheetData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>
        <row r="4">
          <cell r="B4">
            <v>111874</v>
          </cell>
        </row>
      </sheetData>
      <sheetData sheetId="4283">
        <row r="4">
          <cell r="B4">
            <v>111874</v>
          </cell>
        </row>
      </sheetData>
      <sheetData sheetId="4284">
        <row r="4">
          <cell r="B4">
            <v>111874</v>
          </cell>
        </row>
      </sheetData>
      <sheetData sheetId="4285">
        <row r="4">
          <cell r="B4">
            <v>111874</v>
          </cell>
        </row>
      </sheetData>
      <sheetData sheetId="4286">
        <row r="4">
          <cell r="B4">
            <v>111874</v>
          </cell>
        </row>
      </sheetData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 refreshError="1"/>
      <sheetData sheetId="4390"/>
      <sheetData sheetId="4391">
        <row r="10">
          <cell r="F10">
            <v>1746.43</v>
          </cell>
        </row>
      </sheetData>
      <sheetData sheetId="4392">
        <row r="10">
          <cell r="F10">
            <v>1746.43</v>
          </cell>
        </row>
      </sheetData>
      <sheetData sheetId="4393">
        <row r="10">
          <cell r="F10">
            <v>1746.43</v>
          </cell>
        </row>
      </sheetData>
      <sheetData sheetId="4394">
        <row r="10">
          <cell r="F10">
            <v>1746.43</v>
          </cell>
        </row>
      </sheetData>
      <sheetData sheetId="4395">
        <row r="10">
          <cell r="F10">
            <v>1746.43</v>
          </cell>
        </row>
      </sheetData>
      <sheetData sheetId="4396"/>
      <sheetData sheetId="4397">
        <row r="10">
          <cell r="F10">
            <v>1746.43</v>
          </cell>
        </row>
      </sheetData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 refreshError="1"/>
      <sheetData sheetId="4484" refreshError="1"/>
      <sheetData sheetId="4485" refreshError="1"/>
      <sheetData sheetId="4486" refreshError="1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/>
      <sheetData sheetId="4498"/>
      <sheetData sheetId="4499"/>
      <sheetData sheetId="4500"/>
      <sheetData sheetId="4501"/>
      <sheetData sheetId="4502" refreshError="1"/>
      <sheetData sheetId="4503"/>
      <sheetData sheetId="4504" refreshError="1"/>
      <sheetData sheetId="4505"/>
      <sheetData sheetId="4506" refreshError="1"/>
      <sheetData sheetId="4507"/>
      <sheetData sheetId="4508" refreshError="1"/>
      <sheetData sheetId="4509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/>
      <sheetData sheetId="5649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/>
      <sheetData sheetId="5660"/>
      <sheetData sheetId="5661"/>
      <sheetData sheetId="5662"/>
      <sheetData sheetId="5663"/>
      <sheetData sheetId="5664"/>
      <sheetData sheetId="5665"/>
      <sheetData sheetId="5666"/>
      <sheetData sheetId="5667"/>
      <sheetData sheetId="5668"/>
      <sheetData sheetId="5669"/>
      <sheetData sheetId="5670"/>
      <sheetData sheetId="5671"/>
      <sheetData sheetId="5672"/>
      <sheetData sheetId="5673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/>
      <sheetData sheetId="5706"/>
      <sheetData sheetId="5707"/>
      <sheetData sheetId="5708"/>
      <sheetData sheetId="5709"/>
      <sheetData sheetId="5710"/>
      <sheetData sheetId="571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/>
      <sheetData sheetId="5721"/>
      <sheetData sheetId="5722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/>
      <sheetData sheetId="5750"/>
      <sheetData sheetId="575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/>
      <sheetData sheetId="5926"/>
      <sheetData sheetId="5927"/>
      <sheetData sheetId="5928"/>
      <sheetData sheetId="5929"/>
      <sheetData sheetId="5930"/>
      <sheetData sheetId="5931"/>
      <sheetData sheetId="5932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/>
      <sheetData sheetId="6202"/>
      <sheetData sheetId="6203"/>
      <sheetData sheetId="6204"/>
      <sheetData sheetId="6205"/>
      <sheetData sheetId="6206"/>
      <sheetData sheetId="6207"/>
      <sheetData sheetId="6208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/>
      <sheetData sheetId="6221"/>
      <sheetData sheetId="6222"/>
      <sheetData sheetId="6223"/>
      <sheetData sheetId="6224"/>
      <sheetData sheetId="6225"/>
      <sheetData sheetId="6226"/>
      <sheetData sheetId="6227"/>
      <sheetData sheetId="6228"/>
      <sheetData sheetId="6229"/>
      <sheetData sheetId="6230"/>
      <sheetData sheetId="6231"/>
      <sheetData sheetId="6232"/>
      <sheetData sheetId="6233"/>
      <sheetData sheetId="6234"/>
      <sheetData sheetId="6235"/>
      <sheetData sheetId="6236"/>
      <sheetData sheetId="6237"/>
      <sheetData sheetId="6238"/>
      <sheetData sheetId="6239"/>
      <sheetData sheetId="6240"/>
      <sheetData sheetId="6241"/>
      <sheetData sheetId="6242"/>
      <sheetData sheetId="6243"/>
      <sheetData sheetId="6244"/>
      <sheetData sheetId="6245"/>
      <sheetData sheetId="6246"/>
      <sheetData sheetId="6247"/>
      <sheetData sheetId="6248"/>
      <sheetData sheetId="6249"/>
      <sheetData sheetId="6250"/>
      <sheetData sheetId="6251"/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/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/>
      <sheetData sheetId="6527"/>
      <sheetData sheetId="6528"/>
      <sheetData sheetId="6529"/>
      <sheetData sheetId="6530"/>
      <sheetData sheetId="6531"/>
      <sheetData sheetId="6532"/>
      <sheetData sheetId="6533"/>
      <sheetData sheetId="6534"/>
      <sheetData sheetId="6535"/>
      <sheetData sheetId="6536"/>
      <sheetData sheetId="6537"/>
      <sheetData sheetId="6538"/>
      <sheetData sheetId="6539"/>
      <sheetData sheetId="6540"/>
      <sheetData sheetId="6541"/>
      <sheetData sheetId="6542"/>
      <sheetData sheetId="6543"/>
      <sheetData sheetId="6544"/>
      <sheetData sheetId="6545"/>
      <sheetData sheetId="6546"/>
      <sheetData sheetId="6547"/>
      <sheetData sheetId="6548"/>
      <sheetData sheetId="6549"/>
      <sheetData sheetId="6550"/>
      <sheetData sheetId="6551"/>
      <sheetData sheetId="6552"/>
      <sheetData sheetId="6553"/>
      <sheetData sheetId="6554"/>
      <sheetData sheetId="6555"/>
      <sheetData sheetId="6556"/>
      <sheetData sheetId="6557"/>
      <sheetData sheetId="6558"/>
      <sheetData sheetId="6559"/>
      <sheetData sheetId="6560"/>
      <sheetData sheetId="6561"/>
      <sheetData sheetId="6562"/>
      <sheetData sheetId="6563"/>
      <sheetData sheetId="6564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/>
      <sheetData sheetId="6578"/>
      <sheetData sheetId="6579"/>
      <sheetData sheetId="6580"/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/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/>
      <sheetData sheetId="7151"/>
      <sheetData sheetId="7152"/>
      <sheetData sheetId="7153"/>
      <sheetData sheetId="7154"/>
      <sheetData sheetId="7155"/>
      <sheetData sheetId="7156"/>
      <sheetData sheetId="7157"/>
      <sheetData sheetId="7158"/>
      <sheetData sheetId="7159"/>
      <sheetData sheetId="7160"/>
      <sheetData sheetId="7161"/>
      <sheetData sheetId="7162"/>
      <sheetData sheetId="7163"/>
      <sheetData sheetId="7164"/>
      <sheetData sheetId="7165"/>
      <sheetData sheetId="7166"/>
      <sheetData sheetId="7167"/>
      <sheetData sheetId="7168"/>
      <sheetData sheetId="7169"/>
      <sheetData sheetId="7170"/>
      <sheetData sheetId="7171"/>
      <sheetData sheetId="7172"/>
      <sheetData sheetId="7173"/>
      <sheetData sheetId="7174"/>
      <sheetData sheetId="7175"/>
      <sheetData sheetId="7176"/>
      <sheetData sheetId="7177"/>
      <sheetData sheetId="7178"/>
      <sheetData sheetId="7179"/>
      <sheetData sheetId="7180"/>
      <sheetData sheetId="7181"/>
      <sheetData sheetId="7182"/>
      <sheetData sheetId="7183"/>
      <sheetData sheetId="7184"/>
      <sheetData sheetId="7185"/>
      <sheetData sheetId="7186"/>
      <sheetData sheetId="7187"/>
      <sheetData sheetId="7188"/>
      <sheetData sheetId="7189"/>
      <sheetData sheetId="7190"/>
      <sheetData sheetId="7191"/>
      <sheetData sheetId="7192"/>
      <sheetData sheetId="7193"/>
      <sheetData sheetId="7194"/>
      <sheetData sheetId="7195"/>
      <sheetData sheetId="7196"/>
      <sheetData sheetId="7197"/>
      <sheetData sheetId="7198"/>
      <sheetData sheetId="7199"/>
      <sheetData sheetId="7200"/>
      <sheetData sheetId="7201"/>
      <sheetData sheetId="7202"/>
      <sheetData sheetId="7203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/>
      <sheetData sheetId="7294"/>
      <sheetData sheetId="7295"/>
      <sheetData sheetId="7296"/>
      <sheetData sheetId="7297"/>
      <sheetData sheetId="7298"/>
      <sheetData sheetId="7299"/>
      <sheetData sheetId="7300"/>
      <sheetData sheetId="7301"/>
      <sheetData sheetId="7302"/>
      <sheetData sheetId="7303"/>
      <sheetData sheetId="7304"/>
      <sheetData sheetId="7305"/>
      <sheetData sheetId="7306"/>
      <sheetData sheetId="7307"/>
      <sheetData sheetId="7308"/>
      <sheetData sheetId="7309"/>
      <sheetData sheetId="7310"/>
      <sheetData sheetId="7311"/>
      <sheetData sheetId="7312"/>
      <sheetData sheetId="7313"/>
      <sheetData sheetId="7314"/>
      <sheetData sheetId="7315"/>
      <sheetData sheetId="7316"/>
      <sheetData sheetId="7317"/>
      <sheetData sheetId="7318"/>
      <sheetData sheetId="7319"/>
      <sheetData sheetId="7320"/>
      <sheetData sheetId="7321"/>
      <sheetData sheetId="7322"/>
      <sheetData sheetId="7323"/>
      <sheetData sheetId="7324"/>
      <sheetData sheetId="7325"/>
      <sheetData sheetId="7326"/>
      <sheetData sheetId="7327"/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/>
      <sheetData sheetId="7338"/>
      <sheetData sheetId="7339"/>
      <sheetData sheetId="7340"/>
      <sheetData sheetId="7341"/>
      <sheetData sheetId="7342"/>
      <sheetData sheetId="7343"/>
      <sheetData sheetId="7344"/>
      <sheetData sheetId="7345"/>
      <sheetData sheetId="7346"/>
      <sheetData sheetId="7347"/>
      <sheetData sheetId="7348"/>
      <sheetData sheetId="7349"/>
      <sheetData sheetId="7350"/>
      <sheetData sheetId="7351"/>
      <sheetData sheetId="7352"/>
      <sheetData sheetId="7353"/>
      <sheetData sheetId="7354"/>
      <sheetData sheetId="7355"/>
      <sheetData sheetId="7356"/>
      <sheetData sheetId="7357"/>
      <sheetData sheetId="7358"/>
      <sheetData sheetId="7359"/>
      <sheetData sheetId="7360"/>
      <sheetData sheetId="7361"/>
      <sheetData sheetId="7362"/>
      <sheetData sheetId="7363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/>
      <sheetData sheetId="7444"/>
      <sheetData sheetId="7445"/>
      <sheetData sheetId="7446"/>
      <sheetData sheetId="7447"/>
      <sheetData sheetId="7448"/>
      <sheetData sheetId="7449"/>
      <sheetData sheetId="7450"/>
      <sheetData sheetId="7451"/>
      <sheetData sheetId="7452"/>
      <sheetData sheetId="7453"/>
      <sheetData sheetId="7454"/>
      <sheetData sheetId="7455"/>
      <sheetData sheetId="7456"/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/>
      <sheetData sheetId="7466"/>
      <sheetData sheetId="7467"/>
      <sheetData sheetId="7468"/>
      <sheetData sheetId="7469"/>
      <sheetData sheetId="7470"/>
      <sheetData sheetId="7471"/>
      <sheetData sheetId="7472"/>
      <sheetData sheetId="7473"/>
      <sheetData sheetId="7474"/>
      <sheetData sheetId="7475"/>
      <sheetData sheetId="7476"/>
      <sheetData sheetId="7477"/>
      <sheetData sheetId="7478"/>
      <sheetData sheetId="7479"/>
      <sheetData sheetId="7480"/>
      <sheetData sheetId="7481"/>
      <sheetData sheetId="7482"/>
      <sheetData sheetId="7483"/>
      <sheetData sheetId="7484"/>
      <sheetData sheetId="7485"/>
      <sheetData sheetId="7486"/>
      <sheetData sheetId="7487"/>
      <sheetData sheetId="7488"/>
      <sheetData sheetId="7489"/>
      <sheetData sheetId="7490"/>
      <sheetData sheetId="7491"/>
      <sheetData sheetId="7492"/>
      <sheetData sheetId="7493"/>
      <sheetData sheetId="7494"/>
      <sheetData sheetId="7495"/>
      <sheetData sheetId="7496"/>
      <sheetData sheetId="7497"/>
      <sheetData sheetId="7498"/>
      <sheetData sheetId="7499"/>
      <sheetData sheetId="7500"/>
      <sheetData sheetId="7501"/>
      <sheetData sheetId="7502"/>
      <sheetData sheetId="7503"/>
      <sheetData sheetId="7504"/>
      <sheetData sheetId="7505"/>
      <sheetData sheetId="7506"/>
      <sheetData sheetId="7507"/>
      <sheetData sheetId="7508"/>
      <sheetData sheetId="7509"/>
      <sheetData sheetId="7510"/>
      <sheetData sheetId="7511"/>
      <sheetData sheetId="7512"/>
      <sheetData sheetId="7513"/>
      <sheetData sheetId="7514"/>
      <sheetData sheetId="7515"/>
      <sheetData sheetId="7516"/>
      <sheetData sheetId="7517"/>
      <sheetData sheetId="7518"/>
      <sheetData sheetId="7519"/>
      <sheetData sheetId="7520"/>
      <sheetData sheetId="7521"/>
      <sheetData sheetId="7522"/>
      <sheetData sheetId="7523"/>
      <sheetData sheetId="7524"/>
      <sheetData sheetId="7525"/>
      <sheetData sheetId="7526"/>
      <sheetData sheetId="7527"/>
      <sheetData sheetId="7528"/>
      <sheetData sheetId="7529"/>
      <sheetData sheetId="7530"/>
      <sheetData sheetId="7531"/>
      <sheetData sheetId="7532"/>
      <sheetData sheetId="7533"/>
      <sheetData sheetId="7534"/>
      <sheetData sheetId="7535"/>
      <sheetData sheetId="7536"/>
      <sheetData sheetId="7537"/>
      <sheetData sheetId="7538"/>
      <sheetData sheetId="7539"/>
      <sheetData sheetId="7540"/>
      <sheetData sheetId="7541"/>
      <sheetData sheetId="7542"/>
      <sheetData sheetId="7543"/>
      <sheetData sheetId="7544"/>
      <sheetData sheetId="7545"/>
      <sheetData sheetId="7546"/>
      <sheetData sheetId="7547"/>
      <sheetData sheetId="7548"/>
      <sheetData sheetId="7549"/>
      <sheetData sheetId="7550"/>
      <sheetData sheetId="7551"/>
      <sheetData sheetId="7552"/>
      <sheetData sheetId="7553"/>
      <sheetData sheetId="7554"/>
      <sheetData sheetId="7555"/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 refreshError="1"/>
      <sheetData sheetId="7577"/>
      <sheetData sheetId="7578" refreshError="1"/>
      <sheetData sheetId="7579" refreshError="1"/>
      <sheetData sheetId="7580" refreshError="1"/>
      <sheetData sheetId="7581" refreshError="1"/>
      <sheetData sheetId="7582"/>
      <sheetData sheetId="7583" refreshError="1"/>
      <sheetData sheetId="7584"/>
      <sheetData sheetId="7585" refreshError="1"/>
      <sheetData sheetId="7586"/>
      <sheetData sheetId="7587" refreshError="1"/>
      <sheetData sheetId="7588"/>
      <sheetData sheetId="7589" refreshError="1"/>
      <sheetData sheetId="7590"/>
      <sheetData sheetId="7591" refreshError="1"/>
      <sheetData sheetId="7592"/>
      <sheetData sheetId="7593" refreshError="1"/>
      <sheetData sheetId="7594"/>
      <sheetData sheetId="7595" refreshError="1"/>
      <sheetData sheetId="7596"/>
      <sheetData sheetId="7597" refreshError="1"/>
      <sheetData sheetId="7598" refreshError="1"/>
      <sheetData sheetId="7599" refreshError="1"/>
      <sheetData sheetId="7600" refreshError="1"/>
      <sheetData sheetId="7601" refreshError="1"/>
      <sheetData sheetId="7602"/>
      <sheetData sheetId="7603" refreshError="1"/>
      <sheetData sheetId="7604"/>
      <sheetData sheetId="7605" refreshError="1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/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/>
      <sheetData sheetId="7674"/>
      <sheetData sheetId="7675"/>
      <sheetData sheetId="7676"/>
      <sheetData sheetId="7677"/>
      <sheetData sheetId="7678"/>
      <sheetData sheetId="7679"/>
      <sheetData sheetId="7680"/>
      <sheetData sheetId="7681"/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/>
      <sheetData sheetId="7692"/>
      <sheetData sheetId="7693"/>
      <sheetData sheetId="7694"/>
      <sheetData sheetId="7695"/>
      <sheetData sheetId="7696"/>
      <sheetData sheetId="7697"/>
      <sheetData sheetId="7698"/>
      <sheetData sheetId="7699"/>
      <sheetData sheetId="7700"/>
      <sheetData sheetId="7701"/>
      <sheetData sheetId="7702"/>
      <sheetData sheetId="7703"/>
      <sheetData sheetId="7704"/>
      <sheetData sheetId="7705"/>
      <sheetData sheetId="7706"/>
      <sheetData sheetId="7707"/>
      <sheetData sheetId="7708"/>
      <sheetData sheetId="7709"/>
      <sheetData sheetId="7710"/>
      <sheetData sheetId="7711"/>
      <sheetData sheetId="7712"/>
      <sheetData sheetId="7713"/>
      <sheetData sheetId="7714"/>
      <sheetData sheetId="7715"/>
      <sheetData sheetId="7716"/>
      <sheetData sheetId="7717"/>
      <sheetData sheetId="7718"/>
      <sheetData sheetId="7719"/>
      <sheetData sheetId="7720"/>
      <sheetData sheetId="7721"/>
      <sheetData sheetId="7722"/>
      <sheetData sheetId="7723"/>
      <sheetData sheetId="7724"/>
      <sheetData sheetId="7725"/>
      <sheetData sheetId="7726"/>
      <sheetData sheetId="7727"/>
      <sheetData sheetId="7728"/>
      <sheetData sheetId="7729"/>
      <sheetData sheetId="7730"/>
      <sheetData sheetId="7731"/>
      <sheetData sheetId="7732"/>
      <sheetData sheetId="7733"/>
      <sheetData sheetId="7734"/>
      <sheetData sheetId="7735"/>
      <sheetData sheetId="7736"/>
      <sheetData sheetId="7737"/>
      <sheetData sheetId="7738"/>
      <sheetData sheetId="7739"/>
      <sheetData sheetId="7740"/>
      <sheetData sheetId="7741"/>
      <sheetData sheetId="7742"/>
      <sheetData sheetId="7743"/>
      <sheetData sheetId="7744"/>
      <sheetData sheetId="7745"/>
      <sheetData sheetId="7746"/>
      <sheetData sheetId="7747"/>
      <sheetData sheetId="7748"/>
      <sheetData sheetId="7749"/>
      <sheetData sheetId="7750"/>
      <sheetData sheetId="7751"/>
      <sheetData sheetId="7752"/>
      <sheetData sheetId="7753"/>
      <sheetData sheetId="7754"/>
      <sheetData sheetId="7755"/>
      <sheetData sheetId="7756"/>
      <sheetData sheetId="7757"/>
      <sheetData sheetId="7758"/>
      <sheetData sheetId="7759"/>
      <sheetData sheetId="7760"/>
      <sheetData sheetId="7761"/>
      <sheetData sheetId="7762"/>
      <sheetData sheetId="7763"/>
      <sheetData sheetId="7764"/>
      <sheetData sheetId="7765"/>
      <sheetData sheetId="7766"/>
      <sheetData sheetId="7767"/>
      <sheetData sheetId="7768"/>
      <sheetData sheetId="7769"/>
      <sheetData sheetId="7770"/>
      <sheetData sheetId="7771"/>
      <sheetData sheetId="7772"/>
      <sheetData sheetId="7773"/>
      <sheetData sheetId="7774"/>
      <sheetData sheetId="7775"/>
      <sheetData sheetId="7776"/>
      <sheetData sheetId="7777"/>
      <sheetData sheetId="7778"/>
      <sheetData sheetId="7779"/>
      <sheetData sheetId="7780"/>
      <sheetData sheetId="7781"/>
      <sheetData sheetId="7782"/>
      <sheetData sheetId="7783"/>
      <sheetData sheetId="7784"/>
      <sheetData sheetId="7785"/>
      <sheetData sheetId="7786"/>
      <sheetData sheetId="7787"/>
      <sheetData sheetId="7788"/>
      <sheetData sheetId="7789"/>
      <sheetData sheetId="7790"/>
      <sheetData sheetId="7791"/>
      <sheetData sheetId="7792"/>
      <sheetData sheetId="7793"/>
      <sheetData sheetId="7794"/>
      <sheetData sheetId="7795"/>
      <sheetData sheetId="7796"/>
      <sheetData sheetId="7797"/>
      <sheetData sheetId="7798"/>
      <sheetData sheetId="7799"/>
      <sheetData sheetId="7800"/>
      <sheetData sheetId="7801"/>
      <sheetData sheetId="7802"/>
      <sheetData sheetId="7803"/>
      <sheetData sheetId="7804"/>
      <sheetData sheetId="7805"/>
      <sheetData sheetId="7806"/>
      <sheetData sheetId="7807"/>
      <sheetData sheetId="7808"/>
      <sheetData sheetId="7809"/>
      <sheetData sheetId="7810"/>
      <sheetData sheetId="7811"/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/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/>
      <sheetData sheetId="7851"/>
      <sheetData sheetId="7852"/>
      <sheetData sheetId="7853"/>
      <sheetData sheetId="7854"/>
      <sheetData sheetId="7855"/>
      <sheetData sheetId="7856"/>
      <sheetData sheetId="7857"/>
      <sheetData sheetId="7858"/>
      <sheetData sheetId="7859"/>
      <sheetData sheetId="7860"/>
      <sheetData sheetId="7861"/>
      <sheetData sheetId="7862"/>
      <sheetData sheetId="7863"/>
      <sheetData sheetId="7864"/>
      <sheetData sheetId="7865"/>
      <sheetData sheetId="7866"/>
      <sheetData sheetId="7867"/>
      <sheetData sheetId="7868"/>
      <sheetData sheetId="7869"/>
      <sheetData sheetId="7870"/>
      <sheetData sheetId="7871"/>
      <sheetData sheetId="7872"/>
      <sheetData sheetId="7873"/>
      <sheetData sheetId="7874"/>
      <sheetData sheetId="7875"/>
      <sheetData sheetId="7876"/>
      <sheetData sheetId="7877"/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/>
      <sheetData sheetId="7891"/>
      <sheetData sheetId="7892"/>
      <sheetData sheetId="7893"/>
      <sheetData sheetId="7894"/>
      <sheetData sheetId="7895"/>
      <sheetData sheetId="7896"/>
      <sheetData sheetId="7897"/>
      <sheetData sheetId="7898"/>
      <sheetData sheetId="7899"/>
      <sheetData sheetId="7900"/>
      <sheetData sheetId="7901"/>
      <sheetData sheetId="7902"/>
      <sheetData sheetId="7903"/>
      <sheetData sheetId="7904"/>
      <sheetData sheetId="7905"/>
      <sheetData sheetId="7906"/>
      <sheetData sheetId="7907"/>
      <sheetData sheetId="7908"/>
      <sheetData sheetId="7909"/>
      <sheetData sheetId="7910"/>
      <sheetData sheetId="7911"/>
      <sheetData sheetId="7912"/>
      <sheetData sheetId="7913"/>
      <sheetData sheetId="7914"/>
      <sheetData sheetId="7915"/>
      <sheetData sheetId="7916"/>
      <sheetData sheetId="7917"/>
      <sheetData sheetId="7918"/>
      <sheetData sheetId="7919"/>
      <sheetData sheetId="7920"/>
      <sheetData sheetId="7921"/>
      <sheetData sheetId="7922"/>
      <sheetData sheetId="7923"/>
      <sheetData sheetId="7924"/>
      <sheetData sheetId="7925"/>
      <sheetData sheetId="7926"/>
      <sheetData sheetId="7927"/>
      <sheetData sheetId="7928"/>
      <sheetData sheetId="7929"/>
      <sheetData sheetId="7930"/>
      <sheetData sheetId="7931"/>
      <sheetData sheetId="7932"/>
      <sheetData sheetId="7933"/>
      <sheetData sheetId="7934"/>
      <sheetData sheetId="7935"/>
      <sheetData sheetId="7936"/>
      <sheetData sheetId="7937"/>
      <sheetData sheetId="7938"/>
      <sheetData sheetId="7939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/>
      <sheetData sheetId="7949"/>
      <sheetData sheetId="7950"/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/>
      <sheetData sheetId="7973"/>
      <sheetData sheetId="7974"/>
      <sheetData sheetId="7975"/>
      <sheetData sheetId="7976"/>
      <sheetData sheetId="7977"/>
      <sheetData sheetId="7978"/>
      <sheetData sheetId="7979"/>
      <sheetData sheetId="7980"/>
      <sheetData sheetId="7981"/>
      <sheetData sheetId="7982"/>
      <sheetData sheetId="7983"/>
      <sheetData sheetId="7984"/>
      <sheetData sheetId="7985"/>
      <sheetData sheetId="7986"/>
      <sheetData sheetId="7987"/>
      <sheetData sheetId="7988"/>
      <sheetData sheetId="7989"/>
      <sheetData sheetId="7990"/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/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/>
      <sheetData sheetId="8028"/>
      <sheetData sheetId="8029"/>
      <sheetData sheetId="8030"/>
      <sheetData sheetId="8031"/>
      <sheetData sheetId="8032"/>
      <sheetData sheetId="8033"/>
      <sheetData sheetId="8034"/>
      <sheetData sheetId="8035"/>
      <sheetData sheetId="8036"/>
      <sheetData sheetId="8037"/>
      <sheetData sheetId="8038"/>
      <sheetData sheetId="8039"/>
      <sheetData sheetId="8040"/>
      <sheetData sheetId="8041"/>
      <sheetData sheetId="8042"/>
      <sheetData sheetId="8043"/>
      <sheetData sheetId="8044"/>
      <sheetData sheetId="8045"/>
      <sheetData sheetId="8046"/>
      <sheetData sheetId="8047"/>
      <sheetData sheetId="8048"/>
      <sheetData sheetId="8049"/>
      <sheetData sheetId="8050"/>
      <sheetData sheetId="8051"/>
      <sheetData sheetId="8052"/>
      <sheetData sheetId="8053"/>
      <sheetData sheetId="8054"/>
      <sheetData sheetId="8055"/>
      <sheetData sheetId="8056"/>
      <sheetData sheetId="8057"/>
      <sheetData sheetId="8058"/>
      <sheetData sheetId="8059"/>
      <sheetData sheetId="8060"/>
      <sheetData sheetId="8061"/>
      <sheetData sheetId="8062"/>
      <sheetData sheetId="8063"/>
      <sheetData sheetId="8064"/>
      <sheetData sheetId="8065"/>
      <sheetData sheetId="8066"/>
      <sheetData sheetId="8067"/>
      <sheetData sheetId="8068"/>
      <sheetData sheetId="8069"/>
      <sheetData sheetId="8070"/>
      <sheetData sheetId="8071"/>
      <sheetData sheetId="8072"/>
      <sheetData sheetId="8073"/>
      <sheetData sheetId="8074"/>
      <sheetData sheetId="8075"/>
      <sheetData sheetId="8076"/>
      <sheetData sheetId="8077"/>
      <sheetData sheetId="8078"/>
      <sheetData sheetId="8079"/>
      <sheetData sheetId="8080"/>
      <sheetData sheetId="8081"/>
      <sheetData sheetId="8082"/>
      <sheetData sheetId="8083"/>
      <sheetData sheetId="8084"/>
      <sheetData sheetId="8085"/>
      <sheetData sheetId="8086"/>
      <sheetData sheetId="8087"/>
      <sheetData sheetId="8088"/>
      <sheetData sheetId="8089"/>
      <sheetData sheetId="8090"/>
      <sheetData sheetId="8091"/>
      <sheetData sheetId="8092"/>
      <sheetData sheetId="8093"/>
      <sheetData sheetId="8094"/>
      <sheetData sheetId="8095"/>
      <sheetData sheetId="8096"/>
      <sheetData sheetId="8097"/>
      <sheetData sheetId="8098"/>
      <sheetData sheetId="8099"/>
      <sheetData sheetId="8100"/>
      <sheetData sheetId="8101"/>
      <sheetData sheetId="8102"/>
      <sheetData sheetId="8103"/>
      <sheetData sheetId="8104"/>
      <sheetData sheetId="8105"/>
      <sheetData sheetId="8106"/>
      <sheetData sheetId="8107"/>
      <sheetData sheetId="8108"/>
      <sheetData sheetId="8109"/>
      <sheetData sheetId="8110"/>
      <sheetData sheetId="8111"/>
      <sheetData sheetId="8112"/>
      <sheetData sheetId="8113"/>
      <sheetData sheetId="8114"/>
      <sheetData sheetId="8115"/>
      <sheetData sheetId="8116"/>
      <sheetData sheetId="8117"/>
      <sheetData sheetId="8118"/>
      <sheetData sheetId="8119"/>
      <sheetData sheetId="8120"/>
      <sheetData sheetId="8121"/>
      <sheetData sheetId="8122"/>
      <sheetData sheetId="8123"/>
      <sheetData sheetId="8124"/>
      <sheetData sheetId="8125"/>
      <sheetData sheetId="8126"/>
      <sheetData sheetId="8127"/>
      <sheetData sheetId="8128"/>
      <sheetData sheetId="8129"/>
      <sheetData sheetId="8130"/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/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/>
      <sheetData sheetId="8168"/>
      <sheetData sheetId="8169"/>
      <sheetData sheetId="8170"/>
      <sheetData sheetId="8171"/>
      <sheetData sheetId="8172"/>
      <sheetData sheetId="8173"/>
      <sheetData sheetId="8174"/>
      <sheetData sheetId="8175"/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/>
      <sheetData sheetId="8238"/>
      <sheetData sheetId="8239"/>
      <sheetData sheetId="8240"/>
      <sheetData sheetId="8241"/>
      <sheetData sheetId="8242"/>
      <sheetData sheetId="8243"/>
      <sheetData sheetId="8244"/>
      <sheetData sheetId="8245"/>
      <sheetData sheetId="8246"/>
      <sheetData sheetId="8247"/>
      <sheetData sheetId="8248"/>
      <sheetData sheetId="8249"/>
      <sheetData sheetId="8250"/>
      <sheetData sheetId="8251"/>
      <sheetData sheetId="8252"/>
      <sheetData sheetId="8253"/>
      <sheetData sheetId="8254"/>
      <sheetData sheetId="8255"/>
      <sheetData sheetId="8256"/>
      <sheetData sheetId="8257"/>
      <sheetData sheetId="8258"/>
      <sheetData sheetId="8259"/>
      <sheetData sheetId="8260"/>
      <sheetData sheetId="8261"/>
      <sheetData sheetId="8262"/>
      <sheetData sheetId="8263" refreshError="1"/>
      <sheetData sheetId="8264" refreshError="1"/>
      <sheetData sheetId="8265" refreshError="1"/>
      <sheetData sheetId="8266" refreshError="1"/>
      <sheetData sheetId="8267" refreshError="1"/>
      <sheetData sheetId="826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ELEC45-01"/>
      <sheetName val="ตั๋วเงินรับ"/>
      <sheetName val="เงินกู้ธนชาติ"/>
      <sheetName val="USD"/>
      <sheetName val="เงินกู้ MGC"/>
      <sheetName val="TrialBalance Q3-2002"/>
      <sheetName val="BUILD95"/>
      <sheetName val="งบต้นทุนผลิต48"/>
      <sheetName val="FRECEFECBAILEYS"/>
      <sheetName val="BALANCE SHEET "/>
      <sheetName val="U-7"/>
      <sheetName val="FS-YTD"/>
      <sheetName val="JVID"/>
      <sheetName val="Asset41_42"/>
      <sheetName val="finance64k.u"/>
      <sheetName val="6013"/>
      <sheetName val="E-1D"/>
      <sheetName val="Update_041110"/>
      <sheetName val="sub-mat2011"/>
      <sheetName val="Sheet2"/>
      <sheetName val="MV"/>
      <sheetName val="Menu"/>
      <sheetName val="Template"/>
      <sheetName val="AOP9"/>
      <sheetName val="AOP12"/>
      <sheetName val="AOP13"/>
      <sheetName val="AOP15"/>
      <sheetName val="ADJ_-_RATE"/>
      <sheetName val="TR_-_AP-_00"/>
      <sheetName val="ADJ___RATE"/>
      <sheetName val="SCB 1 - Current"/>
      <sheetName val="SCB 2 - Current"/>
      <sheetName val="Front"/>
      <sheetName val="DEP12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คงเหลือ GH"/>
      <sheetName val="WIP"/>
      <sheetName val="Scale"/>
      <sheetName val="FDR-Jan-99 "/>
      <sheetName val="REVENUE"/>
      <sheetName val="Parameters"/>
      <sheetName val="Graph DMG"/>
      <sheetName val="SKA"/>
      <sheetName val="BS"/>
      <sheetName val="ADJ_-_RATE2"/>
      <sheetName val="TR_-_AP-_002"/>
      <sheetName val="ADJ___RATE2"/>
      <sheetName val="Sheet1_(2)2"/>
      <sheetName val="BALANCE_SHEET_2"/>
      <sheetName val="คงเหลือ_GH1"/>
      <sheetName val="Graph_DMG1"/>
      <sheetName val="เงินกู้_MGC1"/>
      <sheetName val="TrialBalance_Q3-20021"/>
      <sheetName val="Sheet1_(2)1"/>
      <sheetName val="BALANCE_SHEET_1"/>
      <sheetName val="คงเหลือ_GH"/>
      <sheetName val="Graph_DMG"/>
      <sheetName val="GS_STD"/>
      <sheetName val="OP_STD"/>
      <sheetName val="Sequence"/>
      <sheetName val="Export Sales"/>
      <sheetName val="Domestic Sales"/>
      <sheetName val="Dealer Sales"/>
      <sheetName val="03100(SS)"/>
      <sheetName val="cutoff1"/>
      <sheetName val="10-1 Media"/>
      <sheetName val="10-cut"/>
      <sheetName val="U-5"/>
      <sheetName val="xlSVH_T"/>
      <sheetName val="Request"/>
      <sheetName val="Bahrain"/>
      <sheetName val="BTR BKK"/>
      <sheetName val="AssetAcc"/>
      <sheetName val="Stock Bal สรรพากร SBM3 JUN"/>
      <sheetName val="New Std. "/>
      <sheetName val="Lead"/>
      <sheetName val="PLSUMM"/>
      <sheetName val="Tel|AV&amp;C|PC|POS|Sec|Net|DL"/>
      <sheetName val="HtlApp|Svr|DataCtr"/>
      <sheetName val="ICT POTF"/>
      <sheetName val="C-1"/>
      <sheetName val="งานเหมา"/>
      <sheetName val="SUM"/>
      <sheetName val="master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finance64k_u1"/>
      <sheetName val="SCB_1_-_Current1"/>
      <sheetName val="SCB_2_-_Current1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10-1_Media"/>
      <sheetName val="BTR_BKK"/>
      <sheetName val="ICT_POTF"/>
      <sheetName val="Stock_Bal_สรรพากร_SBM3_JUN"/>
      <sheetName val="New_Std__"/>
      <sheetName val="GLTable"/>
      <sheetName val="depn-Sep 03"/>
      <sheetName val="J1"/>
      <sheetName val="G-BS"/>
      <sheetName val="S03"/>
      <sheetName val="NLok"/>
      <sheetName val="200-110"/>
      <sheetName val="明細"/>
      <sheetName val="กราฟ ผลิต"/>
      <sheetName val="CHIP_Prod"/>
      <sheetName val="PSF_Prod"/>
      <sheetName val="By Person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IS"/>
      <sheetName val="SC1.XLS"/>
      <sheetName val="BARS"/>
      <sheetName val="PAN M4*25 FE CM3 P2"/>
      <sheetName val="総合B"/>
      <sheetName val="rates"/>
      <sheetName val="detail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141010"/>
      <sheetName val="ลูกค้า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ICT_POTF2"/>
      <sheetName val="Stock_Bal_สรรพากร_SBM3_JUN3"/>
      <sheetName val="New_Std__3"/>
      <sheetName val="depn-Sep_032"/>
      <sheetName val="กราฟ_ผลิต1"/>
      <sheetName val="By_Person3"/>
      <sheetName val="Supplier_Master_IF2"/>
      <sheetName val="KK_Rev_12"/>
      <sheetName val="SC1_XLS1"/>
      <sheetName val="SP09TP"/>
      <sheetName val="CONTROL_BASE"/>
      <sheetName val="Required"/>
      <sheetName val="สัญญาบริการอื่น"/>
      <sheetName val="ค่าที่ปรึกษา"/>
      <sheetName val="สัญญาเช่าสนง"/>
      <sheetName val="BaseCostSCr"/>
      <sheetName val="BaseCostEur"/>
      <sheetName val="BaseUsage"/>
      <sheetName val="Budget_ปี_2560"/>
      <sheetName val="C"/>
      <sheetName val="February-17"/>
      <sheetName val="PM"/>
      <sheetName val="Defer_ร่วม"/>
      <sheetName val="FF-3"/>
      <sheetName val="Bang gia tong hop"/>
      <sheetName val="5 Analysis"/>
      <sheetName val="11922"/>
      <sheetName val="Standing Data"/>
      <sheetName val="Asset &amp; Liability"/>
      <sheetName val="Net asset value"/>
      <sheetName val="___"/>
      <sheetName val="OTB 2012"/>
      <sheetName val="BAT data entry"/>
      <sheetName val="BAT Reserve data entry"/>
      <sheetName val=" IB-PL-00-01 SUMMARY"/>
      <sheetName val="Call Down Data OLD"/>
      <sheetName val="RM Req"/>
      <sheetName val="Links"/>
      <sheetName val="Excess Calc (2)"/>
      <sheetName val="BS&amp;PL"/>
      <sheetName val="M_Maincomp"/>
      <sheetName val="FF-CF"/>
      <sheetName val="Fields Worksheet"/>
      <sheetName val="FF Volume"/>
      <sheetName val="Graph"/>
      <sheetName val="Size Dist"/>
      <sheetName val="Size Dist 2"/>
      <sheetName val="Read me"/>
      <sheetName val="options"/>
      <sheetName val="9"/>
      <sheetName val="Weekly Hires &amp; Terms 10-2"/>
      <sheetName val="Spirt Disp"/>
      <sheetName val="#cmpt2"/>
      <sheetName val="FX"/>
      <sheetName val="เงินกู้ธนช"/>
      <sheetName val="Assumption Data"/>
      <sheetName val="Mgt"/>
      <sheetName val="AssetStatus"/>
      <sheetName val="AssetType"/>
      <sheetName val="Asset Class"/>
      <sheetName val="Cost Center"/>
      <sheetName val="Depre. Key"/>
      <sheetName val="Location"/>
      <sheetName val="Basic"/>
      <sheetName val="EX"/>
      <sheetName val="Part"/>
      <sheetName val="Console"/>
      <sheetName val="W"/>
      <sheetName val="中山低值"/>
      <sheetName val="luong06"/>
      <sheetName val="Scenarios and Sensitivities"/>
      <sheetName val="Operations"/>
      <sheetName val="Financials"/>
      <sheetName val="Global Assumptions"/>
      <sheetName val="B-B"/>
      <sheetName val="C-C"/>
      <sheetName val="D-D"/>
      <sheetName val="bang tien luong"/>
      <sheetName val="TEN_DV"/>
      <sheetName val="JobDetails"/>
      <sheetName val="U1 P&amp;L"/>
      <sheetName val="boq"/>
      <sheetName val="Details"/>
      <sheetName val="PL"/>
      <sheetName val="Non-Statistical Sampling Master"/>
      <sheetName val="Two Step Revenue Testing Master"/>
      <sheetName val="Global Data"/>
      <sheetName val="FF_4"/>
      <sheetName val="B"/>
      <sheetName val="FSA"/>
      <sheetName val="Expense Summary"/>
      <sheetName val="B_Sheet"/>
      <sheetName val="Notes"/>
      <sheetName val="P&amp;L"/>
      <sheetName val="TBal"/>
      <sheetName val="FF_6"/>
      <sheetName val="สรุป"/>
      <sheetName val="Cum.91-93"/>
      <sheetName val="Dec 94"/>
      <sheetName val="AFA"/>
      <sheetName val="CA"/>
      <sheetName val="Instructions"/>
      <sheetName val="Quantum-Machined Comp."/>
      <sheetName val="Assy Prod Schedule"/>
      <sheetName val="Family3-Machined Comp."/>
      <sheetName val="Quest-Machined Comp."/>
      <sheetName val="Summary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10"/>
      <sheetName val="MFA"/>
      <sheetName val="cost4-47"/>
      <sheetName val="gl"/>
      <sheetName val="StandingData"/>
      <sheetName val="addl cost"/>
      <sheetName val="accumdeprn"/>
      <sheetName val="Conso Volume"/>
      <sheetName val="MPU"/>
      <sheetName val="_กระทบผลรวม  1710 "/>
      <sheetName val=" กระทบผลรวม  1710 "/>
      <sheetName val="C-PL4"/>
      <sheetName val="PRM"/>
      <sheetName val="ORI"/>
      <sheetName val="TB YEST ON JUN'19"/>
      <sheetName val="CIPA"/>
      <sheetName val="产品装配和检测"/>
      <sheetName val="ข้อมูลพนักงาน"/>
      <sheetName val="Fields_Worksheet"/>
      <sheetName val="FF_Volume"/>
      <sheetName val="Size_Dist"/>
      <sheetName val="Size_Dist_2"/>
      <sheetName val="CPE Parameters"/>
      <sheetName val="Countries"/>
      <sheetName val="IPVPN Parameters"/>
      <sheetName val="CJEs"/>
      <sheetName val="CRJE"/>
      <sheetName val="Baseline"/>
      <sheetName val="Invoice"/>
      <sheetName val="Retrieve in KLOC HC - Copy val"/>
      <sheetName val="E.PRECIOS"/>
      <sheetName val="iGrouping"/>
      <sheetName val="Group"/>
      <sheetName val="ADJ_-_RATE8"/>
      <sheetName val="TR_-_AP-_008"/>
      <sheetName val="ADJ___RATE8"/>
      <sheetName val="Sheet1_(2)8"/>
      <sheetName val="เงินกู้_MGC7"/>
      <sheetName val="TrialBalance_Q3-20027"/>
      <sheetName val="BALANCE_SHEET_8"/>
      <sheetName val="finance64k_u6"/>
      <sheetName val="SCB_1_-_Current6"/>
      <sheetName val="SCB_2_-_Current6"/>
      <sheetName val="คงเหลือ_GH7"/>
      <sheetName val="set_date6"/>
      <sheetName val="Trial_Balance5"/>
      <sheetName val="10-1_Media4"/>
      <sheetName val="Export_Sales5"/>
      <sheetName val="Domestic_Sales5"/>
      <sheetName val="Dealer_Sales5"/>
      <sheetName val="FDR-Jan-99_5"/>
      <sheetName val="Graph_DMG7"/>
      <sheetName val="BTR_BKK4"/>
      <sheetName val="ICT_POTF3"/>
      <sheetName val="Stock_Bal_สรรพากร_SBM3_JUN4"/>
      <sheetName val="New_Std__4"/>
      <sheetName val="depn-Sep_033"/>
      <sheetName val="กราฟ_ผลิต2"/>
      <sheetName val="Excess_Calc_(2)"/>
      <sheetName val="By_Person4"/>
      <sheetName val="Bang_gia_tong_hop"/>
      <sheetName val="5_Analysis"/>
      <sheetName val="Supplier_Master_IF3"/>
      <sheetName val="KK_Rev_13"/>
      <sheetName val="SC1_XLS2"/>
      <sheetName val="PAN_M4*25_FE_CM3_P2"/>
      <sheetName val="Standing_Data"/>
      <sheetName val="Asset_&amp;_Liability"/>
      <sheetName val="Net_asset_value"/>
      <sheetName val="Quantum-Machined_Comp_"/>
      <sheetName val="Assy_Prod_Schedule"/>
      <sheetName val="Family3-Machined_Comp_"/>
      <sheetName val="Quest-Machined_Comp_"/>
      <sheetName val="ADJ_-_RATE9"/>
      <sheetName val="TR_-_AP-_009"/>
      <sheetName val="ADJ___RATE9"/>
      <sheetName val="Sheet1_(2)9"/>
      <sheetName val="เงินกู้_MGC8"/>
      <sheetName val="TrialBalance_Q3-20028"/>
      <sheetName val="BALANCE_SHEET_9"/>
      <sheetName val="finance64k_u7"/>
      <sheetName val="SCB_1_-_Current7"/>
      <sheetName val="SCB_2_-_Current7"/>
      <sheetName val="คงเหลือ_GH8"/>
      <sheetName val="set_date7"/>
      <sheetName val="Trial_Balance6"/>
      <sheetName val="10-1_Media5"/>
      <sheetName val="Export_Sales6"/>
      <sheetName val="Domestic_Sales6"/>
      <sheetName val="Dealer_Sales6"/>
      <sheetName val="FDR-Jan-99_6"/>
      <sheetName val="Graph_DMG8"/>
      <sheetName val="BTR_BKK5"/>
      <sheetName val="ICT_POTF4"/>
      <sheetName val="Stock_Bal_สรรพากร_SBM3_JUN5"/>
      <sheetName val="New_Std__5"/>
      <sheetName val="depn-Sep_034"/>
      <sheetName val="กราฟ_ผลิต3"/>
      <sheetName val="Excess_Calc_(2)1"/>
      <sheetName val="By_Person5"/>
      <sheetName val="Bang_gia_tong_hop1"/>
      <sheetName val="5_Analysis1"/>
      <sheetName val="Supplier_Master_IF4"/>
      <sheetName val="KK_Rev_14"/>
      <sheetName val="SC1_XLS3"/>
      <sheetName val="PAN_M4*25_FE_CM3_P21"/>
      <sheetName val="Standing_Data1"/>
      <sheetName val="Asset_&amp;_Liability1"/>
      <sheetName val="Net_asset_value1"/>
      <sheetName val="Quantum-Machined_Comp_1"/>
      <sheetName val="Assy_Prod_Schedule1"/>
      <sheetName val="Family3-Machined_Comp_1"/>
      <sheetName val="Quest-Machined_Comp_1"/>
      <sheetName val="ADJ_-_RATE10"/>
      <sheetName val="TR_-_AP-_0010"/>
      <sheetName val="ADJ___RATE10"/>
      <sheetName val="Sheet1_(2)10"/>
      <sheetName val="เงินกู้_MGC9"/>
      <sheetName val="TrialBalance_Q3-20029"/>
      <sheetName val="BALANCE_SHEET_10"/>
      <sheetName val="finance64k_u8"/>
      <sheetName val="SCB_1_-_Current8"/>
      <sheetName val="SCB_2_-_Current8"/>
      <sheetName val="คงเหลือ_GH9"/>
      <sheetName val="set_date8"/>
      <sheetName val="Trial_Balance7"/>
      <sheetName val="10-1_Media6"/>
      <sheetName val="Export_Sales7"/>
      <sheetName val="Domestic_Sales7"/>
      <sheetName val="Dealer_Sales7"/>
      <sheetName val="FDR-Jan-99_7"/>
      <sheetName val="Graph_DMG9"/>
      <sheetName val="BTR_BKK6"/>
      <sheetName val="ICT_POTF5"/>
      <sheetName val="Stock_Bal_สรรพากร_SBM3_JUN6"/>
      <sheetName val="New_Std__6"/>
      <sheetName val="depn-Sep_035"/>
      <sheetName val="กราฟ_ผลิต4"/>
      <sheetName val="Excess_Calc_(2)2"/>
      <sheetName val="By_Person6"/>
      <sheetName val="Bang_gia_tong_hop2"/>
      <sheetName val="5_Analysis2"/>
      <sheetName val="Supplier_Master_IF5"/>
      <sheetName val="KK_Rev_15"/>
      <sheetName val="SC1_XLS4"/>
      <sheetName val="PAN_M4*25_FE_CM3_P22"/>
      <sheetName val="Standing_Data2"/>
      <sheetName val="Asset_&amp;_Liability2"/>
      <sheetName val="Net_asset_value2"/>
      <sheetName val="Quantum-Machined_Comp_2"/>
      <sheetName val="Assy_Prod_Schedule2"/>
      <sheetName val="Family3-Machined_Comp_2"/>
      <sheetName val="Quest-Machined_Comp_2"/>
      <sheetName val="ADJ_-_RATE11"/>
      <sheetName val="TR_-_AP-_0011"/>
      <sheetName val="ADJ___RATE11"/>
      <sheetName val="Sheet1_(2)11"/>
      <sheetName val="เงินกู้_MGC10"/>
      <sheetName val="TrialBalance_Q3-200210"/>
      <sheetName val="BALANCE_SHEET_11"/>
      <sheetName val="finance64k_u9"/>
      <sheetName val="SCB_1_-_Current9"/>
      <sheetName val="SCB_2_-_Current9"/>
      <sheetName val="คงเหลือ_GH10"/>
      <sheetName val="set_date9"/>
      <sheetName val="Trial_Balance8"/>
      <sheetName val="10-1_Media7"/>
      <sheetName val="Export_Sales8"/>
      <sheetName val="Domestic_Sales8"/>
      <sheetName val="Dealer_Sales8"/>
      <sheetName val="FDR-Jan-99_8"/>
      <sheetName val="Graph_DMG10"/>
      <sheetName val="BTR_BKK7"/>
      <sheetName val="ICT_POTF6"/>
      <sheetName val="Stock_Bal_สรรพากร_SBM3_JUN7"/>
      <sheetName val="New_Std__7"/>
      <sheetName val="depn-Sep_036"/>
      <sheetName val="กราฟ_ผลิต5"/>
      <sheetName val="Excess_Calc_(2)3"/>
      <sheetName val="By_Person7"/>
      <sheetName val="Bang_gia_tong_hop3"/>
      <sheetName val="5_Analysis3"/>
      <sheetName val="Supplier_Master_IF6"/>
      <sheetName val="KK_Rev_16"/>
      <sheetName val="SC1_XLS5"/>
      <sheetName val="PAN_M4*25_FE_CM3_P23"/>
      <sheetName val="Standing_Data3"/>
      <sheetName val="Asset_&amp;_Liability3"/>
      <sheetName val="Net_asset_value3"/>
      <sheetName val="Quantum-Machined_Comp_3"/>
      <sheetName val="Assy_Prod_Schedule3"/>
      <sheetName val="Family3-Machined_Comp_3"/>
      <sheetName val="Quest-Machined_Comp_3"/>
      <sheetName val="ADJ_-_RATE12"/>
      <sheetName val="TR_-_AP-_0012"/>
      <sheetName val="ADJ___RATE12"/>
      <sheetName val="Sheet1_(2)12"/>
      <sheetName val="เงินกู้_MGC11"/>
      <sheetName val="TrialBalance_Q3-200211"/>
      <sheetName val="BALANCE_SHEET_12"/>
      <sheetName val="finance64k_u10"/>
      <sheetName val="SCB_1_-_Current10"/>
      <sheetName val="SCB_2_-_Current10"/>
      <sheetName val="คงเหลือ_GH11"/>
      <sheetName val="set_date10"/>
      <sheetName val="Trial_Balance9"/>
      <sheetName val="10-1_Media8"/>
      <sheetName val="Export_Sales9"/>
      <sheetName val="Domestic_Sales9"/>
      <sheetName val="Dealer_Sales9"/>
      <sheetName val="FDR-Jan-99_9"/>
      <sheetName val="Graph_DMG11"/>
      <sheetName val="BTR_BKK8"/>
      <sheetName val="ICT_POTF7"/>
      <sheetName val="Stock_Bal_สรรพากร_SBM3_JUN8"/>
      <sheetName val="New_Std__8"/>
      <sheetName val="depn-Sep_037"/>
      <sheetName val="กราฟ_ผลิต6"/>
      <sheetName val="Excess_Calc_(2)4"/>
      <sheetName val="By_Person8"/>
      <sheetName val="Bang_gia_tong_hop4"/>
      <sheetName val="5_Analysis4"/>
      <sheetName val="Supplier_Master_IF7"/>
      <sheetName val="KK_Rev_17"/>
      <sheetName val="SC1_XLS6"/>
      <sheetName val="PAN_M4*25_FE_CM3_P24"/>
      <sheetName val="Standing_Data4"/>
      <sheetName val="Asset_&amp;_Liability4"/>
      <sheetName val="Net_asset_value4"/>
      <sheetName val="Quantum-Machined_Comp_4"/>
      <sheetName val="Assy_Prod_Schedule4"/>
      <sheetName val="Family3-Machined_Comp_4"/>
      <sheetName val="Quest-Machined_Comp_4"/>
      <sheetName val="ADJ_-_RATE13"/>
      <sheetName val="TR_-_AP-_0013"/>
      <sheetName val="ADJ___RATE13"/>
      <sheetName val="Sheet1_(2)13"/>
      <sheetName val="เงินกู้_MGC12"/>
      <sheetName val="TrialBalance_Q3-200212"/>
      <sheetName val="BALANCE_SHEET_13"/>
      <sheetName val="finance64k_u11"/>
      <sheetName val="SCB_1_-_Current11"/>
      <sheetName val="SCB_2_-_Current11"/>
      <sheetName val="คงเหลือ_GH12"/>
      <sheetName val="set_date11"/>
      <sheetName val="Trial_Balance10"/>
      <sheetName val="10-1_Media9"/>
      <sheetName val="Export_Sales10"/>
      <sheetName val="Domestic_Sales10"/>
      <sheetName val="Dealer_Sales10"/>
      <sheetName val="FDR-Jan-99_10"/>
      <sheetName val="Graph_DMG12"/>
      <sheetName val="BTR_BKK9"/>
      <sheetName val="ICT_POTF8"/>
      <sheetName val="Stock_Bal_สรรพากร_SBM3_JUN9"/>
      <sheetName val="New_Std__9"/>
      <sheetName val="depn-Sep_038"/>
      <sheetName val="กราฟ_ผลิต7"/>
      <sheetName val="Excess_Calc_(2)5"/>
      <sheetName val="By_Person9"/>
      <sheetName val="Bang_gia_tong_hop5"/>
      <sheetName val="5_Analysis5"/>
      <sheetName val="Supplier_Master_IF8"/>
      <sheetName val="KK_Rev_18"/>
      <sheetName val="SC1_XLS7"/>
      <sheetName val="PAN_M4*25_FE_CM3_P25"/>
      <sheetName val="Standing_Data5"/>
      <sheetName val="Asset_&amp;_Liability5"/>
      <sheetName val="Net_asset_value5"/>
      <sheetName val="Quantum-Machined_Comp_5"/>
      <sheetName val="Assy_Prod_Schedule5"/>
      <sheetName val="Family3-Machined_Comp_5"/>
      <sheetName val="Quest-Machined_Comp_5"/>
      <sheetName val="spr-slow-date"/>
      <sheetName val="Assumption"/>
      <sheetName val="Queries"/>
      <sheetName val="Clean"/>
      <sheetName val="PriorData"/>
      <sheetName val="Inputs"/>
      <sheetName val="Proj"/>
      <sheetName val="K-5"/>
      <sheetName val="DM"/>
      <sheetName val="BMCT2003"/>
      <sheetName val="Terms and Escrow"/>
      <sheetName val="tax-ss"/>
      <sheetName val="ABR P&amp;L"/>
      <sheetName val="PLmth "/>
      <sheetName val="description"/>
      <sheetName val="BPR-Bloom"/>
      <sheetName val="Sale 0408"/>
      <sheetName val="part-import"/>
      <sheetName val="part-local"/>
      <sheetName val="Val_Ind"/>
      <sheetName val="ff-1"/>
      <sheetName val="F-3"/>
      <sheetName val="U"/>
      <sheetName val="CODE,NAME"/>
      <sheetName val="FF_2"/>
      <sheetName val="110"/>
      <sheetName val="Co info"/>
      <sheetName val="BAL42"/>
      <sheetName val="CA Sheet"/>
      <sheetName val="Sale 0401"/>
      <sheetName val="Cost centre expenditure"/>
      <sheetName val="Staff List"/>
      <sheetName val="อัตราค่าบรรทุก"/>
      <sheetName val="test 2"/>
      <sheetName val="Norms SP"/>
      <sheetName val="จันทร์"/>
      <sheetName val="feature"/>
      <sheetName val="B131 "/>
      <sheetName val="FF_2 _1_"/>
      <sheetName val="F-5"/>
      <sheetName val="Appx B"/>
      <sheetName val="currency"/>
      <sheetName val="ประมาณการ"/>
      <sheetName val="SAME"/>
      <sheetName val="FF_3"/>
      <sheetName val="Data 2"/>
      <sheetName val="CST1198"/>
      <sheetName val="Tornado 4.7 Component List"/>
      <sheetName val="Tornado 2.2 Component List"/>
      <sheetName val="FF-2"/>
      <sheetName val="ปัจจุบัน "/>
      <sheetName val="C2"/>
      <sheetName val="U2.2"/>
      <sheetName val="Tornado 5.6 Component List"/>
      <sheetName val="QR_4.1"/>
      <sheetName val="U-2.1"/>
      <sheetName val="License BOI"/>
      <sheetName val="SPARES"/>
      <sheetName val="TMS2000"/>
      <sheetName val="dBase"/>
      <sheetName val="GL CB"/>
      <sheetName val="GL M"/>
      <sheetName val="Asset_Class"/>
      <sheetName val="Cost_Center"/>
      <sheetName val="Depre__Key"/>
      <sheetName val="OTB_2012"/>
      <sheetName val="BAT_data_entry"/>
      <sheetName val="BAT_Reserve_data_entry"/>
      <sheetName val="_IB-PL-00-01_SUMMARY"/>
      <sheetName val="Call_Down_Data_OLD"/>
      <sheetName val="RM_Req"/>
      <sheetName val="Read_me"/>
      <sheetName val="Spirt_Disp"/>
      <sheetName val="Assumption_Data"/>
      <sheetName val="ref2"/>
      <sheetName val="E_PRECIOS"/>
      <sheetName val="Weekly_Hires_&amp;_Terms_10-2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"/>
      <sheetName val="TB-CIV"/>
      <sheetName val="TB-ICM"/>
      <sheetName val="Tops"/>
      <sheetName val="Tesco"/>
      <sheetName val="Big C"/>
      <sheetName val="Tops+npd"/>
      <sheetName val="Tesco+npd"/>
      <sheetName val="Big C+npd"/>
      <sheetName val="F20 Promo"/>
      <sheetName val="F21 Promo"/>
      <sheetName val="Cost tops"/>
      <sheetName val="130530"/>
      <sheetName val="USAGE FOOD"/>
      <sheetName val="bang_tien_luong"/>
      <sheetName val="List"/>
      <sheetName val="OthCode"/>
      <sheetName val="Date"/>
      <sheetName val="Actual"/>
      <sheetName val="PAN M4_25 FE CM3 P2"/>
      <sheetName val="Code"/>
      <sheetName val="REPCO-CCtr"/>
      <sheetName val="ROC-CCTR."/>
      <sheetName val="Base"/>
      <sheetName val="25_TB"/>
      <sheetName val="02_Assumption"/>
      <sheetName val="_IB-PL-00-01_SUMMARY2"/>
      <sheetName val="BAT_data_entry2"/>
      <sheetName val="BAT_Reserve_data_entry2"/>
      <sheetName val="Asset_Class2"/>
      <sheetName val="Cost_Center2"/>
      <sheetName val="Depre__Key2"/>
      <sheetName val="Call_Down_Data_OLD2"/>
      <sheetName val="Spirt_Disp2"/>
      <sheetName val="Read_me2"/>
      <sheetName val="bang_tien_luong2"/>
      <sheetName val="_IB-PL-00-01_SUMMARY1"/>
      <sheetName val="BAT_data_entry1"/>
      <sheetName val="BAT_Reserve_data_entry1"/>
      <sheetName val="Asset_Class1"/>
      <sheetName val="Cost_Center1"/>
      <sheetName val="Depre__Key1"/>
      <sheetName val="Call_Down_Data_OLD1"/>
      <sheetName val="Spirt_Disp1"/>
      <sheetName val="Read_me1"/>
      <sheetName val="bang_tien_luong1"/>
      <sheetName val="STORE MN"/>
      <sheetName val="Detail-Sep"/>
      <sheetName val="อมตะCiyt"/>
      <sheetName val="ข้อมูลบัญชี -Sep-06"/>
      <sheetName val="AILC004"/>
      <sheetName val="BPR"/>
      <sheetName val="Age311299TAS"/>
      <sheetName val="TASintDec00"/>
      <sheetName val="P4DDBFTAS"/>
      <sheetName val="STart"/>
      <sheetName val="Seagate _share_in_units"/>
      <sheetName val="FF_21_a_"/>
      <sheetName val="CBO0497"/>
      <sheetName val="Sale0402"/>
      <sheetName val="PS-1995"/>
      <sheetName val="Assumptions"/>
      <sheetName val="Breakeven Analysis"/>
      <sheetName val="県別ﾏﾙﾁ"/>
      <sheetName val="#REF"/>
      <sheetName val="Std_Base02"/>
      <sheetName val="std-jul"/>
      <sheetName val="Earn-apr"/>
      <sheetName val="Earn-aug"/>
      <sheetName val="Earn-feb"/>
      <sheetName val="Earn-jan"/>
      <sheetName val="Earn-jul"/>
      <sheetName val="Earn-jun"/>
      <sheetName val="Earn-mar"/>
      <sheetName val="Earn-may"/>
      <sheetName val="Earn-oct"/>
      <sheetName val="Earn-sep"/>
      <sheetName val="Report"/>
      <sheetName val="_2__xls__2__xls_COV"/>
      <sheetName val="PortSTDSave"/>
      <sheetName val="Dependencias(17Dic08)"/>
      <sheetName val="Formato"/>
      <sheetName val="Param"/>
      <sheetName val="Alm CDis Edif Terr CCiales"/>
      <sheetName val="Arrendamiento CC"/>
      <sheetName val="Ciudad"/>
      <sheetName val="Hoja3"/>
      <sheetName val="Casino"/>
      <sheetName val="Concesiones-SubArriendo"/>
      <sheetName val="TBA"/>
      <sheetName val="name"/>
      <sheetName val="Sampling"/>
      <sheetName val="Weights"/>
      <sheetName val="INFO"/>
      <sheetName val="วงเครดิต 3"/>
      <sheetName val="RATE"/>
      <sheetName val="Sale0311"/>
      <sheetName val="K2"/>
      <sheetName val="AA-1"/>
      <sheetName val="งบกำไรฯ_48(1)"/>
      <sheetName val="CPF_Eqty"/>
      <sheetName val="Register Cal Mar_04_July_05 "/>
      <sheetName val="FORMC94"/>
      <sheetName val="gold แลกทอง"/>
      <sheetName val="ชื่อหุ้น"/>
      <sheetName val="B&amp;S 1999"/>
      <sheetName val="ALL"/>
      <sheetName val="N-4.4"/>
      <sheetName val="STRUCTURE"/>
      <sheetName val="生涸"/>
      <sheetName val="WM"/>
      <sheetName val="140100Summ"/>
      <sheetName val="140100_20040430"/>
      <sheetName val="C8198 employee list_20040519"/>
      <sheetName val="CRITERIA6"/>
      <sheetName val="Tables"/>
      <sheetName val="BARS!$B$2787"/>
      <sheetName val="[164]BARS"/>
      <sheetName val="Cost Assumption"/>
      <sheetName val="BUDGET10702"/>
      <sheetName val="ADJ_-_RATE15"/>
      <sheetName val="TR_-_AP-_0015"/>
      <sheetName val="ADJ___RATE15"/>
      <sheetName val="Sheet1_(2)15"/>
      <sheetName val="เงินกู้_MGC14"/>
      <sheetName val="TrialBalance_Q3-200214"/>
      <sheetName val="BALANCE_SHEET_15"/>
      <sheetName val="finance64k_u13"/>
      <sheetName val="SCB_1_-_Current13"/>
      <sheetName val="SCB_2_-_Current13"/>
      <sheetName val="set_date13"/>
      <sheetName val="FDR-Jan-99_12"/>
      <sheetName val="คงเหลือ_GH14"/>
      <sheetName val="Graph_DMG14"/>
      <sheetName val="Trial_Balance12"/>
      <sheetName val="Export_Sales12"/>
      <sheetName val="Domestic_Sales12"/>
      <sheetName val="Dealer_Sales12"/>
      <sheetName val="10-1_Media11"/>
      <sheetName val="Stock_Bal_สรรพากร_SBM3_JUN11"/>
      <sheetName val="New_Std__11"/>
      <sheetName val="BTR_BKK11"/>
      <sheetName val="ICT_POTF10"/>
      <sheetName val="depn-Sep_0310"/>
      <sheetName val="By_Person11"/>
      <sheetName val="Supplier_Master_IF10"/>
      <sheetName val="KK_Rev_110"/>
      <sheetName val="5_Analysis7"/>
      <sheetName val="Standing_Data7"/>
      <sheetName val="Asset_&amp;_Liability7"/>
      <sheetName val="Net_asset_value7"/>
      <sheetName val="Bang_gia_tong_hop7"/>
      <sheetName val="กราฟ_ผลิต9"/>
      <sheetName val="SC1_XLS9"/>
      <sheetName val="PAN_M4*25_FE_CM3_P27"/>
      <sheetName val="_IB-PL-00-01_SUMMARY4"/>
      <sheetName val="BAT_data_entry4"/>
      <sheetName val="BAT_Reserve_data_entry4"/>
      <sheetName val="Asset_Class4"/>
      <sheetName val="Cost_Center4"/>
      <sheetName val="Depre__Key4"/>
      <sheetName val="Call_Down_Data_OLD4"/>
      <sheetName val="Spirt_Disp4"/>
      <sheetName val="Read_me4"/>
      <sheetName val="bang_tien_luong4"/>
      <sheetName val="Conso_Volume1"/>
      <sheetName val="OTB_20121"/>
      <sheetName val="RM_Req1"/>
      <sheetName val="E_PRECIOS1"/>
      <sheetName val="Excess_Calc_(2)7"/>
      <sheetName val="Fields_Worksheet2"/>
      <sheetName val="FF_Volume2"/>
      <sheetName val="Size_Dist2"/>
      <sheetName val="Size_Dist_22"/>
      <sheetName val="Assumption_Data1"/>
      <sheetName val="Scenarios_and_Sensitivities1"/>
      <sheetName val="Global_Assumptions1"/>
      <sheetName val="U1_P&amp;L1"/>
      <sheetName val="Non-Statistical_Sampling_Maste1"/>
      <sheetName val="Two_Step_Revenue_Testing_Maste1"/>
      <sheetName val="Global_Data1"/>
      <sheetName val="Expense_Summary1"/>
      <sheetName val="Cum_91-931"/>
      <sheetName val="Dec_941"/>
      <sheetName val="Quantum-Machined_Comp_7"/>
      <sheetName val="Assy_Prod_Schedule7"/>
      <sheetName val="Family3-Machined_Comp_7"/>
      <sheetName val="Quest-Machined_Comp_7"/>
      <sheetName val="Weekly_Hires_&amp;_Terms_10-2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TB_YEST_ON_JUN'191"/>
      <sheetName val="CPE_Parameters1"/>
      <sheetName val="IPVPN_Parameters1"/>
      <sheetName val="Retrieve_in_KLOC_HC_-_Copy_val1"/>
      <sheetName val="addl_cost1"/>
      <sheetName val="_กระทบผลรวม__1710_2"/>
      <sheetName val="_กระทบผลรวม__1710_3"/>
      <sheetName val="STORE_MN1"/>
      <sheetName val="ADJ_-_RATE14"/>
      <sheetName val="TR_-_AP-_0014"/>
      <sheetName val="ADJ___RATE14"/>
      <sheetName val="Sheet1_(2)14"/>
      <sheetName val="เงินกู้_MGC13"/>
      <sheetName val="TrialBalance_Q3-200213"/>
      <sheetName val="BALANCE_SHEET_14"/>
      <sheetName val="finance64k_u12"/>
      <sheetName val="SCB_1_-_Current12"/>
      <sheetName val="SCB_2_-_Current12"/>
      <sheetName val="set_date12"/>
      <sheetName val="FDR-Jan-99_11"/>
      <sheetName val="คงเหลือ_GH13"/>
      <sheetName val="Graph_DMG13"/>
      <sheetName val="Trial_Balance11"/>
      <sheetName val="Export_Sales11"/>
      <sheetName val="Domestic_Sales11"/>
      <sheetName val="Dealer_Sales11"/>
      <sheetName val="10-1_Media10"/>
      <sheetName val="Stock_Bal_สรรพากร_SBM3_JUN10"/>
      <sheetName val="New_Std__10"/>
      <sheetName val="BTR_BKK10"/>
      <sheetName val="ICT_POTF9"/>
      <sheetName val="depn-Sep_039"/>
      <sheetName val="By_Person10"/>
      <sheetName val="Supplier_Master_IF9"/>
      <sheetName val="KK_Rev_19"/>
      <sheetName val="5_Analysis6"/>
      <sheetName val="Standing_Data6"/>
      <sheetName val="Asset_&amp;_Liability6"/>
      <sheetName val="Net_asset_value6"/>
      <sheetName val="Bang_gia_tong_hop6"/>
      <sheetName val="กราฟ_ผลิต8"/>
      <sheetName val="SC1_XLS8"/>
      <sheetName val="PAN_M4*25_FE_CM3_P26"/>
      <sheetName val="_IB-PL-00-01_SUMMARY3"/>
      <sheetName val="BAT_data_entry3"/>
      <sheetName val="BAT_Reserve_data_entry3"/>
      <sheetName val="Asset_Class3"/>
      <sheetName val="Cost_Center3"/>
      <sheetName val="Depre__Key3"/>
      <sheetName val="Call_Down_Data_OLD3"/>
      <sheetName val="Spirt_Disp3"/>
      <sheetName val="Read_me3"/>
      <sheetName val="bang_tien_luong3"/>
      <sheetName val="Conso_Volume"/>
      <sheetName val="Excess_Calc_(2)6"/>
      <sheetName val="Fields_Worksheet1"/>
      <sheetName val="FF_Volume1"/>
      <sheetName val="Size_Dist1"/>
      <sheetName val="Size_Dist_21"/>
      <sheetName val="Scenarios_and_Sensitivities"/>
      <sheetName val="Global_Assumptions"/>
      <sheetName val="U1_P&amp;L"/>
      <sheetName val="Non-Statistical_Sampling_Master"/>
      <sheetName val="Two_Step_Revenue_Testing_Master"/>
      <sheetName val="Global_Data"/>
      <sheetName val="Expense_Summary"/>
      <sheetName val="Cum_91-93"/>
      <sheetName val="Dec_94"/>
      <sheetName val="Quantum-Machined_Comp_6"/>
      <sheetName val="Assy_Prod_Schedule6"/>
      <sheetName val="Family3-Machined_Comp_6"/>
      <sheetName val="Quest-Machined_Comp_6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TB_YEST_ON_JUN'19"/>
      <sheetName val="CPE_Parameters"/>
      <sheetName val="IPVPN_Parameters"/>
      <sheetName val="Retrieve_in_KLOC_HC_-_Copy_val"/>
      <sheetName val="addl_cost"/>
      <sheetName val="_กระทบผลรวม__1710_"/>
      <sheetName val="_กระทบผลรวม__1710_1"/>
      <sheetName val="STORE_MN"/>
      <sheetName val="ADJ_-_RATE16"/>
      <sheetName val="TR_-_AP-_0016"/>
      <sheetName val="ADJ___RATE16"/>
      <sheetName val="Sheet1_(2)16"/>
      <sheetName val="เงินกู้_MGC15"/>
      <sheetName val="TrialBalance_Q3-200215"/>
      <sheetName val="BALANCE_SHEET_16"/>
      <sheetName val="finance64k_u14"/>
      <sheetName val="SCB_1_-_Current14"/>
      <sheetName val="SCB_2_-_Current14"/>
      <sheetName val="set_date14"/>
      <sheetName val="FDR-Jan-99_13"/>
      <sheetName val="คงเหลือ_GH15"/>
      <sheetName val="Graph_DMG15"/>
      <sheetName val="Trial_Balance13"/>
      <sheetName val="Export_Sales13"/>
      <sheetName val="Domestic_Sales13"/>
      <sheetName val="Dealer_Sales13"/>
      <sheetName val="10-1_Media12"/>
      <sheetName val="Stock_Bal_สรรพากร_SBM3_JUN12"/>
      <sheetName val="New_Std__12"/>
      <sheetName val="BTR_BKK12"/>
      <sheetName val="ICT_POTF11"/>
      <sheetName val="depn-Sep_0311"/>
      <sheetName val="By_Person12"/>
      <sheetName val="Supplier_Master_IF11"/>
      <sheetName val="KK_Rev_111"/>
      <sheetName val="5_Analysis8"/>
      <sheetName val="Standing_Data8"/>
      <sheetName val="Asset_&amp;_Liability8"/>
      <sheetName val="Net_asset_value8"/>
      <sheetName val="Bang_gia_tong_hop8"/>
      <sheetName val="กราฟ_ผลิต10"/>
      <sheetName val="SC1_XLS10"/>
      <sheetName val="PAN_M4*25_FE_CM3_P28"/>
      <sheetName val="_IB-PL-00-01_SUMMARY5"/>
      <sheetName val="BAT_data_entry5"/>
      <sheetName val="BAT_Reserve_data_entry5"/>
      <sheetName val="Asset_Class5"/>
      <sheetName val="Cost_Center5"/>
      <sheetName val="Depre__Key5"/>
      <sheetName val="Call_Down_Data_OLD5"/>
      <sheetName val="Spirt_Disp5"/>
      <sheetName val="Read_me5"/>
      <sheetName val="bang_tien_luong5"/>
      <sheetName val="Conso_Volume2"/>
      <sheetName val="OTB_20122"/>
      <sheetName val="RM_Req2"/>
      <sheetName val="E_PRECIOS2"/>
      <sheetName val="Excess_Calc_(2)8"/>
      <sheetName val="Fields_Worksheet3"/>
      <sheetName val="FF_Volume3"/>
      <sheetName val="Size_Dist3"/>
      <sheetName val="Size_Dist_23"/>
      <sheetName val="Assumption_Data2"/>
      <sheetName val="Scenarios_and_Sensitivities2"/>
      <sheetName val="Global_Assumptions2"/>
      <sheetName val="U1_P&amp;L2"/>
      <sheetName val="Non-Statistical_Sampling_Maste2"/>
      <sheetName val="Two_Step_Revenue_Testing_Maste2"/>
      <sheetName val="Global_Data2"/>
      <sheetName val="Expense_Summary2"/>
      <sheetName val="Cum_91-932"/>
      <sheetName val="Dec_942"/>
      <sheetName val="Quantum-Machined_Comp_8"/>
      <sheetName val="Assy_Prod_Schedule8"/>
      <sheetName val="Family3-Machined_Comp_8"/>
      <sheetName val="Quest-Machined_Comp_8"/>
      <sheetName val="Weekly_Hires_&amp;_Terms_10-2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TB_YEST_ON_JUN'192"/>
      <sheetName val="CPE_Parameters2"/>
      <sheetName val="IPVPN_Parameters2"/>
      <sheetName val="Retrieve_in_KLOC_HC_-_Copy_val2"/>
      <sheetName val="addl_cost2"/>
      <sheetName val="_กระทบผลรวม__1710_4"/>
      <sheetName val="_กระทบผลรวม__1710_5"/>
      <sheetName val="STORE_MN2"/>
      <sheetName val="ADJ_-_RATE17"/>
      <sheetName val="TR_-_AP-_0017"/>
      <sheetName val="ADJ___RATE17"/>
      <sheetName val="Sheet1_(2)17"/>
      <sheetName val="เงินกู้_MGC16"/>
      <sheetName val="TrialBalance_Q3-200216"/>
      <sheetName val="BALANCE_SHEET_17"/>
      <sheetName val="finance64k_u15"/>
      <sheetName val="SCB_1_-_Current15"/>
      <sheetName val="SCB_2_-_Current15"/>
      <sheetName val="set_date15"/>
      <sheetName val="FDR-Jan-99_14"/>
      <sheetName val="คงเหลือ_GH16"/>
      <sheetName val="Graph_DMG16"/>
      <sheetName val="Trial_Balance14"/>
      <sheetName val="Export_Sales14"/>
      <sheetName val="Domestic_Sales14"/>
      <sheetName val="Dealer_Sales14"/>
      <sheetName val="10-1_Media13"/>
      <sheetName val="Stock_Bal_สรรพากร_SBM3_JUN13"/>
      <sheetName val="New_Std__13"/>
      <sheetName val="BTR_BKK13"/>
      <sheetName val="ICT_POTF12"/>
      <sheetName val="depn-Sep_0312"/>
      <sheetName val="By_Person13"/>
      <sheetName val="Supplier_Master_IF12"/>
      <sheetName val="KK_Rev_112"/>
      <sheetName val="5_Analysis9"/>
      <sheetName val="Standing_Data9"/>
      <sheetName val="Asset_&amp;_Liability9"/>
      <sheetName val="Net_asset_value9"/>
      <sheetName val="Bang_gia_tong_hop9"/>
      <sheetName val="กราฟ_ผลิต11"/>
      <sheetName val="SC1_XLS11"/>
      <sheetName val="PAN_M4*25_FE_CM3_P29"/>
      <sheetName val="_IB-PL-00-01_SUMMARY6"/>
      <sheetName val="BAT_data_entry6"/>
      <sheetName val="BAT_Reserve_data_entry6"/>
      <sheetName val="Asset_Class6"/>
      <sheetName val="Cost_Center6"/>
      <sheetName val="Depre__Key6"/>
      <sheetName val="Call_Down_Data_OLD6"/>
      <sheetName val="Spirt_Disp6"/>
      <sheetName val="Read_me6"/>
      <sheetName val="bang_tien_luong6"/>
      <sheetName val="Conso_Volume3"/>
      <sheetName val="OTB_20123"/>
      <sheetName val="RM_Req3"/>
      <sheetName val="E_PRECIOS3"/>
      <sheetName val="Excess_Calc_(2)9"/>
      <sheetName val="Fields_Worksheet4"/>
      <sheetName val="FF_Volume4"/>
      <sheetName val="Size_Dist4"/>
      <sheetName val="Size_Dist_24"/>
      <sheetName val="Assumption_Data3"/>
      <sheetName val="Scenarios_and_Sensitivities3"/>
      <sheetName val="Global_Assumptions3"/>
      <sheetName val="U1_P&amp;L3"/>
      <sheetName val="Non-Statistical_Sampling_Maste3"/>
      <sheetName val="Two_Step_Revenue_Testing_Maste3"/>
      <sheetName val="Global_Data3"/>
      <sheetName val="Expense_Summary3"/>
      <sheetName val="Cum_91-933"/>
      <sheetName val="Dec_943"/>
      <sheetName val="Quantum-Machined_Comp_9"/>
      <sheetName val="Assy_Prod_Schedule9"/>
      <sheetName val="Family3-Machined_Comp_9"/>
      <sheetName val="Quest-Machined_Comp_9"/>
      <sheetName val="Weekly_Hires_&amp;_Terms_10-2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TB_YEST_ON_JUN'193"/>
      <sheetName val="CPE_Parameters3"/>
      <sheetName val="IPVPN_Parameters3"/>
      <sheetName val="Retrieve_in_KLOC_HC_-_Copy_val3"/>
      <sheetName val="addl_cost3"/>
      <sheetName val="_กระทบผลรวม__1710_6"/>
      <sheetName val="_กระทบผลรวม__1710_7"/>
      <sheetName val="STORE_MN3"/>
      <sheetName val="ADJ_-_RATE18"/>
      <sheetName val="TR_-_AP-_0018"/>
      <sheetName val="ADJ___RATE18"/>
      <sheetName val="Sheet1_(2)18"/>
      <sheetName val="เงินกู้_MGC17"/>
      <sheetName val="TrialBalance_Q3-200217"/>
      <sheetName val="BALANCE_SHEET_18"/>
      <sheetName val="finance64k_u16"/>
      <sheetName val="SCB_1_-_Current16"/>
      <sheetName val="SCB_2_-_Current16"/>
      <sheetName val="set_date16"/>
      <sheetName val="FDR-Jan-99_15"/>
      <sheetName val="คงเหลือ_GH17"/>
      <sheetName val="Graph_DMG17"/>
      <sheetName val="Trial_Balance15"/>
      <sheetName val="Export_Sales15"/>
      <sheetName val="Domestic_Sales15"/>
      <sheetName val="Dealer_Sales15"/>
      <sheetName val="10-1_Media14"/>
      <sheetName val="Stock_Bal_สรรพากร_SBM3_JUN14"/>
      <sheetName val="New_Std__14"/>
      <sheetName val="BTR_BKK14"/>
      <sheetName val="ICT_POTF13"/>
      <sheetName val="depn-Sep_0313"/>
      <sheetName val="By_Person14"/>
      <sheetName val="Supplier_Master_IF13"/>
      <sheetName val="KK_Rev_113"/>
      <sheetName val="5_Analysis10"/>
      <sheetName val="Standing_Data10"/>
      <sheetName val="Asset_&amp;_Liability10"/>
      <sheetName val="Net_asset_value10"/>
      <sheetName val="Bang_gia_tong_hop10"/>
      <sheetName val="กราฟ_ผลิต12"/>
      <sheetName val="SC1_XLS12"/>
      <sheetName val="PAN_M4*25_FE_CM3_P210"/>
      <sheetName val="_IB-PL-00-01_SUMMARY7"/>
      <sheetName val="BAT_data_entry7"/>
      <sheetName val="BAT_Reserve_data_entry7"/>
      <sheetName val="Asset_Class7"/>
      <sheetName val="Cost_Center7"/>
      <sheetName val="Depre__Key7"/>
      <sheetName val="Call_Down_Data_OLD7"/>
      <sheetName val="Spirt_Disp7"/>
      <sheetName val="Read_me7"/>
      <sheetName val="bang_tien_luong7"/>
      <sheetName val="Conso_Volume4"/>
      <sheetName val="OTB_20124"/>
      <sheetName val="RM_Req4"/>
      <sheetName val="E_PRECIOS4"/>
      <sheetName val="Excess_Calc_(2)10"/>
      <sheetName val="Fields_Worksheet5"/>
      <sheetName val="FF_Volume5"/>
      <sheetName val="Size_Dist5"/>
      <sheetName val="Size_Dist_25"/>
      <sheetName val="Assumption_Data4"/>
      <sheetName val="Scenarios_and_Sensitivities4"/>
      <sheetName val="Global_Assumptions4"/>
      <sheetName val="U1_P&amp;L4"/>
      <sheetName val="Non-Statistical_Sampling_Maste4"/>
      <sheetName val="Two_Step_Revenue_Testing_Maste4"/>
      <sheetName val="Global_Data4"/>
      <sheetName val="Expense_Summary4"/>
      <sheetName val="Cum_91-934"/>
      <sheetName val="Dec_944"/>
      <sheetName val="Quantum-Machined_Comp_10"/>
      <sheetName val="Assy_Prod_Schedule10"/>
      <sheetName val="Family3-Machined_Comp_10"/>
      <sheetName val="Quest-Machined_Comp_10"/>
      <sheetName val="Weekly_Hires_&amp;_Terms_10-2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4"/>
      <sheetName val="E)_HY_test_PwC4"/>
      <sheetName val="F)_RD_6044"/>
      <sheetName val="G)_RD_6424"/>
      <sheetName val="TB_YEST_ON_JUN'194"/>
      <sheetName val="CPE_Parameters4"/>
      <sheetName val="IPVPN_Parameters4"/>
      <sheetName val="Retrieve_in_KLOC_HC_-_Copy_val4"/>
      <sheetName val="addl_cost4"/>
      <sheetName val="_กระทบผลรวม__1710_8"/>
      <sheetName val="_กระทบผลรวม__1710_9"/>
      <sheetName val="STORE_MN4"/>
      <sheetName val="ADJ_-_RATE19"/>
      <sheetName val="TR_-_AP-_0019"/>
      <sheetName val="ADJ___RATE19"/>
      <sheetName val="Sheet1_(2)19"/>
      <sheetName val="เงินกู้_MGC18"/>
      <sheetName val="TrialBalance_Q3-200218"/>
      <sheetName val="BALANCE_SHEET_19"/>
      <sheetName val="finance64k_u17"/>
      <sheetName val="SCB_1_-_Current17"/>
      <sheetName val="SCB_2_-_Current17"/>
      <sheetName val="set_date17"/>
      <sheetName val="FDR-Jan-99_16"/>
      <sheetName val="คงเหลือ_GH18"/>
      <sheetName val="Graph_DMG18"/>
      <sheetName val="Trial_Balance16"/>
      <sheetName val="Export_Sales16"/>
      <sheetName val="Domestic_Sales16"/>
      <sheetName val="Dealer_Sales16"/>
      <sheetName val="10-1_Media15"/>
      <sheetName val="Stock_Bal_สรรพากร_SBM3_JUN15"/>
      <sheetName val="New_Std__15"/>
      <sheetName val="BTR_BKK15"/>
      <sheetName val="ICT_POTF14"/>
      <sheetName val="depn-Sep_0314"/>
      <sheetName val="By_Person15"/>
      <sheetName val="Supplier_Master_IF14"/>
      <sheetName val="KK_Rev_114"/>
      <sheetName val="5_Analysis11"/>
      <sheetName val="Standing_Data11"/>
      <sheetName val="Asset_&amp;_Liability11"/>
      <sheetName val="Net_asset_value11"/>
      <sheetName val="Bang_gia_tong_hop11"/>
      <sheetName val="กราฟ_ผลิต13"/>
      <sheetName val="SC1_XLS13"/>
      <sheetName val="PAN_M4*25_FE_CM3_P211"/>
      <sheetName val="_IB-PL-00-01_SUMMARY8"/>
      <sheetName val="BAT_data_entry8"/>
      <sheetName val="BAT_Reserve_data_entry8"/>
      <sheetName val="Asset_Class8"/>
      <sheetName val="Cost_Center8"/>
      <sheetName val="Depre__Key8"/>
      <sheetName val="Call_Down_Data_OLD8"/>
      <sheetName val="Spirt_Disp8"/>
      <sheetName val="Read_me8"/>
      <sheetName val="bang_tien_luong8"/>
      <sheetName val="Conso_Volume5"/>
      <sheetName val="OTB_20125"/>
      <sheetName val="RM_Req5"/>
      <sheetName val="E_PRECIOS5"/>
      <sheetName val="Excess_Calc_(2)11"/>
      <sheetName val="Fields_Worksheet6"/>
      <sheetName val="FF_Volume6"/>
      <sheetName val="Size_Dist6"/>
      <sheetName val="Size_Dist_26"/>
      <sheetName val="Assumption_Data5"/>
      <sheetName val="Scenarios_and_Sensitivities5"/>
      <sheetName val="Global_Assumptions5"/>
      <sheetName val="U1_P&amp;L5"/>
      <sheetName val="Non-Statistical_Sampling_Maste5"/>
      <sheetName val="Two_Step_Revenue_Testing_Maste5"/>
      <sheetName val="Global_Data5"/>
      <sheetName val="Expense_Summary5"/>
      <sheetName val="Cum_91-935"/>
      <sheetName val="Dec_945"/>
      <sheetName val="Quantum-Machined_Comp_11"/>
      <sheetName val="Assy_Prod_Schedule11"/>
      <sheetName val="Family3-Machined_Comp_11"/>
      <sheetName val="Quest-Machined_Comp_11"/>
      <sheetName val="Weekly_Hires_&amp;_Terms_10-25"/>
      <sheetName val="BOI_sum5"/>
      <sheetName val="Update_CIT_FY195"/>
      <sheetName val="Tax_computation_BOI5"/>
      <sheetName val="A)_Provision_schedule5"/>
      <sheetName val="A2)_834_Inventory5"/>
      <sheetName val="B1)_646_Retirement5"/>
      <sheetName val="B2)_746_Retirement_5"/>
      <sheetName val="C1)_791-0000-20_Private_exp_5"/>
      <sheetName val="TB_(as_of_31DEC)5"/>
      <sheetName val="C2)_779-0000-20_Misc_5"/>
      <sheetName val="C1)_663_Car_Lease5"/>
      <sheetName val="C2)_758_Car_Lease5"/>
      <sheetName val="D)_Training5"/>
      <sheetName val="E)_HY_test_PwC5"/>
      <sheetName val="F)_RD_6045"/>
      <sheetName val="G)_RD_6425"/>
      <sheetName val="TB_YEST_ON_JUN'195"/>
      <sheetName val="CPE_Parameters5"/>
      <sheetName val="IPVPN_Parameters5"/>
      <sheetName val="Retrieve_in_KLOC_HC_-_Copy_val5"/>
      <sheetName val="addl_cost5"/>
      <sheetName val="_กระทบผลรวม__1710_10"/>
      <sheetName val="_กระทบผลรวม__1710_11"/>
      <sheetName val="STORE_MN5"/>
      <sheetName val="ADJ_-_RATE20"/>
      <sheetName val="TR_-_AP-_0020"/>
      <sheetName val="ADJ___RATE20"/>
      <sheetName val="Sheet1_(2)20"/>
      <sheetName val="เงินกู้_MGC19"/>
      <sheetName val="TrialBalance_Q3-200219"/>
      <sheetName val="BALANCE_SHEET_20"/>
      <sheetName val="finance64k_u18"/>
      <sheetName val="SCB_1_-_Current18"/>
      <sheetName val="SCB_2_-_Current18"/>
      <sheetName val="set_date18"/>
      <sheetName val="FDR-Jan-99_17"/>
      <sheetName val="คงเหลือ_GH19"/>
      <sheetName val="Graph_DMG19"/>
      <sheetName val="Trial_Balance17"/>
      <sheetName val="Export_Sales17"/>
      <sheetName val="Domestic_Sales17"/>
      <sheetName val="Dealer_Sales17"/>
      <sheetName val="10-1_Media16"/>
      <sheetName val="Stock_Bal_สรรพากร_SBM3_JUN16"/>
      <sheetName val="New_Std__16"/>
      <sheetName val="BTR_BKK16"/>
      <sheetName val="ICT_POTF15"/>
      <sheetName val="depn-Sep_0315"/>
      <sheetName val="By_Person16"/>
      <sheetName val="Supplier_Master_IF15"/>
      <sheetName val="KK_Rev_115"/>
      <sheetName val="5_Analysis12"/>
      <sheetName val="Standing_Data12"/>
      <sheetName val="Asset_&amp;_Liability12"/>
      <sheetName val="Net_asset_value12"/>
      <sheetName val="Bang_gia_tong_hop12"/>
      <sheetName val="กราฟ_ผลิต14"/>
      <sheetName val="SC1_XLS14"/>
      <sheetName val="PAN_M4*25_FE_CM3_P212"/>
      <sheetName val="_IB-PL-00-01_SUMMARY9"/>
      <sheetName val="BAT_data_entry9"/>
      <sheetName val="BAT_Reserve_data_entry9"/>
      <sheetName val="Asset_Class9"/>
      <sheetName val="Cost_Center9"/>
      <sheetName val="Depre__Key9"/>
      <sheetName val="Call_Down_Data_OLD9"/>
      <sheetName val="Spirt_Disp9"/>
      <sheetName val="Read_me9"/>
      <sheetName val="bang_tien_luong9"/>
      <sheetName val="Conso_Volume6"/>
      <sheetName val="OTB_20126"/>
      <sheetName val="RM_Req6"/>
      <sheetName val="E_PRECIOS6"/>
      <sheetName val="Excess_Calc_(2)12"/>
      <sheetName val="Fields_Worksheet7"/>
      <sheetName val="FF_Volume7"/>
      <sheetName val="Size_Dist7"/>
      <sheetName val="Size_Dist_27"/>
      <sheetName val="Assumption_Data6"/>
      <sheetName val="Scenarios_and_Sensitivities6"/>
      <sheetName val="Global_Assumptions6"/>
      <sheetName val="U1_P&amp;L6"/>
      <sheetName val="Non-Statistical_Sampling_Maste6"/>
      <sheetName val="Two_Step_Revenue_Testing_Maste6"/>
      <sheetName val="Global_Data6"/>
      <sheetName val="Expense_Summary6"/>
      <sheetName val="Cum_91-936"/>
      <sheetName val="Dec_946"/>
      <sheetName val="Quantum-Machined_Comp_12"/>
      <sheetName val="Assy_Prod_Schedule12"/>
      <sheetName val="Family3-Machined_Comp_12"/>
      <sheetName val="Quest-Machined_Comp_12"/>
      <sheetName val="Weekly_Hires_&amp;_Terms_10-26"/>
      <sheetName val="BOI_sum6"/>
      <sheetName val="Update_CIT_FY196"/>
      <sheetName val="Tax_computation_BOI6"/>
      <sheetName val="A)_Provision_schedule6"/>
      <sheetName val="A2)_834_Inventory6"/>
      <sheetName val="B1)_646_Retirement6"/>
      <sheetName val="B2)_746_Retirement_6"/>
      <sheetName val="C1)_791-0000-20_Private_exp_6"/>
      <sheetName val="TB_(as_of_31DEC)6"/>
      <sheetName val="C2)_779-0000-20_Misc_6"/>
      <sheetName val="C1)_663_Car_Lease6"/>
      <sheetName val="C2)_758_Car_Lease6"/>
      <sheetName val="D)_Training6"/>
      <sheetName val="E)_HY_test_PwC6"/>
      <sheetName val="F)_RD_6046"/>
      <sheetName val="G)_RD_6426"/>
      <sheetName val="TB_YEST_ON_JUN'196"/>
      <sheetName val="CPE_Parameters6"/>
      <sheetName val="IPVPN_Parameters6"/>
      <sheetName val="Retrieve_in_KLOC_HC_-_Copy_val6"/>
      <sheetName val="addl_cost6"/>
      <sheetName val="_กระทบผลรวม__1710_12"/>
      <sheetName val="_กระทบผลรวม__1710_13"/>
      <sheetName val="STORE_MN6"/>
      <sheetName val="Sdos."/>
      <sheetName val="MATT"/>
      <sheetName val="BRP&amp;L"/>
      <sheetName val="5) Parameters"/>
      <sheetName val="1) Asset Valuation"/>
      <sheetName val="Raw Material"/>
      <sheetName val="งบทดลอง - ต.ค.2547"/>
      <sheetName val="Newspaper"/>
      <sheetName val="Company Info"/>
      <sheetName val="CA Comp"/>
      <sheetName val="Basic Info."/>
      <sheetName val="Sale0403"/>
      <sheetName val="Apr02 Prod Data"/>
      <sheetName val="IFS"/>
      <sheetName val="UF"/>
      <sheetName val="Sale0307"/>
      <sheetName val="K.Ricky"/>
      <sheetName val="Sensitivity"/>
      <sheetName val="Cash Flow"/>
      <sheetName val="#Lookup"/>
      <sheetName val="InventTableModule_1-1"/>
      <sheetName val="文書情報"/>
      <sheetName val="GIVTR00P"/>
      <sheetName val="Terms_and_Escrow1"/>
      <sheetName val="ABR_P&amp;L1"/>
      <sheetName val="PLmth_1"/>
      <sheetName val="Sale_04081"/>
      <sheetName val="Co_info1"/>
      <sheetName val="CA_Sheet1"/>
      <sheetName val="Sale_04011"/>
      <sheetName val="Cost_centre_expenditure1"/>
      <sheetName val="Staff_List1"/>
      <sheetName val="test_21"/>
      <sheetName val="Norms_SP1"/>
      <sheetName val="B131_1"/>
      <sheetName val="FF_2__1_1"/>
      <sheetName val="Appx_B1"/>
      <sheetName val="Data_21"/>
      <sheetName val="Tornado_4_7_Component_List1"/>
      <sheetName val="Tornado_2_2_Component_List1"/>
      <sheetName val="ปัจจุบัน_1"/>
      <sheetName val="U2_21"/>
      <sheetName val="Tornado_5_6_Component_List1"/>
      <sheetName val="QR_4_11"/>
      <sheetName val="U-2_11"/>
      <sheetName val="License_BOI1"/>
      <sheetName val="GL_CB1"/>
      <sheetName val="GL_M1"/>
      <sheetName val="Bank_CA&amp;SA1"/>
      <sheetName val="AR_-CID1"/>
      <sheetName val="ดบ_ค้างรับ_Tisco1"/>
      <sheetName val="คชจ_ล่วงหน้า1"/>
      <sheetName val="ก่อสร้าง_ล่วงหน้า1"/>
      <sheetName val="ภาษีหัก_ณ_ที่จ่าย1"/>
      <sheetName val="คชจ_รอเรียกเก็บ_TDT1"/>
      <sheetName val="อุปกรณ์(หน่วยงาน)_1"/>
      <sheetName val="ICS_Cost_by_units1"/>
      <sheetName val="ICM_Budget&amp;Cost_Phase_I1"/>
      <sheetName val="ICM_Budget_Cost_Phase_II1"/>
      <sheetName val="ICm_Cost_by_units1"/>
      <sheetName val="CIV_AP_2-131-001"/>
      <sheetName val="ICM_AP_2-131-001"/>
      <sheetName val="CIV_AP_2-133-001"/>
      <sheetName val="ICM_AP_2-133-001"/>
      <sheetName val="ICM_AP_RPT1"/>
      <sheetName val="CIV_AP_RPT1"/>
      <sheetName val="CHQระหว่างทาง_2-132-001"/>
      <sheetName val="ภาษีเงินได้หัก_ณ_ที่จ่าย1"/>
      <sheetName val="ค้างจ่าย_CID1"/>
      <sheetName val="เงินทดรองรับ_2-191-001"/>
      <sheetName val="เงินทดรองรับ_2-193-001"/>
      <sheetName val="เงินทดรองรับ_2-194-xx1"/>
      <sheetName val="สรุปเงินมัดจำห้องชุด_Agent1"/>
      <sheetName val="Commission-Tiny_(Chinese)1"/>
      <sheetName val="Commission-Sky_Pro_(Thai)1"/>
      <sheetName val="สำรองผลประโยชน์พนง_1"/>
      <sheetName val="รด_บริหาร1"/>
      <sheetName val="รด_อื่น1"/>
      <sheetName val="6-120-10_ค่าเช่า1"/>
      <sheetName val="6-120-20_ค่าบริการ1"/>
      <sheetName val="6-120-50_ค่าซ่อมแซม1"/>
      <sheetName val="6-150-10_ค่าที่ปรึกษา1"/>
      <sheetName val="6-130-20_ส่งเสริมการขาย1"/>
      <sheetName val="6-130-30_คอมมิชชั่น-ICS1"/>
      <sheetName val="6-130-30_คอมมิชชั่น-ICM1"/>
      <sheetName val="#6-200-00_ดอกเบี้ยจ่าย1"/>
      <sheetName val="Big_C1"/>
      <sheetName val="Big_C+npd1"/>
      <sheetName val="F20_Promo1"/>
      <sheetName val="F21_Promo1"/>
      <sheetName val="Cost_tops1"/>
      <sheetName val="USAGE_FOOD1"/>
      <sheetName val="PAN_M4_25_FE_CM3_P21"/>
      <sheetName val="ROC-CCTR_1"/>
      <sheetName val="Breakeven_Analysis1"/>
      <sheetName val="Seagate__share_in_units1"/>
      <sheetName val="ข้อมูลบัญชี_-Sep-061"/>
      <sheetName val="ABR_P&amp;L"/>
      <sheetName val="PLmth_"/>
      <sheetName val="Sale_0408"/>
      <sheetName val="Co_info"/>
      <sheetName val="CA_Sheet"/>
      <sheetName val="Sale_0401"/>
      <sheetName val="Cost_centre_expenditure"/>
      <sheetName val="Staff_List"/>
      <sheetName val="test_2"/>
      <sheetName val="Norms_SP"/>
      <sheetName val="B131_"/>
      <sheetName val="FF_2__1_"/>
      <sheetName val="Appx_B"/>
      <sheetName val="Data_2"/>
      <sheetName val="Tornado_4_7_Component_List"/>
      <sheetName val="Tornado_2_2_Component_List"/>
      <sheetName val="ปัจจุบัน_"/>
      <sheetName val="U2_2"/>
      <sheetName val="Tornado_5_6_Component_List"/>
      <sheetName val="QR_4_1"/>
      <sheetName val="U-2_1"/>
      <sheetName val="License_BOI"/>
      <sheetName val="GL_CB"/>
      <sheetName val="GL_M"/>
      <sheetName val="Terms_and_Escrow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Big_C"/>
      <sheetName val="Big_C+npd"/>
      <sheetName val="F20_Promo"/>
      <sheetName val="F21_Promo"/>
      <sheetName val="Cost_tops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PAN_M4_25_FE_CM3_P2"/>
      <sheetName val="ROC-CCTR_"/>
      <sheetName val="USAGE_FOOD"/>
      <sheetName val="Seagate__share_in_units"/>
      <sheetName val="Breakeven_Analysis"/>
      <sheetName val="ข้อมูลบัญชี_-Sep-06"/>
      <sheetName val="AIL-GL_2-9z"/>
      <sheetName val="note_defect"/>
      <sheetName val="ภาคการขายวิศวกรรม_Weekly"/>
      <sheetName val="ภาคการขายโฆษณาNBT_Weekly"/>
      <sheetName val="ภาคการขายโฆษณาNBT_All"/>
      <sheetName val="2006_1_"/>
      <sheetName val="2006_2_"/>
      <sheetName val="0100"/>
      <sheetName val="cc 196 (SYS) (2)"/>
      <sheetName val="BGT97STAFF"/>
      <sheetName val="N"/>
      <sheetName val="คชจ.ดำเนินงาน6-43"/>
      <sheetName val="Wellhrs"/>
      <sheetName val="Cctmst"/>
      <sheetName val="table"/>
      <sheetName val="CAPEX"/>
      <sheetName val="Capital Performance"/>
      <sheetName val="Cost Reductions"/>
      <sheetName val="PK Costs"/>
      <sheetName val="Cover Page"/>
      <sheetName val="Export"/>
      <sheetName val="Interdivisional"/>
      <sheetName val="Inventory"/>
      <sheetName val="Labour No.s"/>
      <sheetName val="LTIFR"/>
      <sheetName val="Market Share"/>
      <sheetName val="National Sales"/>
      <sheetName val="Overheads"/>
      <sheetName val="Packaging Products"/>
      <sheetName val="Pipe and Tube"/>
      <sheetName val="Production"/>
      <sheetName val="Profit Statement"/>
      <sheetName val="SVA"/>
      <sheetName val="AM_COST"/>
      <sheetName val="SAD"/>
      <sheetName val="LOCABB"/>
      <sheetName val="LOCAPPO"/>
      <sheetName val="?????"/>
      <sheetName val="EXPORT ( US$)"/>
      <sheetName val="Line item details"/>
      <sheetName val="修正存貨"/>
      <sheetName val="Exp"/>
      <sheetName val="data list"/>
      <sheetName val="A(Landfill)"/>
      <sheetName val="B(Piling)"/>
      <sheetName val="หมายเหตุ"/>
      <sheetName val="งบการเงิน"/>
      <sheetName val="Sale 0411"/>
      <sheetName val="Sale 0407"/>
      <sheetName val="LTX"/>
      <sheetName val="Assm"/>
      <sheetName val="EXRPTS"/>
      <sheetName val="HK-HKD"/>
      <sheetName val="BB19"/>
      <sheetName val="TAX COM"/>
      <sheetName val="Memo"/>
      <sheetName val="Obs"/>
      <sheetName val="Ifisc"/>
      <sheetName val="Catalogo"/>
      <sheetName val="Balanzas"/>
      <sheetName val="Ajustes"/>
      <sheetName val="Ajustes cia"/>
      <sheetName val="ConcAj"/>
      <sheetName val="Vtas"/>
      <sheetName val="O.Ing."/>
      <sheetName val="Compras"/>
      <sheetName val="MO-Gtos"/>
      <sheetName val="70-4"/>
      <sheetName val="Aj anual Inflación"/>
      <sheetName val="ER"/>
      <sheetName val="Cto-vta"/>
      <sheetName val="BG"/>
      <sheetName val="PosFin"/>
      <sheetName val="RazFin"/>
      <sheetName val="Pgs.Prov."/>
      <sheetName val="Cas"/>
      <sheetName val="Iscas"/>
      <sheetName val="70-5"/>
      <sheetName val="Coef Utilidad"/>
      <sheetName val="Pérdidas"/>
      <sheetName val="80-1"/>
      <sheetName val="IVA Flujo"/>
      <sheetName val="IVA"/>
      <sheetName val="70-2"/>
      <sheetName val="SUA"/>
      <sheetName val="70-1"/>
      <sheetName val="Prom.IA"/>
      <sheetName val="IA Base"/>
      <sheetName val="Vta A.F."/>
      <sheetName val="IA 5-A"/>
      <sheetName val="Terreno"/>
      <sheetName val="Edif"/>
      <sheetName val="Maq"/>
      <sheetName val="Ofna"/>
      <sheetName val="Comp"/>
      <sheetName val="Transp"/>
      <sheetName val="H,Mys"/>
      <sheetName val="Especial"/>
      <sheetName val="Mejoras"/>
      <sheetName val="G.Inst"/>
      <sheetName val="Resumen"/>
      <sheetName val="Activos"/>
      <sheetName val="Vta"/>
      <sheetName val="Admon"/>
      <sheetName val="Fccion"/>
      <sheetName val="Compra"/>
      <sheetName val="Gastos"/>
      <sheetName val="I X P"/>
      <sheetName val="&lt; SS &gt;"/>
      <sheetName val="CtasBal"/>
      <sheetName val="Clientes y Prov."/>
      <sheetName val="Res Fiscales"/>
      <sheetName val="AP-4 1-D"/>
      <sheetName val="Compensaciones"/>
      <sheetName val="S.a Favor"/>
      <sheetName val="Cufin"/>
      <sheetName val="Cufinre"/>
      <sheetName val="Factores"/>
      <sheetName val="&quot;"/>
      <sheetName val="INPC"/>
      <sheetName val="Seguros"/>
      <sheetName val="Int PF"/>
      <sheetName val="Valuacion 2001"/>
      <sheetName val="Ajustes_cia"/>
      <sheetName val="O_Ing_"/>
      <sheetName val="Aj_anual_Inflación"/>
      <sheetName val="Pgs_Prov_"/>
      <sheetName val="Coef_Utilidad"/>
      <sheetName val="IVA_Flujo"/>
      <sheetName val="Prom_IA"/>
      <sheetName val="IA_Base"/>
      <sheetName val="Vta_A_F_"/>
      <sheetName val="IA_5-A"/>
      <sheetName val="G_Inst"/>
      <sheetName val="I_X_P"/>
      <sheetName val="&lt;_SS_&gt;"/>
      <sheetName val="Clientes_y_Prov_"/>
      <sheetName val="Res_Fiscales"/>
      <sheetName val="AP-4_1-D"/>
      <sheetName val="S_a_Favor"/>
      <sheetName val="Int_PF"/>
      <sheetName val="ADJ_-_RATE21"/>
      <sheetName val="TR_-_AP-_0021"/>
      <sheetName val="ADJ___RATE21"/>
      <sheetName val="Sheet1_(2)21"/>
      <sheetName val="เงินกู้_MGC20"/>
      <sheetName val="TrialBalance_Q3-200220"/>
      <sheetName val="BALANCE_SHEET_21"/>
      <sheetName val="Trial_Balance18"/>
      <sheetName val="finance64k_u19"/>
      <sheetName val="SCB_1_-_Current19"/>
      <sheetName val="SCB_2_-_Current19"/>
      <sheetName val="set_date19"/>
      <sheetName val="คงเหลือ_GH20"/>
      <sheetName val="FDR-Jan-99_18"/>
      <sheetName val="Graph_DMG20"/>
      <sheetName val="Export_Sales18"/>
      <sheetName val="Domestic_Sales18"/>
      <sheetName val="Dealer_Sales18"/>
      <sheetName val="10-1_Media17"/>
      <sheetName val="BTR_BKK17"/>
      <sheetName val="Stock_Bal_สรรพากร_SBM3_JUN17"/>
      <sheetName val="New_Std__17"/>
      <sheetName val="ICT_POTF16"/>
      <sheetName val="depn-Sep_0316"/>
      <sheetName val="กราฟ_ผลิต15"/>
      <sheetName val="By_Person17"/>
      <sheetName val="SC1_XLS15"/>
      <sheetName val="Supplier_Master_IF16"/>
      <sheetName val="KK_Rev_116"/>
      <sheetName val="PAN_M4*25_FE_CM3_P213"/>
      <sheetName val="Read_me10"/>
      <sheetName val="_IB-PL-00-01_SUMMARY10"/>
      <sheetName val="Call_Down_Data_OLD10"/>
      <sheetName val="5_Analysis13"/>
      <sheetName val="Standing_Data13"/>
      <sheetName val="Asset_&amp;_Liability13"/>
      <sheetName val="Net_asset_value13"/>
      <sheetName val="Bang_gia_tong_hop13"/>
      <sheetName val="BAT_data_entry10"/>
      <sheetName val="BAT_Reserve_data_entry10"/>
      <sheetName val="Spirt_Disp10"/>
      <sheetName val="TB_YEST_ON_JUN'197"/>
      <sheetName val="OTB_20127"/>
      <sheetName val="RM_Req7"/>
      <sheetName val="Fields_Worksheet8"/>
      <sheetName val="FF_Volume8"/>
      <sheetName val="Size_Dist8"/>
      <sheetName val="Size_Dist_28"/>
      <sheetName val="Assumption_Data7"/>
      <sheetName val="Excess_Calc_(2)13"/>
      <sheetName val="Asset_Class10"/>
      <sheetName val="Cost_Center10"/>
      <sheetName val="Depre__Key10"/>
      <sheetName val="Weekly_Hires_&amp;_Terms_10-27"/>
      <sheetName val="addl_cost7"/>
      <sheetName val="bang_tien_luong10"/>
      <sheetName val="Quantum-Machined_Comp_13"/>
      <sheetName val="Assy_Prod_Schedule13"/>
      <sheetName val="Family3-Machined_Comp_13"/>
      <sheetName val="Quest-Machined_Comp_13"/>
      <sheetName val="Conso_Volume7"/>
      <sheetName val="BOI_sum7"/>
      <sheetName val="Update_CIT_FY197"/>
      <sheetName val="Tax_computation_BOI7"/>
      <sheetName val="A)_Provision_schedule7"/>
      <sheetName val="A2)_834_Inventory7"/>
      <sheetName val="B1)_646_Retirement7"/>
      <sheetName val="B2)_746_Retirement_7"/>
      <sheetName val="C1)_791-0000-20_Private_exp_7"/>
      <sheetName val="TB_(as_of_31DEC)7"/>
      <sheetName val="C2)_779-0000-20_Misc_7"/>
      <sheetName val="C1)_663_Car_Lease7"/>
      <sheetName val="C2)_758_Car_Lease7"/>
      <sheetName val="D)_Training7"/>
      <sheetName val="E)_HY_test_PwC7"/>
      <sheetName val="F)_RD_6047"/>
      <sheetName val="G)_RD_6427"/>
      <sheetName val="CPE_Parameters7"/>
      <sheetName val="IPVPN_Parameters7"/>
      <sheetName val="Scenarios_and_Sensitivities7"/>
      <sheetName val="Global_Assumptions7"/>
      <sheetName val="U1_P&amp;L7"/>
      <sheetName val="Retrieve_in_KLOC_HC_-_Copy_val7"/>
      <sheetName val="Non-Statistical_Sampling_Maste7"/>
      <sheetName val="Two_Step_Revenue_Testing_Maste7"/>
      <sheetName val="Global_Data7"/>
      <sheetName val="Expense_Summary7"/>
      <sheetName val="Cum_91-937"/>
      <sheetName val="Dec_947"/>
      <sheetName val="E_PRECIOS7"/>
      <sheetName val="_กระทบผลรวม__1710_14"/>
      <sheetName val="_กระทบผลรวม__1710_15"/>
      <sheetName val="STORE_MN7"/>
      <sheetName val="C8198_employee_list_20040519"/>
      <sheetName val="วงเครดิต_3"/>
      <sheetName val="Register_Cal_Mar_04_July_05_"/>
      <sheetName val="gold_แลกทอง"/>
      <sheetName val="Sdos_"/>
      <sheetName val="Alm_CDis_Edif_Terr_CCiales"/>
      <sheetName val="Arrendamiento_CC"/>
      <sheetName val="Cost_Assumption"/>
      <sheetName val="B&amp;S_1999"/>
      <sheetName val="N-4_4"/>
      <sheetName val="Apr02_Prod_Data"/>
      <sheetName val="Basic_Info_"/>
      <sheetName val="คชจ_ดำเนินงาน6-43"/>
      <sheetName val="PAN_M4_25_FE_CM3_P22"/>
      <sheetName val="Big_C2"/>
      <sheetName val="Big_C+npd2"/>
      <sheetName val="F20_Promo2"/>
      <sheetName val="F21_Promo2"/>
      <sheetName val="Cost_tops2"/>
      <sheetName val="B&amp;S_19991"/>
      <sheetName val="คชจ_ดำเนินงาน6-431"/>
      <sheetName val="ROC-CCTR_2"/>
      <sheetName val="Terms_and_Escrow2"/>
      <sheetName val="USAGE_FOOD2"/>
      <sheetName val="PAN_M4_25_FE_CM3_P23"/>
      <sheetName val="Big_C3"/>
      <sheetName val="Big_C+npd3"/>
      <sheetName val="F20_Promo3"/>
      <sheetName val="F21_Promo3"/>
      <sheetName val="Cost_tops3"/>
      <sheetName val="B&amp;S_19992"/>
      <sheetName val="คชจ_ดำเนินงาน6-432"/>
      <sheetName val="ROC-CCTR_3"/>
      <sheetName val="Terms_and_Escrow3"/>
      <sheetName val="USAGE_FOOD3"/>
      <sheetName val="ข้อมูลบัญชี_-Sep-062"/>
      <sheetName val="Bank_CA&amp;SA2"/>
      <sheetName val="AR_-CID2"/>
      <sheetName val="ดบ_ค้างรับ_Tisco2"/>
      <sheetName val="คชจ_ล่วงหน้า2"/>
      <sheetName val="ก่อสร้าง_ล่วงหน้า2"/>
      <sheetName val="ภาษีหัก_ณ_ที่จ่าย2"/>
      <sheetName val="คชจ_รอเรียกเก็บ_TDT2"/>
      <sheetName val="อุปกรณ์(หน่วยงาน)_2"/>
      <sheetName val="ICS_Cost_by_units2"/>
      <sheetName val="ICM_Budget&amp;Cost_Phase_I2"/>
      <sheetName val="ICM_Budget_Cost_Phase_II2"/>
      <sheetName val="ICm_Cost_by_units2"/>
      <sheetName val="CIV_AP_2-131-002"/>
      <sheetName val="ICM_AP_2-131-002"/>
      <sheetName val="CIV_AP_2-133-002"/>
      <sheetName val="ICM_AP_2-133-002"/>
      <sheetName val="ICM_AP_RPT2"/>
      <sheetName val="CIV_AP_RPT2"/>
      <sheetName val="CHQระหว่างทาง_2-132-002"/>
      <sheetName val="ภาษีเงินได้หัก_ณ_ที่จ่าย2"/>
      <sheetName val="ค้างจ่าย_CID2"/>
      <sheetName val="เงินทดรองรับ_2-191-002"/>
      <sheetName val="เงินทดรองรับ_2-193-002"/>
      <sheetName val="เงินทดรองรับ_2-194-xx2"/>
      <sheetName val="สรุปเงินมัดจำห้องชุด_Agent2"/>
      <sheetName val="Commission-Tiny_(Chinese)2"/>
      <sheetName val="Commission-Sky_Pro_(Thai)2"/>
      <sheetName val="สำรองผลประโยชน์พนง_2"/>
      <sheetName val="รด_บริหาร2"/>
      <sheetName val="รด_อื่น2"/>
      <sheetName val="6-120-10_ค่าเช่า2"/>
      <sheetName val="6-120-20_ค่าบริการ2"/>
      <sheetName val="6-120-50_ค่าซ่อมแซม2"/>
      <sheetName val="ABR_P&amp;L2"/>
      <sheetName val="PLmth_2"/>
      <sheetName val="Sale_04082"/>
      <sheetName val="Co_info2"/>
      <sheetName val="CA_Sheet2"/>
      <sheetName val="Sale_04012"/>
      <sheetName val="Cost_centre_expenditure2"/>
      <sheetName val="Staff_List2"/>
      <sheetName val="test_22"/>
      <sheetName val="Norms_SP2"/>
      <sheetName val="B131_2"/>
      <sheetName val="FF_2__1_2"/>
      <sheetName val="Appx_B2"/>
      <sheetName val="Data_22"/>
      <sheetName val="Tornado_4_7_Component_List2"/>
      <sheetName val="Tornado_2_2_Component_List2"/>
      <sheetName val="ปัจจุบัน_2"/>
      <sheetName val="U2_22"/>
      <sheetName val="Tornado_5_6_Component_List2"/>
      <sheetName val="QR_4_12"/>
      <sheetName val="U-2_12"/>
      <sheetName val="License_BOI2"/>
      <sheetName val="GL_CB2"/>
      <sheetName val="GL_M2"/>
      <sheetName val="6-150-10_ค่าที่ปรึกษา2"/>
      <sheetName val="6-130-20_ส่งเสริมการขาย2"/>
      <sheetName val="6-130-30_คอมมิชชั่น-ICS2"/>
      <sheetName val="6-130-30_คอมมิชชั่น-ICM2"/>
      <sheetName val="#6-200-00_ดอกเบี้ยจ่าย2"/>
      <sheetName val="マスタ"/>
      <sheetName val="ABR_P&amp;L3"/>
      <sheetName val="PLmth_3"/>
      <sheetName val="Bank_CA&amp;SA3"/>
      <sheetName val="AR_-CID3"/>
      <sheetName val="ดบ_ค้างรับ_Tisco3"/>
      <sheetName val="คชจ_ล่วงหน้า3"/>
      <sheetName val="ก่อสร้าง_ล่วงหน้า3"/>
      <sheetName val="ภาษีหัก_ณ_ที่จ่าย3"/>
      <sheetName val="คชจ_รอเรียกเก็บ_TDT3"/>
      <sheetName val="อุปกรณ์(หน่วยงาน)_3"/>
      <sheetName val="ICS_Cost_by_units3"/>
      <sheetName val="ICM_Budget&amp;Cost_Phase_I3"/>
      <sheetName val="ICM_Budget_Cost_Phase_II3"/>
      <sheetName val="ICm_Cost_by_units3"/>
      <sheetName val="CIV_AP_2-131-003"/>
      <sheetName val="ICM_AP_2-131-003"/>
      <sheetName val="CIV_AP_2-133-003"/>
      <sheetName val="ICM_AP_2-133-003"/>
      <sheetName val="ICM_AP_RPT3"/>
      <sheetName val="CIV_AP_RPT3"/>
      <sheetName val="CHQระหว่างทาง_2-132-003"/>
      <sheetName val="ภาษีเงินได้หัก_ณ_ที่จ่าย3"/>
      <sheetName val="ค้างจ่าย_CID3"/>
      <sheetName val="เงินทดรองรับ_2-191-003"/>
      <sheetName val="เงินทดรองรับ_2-193-003"/>
      <sheetName val="เงินทดรองรับ_2-194-xx3"/>
      <sheetName val="สรุปเงินมัดจำห้องชุด_Agent3"/>
      <sheetName val="Commission-Tiny_(Chinese)3"/>
      <sheetName val="Commission-Sky_Pro_(Thai)3"/>
      <sheetName val="สำรองผลประโยชน์พนง_3"/>
      <sheetName val="รด_บริหาร3"/>
      <sheetName val="รด_อื่น3"/>
      <sheetName val="6-120-10_ค่าเช่า3"/>
      <sheetName val="6-120-20_ค่าบริการ3"/>
      <sheetName val="6-120-50_ค่าซ่อมแซม3"/>
      <sheetName val="6-150-10_ค่าที่ปรึกษา3"/>
      <sheetName val="6-130-20_ส่งเสริมการขาย3"/>
      <sheetName val="6-130-30_คอมมิชชั่น-ICS3"/>
      <sheetName val="6-130-30_คอมมิชชั่น-ICM3"/>
      <sheetName val="#6-200-00_ดอกเบี้ยจ่าย3"/>
      <sheetName val="Sale_04083"/>
      <sheetName val="Co_info3"/>
      <sheetName val="CA_Sheet3"/>
      <sheetName val="Sale_04013"/>
      <sheetName val="Cost_centre_expenditure3"/>
      <sheetName val="Staff_List3"/>
      <sheetName val="test_23"/>
      <sheetName val="Norms_SP3"/>
      <sheetName val="B131_3"/>
      <sheetName val="FF_2__1_3"/>
      <sheetName val="Appx_B3"/>
      <sheetName val="Data_23"/>
      <sheetName val="Tornado_4_7_Component_List3"/>
      <sheetName val="Tornado_2_2_Component_List3"/>
      <sheetName val="ปัจจุบัน_3"/>
      <sheetName val="U2_23"/>
      <sheetName val="Tornado_5_6_Component_List3"/>
      <sheetName val="QR_4_13"/>
      <sheetName val="U-2_13"/>
      <sheetName val="License_BOI3"/>
      <sheetName val="GL_CB3"/>
      <sheetName val="GL_M3"/>
      <sheetName val="PAN_M4_25_FE_CM3_P24"/>
      <sheetName val="ABR_P&amp;L4"/>
      <sheetName val="PLmth_4"/>
      <sheetName val="USAGE_FOOD4"/>
      <sheetName val="Big_C4"/>
      <sheetName val="Big_C+npd4"/>
      <sheetName val="F20_Promo4"/>
      <sheetName val="F21_Promo4"/>
      <sheetName val="Cost_tops4"/>
      <sheetName val="Bank_CA&amp;SA4"/>
      <sheetName val="AR_-CID4"/>
      <sheetName val="ดบ_ค้างรับ_Tisco4"/>
      <sheetName val="คชจ_ล่วงหน้า4"/>
      <sheetName val="ก่อสร้าง_ล่วงหน้า4"/>
      <sheetName val="ภาษีหัก_ณ_ที่จ่าย4"/>
      <sheetName val="คชจ_รอเรียกเก็บ_TDT4"/>
      <sheetName val="อุปกรณ์(หน่วยงาน)_4"/>
      <sheetName val="ICS_Cost_by_units4"/>
      <sheetName val="ICM_Budget&amp;Cost_Phase_I4"/>
      <sheetName val="ICM_Budget_Cost_Phase_II4"/>
      <sheetName val="ICm_Cost_by_units4"/>
      <sheetName val="CIV_AP_2-131-004"/>
      <sheetName val="ICM_AP_2-131-004"/>
      <sheetName val="CIV_AP_2-133-004"/>
      <sheetName val="ICM_AP_2-133-004"/>
      <sheetName val="ICM_AP_RPT4"/>
      <sheetName val="CIV_AP_RPT4"/>
      <sheetName val="CHQระหว่างทาง_2-132-004"/>
      <sheetName val="ภาษีเงินได้หัก_ณ_ที่จ่าย4"/>
      <sheetName val="ค้างจ่าย_CID4"/>
      <sheetName val="เงินทดรองรับ_2-191-004"/>
      <sheetName val="เงินทดรองรับ_2-193-004"/>
      <sheetName val="เงินทดรองรับ_2-194-xx4"/>
      <sheetName val="สรุปเงินมัดจำห้องชุด_Agent4"/>
      <sheetName val="Commission-Tiny_(Chinese)4"/>
      <sheetName val="Commission-Sky_Pro_(Thai)4"/>
      <sheetName val="สำรองผลประโยชน์พนง_4"/>
      <sheetName val="รด_บริหาร4"/>
      <sheetName val="รด_อื่น4"/>
      <sheetName val="6-120-10_ค่าเช่า4"/>
      <sheetName val="6-120-20_ค่าบริการ4"/>
      <sheetName val="6-120-50_ค่าซ่อมแซม4"/>
      <sheetName val="6-150-10_ค่าที่ปรึกษา4"/>
      <sheetName val="6-130-20_ส่งเสริมการขาย4"/>
      <sheetName val="6-130-30_คอมมิชชั่น-ICS4"/>
      <sheetName val="6-130-30_คอมมิชชั่น-ICM4"/>
      <sheetName val="#6-200-00_ดอกเบี้ยจ่าย4"/>
      <sheetName val="Sale_04084"/>
      <sheetName val="Co_info4"/>
      <sheetName val="CA_Sheet4"/>
      <sheetName val="Sale_04014"/>
      <sheetName val="Cost_centre_expenditure4"/>
      <sheetName val="Staff_List4"/>
      <sheetName val="test_24"/>
      <sheetName val="Norms_SP4"/>
      <sheetName val="B131_4"/>
      <sheetName val="FF_2__1_4"/>
      <sheetName val="Appx_B4"/>
      <sheetName val="Data_24"/>
      <sheetName val="Tornado_4_7_Component_List4"/>
      <sheetName val="Tornado_2_2_Component_List4"/>
      <sheetName val="ปัจจุบัน_4"/>
      <sheetName val="U2_24"/>
      <sheetName val="Tornado_5_6_Component_List4"/>
      <sheetName val="QR_4_14"/>
      <sheetName val="U-2_14"/>
      <sheetName val="License_BOI4"/>
      <sheetName val="GL_CB4"/>
      <sheetName val="GL_M4"/>
      <sheetName val="PAN_M4_25_FE_CM3_P25"/>
      <sheetName val="ABR_P&amp;L5"/>
      <sheetName val="PLmth_5"/>
      <sheetName val="USAGE_FOOD5"/>
      <sheetName val="Big_C5"/>
      <sheetName val="Big_C+npd5"/>
      <sheetName val="F20_Promo5"/>
      <sheetName val="F21_Promo5"/>
      <sheetName val="Cost_tops5"/>
      <sheetName val="Bank_CA&amp;SA5"/>
      <sheetName val="AR_-CID5"/>
      <sheetName val="ดบ_ค้างรับ_Tisco5"/>
      <sheetName val="คชจ_ล่วงหน้า5"/>
      <sheetName val="ก่อสร้าง_ล่วงหน้า5"/>
      <sheetName val="ภาษีหัก_ณ_ที่จ่าย5"/>
      <sheetName val="คชจ_รอเรียกเก็บ_TDT5"/>
      <sheetName val="อุปกรณ์(หน่วยงาน)_5"/>
      <sheetName val="ICS_Cost_by_units5"/>
      <sheetName val="ICM_Budget&amp;Cost_Phase_I5"/>
      <sheetName val="ICM_Budget_Cost_Phase_II5"/>
      <sheetName val="ICm_Cost_by_units5"/>
      <sheetName val="CIV_AP_2-131-005"/>
      <sheetName val="ICM_AP_2-131-005"/>
      <sheetName val="CIV_AP_2-133-005"/>
      <sheetName val="ICM_AP_2-133-005"/>
      <sheetName val="ICM_AP_RPT5"/>
      <sheetName val="CIV_AP_RPT5"/>
      <sheetName val="CHQระหว่างทาง_2-132-005"/>
      <sheetName val="ภาษีเงินได้หัก_ณ_ที่จ่าย5"/>
      <sheetName val="ค้างจ่าย_CID5"/>
      <sheetName val="เงินทดรองรับ_2-191-005"/>
      <sheetName val="เงินทดรองรับ_2-193-005"/>
      <sheetName val="เงินทดรองรับ_2-194-xx5"/>
      <sheetName val="สรุปเงินมัดจำห้องชุด_Agent5"/>
      <sheetName val="Commission-Tiny_(Chinese)5"/>
      <sheetName val="Commission-Sky_Pro_(Thai)5"/>
      <sheetName val="สำรองผลประโยชน์พนง_5"/>
      <sheetName val="รด_บริหาร5"/>
      <sheetName val="รด_อื่น5"/>
      <sheetName val="6-120-10_ค่าเช่า5"/>
      <sheetName val="6-120-20_ค่าบริการ5"/>
      <sheetName val="6-120-50_ค่าซ่อมแซม5"/>
      <sheetName val="6-150-10_ค่าที่ปรึกษา5"/>
      <sheetName val="6-130-20_ส่งเสริมการขาย5"/>
      <sheetName val="6-130-30_คอมมิชชั่น-ICS5"/>
      <sheetName val="6-130-30_คอมมิชชั่น-ICM5"/>
      <sheetName val="#6-200-00_ดอกเบี้ยจ่าย5"/>
      <sheetName val="Sale_04085"/>
      <sheetName val="Co_info5"/>
      <sheetName val="CA_Sheet5"/>
      <sheetName val="Sale_04015"/>
      <sheetName val="Cost_centre_expenditure5"/>
      <sheetName val="Staff_List5"/>
      <sheetName val="test_25"/>
      <sheetName val="Norms_SP5"/>
      <sheetName val="B131_5"/>
      <sheetName val="FF_2__1_5"/>
      <sheetName val="Appx_B5"/>
      <sheetName val="Data_25"/>
      <sheetName val="Tornado_4_7_Component_List5"/>
      <sheetName val="Tornado_2_2_Component_List5"/>
      <sheetName val="ปัจจุบัน_5"/>
      <sheetName val="U2_25"/>
      <sheetName val="Tornado_5_6_Component_List5"/>
      <sheetName val="QR_4_15"/>
      <sheetName val="U-2_15"/>
      <sheetName val="License_BOI5"/>
      <sheetName val="GL_CB5"/>
      <sheetName val="GL_M5"/>
      <sheetName val="ROC-CCTR_4"/>
      <sheetName val="Terms_and_Escrow4"/>
      <sheetName val="ข้อมูลบัญชี_-Sep-063"/>
      <sheetName val="B&amp;S_19993"/>
      <sheetName val="ADJ_-_RATE23"/>
      <sheetName val="TR_-_AP-_0023"/>
      <sheetName val="ADJ___RATE23"/>
      <sheetName val="Sheet1_(2)23"/>
      <sheetName val="เงินกู้_MGC22"/>
      <sheetName val="TrialBalance_Q3-200222"/>
      <sheetName val="BALANCE_SHEET_23"/>
      <sheetName val="finance64k_u21"/>
      <sheetName val="SCB_1_-_Current21"/>
      <sheetName val="SCB_2_-_Current21"/>
      <sheetName val="set_date21"/>
      <sheetName val="คงเหลือ_GH22"/>
      <sheetName val="FDR-Jan-99_20"/>
      <sheetName val="Trial_Balance20"/>
      <sheetName val="Graph_DMG22"/>
      <sheetName val="Export_Sales20"/>
      <sheetName val="Domestic_Sales20"/>
      <sheetName val="Dealer_Sales20"/>
      <sheetName val="10-1_Media19"/>
      <sheetName val="BTR_BKK19"/>
      <sheetName val="ICT_POTF18"/>
      <sheetName val="Stock_Bal_สรรพากร_SBM3_JUN19"/>
      <sheetName val="New_Std__19"/>
      <sheetName val="depn-Sep_0318"/>
      <sheetName val="กราฟ_ผลิต17"/>
      <sheetName val="By_Person19"/>
      <sheetName val="bang_tien_luong12"/>
      <sheetName val="Supplier_Master_IF18"/>
      <sheetName val="KK_Rev_118"/>
      <sheetName val="PAN_M4*25_FE_CM3_P215"/>
      <sheetName val="SC1_XLS17"/>
      <sheetName val="Asset_Class12"/>
      <sheetName val="Cost_Center12"/>
      <sheetName val="Depre__Key12"/>
      <sheetName val="_IB-PL-00-01_SUMMARY12"/>
      <sheetName val="5_Analysis15"/>
      <sheetName val="Standing_Data15"/>
      <sheetName val="Asset_&amp;_Liability15"/>
      <sheetName val="Net_asset_value15"/>
      <sheetName val="Bang_gia_tong_hop15"/>
      <sheetName val="BAT_data_entry12"/>
      <sheetName val="BAT_Reserve_data_entry12"/>
      <sheetName val="Spirt_Disp12"/>
      <sheetName val="Call_Down_Data_OLD12"/>
      <sheetName val="Read_me12"/>
      <sheetName val="Fields_Worksheet10"/>
      <sheetName val="FF_Volume10"/>
      <sheetName val="Size_Dist10"/>
      <sheetName val="Size_Dist_210"/>
      <sheetName val="OTB_20129"/>
      <sheetName val="RM_Req9"/>
      <sheetName val="Assumption_Data9"/>
      <sheetName val="CPE_Parameters9"/>
      <sheetName val="IPVPN_Parameters9"/>
      <sheetName val="Conso_Volume9"/>
      <sheetName val="Retrieve_in_KLOC_HC_-_Copy_val9"/>
      <sheetName val="Weekly_Hires_&amp;_Terms_10-29"/>
      <sheetName val="TB_YEST_ON_JUN'199"/>
      <sheetName val="Excess_Calc_(2)15"/>
      <sheetName val="addl_cost9"/>
      <sheetName val="_กระทบผลรวม__1710_18"/>
      <sheetName val="_กระทบผลรวม__1710_19"/>
      <sheetName val="Quantum-Machined_Comp_15"/>
      <sheetName val="Assy_Prod_Schedule15"/>
      <sheetName val="Family3-Machined_Comp_15"/>
      <sheetName val="Quest-Machined_Comp_15"/>
      <sheetName val="Expense_Summary9"/>
      <sheetName val="BOI_sum9"/>
      <sheetName val="Update_CIT_FY199"/>
      <sheetName val="Tax_computation_BOI9"/>
      <sheetName val="A)_Provision_schedule9"/>
      <sheetName val="A2)_834_Inventory9"/>
      <sheetName val="B1)_646_Retirement9"/>
      <sheetName val="B2)_746_Retirement_9"/>
      <sheetName val="C1)_791-0000-20_Private_exp_9"/>
      <sheetName val="TB_(as_of_31DEC)9"/>
      <sheetName val="C2)_779-0000-20_Misc_9"/>
      <sheetName val="C1)_663_Car_Lease9"/>
      <sheetName val="C2)_758_Car_Lease9"/>
      <sheetName val="D)_Training9"/>
      <sheetName val="E)_HY_test_PwC9"/>
      <sheetName val="F)_RD_6049"/>
      <sheetName val="G)_RD_6429"/>
      <sheetName val="PAN_M4_25_FE_CM3_P27"/>
      <sheetName val="Non-Statistical_Sampling_Maste9"/>
      <sheetName val="Two_Step_Revenue_Testing_Maste9"/>
      <sheetName val="Global_Data9"/>
      <sheetName val="Cum_91-939"/>
      <sheetName val="Dec_949"/>
      <sheetName val="ABR_P&amp;L7"/>
      <sheetName val="PLmth_7"/>
      <sheetName val="Scenarios_and_Sensitivities9"/>
      <sheetName val="Global_Assumptions9"/>
      <sheetName val="U1_P&amp;L9"/>
      <sheetName val="E_PRECIOS9"/>
      <sheetName val="USAGE_FOOD7"/>
      <sheetName val="Big_C7"/>
      <sheetName val="Big_C+npd7"/>
      <sheetName val="F20_Promo7"/>
      <sheetName val="F21_Promo7"/>
      <sheetName val="Cost_tops7"/>
      <sheetName val="Bank_CA&amp;SA7"/>
      <sheetName val="AR_-CID7"/>
      <sheetName val="ดบ_ค้างรับ_Tisco7"/>
      <sheetName val="คชจ_ล่วงหน้า7"/>
      <sheetName val="ก่อสร้าง_ล่วงหน้า7"/>
      <sheetName val="ภาษีหัก_ณ_ที่จ่าย7"/>
      <sheetName val="คชจ_รอเรียกเก็บ_TDT7"/>
      <sheetName val="อุปกรณ์(หน่วยงาน)_7"/>
      <sheetName val="ICS_Cost_by_units7"/>
      <sheetName val="ICM_Budget&amp;Cost_Phase_I7"/>
      <sheetName val="ICM_Budget_Cost_Phase_II7"/>
      <sheetName val="ICm_Cost_by_units7"/>
      <sheetName val="CIV_AP_2-131-007"/>
      <sheetName val="ICM_AP_2-131-007"/>
      <sheetName val="CIV_AP_2-133-007"/>
      <sheetName val="ICM_AP_2-133-007"/>
      <sheetName val="ICM_AP_RPT7"/>
      <sheetName val="CIV_AP_RPT7"/>
      <sheetName val="CHQระหว่างทาง_2-132-007"/>
      <sheetName val="ภาษีเงินได้หัก_ณ_ที่จ่าย7"/>
      <sheetName val="ค้างจ่าย_CID7"/>
      <sheetName val="เงินทดรองรับ_2-191-007"/>
      <sheetName val="เงินทดรองรับ_2-193-007"/>
      <sheetName val="เงินทดรองรับ_2-194-xx7"/>
      <sheetName val="สรุปเงินมัดจำห้องชุด_Agent7"/>
      <sheetName val="Commission-Tiny_(Chinese)7"/>
      <sheetName val="Commission-Sky_Pro_(Thai)7"/>
      <sheetName val="สำรองผลประโยชน์พนง_7"/>
      <sheetName val="รด_บริหาร7"/>
      <sheetName val="รด_อื่น7"/>
      <sheetName val="6-120-10_ค่าเช่า7"/>
      <sheetName val="6-120-20_ค่าบริการ7"/>
      <sheetName val="6-120-50_ค่าซ่อมแซม7"/>
      <sheetName val="6-150-10_ค่าที่ปรึกษา7"/>
      <sheetName val="6-130-20_ส่งเสริมการขาย7"/>
      <sheetName val="6-130-30_คอมมิชชั่น-ICS7"/>
      <sheetName val="6-130-30_คอมมิชชั่น-ICM7"/>
      <sheetName val="#6-200-00_ดอกเบี้ยจ่าย7"/>
      <sheetName val="Sale_04087"/>
      <sheetName val="Co_info7"/>
      <sheetName val="CA_Sheet7"/>
      <sheetName val="Sale_04017"/>
      <sheetName val="Cost_centre_expenditure7"/>
      <sheetName val="Staff_List7"/>
      <sheetName val="test_27"/>
      <sheetName val="Norms_SP7"/>
      <sheetName val="B131_7"/>
      <sheetName val="FF_2__1_7"/>
      <sheetName val="Appx_B7"/>
      <sheetName val="Data_27"/>
      <sheetName val="Tornado_4_7_Component_List7"/>
      <sheetName val="Tornado_2_2_Component_List7"/>
      <sheetName val="ปัจจุบัน_7"/>
      <sheetName val="U2_27"/>
      <sheetName val="Tornado_5_6_Component_List7"/>
      <sheetName val="QR_4_17"/>
      <sheetName val="U-2_17"/>
      <sheetName val="License_BOI7"/>
      <sheetName val="GL_CB7"/>
      <sheetName val="GL_M7"/>
      <sheetName val="STORE_MN9"/>
      <sheetName val="Seagate__share_in_units2"/>
      <sheetName val="ROC-CCTR_6"/>
      <sheetName val="Terms_and_Escrow6"/>
      <sheetName val="Breakeven_Analysis2"/>
      <sheetName val="ข้อมูลบัญชี_-Sep-065"/>
      <sheetName val="วงเครดิต_32"/>
      <sheetName val="Register_Cal_Mar_04_July_05_2"/>
      <sheetName val="gold_แลกทอง2"/>
      <sheetName val="Sdos_2"/>
      <sheetName val="Alm_CDis_Edif_Terr_CCiales2"/>
      <sheetName val="Arrendamiento_CC2"/>
      <sheetName val="C8198_employee_list_200405192"/>
      <sheetName val="Cost_Assumption2"/>
      <sheetName val="Apr02_Prod_Data2"/>
      <sheetName val="B&amp;S_19995"/>
      <sheetName val="Basic_Info_2"/>
      <sheetName val="N-4_42"/>
      <sheetName val="ADJ_-_RATE22"/>
      <sheetName val="TR_-_AP-_0022"/>
      <sheetName val="ADJ___RATE22"/>
      <sheetName val="Sheet1_(2)22"/>
      <sheetName val="เงินกู้_MGC21"/>
      <sheetName val="TrialBalance_Q3-200221"/>
      <sheetName val="BALANCE_SHEET_22"/>
      <sheetName val="finance64k_u20"/>
      <sheetName val="SCB_1_-_Current20"/>
      <sheetName val="SCB_2_-_Current20"/>
      <sheetName val="set_date20"/>
      <sheetName val="คงเหลือ_GH21"/>
      <sheetName val="FDR-Jan-99_19"/>
      <sheetName val="Trial_Balance19"/>
      <sheetName val="Graph_DMG21"/>
      <sheetName val="Export_Sales19"/>
      <sheetName val="Domestic_Sales19"/>
      <sheetName val="Dealer_Sales19"/>
      <sheetName val="10-1_Media18"/>
      <sheetName val="BTR_BKK18"/>
      <sheetName val="ICT_POTF17"/>
      <sheetName val="Stock_Bal_สรรพากร_SBM3_JUN18"/>
      <sheetName val="New_Std__18"/>
      <sheetName val="depn-Sep_0317"/>
      <sheetName val="กราฟ_ผลิต16"/>
      <sheetName val="By_Person18"/>
      <sheetName val="bang_tien_luong11"/>
      <sheetName val="Supplier_Master_IF17"/>
      <sheetName val="KK_Rev_117"/>
      <sheetName val="PAN_M4*25_FE_CM3_P214"/>
      <sheetName val="SC1_XLS16"/>
      <sheetName val="Asset_Class11"/>
      <sheetName val="Cost_Center11"/>
      <sheetName val="Depre__Key11"/>
      <sheetName val="_IB-PL-00-01_SUMMARY11"/>
      <sheetName val="5_Analysis14"/>
      <sheetName val="Standing_Data14"/>
      <sheetName val="Asset_&amp;_Liability14"/>
      <sheetName val="Net_asset_value14"/>
      <sheetName val="Bang_gia_tong_hop14"/>
      <sheetName val="BAT_data_entry11"/>
      <sheetName val="BAT_Reserve_data_entry11"/>
      <sheetName val="Spirt_Disp11"/>
      <sheetName val="Call_Down_Data_OLD11"/>
      <sheetName val="Read_me11"/>
      <sheetName val="Fields_Worksheet9"/>
      <sheetName val="FF_Volume9"/>
      <sheetName val="Size_Dist9"/>
      <sheetName val="Size_Dist_29"/>
      <sheetName val="OTB_20128"/>
      <sheetName val="RM_Req8"/>
      <sheetName val="Assumption_Data8"/>
      <sheetName val="CPE_Parameters8"/>
      <sheetName val="IPVPN_Parameters8"/>
      <sheetName val="Conso_Volume8"/>
      <sheetName val="Retrieve_in_KLOC_HC_-_Copy_val8"/>
      <sheetName val="Weekly_Hires_&amp;_Terms_10-28"/>
      <sheetName val="TB_YEST_ON_JUN'198"/>
      <sheetName val="Excess_Calc_(2)14"/>
      <sheetName val="addl_cost8"/>
      <sheetName val="_กระทบผลรวม__1710_16"/>
      <sheetName val="_กระทบผลรวม__1710_17"/>
      <sheetName val="Quantum-Machined_Comp_14"/>
      <sheetName val="Assy_Prod_Schedule14"/>
      <sheetName val="Family3-Machined_Comp_14"/>
      <sheetName val="Quest-Machined_Comp_14"/>
      <sheetName val="Expense_Summary8"/>
      <sheetName val="BOI_sum8"/>
      <sheetName val="Update_CIT_FY198"/>
      <sheetName val="Tax_computation_BOI8"/>
      <sheetName val="A)_Provision_schedule8"/>
      <sheetName val="A2)_834_Inventory8"/>
      <sheetName val="B1)_646_Retirement8"/>
      <sheetName val="B2)_746_Retirement_8"/>
      <sheetName val="C1)_791-0000-20_Private_exp_8"/>
      <sheetName val="TB_(as_of_31DEC)8"/>
      <sheetName val="C2)_779-0000-20_Misc_8"/>
      <sheetName val="C1)_663_Car_Lease8"/>
      <sheetName val="C2)_758_Car_Lease8"/>
      <sheetName val="D)_Training8"/>
      <sheetName val="E)_HY_test_PwC8"/>
      <sheetName val="F)_RD_6048"/>
      <sheetName val="G)_RD_6428"/>
      <sheetName val="PAN_M4_25_FE_CM3_P26"/>
      <sheetName val="Non-Statistical_Sampling_Maste8"/>
      <sheetName val="Two_Step_Revenue_Testing_Maste8"/>
      <sheetName val="Global_Data8"/>
      <sheetName val="Cum_91-938"/>
      <sheetName val="Dec_948"/>
      <sheetName val="ABR_P&amp;L6"/>
      <sheetName val="PLmth_6"/>
      <sheetName val="Scenarios_and_Sensitivities8"/>
      <sheetName val="Global_Assumptions8"/>
      <sheetName val="U1_P&amp;L8"/>
      <sheetName val="E_PRECIOS8"/>
      <sheetName val="USAGE_FOOD6"/>
      <sheetName val="Big_C6"/>
      <sheetName val="Big_C+npd6"/>
      <sheetName val="F20_Promo6"/>
      <sheetName val="F21_Promo6"/>
      <sheetName val="Cost_tops6"/>
      <sheetName val="Bank_CA&amp;SA6"/>
      <sheetName val="AR_-CID6"/>
      <sheetName val="ดบ_ค้างรับ_Tisco6"/>
      <sheetName val="คชจ_ล่วงหน้า6"/>
      <sheetName val="ก่อสร้าง_ล่วงหน้า6"/>
      <sheetName val="ภาษีหัก_ณ_ที่จ่าย6"/>
      <sheetName val="คชจ_รอเรียกเก็บ_TDT6"/>
      <sheetName val="อุปกรณ์(หน่วยงาน)_6"/>
      <sheetName val="ICS_Cost_by_units6"/>
      <sheetName val="ICM_Budget&amp;Cost_Phase_I6"/>
      <sheetName val="ICM_Budget_Cost_Phase_II6"/>
      <sheetName val="ICm_Cost_by_units6"/>
      <sheetName val="CIV_AP_2-131-006"/>
      <sheetName val="ICM_AP_2-131-006"/>
      <sheetName val="CIV_AP_2-133-006"/>
      <sheetName val="ICM_AP_2-133-006"/>
      <sheetName val="ICM_AP_RPT6"/>
      <sheetName val="CIV_AP_RPT6"/>
      <sheetName val="CHQระหว่างทาง_2-132-006"/>
      <sheetName val="ภาษีเงินได้หัก_ณ_ที่จ่าย6"/>
      <sheetName val="ค้างจ่าย_CID6"/>
      <sheetName val="เงินทดรองรับ_2-191-006"/>
      <sheetName val="เงินทดรองรับ_2-193-006"/>
      <sheetName val="เงินทดรองรับ_2-194-xx6"/>
      <sheetName val="สรุปเงินมัดจำห้องชุด_Agent6"/>
      <sheetName val="Commission-Tiny_(Chinese)6"/>
      <sheetName val="Commission-Sky_Pro_(Thai)6"/>
      <sheetName val="สำรองผลประโยชน์พนง_6"/>
      <sheetName val="รด_บริหาร6"/>
      <sheetName val="รด_อื่น6"/>
      <sheetName val="6-120-10_ค่าเช่า6"/>
      <sheetName val="6-120-20_ค่าบริการ6"/>
      <sheetName val="6-120-50_ค่าซ่อมแซม6"/>
      <sheetName val="6-150-10_ค่าที่ปรึกษา6"/>
      <sheetName val="6-130-20_ส่งเสริมการขาย6"/>
      <sheetName val="6-130-30_คอมมิชชั่น-ICS6"/>
      <sheetName val="6-130-30_คอมมิชชั่น-ICM6"/>
      <sheetName val="#6-200-00_ดอกเบี้ยจ่าย6"/>
      <sheetName val="Sale_04086"/>
      <sheetName val="Co_info6"/>
      <sheetName val="CA_Sheet6"/>
      <sheetName val="Sale_04016"/>
      <sheetName val="Cost_centre_expenditure6"/>
      <sheetName val="Staff_List6"/>
      <sheetName val="test_26"/>
      <sheetName val="Norms_SP6"/>
      <sheetName val="B131_6"/>
      <sheetName val="FF_2__1_6"/>
      <sheetName val="Appx_B6"/>
      <sheetName val="Data_26"/>
      <sheetName val="Tornado_4_7_Component_List6"/>
      <sheetName val="Tornado_2_2_Component_List6"/>
      <sheetName val="ปัจจุบัน_6"/>
      <sheetName val="U2_26"/>
      <sheetName val="Tornado_5_6_Component_List6"/>
      <sheetName val="QR_4_16"/>
      <sheetName val="U-2_16"/>
      <sheetName val="License_BOI6"/>
      <sheetName val="GL_CB6"/>
      <sheetName val="GL_M6"/>
      <sheetName val="STORE_MN8"/>
      <sheetName val="ROC-CCTR_5"/>
      <sheetName val="Terms_and_Escrow5"/>
      <sheetName val="ข้อมูลบัญชี_-Sep-064"/>
      <sheetName val="วงเครดิต_31"/>
      <sheetName val="Register_Cal_Mar_04_July_05_1"/>
      <sheetName val="gold_แลกทอง1"/>
      <sheetName val="Sdos_1"/>
      <sheetName val="Alm_CDis_Edif_Terr_CCiales1"/>
      <sheetName val="Arrendamiento_CC1"/>
      <sheetName val="C8198_employee_list_200405191"/>
      <sheetName val="Cost_Assumption1"/>
      <sheetName val="Apr02_Prod_Data1"/>
      <sheetName val="B&amp;S_19994"/>
      <sheetName val="Basic_Info_1"/>
      <sheetName val="N-4_41"/>
      <sheetName val="Mscb97"/>
      <sheetName val="起始"/>
      <sheetName val="Transaction rollforward"/>
      <sheetName val="BalG"/>
      <sheetName val="BalP"/>
      <sheetName val="471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Raw_Material"/>
      <sheetName val="งบทดลอง_-_ต_ค_2547"/>
      <sheetName val="5)_Parameters"/>
      <sheetName val="1)_Asset_Valuation"/>
      <sheetName val="Company_Info"/>
      <sheetName val="CA_Comp"/>
      <sheetName val="K_Ricky"/>
      <sheetName val="Cash_Flow"/>
      <sheetName val="cc_196_(SYS)_(2)"/>
      <sheetName val="Sens"/>
      <sheetName val="As"/>
      <sheetName val="GENERAL"/>
      <sheetName val="ADM"/>
      <sheetName val="盈A030617使用格式"/>
      <sheetName val="Unit Trust Movement"/>
      <sheetName val="parameter"/>
      <sheetName val="2002"/>
      <sheetName val="COST09"/>
      <sheetName val="MTP"/>
      <sheetName val="MTP1"/>
      <sheetName val="XZLC004_PART2"/>
      <sheetName val="RETURN"/>
      <sheetName val="D_issue"/>
      <sheetName val="D_reciept"/>
      <sheetName val="D_return"/>
      <sheetName val="D_stock"/>
      <sheetName val="ISSUE"/>
      <sheetName val="RECEIPT"/>
      <sheetName val="STOCK"/>
      <sheetName val="Beta"/>
      <sheetName val="PUMP"/>
      <sheetName val="Scoping"/>
      <sheetName val="ANALYSE DE VENTES"/>
      <sheetName val="BIC"/>
      <sheetName val="L to 20"/>
      <sheetName val="bus"/>
      <sheetName val="Machine2,3'04"/>
      <sheetName val="Aging"/>
      <sheetName val="ADJ_-_RATE24"/>
      <sheetName val="TR_-_AP-_0024"/>
      <sheetName val="ADJ___RATE24"/>
      <sheetName val="Sheet1_(2)24"/>
      <sheetName val="เงินกู้_MGC23"/>
      <sheetName val="TrialBalance_Q3-200223"/>
      <sheetName val="BALANCE_SHEET_24"/>
      <sheetName val="finance64k_u22"/>
      <sheetName val="SCB_1_-_Current22"/>
      <sheetName val="SCB_2_-_Current22"/>
      <sheetName val="set_date22"/>
      <sheetName val="Trial_Balance21"/>
      <sheetName val="คงเหลือ_GH23"/>
      <sheetName val="FDR-Jan-99_21"/>
      <sheetName val="Graph_DMG23"/>
      <sheetName val="Export_Sales21"/>
      <sheetName val="Domestic_Sales21"/>
      <sheetName val="Dealer_Sales21"/>
      <sheetName val="10-1_Media20"/>
      <sheetName val="BTR_BKK20"/>
      <sheetName val="ICT_POTF19"/>
      <sheetName val="Stock_Bal_สรรพากร_SBM3_JUN20"/>
      <sheetName val="New_Std__20"/>
      <sheetName val="depn-Sep_0319"/>
      <sheetName val="กราฟ_ผลิต18"/>
      <sheetName val="By_Person20"/>
      <sheetName val="Supplier_Master_IF19"/>
      <sheetName val="KK_Rev_119"/>
      <sheetName val="SC1_XLS18"/>
      <sheetName val="PAN_M4*25_FE_CM3_P216"/>
      <sheetName val="Bang_gia_tong_hop16"/>
      <sheetName val="5_Analysis16"/>
      <sheetName val="Standing_Data16"/>
      <sheetName val="Asset_&amp;_Liability16"/>
      <sheetName val="Net_asset_value16"/>
      <sheetName val="OTB_201210"/>
      <sheetName val="BAT_data_entry13"/>
      <sheetName val="BAT_Reserve_data_entry13"/>
      <sheetName val="_IB-PL-00-01_SUMMARY13"/>
      <sheetName val="Call_Down_Data_OLD13"/>
      <sheetName val="RM_Req10"/>
      <sheetName val="Excess_Calc_(2)16"/>
      <sheetName val="Fields_Worksheet11"/>
      <sheetName val="FF_Volume11"/>
      <sheetName val="Size_Dist11"/>
      <sheetName val="Size_Dist_211"/>
      <sheetName val="Read_me13"/>
      <sheetName val="Weekly_Hires_&amp;_Terms_10-210"/>
      <sheetName val="Spirt_Disp13"/>
      <sheetName val="Assumption_Data10"/>
      <sheetName val="Asset_Class13"/>
      <sheetName val="Cost_Center13"/>
      <sheetName val="Depre__Key13"/>
      <sheetName val="Scenarios_and_Sensitivities10"/>
      <sheetName val="Global_Assumptions10"/>
      <sheetName val="bang_tien_luong13"/>
      <sheetName val="U1_P&amp;L10"/>
      <sheetName val="Non-Statistical_Sampling_Mast10"/>
      <sheetName val="Two_Step_Revenue_Testing_Mast10"/>
      <sheetName val="Global_Data10"/>
      <sheetName val="Expense_Summary10"/>
      <sheetName val="Cum_91-9310"/>
      <sheetName val="Dec_9410"/>
      <sheetName val="Quantum-Machined_Comp_16"/>
      <sheetName val="Assy_Prod_Schedule16"/>
      <sheetName val="Family3-Machined_Comp_16"/>
      <sheetName val="Quest-Machined_Comp_16"/>
      <sheetName val="addl_cost10"/>
      <sheetName val="BOI_sum10"/>
      <sheetName val="Update_CIT_FY1910"/>
      <sheetName val="Tax_computation_BOI10"/>
      <sheetName val="A)_Provision_schedule10"/>
      <sheetName val="A2)_834_Inventory10"/>
      <sheetName val="B1)_646_Retirement10"/>
      <sheetName val="B2)_746_Retirement_10"/>
      <sheetName val="C1)_791-0000-20_Private_exp_10"/>
      <sheetName val="TB_(as_of_31DEC)10"/>
      <sheetName val="C2)_779-0000-20_Misc_10"/>
      <sheetName val="C1)_663_Car_Lease10"/>
      <sheetName val="C2)_758_Car_Lease10"/>
      <sheetName val="D)_Training10"/>
      <sheetName val="E)_HY_test_PwC10"/>
      <sheetName val="F)_RD_60410"/>
      <sheetName val="G)_RD_64210"/>
      <sheetName val="CPE_Parameters10"/>
      <sheetName val="IPVPN_Parameters10"/>
      <sheetName val="Conso_Volume10"/>
      <sheetName val="Retrieve_in_KLOC_HC_-_Copy_va10"/>
      <sheetName val="_กระทบผลรวม__1710_20"/>
      <sheetName val="_กระทบผลรวม__1710_21"/>
      <sheetName val="TB_YEST_ON_JUN'1910"/>
      <sheetName val="E_PRECIOS10"/>
      <sheetName val="Terms_and_Escrow7"/>
      <sheetName val="ABR_P&amp;L8"/>
      <sheetName val="PLmth_8"/>
      <sheetName val="Sale_04088"/>
      <sheetName val="Co_info8"/>
      <sheetName val="CA_Sheet8"/>
      <sheetName val="Sale_04018"/>
      <sheetName val="Cost_centre_expenditure8"/>
      <sheetName val="Staff_List8"/>
      <sheetName val="test_28"/>
      <sheetName val="Norms_SP8"/>
      <sheetName val="B131_8"/>
      <sheetName val="FF_2__1_8"/>
      <sheetName val="Appx_B8"/>
      <sheetName val="Data_28"/>
      <sheetName val="Tornado_4_7_Component_List8"/>
      <sheetName val="Tornado_2_2_Component_List8"/>
      <sheetName val="ปัจจุบัน_8"/>
      <sheetName val="U2_28"/>
      <sheetName val="Tornado_5_6_Component_List8"/>
      <sheetName val="QR_4_18"/>
      <sheetName val="U-2_18"/>
      <sheetName val="License_BOI8"/>
      <sheetName val="GL_CB8"/>
      <sheetName val="GL_M8"/>
      <sheetName val="USAGE_FOOD8"/>
      <sheetName val="PAN_M4_25_FE_CM3_P28"/>
      <sheetName val="Bank_CA&amp;SA8"/>
      <sheetName val="AR_-CID8"/>
      <sheetName val="ดบ_ค้างรับ_Tisco8"/>
      <sheetName val="คชจ_ล่วงหน้า8"/>
      <sheetName val="ก่อสร้าง_ล่วงหน้า8"/>
      <sheetName val="ภาษีหัก_ณ_ที่จ่าย8"/>
      <sheetName val="คชจ_รอเรียกเก็บ_TDT8"/>
      <sheetName val="อุปกรณ์(หน่วยงาน)_8"/>
      <sheetName val="ICS_Cost_by_units8"/>
      <sheetName val="ICM_Budget&amp;Cost_Phase_I8"/>
      <sheetName val="ICM_Budget_Cost_Phase_II8"/>
      <sheetName val="ICm_Cost_by_units8"/>
      <sheetName val="CIV_AP_2-131-008"/>
      <sheetName val="ICM_AP_2-131-008"/>
      <sheetName val="CIV_AP_2-133-008"/>
      <sheetName val="ICM_AP_2-133-008"/>
      <sheetName val="ICM_AP_RPT8"/>
      <sheetName val="CIV_AP_RPT8"/>
      <sheetName val="CHQระหว่างทาง_2-132-008"/>
      <sheetName val="ภาษีเงินได้หัก_ณ_ที่จ่าย8"/>
      <sheetName val="ค้างจ่าย_CID8"/>
      <sheetName val="เงินทดรองรับ_2-191-008"/>
      <sheetName val="เงินทดรองรับ_2-193-008"/>
      <sheetName val="เงินทดรองรับ_2-194-xx8"/>
      <sheetName val="สรุปเงินมัดจำห้องชุด_Agent8"/>
      <sheetName val="Commission-Tiny_(Chinese)8"/>
      <sheetName val="Commission-Sky_Pro_(Thai)8"/>
      <sheetName val="สำรองผลประโยชน์พนง_8"/>
      <sheetName val="รด_บริหาร8"/>
      <sheetName val="รด_อื่น8"/>
      <sheetName val="6-120-10_ค่าเช่า8"/>
      <sheetName val="6-120-20_ค่าบริการ8"/>
      <sheetName val="6-120-50_ค่าซ่อมแซม8"/>
      <sheetName val="6-150-10_ค่าที่ปรึกษา8"/>
      <sheetName val="6-130-20_ส่งเสริมการขาย8"/>
      <sheetName val="6-130-30_คอมมิชชั่น-ICS8"/>
      <sheetName val="6-130-30_คอมมิชชั่น-ICM8"/>
      <sheetName val="#6-200-00_ดอกเบี้ยจ่าย8"/>
      <sheetName val="Big_C8"/>
      <sheetName val="Big_C+npd8"/>
      <sheetName val="F20_Promo8"/>
      <sheetName val="F21_Promo8"/>
      <sheetName val="Cost_tops8"/>
      <sheetName val="ROC-CCTR_7"/>
      <sheetName val="Seagate__share_in_units3"/>
      <sheetName val="Breakeven_Analysis3"/>
      <sheetName val="ข้อมูลบัญชี_-Sep-066"/>
      <sheetName val="STORE_MN10"/>
      <sheetName val="Cost_Assumption3"/>
      <sheetName val="EXPORT_(_US$)"/>
      <sheetName val="Apr02_Prod_Data3"/>
      <sheetName val="data_list"/>
      <sheetName val="วงเครดิต_33"/>
      <sheetName val="Register_Cal_Mar_04_July_05_3"/>
      <sheetName val="gold_แลกทอง3"/>
      <sheetName val="C8198_employee_list_200405193"/>
      <sheetName val="B&amp;S_19996"/>
      <sheetName val="N-4_43"/>
      <sheetName val="Sdos_3"/>
      <sheetName val="Basic_Info_3"/>
      <sheetName val="Alm_CDis_Edif_Terr_CCiales3"/>
      <sheetName val="Arrendamiento_CC3"/>
      <sheetName val="5)_Parameters1"/>
      <sheetName val="1)_Asset_Valuation1"/>
      <sheetName val="Raw_Material1"/>
      <sheetName val="งบทดลอง_-_ต_ค_25471"/>
      <sheetName val="Company_Info1"/>
      <sheetName val="CA_Comp1"/>
      <sheetName val="K_Ricky1"/>
      <sheetName val="Cash_Flow1"/>
      <sheetName val="cc_196_(SYS)_(2)1"/>
      <sheetName val="คชจ_ดำเนินงาน6-433"/>
      <sheetName val="Capital_Performance1"/>
      <sheetName val="Cost_Reductions1"/>
      <sheetName val="PK_Costs1"/>
      <sheetName val="Cover_Page1"/>
      <sheetName val="Labour_No_s1"/>
      <sheetName val="Market_Share1"/>
      <sheetName val="National_Sales1"/>
      <sheetName val="Packaging_Products1"/>
      <sheetName val="Pipe_and_Tube1"/>
      <sheetName val="Profit_Statement1"/>
      <sheetName val="Line_item_details"/>
      <sheetName val="PULP_MILL"/>
      <sheetName val="TAX_COM"/>
      <sheetName val="Ajustes_cia1"/>
      <sheetName val="O_Ing_1"/>
      <sheetName val="Aj_anual_Inflación1"/>
      <sheetName val="Pgs_Prov_1"/>
      <sheetName val="Coef_Utilidad1"/>
      <sheetName val="IVA_Flujo1"/>
      <sheetName val="Prom_IA1"/>
      <sheetName val="IA_Base1"/>
      <sheetName val="Vta_A_F_1"/>
      <sheetName val="IA_5-A1"/>
      <sheetName val="G_Inst1"/>
      <sheetName val="I_X_P1"/>
      <sheetName val="&lt;_SS_&gt;1"/>
      <sheetName val="Clientes_y_Prov_1"/>
      <sheetName val="Res_Fiscales1"/>
      <sheetName val="AP-4_1-D1"/>
      <sheetName val="S_a_Favor1"/>
      <sheetName val="Int_PF1"/>
      <sheetName val="Valuacion_2001"/>
      <sheetName val="Transaction_rollforward"/>
      <sheetName val="Capital_Performance"/>
      <sheetName val="Cost_Reductions"/>
      <sheetName val="PK_Costs"/>
      <sheetName val="Cover_Page"/>
      <sheetName val="Labour_No_s"/>
      <sheetName val="Market_Share"/>
      <sheetName val="National_Sales"/>
      <sheetName val="Packaging_Products"/>
      <sheetName val="Pipe_and_Tube"/>
      <sheetName val="Profit_Statement"/>
      <sheetName val="ADJ_-_RATE25"/>
      <sheetName val="TR_-_AP-_0025"/>
      <sheetName val="ADJ___RATE25"/>
      <sheetName val="Sheet1_(2)25"/>
      <sheetName val="เงินกู้_MGC24"/>
      <sheetName val="TrialBalance_Q3-200224"/>
      <sheetName val="BALANCE_SHEET_25"/>
      <sheetName val="finance64k_u23"/>
      <sheetName val="SCB_1_-_Current23"/>
      <sheetName val="SCB_2_-_Current23"/>
      <sheetName val="set_date23"/>
      <sheetName val="Trial_Balance22"/>
      <sheetName val="คงเหลือ_GH24"/>
      <sheetName val="FDR-Jan-99_22"/>
      <sheetName val="Export_Sales22"/>
      <sheetName val="Domestic_Sales22"/>
      <sheetName val="Dealer_Sales22"/>
      <sheetName val="Graph_DMG24"/>
      <sheetName val="10-1_Media21"/>
      <sheetName val="BTR_BKK21"/>
      <sheetName val="ICT_POTF20"/>
      <sheetName val="Stock_Bal_สรรพากร_SBM3_JUN21"/>
      <sheetName val="New_Std__21"/>
      <sheetName val="depn-Sep_0320"/>
      <sheetName val="กราฟ_ผลิต19"/>
      <sheetName val="By_Person21"/>
      <sheetName val="Supplier_Master_IF20"/>
      <sheetName val="KK_Rev_120"/>
      <sheetName val="SC1_XLS19"/>
      <sheetName val="PAN_M4*25_FE_CM3_P217"/>
      <sheetName val="Bang_gia_tong_hop17"/>
      <sheetName val="5_Analysis17"/>
      <sheetName val="Standing_Data17"/>
      <sheetName val="Asset_&amp;_Liability17"/>
      <sheetName val="Net_asset_value17"/>
      <sheetName val="OTB_201211"/>
      <sheetName val="BAT_data_entry14"/>
      <sheetName val="BAT_Reserve_data_entry14"/>
      <sheetName val="_IB-PL-00-01_SUMMARY14"/>
      <sheetName val="Call_Down_Data_OLD14"/>
      <sheetName val="RM_Req11"/>
      <sheetName val="Fields_Worksheet12"/>
      <sheetName val="FF_Volume12"/>
      <sheetName val="Size_Dist12"/>
      <sheetName val="Size_Dist_212"/>
      <sheetName val="Read_me14"/>
      <sheetName val="Assumption_Data11"/>
      <sheetName val="Spirt_Disp14"/>
      <sheetName val="Excess_Calc_(2)17"/>
      <sheetName val="Asset_Class14"/>
      <sheetName val="Cost_Center14"/>
      <sheetName val="Depre__Key14"/>
      <sheetName val="Weekly_Hires_&amp;_Terms_10-211"/>
      <sheetName val="Quantum-Machined_Comp_17"/>
      <sheetName val="Assy_Prod_Schedule17"/>
      <sheetName val="Family3-Machined_Comp_17"/>
      <sheetName val="Quest-Machined_Comp_17"/>
      <sheetName val="addl_cost11"/>
      <sheetName val="bang_tien_luong14"/>
      <sheetName val="Scenarios_and_Sensitivities11"/>
      <sheetName val="Global_Assumptions11"/>
      <sheetName val="U1_P&amp;L11"/>
      <sheetName val="Non-Statistical_Sampling_Mast11"/>
      <sheetName val="Two_Step_Revenue_Testing_Mast11"/>
      <sheetName val="Global_Data11"/>
      <sheetName val="Expense_Summary11"/>
      <sheetName val="Cum_91-9311"/>
      <sheetName val="Dec_9411"/>
      <sheetName val="Conso_Volume11"/>
      <sheetName val="E_PRECIOS11"/>
      <sheetName val="BOI_sum11"/>
      <sheetName val="Update_CIT_FY1911"/>
      <sheetName val="Tax_computation_BOI11"/>
      <sheetName val="A)_Provision_schedule11"/>
      <sheetName val="A2)_834_Inventory11"/>
      <sheetName val="B1)_646_Retirement11"/>
      <sheetName val="B2)_746_Retirement_11"/>
      <sheetName val="C1)_791-0000-20_Private_exp_11"/>
      <sheetName val="TB_(as_of_31DEC)11"/>
      <sheetName val="C2)_779-0000-20_Misc_11"/>
      <sheetName val="C1)_663_Car_Lease11"/>
      <sheetName val="C2)_758_Car_Lease11"/>
      <sheetName val="D)_Training11"/>
      <sheetName val="E)_HY_test_PwC11"/>
      <sheetName val="F)_RD_60411"/>
      <sheetName val="G)_RD_64211"/>
      <sheetName val="TB_YEST_ON_JUN'1911"/>
      <sheetName val="CPE_Parameters11"/>
      <sheetName val="IPVPN_Parameters11"/>
      <sheetName val="Retrieve_in_KLOC_HC_-_Copy_va11"/>
      <sheetName val="_กระทบผลรวม__1710_22"/>
      <sheetName val="_กระทบผลรวม__1710_23"/>
      <sheetName val="Bank_CA&amp;SA9"/>
      <sheetName val="AR_-CID9"/>
      <sheetName val="ดบ_ค้างรับ_Tisco9"/>
      <sheetName val="คชจ_ล่วงหน้า9"/>
      <sheetName val="ก่อสร้าง_ล่วงหน้า9"/>
      <sheetName val="ภาษีหัก_ณ_ที่จ่าย9"/>
      <sheetName val="คชจ_รอเรียกเก็บ_TDT9"/>
      <sheetName val="อุปกรณ์(หน่วยงาน)_9"/>
      <sheetName val="ICS_Cost_by_units9"/>
      <sheetName val="ICM_Budget&amp;Cost_Phase_I9"/>
      <sheetName val="ICM_Budget_Cost_Phase_II9"/>
      <sheetName val="ICm_Cost_by_units9"/>
      <sheetName val="CIV_AP_2-131-009"/>
      <sheetName val="ICM_AP_2-131-009"/>
      <sheetName val="CIV_AP_2-133-009"/>
      <sheetName val="ICM_AP_2-133-009"/>
      <sheetName val="ICM_AP_RPT9"/>
      <sheetName val="CIV_AP_RPT9"/>
      <sheetName val="CHQระหว่างทาง_2-132-009"/>
      <sheetName val="ภาษีเงินได้หัก_ณ_ที่จ่าย9"/>
      <sheetName val="ค้างจ่าย_CID9"/>
      <sheetName val="เงินทดรองรับ_2-191-009"/>
      <sheetName val="เงินทดรองรับ_2-193-009"/>
      <sheetName val="เงินทดรองรับ_2-194-xx9"/>
      <sheetName val="สรุปเงินมัดจำห้องชุด_Agent9"/>
      <sheetName val="Commission-Tiny_(Chinese)9"/>
      <sheetName val="Commission-Sky_Pro_(Thai)9"/>
      <sheetName val="สำรองผลประโยชน์พนง_9"/>
      <sheetName val="รด_บริหาร9"/>
      <sheetName val="รด_อื่น9"/>
      <sheetName val="6-120-10_ค่าเช่า9"/>
      <sheetName val="6-120-20_ค่าบริการ9"/>
      <sheetName val="6-120-50_ค่าซ่อมแซม9"/>
      <sheetName val="Big_C9"/>
      <sheetName val="Big_C+npd9"/>
      <sheetName val="F20_Promo9"/>
      <sheetName val="F21_Promo9"/>
      <sheetName val="Cost_tops9"/>
      <sheetName val="6-150-10_ค่าที่ปรึกษา9"/>
      <sheetName val="6-130-20_ส่งเสริมการขาย9"/>
      <sheetName val="6-130-30_คอมมิชชั่น-ICS9"/>
      <sheetName val="6-130-30_คอมมิชชั่น-ICM9"/>
      <sheetName val="#6-200-00_ดอกเบี้ยจ่าย9"/>
      <sheetName val="PAN_M4_25_FE_CM3_P29"/>
      <sheetName val="ROC-CCTR_8"/>
      <sheetName val="Terms_and_Escrow8"/>
      <sheetName val="ABR_P&amp;L9"/>
      <sheetName val="PLmth_9"/>
      <sheetName val="Sale_04089"/>
      <sheetName val="Co_info9"/>
      <sheetName val="CA_Sheet9"/>
      <sheetName val="Sale_04019"/>
      <sheetName val="Cost_centre_expenditure9"/>
      <sheetName val="Staff_List9"/>
      <sheetName val="test_29"/>
      <sheetName val="Norms_SP9"/>
      <sheetName val="B131_9"/>
      <sheetName val="FF_2__1_9"/>
      <sheetName val="Appx_B9"/>
      <sheetName val="Data_29"/>
      <sheetName val="Tornado_4_7_Component_List9"/>
      <sheetName val="Tornado_2_2_Component_List9"/>
      <sheetName val="ปัจจุบัน_9"/>
      <sheetName val="U2_29"/>
      <sheetName val="Tornado_5_6_Component_List9"/>
      <sheetName val="QR_4_19"/>
      <sheetName val="U-2_19"/>
      <sheetName val="License_BOI9"/>
      <sheetName val="GL_CB9"/>
      <sheetName val="GL_M9"/>
      <sheetName val="USAGE_FOOD9"/>
      <sheetName val="Seagate__share_in_units4"/>
      <sheetName val="Breakeven_Analysis4"/>
      <sheetName val="ข้อมูลบัญชี_-Sep-067"/>
      <sheetName val="STORE_MN11"/>
      <sheetName val="วงเครดิต_34"/>
      <sheetName val="Register_Cal_Mar_04_July_05_4"/>
      <sheetName val="gold_แลกทอง4"/>
      <sheetName val="C8198_employee_list_200405194"/>
      <sheetName val="B&amp;S_19997"/>
      <sheetName val="N-4_44"/>
      <sheetName val="Sdos_4"/>
      <sheetName val="Alm_CDis_Edif_Terr_CCiales4"/>
      <sheetName val="Arrendamiento_CC4"/>
      <sheetName val="Cost_Assumption4"/>
      <sheetName val="Apr02_Prod_Data4"/>
      <sheetName val="5)_Parameters2"/>
      <sheetName val="1)_Asset_Valuation2"/>
      <sheetName val="Raw_Material2"/>
      <sheetName val="งบทดลอง_-_ต_ค_25472"/>
      <sheetName val="Company_Info2"/>
      <sheetName val="CA_Comp2"/>
      <sheetName val="K_Ricky2"/>
      <sheetName val="Cash_Flow2"/>
      <sheetName val="Basic_Info_4"/>
      <sheetName val="cc_196_(SYS)_(2)2"/>
      <sheetName val="คชจ_ดำเนินงาน6-434"/>
      <sheetName val="Capital_Performance2"/>
      <sheetName val="Cost_Reductions2"/>
      <sheetName val="PK_Costs2"/>
      <sheetName val="Cover_Page2"/>
      <sheetName val="Labour_No_s2"/>
      <sheetName val="Market_Share2"/>
      <sheetName val="National_Sales2"/>
      <sheetName val="Packaging_Products2"/>
      <sheetName val="Pipe_and_Tube2"/>
      <sheetName val="Profit_Statement2"/>
      <sheetName val="EXPORT_(_US$)1"/>
      <sheetName val="Line_item_details1"/>
      <sheetName val="PULP_MILL1"/>
      <sheetName val="ADJ_-_RATE26"/>
      <sheetName val="TR_-_AP-_0026"/>
      <sheetName val="ADJ___RATE26"/>
      <sheetName val="Sheet1_(2)26"/>
      <sheetName val="เงินกู้_MGC25"/>
      <sheetName val="TrialBalance_Q3-200225"/>
      <sheetName val="BALANCE_SHEET_26"/>
      <sheetName val="finance64k_u24"/>
      <sheetName val="SCB_1_-_Current24"/>
      <sheetName val="SCB_2_-_Current24"/>
      <sheetName val="set_date24"/>
      <sheetName val="Trial_Balance23"/>
      <sheetName val="คงเหลือ_GH25"/>
      <sheetName val="FDR-Jan-99_23"/>
      <sheetName val="Export_Sales23"/>
      <sheetName val="Domestic_Sales23"/>
      <sheetName val="Dealer_Sales23"/>
      <sheetName val="Graph_DMG25"/>
      <sheetName val="10-1_Media22"/>
      <sheetName val="BTR_BKK22"/>
      <sheetName val="ICT_POTF21"/>
      <sheetName val="Stock_Bal_สรรพากร_SBM3_JUN22"/>
      <sheetName val="New_Std__22"/>
      <sheetName val="depn-Sep_0321"/>
      <sheetName val="กราฟ_ผลิต20"/>
      <sheetName val="By_Person22"/>
      <sheetName val="Supplier_Master_IF21"/>
      <sheetName val="KK_Rev_121"/>
      <sheetName val="SC1_XLS20"/>
      <sheetName val="PAN_M4*25_FE_CM3_P218"/>
      <sheetName val="Bang_gia_tong_hop18"/>
      <sheetName val="5_Analysis18"/>
      <sheetName val="Standing_Data18"/>
      <sheetName val="Asset_&amp;_Liability18"/>
      <sheetName val="Net_asset_value18"/>
      <sheetName val="OTB_201212"/>
      <sheetName val="BAT_data_entry15"/>
      <sheetName val="BAT_Reserve_data_entry15"/>
      <sheetName val="_IB-PL-00-01_SUMMARY15"/>
      <sheetName val="Call_Down_Data_OLD15"/>
      <sheetName val="RM_Req12"/>
      <sheetName val="Fields_Worksheet13"/>
      <sheetName val="FF_Volume13"/>
      <sheetName val="Size_Dist13"/>
      <sheetName val="Size_Dist_213"/>
      <sheetName val="Read_me15"/>
      <sheetName val="Assumption_Data12"/>
      <sheetName val="Spirt_Disp15"/>
      <sheetName val="Excess_Calc_(2)18"/>
      <sheetName val="Asset_Class15"/>
      <sheetName val="Cost_Center15"/>
      <sheetName val="Depre__Key15"/>
      <sheetName val="Weekly_Hires_&amp;_Terms_10-212"/>
      <sheetName val="Quantum-Machined_Comp_18"/>
      <sheetName val="Assy_Prod_Schedule18"/>
      <sheetName val="Family3-Machined_Comp_18"/>
      <sheetName val="Quest-Machined_Comp_18"/>
      <sheetName val="addl_cost12"/>
      <sheetName val="bang_tien_luong15"/>
      <sheetName val="Scenarios_and_Sensitivities12"/>
      <sheetName val="Global_Assumptions12"/>
      <sheetName val="U1_P&amp;L12"/>
      <sheetName val="Non-Statistical_Sampling_Mast12"/>
      <sheetName val="Two_Step_Revenue_Testing_Mast12"/>
      <sheetName val="Global_Data12"/>
      <sheetName val="Expense_Summary12"/>
      <sheetName val="Cum_91-9312"/>
      <sheetName val="Dec_9412"/>
      <sheetName val="Conso_Volume12"/>
      <sheetName val="E_PRECIOS12"/>
      <sheetName val="BOI_sum12"/>
      <sheetName val="Update_CIT_FY1912"/>
      <sheetName val="Tax_computation_BOI12"/>
      <sheetName val="A)_Provision_schedule12"/>
      <sheetName val="A2)_834_Inventory12"/>
      <sheetName val="B1)_646_Retirement12"/>
      <sheetName val="B2)_746_Retirement_12"/>
      <sheetName val="C1)_791-0000-20_Private_exp_12"/>
      <sheetName val="TB_(as_of_31DEC)12"/>
      <sheetName val="C2)_779-0000-20_Misc_12"/>
      <sheetName val="C1)_663_Car_Lease12"/>
      <sheetName val="C2)_758_Car_Lease12"/>
      <sheetName val="D)_Training12"/>
      <sheetName val="E)_HY_test_PwC12"/>
      <sheetName val="F)_RD_60412"/>
      <sheetName val="G)_RD_64212"/>
      <sheetName val="TB_YEST_ON_JUN'1912"/>
      <sheetName val="CPE_Parameters12"/>
      <sheetName val="IPVPN_Parameters12"/>
      <sheetName val="Retrieve_in_KLOC_HC_-_Copy_va12"/>
      <sheetName val="_กระทบผลรวม__1710_24"/>
      <sheetName val="_กระทบผลรวม__1710_25"/>
      <sheetName val="Bank_CA&amp;SA10"/>
      <sheetName val="AR_-CID10"/>
      <sheetName val="ดบ_ค้างรับ_Tisco10"/>
      <sheetName val="คชจ_ล่วงหน้า10"/>
      <sheetName val="ก่อสร้าง_ล่วงหน้า10"/>
      <sheetName val="ภาษีหัก_ณ_ที่จ่าย10"/>
      <sheetName val="คชจ_รอเรียกเก็บ_TDT10"/>
      <sheetName val="อุปกรณ์(หน่วยงาน)_10"/>
      <sheetName val="ICS_Cost_by_units10"/>
      <sheetName val="ICM_Budget&amp;Cost_Phase_I10"/>
      <sheetName val="ICM_Budget_Cost_Phase_II10"/>
      <sheetName val="ICm_Cost_by_units10"/>
      <sheetName val="CIV_AP_2-131-0010"/>
      <sheetName val="ICM_AP_2-131-0010"/>
      <sheetName val="CIV_AP_2-133-0010"/>
      <sheetName val="ICM_AP_2-133-0010"/>
      <sheetName val="ICM_AP_RPT10"/>
      <sheetName val="CIV_AP_RPT10"/>
      <sheetName val="CHQระหว่างทาง_2-132-0010"/>
      <sheetName val="ภาษีเงินได้หัก_ณ_ที่จ่าย10"/>
      <sheetName val="ค้างจ่าย_CID10"/>
      <sheetName val="เงินทดรองรับ_2-191-0010"/>
      <sheetName val="เงินทดรองรับ_2-193-0010"/>
      <sheetName val="เงินทดรองรับ_2-194-xx10"/>
      <sheetName val="สรุปเงินมัดจำห้องชุด_Agent10"/>
      <sheetName val="Commission-Tiny_(Chinese)10"/>
      <sheetName val="Commission-Sky_Pro_(Thai)10"/>
      <sheetName val="สำรองผลประโยชน์พนง_10"/>
      <sheetName val="รด_บริหาร10"/>
      <sheetName val="รด_อื่น10"/>
      <sheetName val="6-120-10_ค่าเช่า10"/>
      <sheetName val="6-120-20_ค่าบริการ10"/>
      <sheetName val="6-120-50_ค่าซ่อมแซม10"/>
      <sheetName val="Big_C10"/>
      <sheetName val="Big_C+npd10"/>
      <sheetName val="F20_Promo10"/>
      <sheetName val="F21_Promo10"/>
      <sheetName val="Cost_tops10"/>
      <sheetName val="6-150-10_ค่าที่ปรึกษา10"/>
      <sheetName val="6-130-20_ส่งเสริมการขาย10"/>
      <sheetName val="6-130-30_คอมมิชชั่น-ICS10"/>
      <sheetName val="6-130-30_คอมมิชชั่น-ICM10"/>
      <sheetName val="#6-200-00_ดอกเบี้ยจ่าย10"/>
      <sheetName val="PAN_M4_25_FE_CM3_P210"/>
      <sheetName val="ROC-CCTR_9"/>
      <sheetName val="Terms_and_Escrow9"/>
      <sheetName val="ABR_P&amp;L10"/>
      <sheetName val="PLmth_10"/>
      <sheetName val="Sale_040810"/>
      <sheetName val="Co_info10"/>
      <sheetName val="CA_Sheet10"/>
      <sheetName val="Sale_040110"/>
      <sheetName val="Cost_centre_expenditure10"/>
      <sheetName val="Staff_List10"/>
      <sheetName val="test_210"/>
      <sheetName val="Norms_SP10"/>
      <sheetName val="B131_10"/>
      <sheetName val="FF_2__1_10"/>
      <sheetName val="Appx_B10"/>
      <sheetName val="Data_210"/>
      <sheetName val="Tornado_4_7_Component_List10"/>
      <sheetName val="Tornado_2_2_Component_List10"/>
      <sheetName val="ปัจจุบัน_10"/>
      <sheetName val="U2_210"/>
      <sheetName val="Tornado_5_6_Component_List10"/>
      <sheetName val="QR_4_110"/>
      <sheetName val="U-2_110"/>
      <sheetName val="License_BOI10"/>
      <sheetName val="GL_CB10"/>
      <sheetName val="GL_M10"/>
      <sheetName val="USAGE_FOOD10"/>
      <sheetName val="Seagate__share_in_units5"/>
      <sheetName val="Breakeven_Analysis5"/>
      <sheetName val="ข้อมูลบัญชี_-Sep-068"/>
      <sheetName val="STORE_MN12"/>
      <sheetName val="วงเครดิต_35"/>
      <sheetName val="Register_Cal_Mar_04_July_05_5"/>
      <sheetName val="gold_แลกทอง5"/>
      <sheetName val="C8198_employee_list_200405195"/>
      <sheetName val="B&amp;S_19998"/>
      <sheetName val="N-4_45"/>
      <sheetName val="Sdos_5"/>
      <sheetName val="Alm_CDis_Edif_Terr_CCiales5"/>
      <sheetName val="Arrendamiento_CC5"/>
      <sheetName val="Cost_Assumption5"/>
      <sheetName val="Apr02_Prod_Data5"/>
      <sheetName val="5)_Parameters3"/>
      <sheetName val="1)_Asset_Valuation3"/>
      <sheetName val="Raw_Material3"/>
      <sheetName val="งบทดลอง_-_ต_ค_25473"/>
      <sheetName val="Company_Info3"/>
      <sheetName val="CA_Comp3"/>
      <sheetName val="K_Ricky3"/>
      <sheetName val="Cash_Flow3"/>
      <sheetName val="Basic_Info_5"/>
      <sheetName val="cc_196_(SYS)_(2)3"/>
      <sheetName val="คชจ_ดำเนินงาน6-435"/>
      <sheetName val="Capital_Performance3"/>
      <sheetName val="Cost_Reductions3"/>
      <sheetName val="PK_Costs3"/>
      <sheetName val="Cover_Page3"/>
      <sheetName val="Labour_No_s3"/>
      <sheetName val="Market_Share3"/>
      <sheetName val="National_Sales3"/>
      <sheetName val="Packaging_Products3"/>
      <sheetName val="Pipe_and_Tube3"/>
      <sheetName val="Profit_Statement3"/>
      <sheetName val="EXPORT_(_US$)2"/>
      <sheetName val="Line_item_details2"/>
      <sheetName val="PULP_MILL2"/>
      <sheetName val="data_list1"/>
      <sheetName val="TAX_COM1"/>
      <sheetName val="Ajustes_cia2"/>
      <sheetName val="O_Ing_2"/>
      <sheetName val="Aj_anual_Inflación2"/>
      <sheetName val="Pgs_Prov_2"/>
      <sheetName val="Coef_Utilidad2"/>
      <sheetName val="IVA_Flujo2"/>
      <sheetName val="Prom_IA2"/>
      <sheetName val="IA_Base2"/>
      <sheetName val="Vta_A_F_2"/>
      <sheetName val="IA_5-A2"/>
      <sheetName val="G_Inst2"/>
      <sheetName val="I_X_P2"/>
      <sheetName val="&lt;_SS_&gt;2"/>
      <sheetName val="Clientes_y_Prov_2"/>
      <sheetName val="Res_Fiscales2"/>
      <sheetName val="AP-4_1-D2"/>
      <sheetName val="S_a_Favor2"/>
      <sheetName val="Int_PF2"/>
      <sheetName val="Valuacion_20011"/>
      <sheetName val="Transaction_rollforward1"/>
      <sheetName val="L_to_20"/>
      <sheetName val="Unit_Trust_Movement"/>
      <sheetName val="Aging-ARSum"/>
      <sheetName val="CAPM"/>
      <sheetName val="EU1"/>
      <sheetName val="PREPAID LEAD"/>
      <sheetName val="Senario Manager"/>
      <sheetName val="Pnl-10"/>
      <sheetName val="20"/>
      <sheetName val="30"/>
      <sheetName val="70"/>
      <sheetName val="YEPACK"/>
      <sheetName val="Parameters and Assumptions"/>
      <sheetName val="A-P&amp;L-working"/>
      <sheetName val="P &amp; l "/>
      <sheetName val="BOX SUM"/>
      <sheetName val="FIN GOOD"/>
      <sheetName val="iLink_COA"/>
      <sheetName val="SUD 30.09.09"/>
      <sheetName val="AccpacTB"/>
      <sheetName val="TB0108"/>
      <sheetName val="TB0308"/>
      <sheetName val="TB0408"/>
      <sheetName val="TB0708"/>
      <sheetName val="TB0808"/>
      <sheetName val="TB0908"/>
      <sheetName val="TB1008"/>
      <sheetName val="TB1108"/>
      <sheetName val="TB1208"/>
      <sheetName val="A"/>
      <sheetName val="I"/>
      <sheetName val="Data Input"/>
      <sheetName val="Calculation of end rates"/>
      <sheetName val="EQ4NTV"/>
      <sheetName val="MainComp"/>
      <sheetName val="FF-2 (1)"/>
      <sheetName val="M_CT_OUT"/>
      <sheetName val="H-110"/>
      <sheetName val="H-120"/>
      <sheetName val="E 4 - Long Out. Analysis"/>
      <sheetName val="Account Code_E"/>
      <sheetName val="Mant.Fiberline"/>
      <sheetName val="30's-Components"/>
      <sheetName val="RECY"/>
      <sheetName val="B-105"/>
      <sheetName val="Sale 2003"/>
      <sheetName val="AAT-98"/>
      <sheetName val="Income Statement"/>
      <sheetName val="Mat cost 6yrs"/>
      <sheetName val="Assump"/>
      <sheetName val="Overall Parameters"/>
      <sheetName val="NW-Right"/>
      <sheetName val="TB98,oct99&amp;sap99-WPL"/>
      <sheetName val="ADJ_-_RATE27"/>
      <sheetName val="TR_-_AP-_0027"/>
      <sheetName val="ADJ___RATE27"/>
      <sheetName val="Sheet1_(2)27"/>
      <sheetName val="เงินกู้_MGC26"/>
      <sheetName val="TrialBalance_Q3-200226"/>
      <sheetName val="BALANCE_SHEET_27"/>
      <sheetName val="finance64k_u25"/>
      <sheetName val="SCB_1_-_Current25"/>
      <sheetName val="SCB_2_-_Current25"/>
      <sheetName val="set_date25"/>
      <sheetName val="Trial_Balance24"/>
      <sheetName val="คงเหลือ_GH26"/>
      <sheetName val="FDR-Jan-99_24"/>
      <sheetName val="Graph_DMG26"/>
      <sheetName val="Export_Sales24"/>
      <sheetName val="Domestic_Sales24"/>
      <sheetName val="Dealer_Sales24"/>
      <sheetName val="10-1_Media23"/>
      <sheetName val="BTR_BKK23"/>
      <sheetName val="ICT_POTF22"/>
      <sheetName val="Stock_Bal_สรรพากร_SBM3_JUN23"/>
      <sheetName val="New_Std__23"/>
      <sheetName val="depn-Sep_0322"/>
      <sheetName val="กราฟ_ผลิต21"/>
      <sheetName val="By_Person23"/>
      <sheetName val="Supplier_Master_IF22"/>
      <sheetName val="KK_Rev_122"/>
      <sheetName val="SC1_XLS21"/>
      <sheetName val="PAN_M4*25_FE_CM3_P219"/>
      <sheetName val="5_Analysis19"/>
      <sheetName val="Standing_Data19"/>
      <sheetName val="Asset_&amp;_Liability19"/>
      <sheetName val="Net_asset_value19"/>
      <sheetName val="Bang_gia_tong_hop19"/>
      <sheetName val="OTB_201213"/>
      <sheetName val="BAT_data_entry16"/>
      <sheetName val="BAT_Reserve_data_entry16"/>
      <sheetName val="_IB-PL-00-01_SUMMARY16"/>
      <sheetName val="Call_Down_Data_OLD16"/>
      <sheetName val="RM_Req13"/>
      <sheetName val="Excess_Calc_(2)19"/>
      <sheetName val="Fields_Worksheet14"/>
      <sheetName val="FF_Volume14"/>
      <sheetName val="Size_Dist14"/>
      <sheetName val="Size_Dist_214"/>
      <sheetName val="Read_me16"/>
      <sheetName val="Assumption_Data13"/>
      <sheetName val="Spirt_Disp16"/>
      <sheetName val="Asset_Class16"/>
      <sheetName val="Cost_Center16"/>
      <sheetName val="Depre__Key16"/>
      <sheetName val="Scenarios_and_Sensitivities13"/>
      <sheetName val="Global_Assumptions13"/>
      <sheetName val="bang_tien_luong16"/>
      <sheetName val="U1_P&amp;L13"/>
      <sheetName val="Non-Statistical_Sampling_Mast13"/>
      <sheetName val="Two_Step_Revenue_Testing_Mast13"/>
      <sheetName val="Global_Data13"/>
      <sheetName val="Expense_Summary13"/>
      <sheetName val="Cum_91-9313"/>
      <sheetName val="Dec_9413"/>
      <sheetName val="Quantum-Machined_Comp_19"/>
      <sheetName val="Assy_Prod_Schedule19"/>
      <sheetName val="Family3-Machined_Comp_19"/>
      <sheetName val="Quest-Machined_Comp_19"/>
      <sheetName val="Weekly_Hires_&amp;_Terms_10-213"/>
      <sheetName val="Conso_Volume13"/>
      <sheetName val="E_PRECIOS13"/>
      <sheetName val="BOI_sum13"/>
      <sheetName val="Update_CIT_FY1913"/>
      <sheetName val="Tax_computation_BOI13"/>
      <sheetName val="A)_Provision_schedule13"/>
      <sheetName val="A2)_834_Inventory13"/>
      <sheetName val="B1)_646_Retirement13"/>
      <sheetName val="B2)_746_Retirement_13"/>
      <sheetName val="C1)_791-0000-20_Private_exp_13"/>
      <sheetName val="TB_(as_of_31DEC)13"/>
      <sheetName val="C2)_779-0000-20_Misc_13"/>
      <sheetName val="C1)_663_Car_Lease13"/>
      <sheetName val="C2)_758_Car_Lease13"/>
      <sheetName val="D)_Training13"/>
      <sheetName val="E)_HY_test_PwC13"/>
      <sheetName val="F)_RD_60413"/>
      <sheetName val="G)_RD_64213"/>
      <sheetName val="TB_YEST_ON_JUN'1913"/>
      <sheetName val="CPE_Parameters13"/>
      <sheetName val="IPVPN_Parameters13"/>
      <sheetName val="Retrieve_in_KLOC_HC_-_Copy_va13"/>
      <sheetName val="addl_cost13"/>
      <sheetName val="_กระทบผลรวม__1710_26"/>
      <sheetName val="_กระทบผลรวม__1710_27"/>
      <sheetName val="Bank_CA&amp;SA11"/>
      <sheetName val="AR_-CID11"/>
      <sheetName val="ดบ_ค้างรับ_Tisco11"/>
      <sheetName val="คชจ_ล่วงหน้า11"/>
      <sheetName val="ก่อสร้าง_ล่วงหน้า11"/>
      <sheetName val="ภาษีหัก_ณ_ที่จ่าย11"/>
      <sheetName val="คชจ_รอเรียกเก็บ_TDT11"/>
      <sheetName val="อุปกรณ์(หน่วยงาน)_11"/>
      <sheetName val="ICS_Cost_by_units11"/>
      <sheetName val="ICM_Budget&amp;Cost_Phase_I11"/>
      <sheetName val="ICM_Budget_Cost_Phase_II11"/>
      <sheetName val="ICm_Cost_by_units11"/>
      <sheetName val="CIV_AP_2-131-0011"/>
      <sheetName val="ICM_AP_2-131-0011"/>
      <sheetName val="CIV_AP_2-133-0011"/>
      <sheetName val="ICM_AP_2-133-0011"/>
      <sheetName val="ICM_AP_RPT11"/>
      <sheetName val="CIV_AP_RPT11"/>
      <sheetName val="CHQระหว่างทาง_2-132-0011"/>
      <sheetName val="ภาษีเงินได้หัก_ณ_ที่จ่าย11"/>
      <sheetName val="ค้างจ่าย_CID11"/>
      <sheetName val="เงินทดรองรับ_2-191-0011"/>
      <sheetName val="เงินทดรองรับ_2-193-0011"/>
      <sheetName val="เงินทดรองรับ_2-194-xx11"/>
      <sheetName val="สรุปเงินมัดจำห้องชุด_Agent11"/>
      <sheetName val="Commission-Tiny_(Chinese)11"/>
      <sheetName val="Commission-Sky_Pro_(Thai)11"/>
      <sheetName val="สำรองผลประโยชน์พนง_11"/>
      <sheetName val="รด_บริหาร11"/>
      <sheetName val="รด_อื่น11"/>
      <sheetName val="6-120-10_ค่าเช่า11"/>
      <sheetName val="6-120-20_ค่าบริการ11"/>
      <sheetName val="6-120-50_ค่าซ่อมแซม11"/>
      <sheetName val="Big_C11"/>
      <sheetName val="Big_C+npd11"/>
      <sheetName val="F20_Promo11"/>
      <sheetName val="F21_Promo11"/>
      <sheetName val="Cost_tops11"/>
      <sheetName val="6-150-10_ค่าที่ปรึกษา11"/>
      <sheetName val="6-130-20_ส่งเสริมการขาย11"/>
      <sheetName val="6-130-30_คอมมิชชั่น-ICS11"/>
      <sheetName val="6-130-30_คอมมิชชั่น-ICM11"/>
      <sheetName val="#6-200-00_ดอกเบี้ยจ่าย11"/>
      <sheetName val="PAN_M4_25_FE_CM3_P211"/>
      <sheetName val="USAGE_FOOD11"/>
      <sheetName val="Terms_and_Escrow10"/>
      <sheetName val="ROC-CCTR_10"/>
      <sheetName val="ข้อมูลบัญชี_-Sep-069"/>
      <sheetName val="ABR_P&amp;L11"/>
      <sheetName val="PLmth_11"/>
      <sheetName val="Sale_040811"/>
      <sheetName val="Co_info11"/>
      <sheetName val="CA_Sheet11"/>
      <sheetName val="Sale_040111"/>
      <sheetName val="Cost_centre_expenditure11"/>
      <sheetName val="Staff_List11"/>
      <sheetName val="test_211"/>
      <sheetName val="Norms_SP11"/>
      <sheetName val="B131_11"/>
      <sheetName val="FF_2__1_11"/>
      <sheetName val="Appx_B11"/>
      <sheetName val="Data_211"/>
      <sheetName val="Tornado_4_7_Component_List11"/>
      <sheetName val="Tornado_2_2_Component_List11"/>
      <sheetName val="ปัจจุบัน_11"/>
      <sheetName val="U2_211"/>
      <sheetName val="Tornado_5_6_Component_List11"/>
      <sheetName val="QR_4_111"/>
      <sheetName val="U-2_111"/>
      <sheetName val="License_BOI11"/>
      <sheetName val="GL_CB11"/>
      <sheetName val="GL_M11"/>
      <sheetName val="Seagate__share_in_units6"/>
      <sheetName val="Breakeven_Analysis6"/>
      <sheetName val="STORE_MN13"/>
      <sheetName val="วงเครดิต_36"/>
      <sheetName val="Register_Cal_Mar_04_July_05_6"/>
      <sheetName val="gold_แลกทอง6"/>
      <sheetName val="B&amp;S_19999"/>
      <sheetName val="N-4_46"/>
      <sheetName val="C8198_employee_list_200405196"/>
      <sheetName val="Sdos_6"/>
      <sheetName val="Alm_CDis_Edif_Terr_CCiales6"/>
      <sheetName val="Arrendamiento_CC6"/>
      <sheetName val="Cost_Assumption6"/>
      <sheetName val="Apr02_Prod_Data6"/>
      <sheetName val="Basic_Info_6"/>
      <sheetName val="Capital_Performance4"/>
      <sheetName val="Cash_Flow4"/>
      <sheetName val="Cost_Reductions4"/>
      <sheetName val="PK_Costs4"/>
      <sheetName val="Cover_Page4"/>
      <sheetName val="Labour_No_s4"/>
      <sheetName val="Market_Share4"/>
      <sheetName val="National_Sales4"/>
      <sheetName val="Packaging_Products4"/>
      <sheetName val="Pipe_and_Tube4"/>
      <sheetName val="Profit_Statement4"/>
      <sheetName val="EXPORT_(_US$)3"/>
      <sheetName val="data_list2"/>
      <sheetName val="TAX_COM2"/>
      <sheetName val="5)_Parameters4"/>
      <sheetName val="1)_Asset_Valuation4"/>
      <sheetName val="Raw_Material4"/>
      <sheetName val="งบทดลอง_-_ต_ค_25474"/>
      <sheetName val="Company_Info4"/>
      <sheetName val="CA_Comp4"/>
      <sheetName val="K_Ricky4"/>
      <sheetName val="cc_196_(SYS)_(2)4"/>
      <sheetName val="คชจ_ดำเนินงาน6-436"/>
      <sheetName val="Line_item_details3"/>
      <sheetName val="PULP_MILL3"/>
      <sheetName val="Ajustes_cia3"/>
      <sheetName val="O_Ing_3"/>
      <sheetName val="Aj_anual_Inflación3"/>
      <sheetName val="Pgs_Prov_3"/>
      <sheetName val="Coef_Utilidad3"/>
      <sheetName val="IVA_Flujo3"/>
      <sheetName val="Prom_IA3"/>
      <sheetName val="IA_Base3"/>
      <sheetName val="Vta_A_F_3"/>
      <sheetName val="IA_5-A3"/>
      <sheetName val="G_Inst3"/>
      <sheetName val="I_X_P3"/>
      <sheetName val="&lt;_SS_&gt;3"/>
      <sheetName val="Clientes_y_Prov_3"/>
      <sheetName val="Res_Fiscales3"/>
      <sheetName val="AP-4_1-D3"/>
      <sheetName val="S_a_Favor3"/>
      <sheetName val="Int_PF3"/>
      <sheetName val="Valuacion_20012"/>
      <sheetName val="Transaction_rollforward2"/>
      <sheetName val="L_to_201"/>
      <sheetName val="Unit_Trust_Movement1"/>
      <sheetName val="Sale_0411"/>
      <sheetName val="Sale_0407"/>
      <sheetName val="ANALYSE_DE_VENTES"/>
      <sheetName val="PJ Cost Progress"/>
      <sheetName val="BSI"/>
      <sheetName val="C 1"/>
      <sheetName val="CREDIT STATS"/>
      <sheetName val="Deferred Charge"/>
      <sheetName val="Actual-Monthly"/>
      <sheetName val="Actual-ＹＴＤ"/>
      <sheetName val="Budget-Monthly"/>
      <sheetName val="Budget-YTD"/>
      <sheetName val="013 - การสั่งการ"/>
      <sheetName val="CUS_DATA"/>
      <sheetName val="ฝ่ายบริการ "/>
      <sheetName val="Loan Calculator"/>
      <sheetName val="Acquisition Assumptions"/>
      <sheetName val="FF-6"/>
      <sheetName val="個品ﾘｽﾄ"/>
      <sheetName val="Sale0309"/>
      <sheetName val="HP"/>
      <sheetName val="cal (2)"/>
      <sheetName val="HH"/>
      <sheetName val="QUANTITY COMPARISON"/>
      <sheetName val="FDREPORT"/>
      <sheetName val="BS Dec'15"/>
      <sheetName val="Asset"/>
      <sheetName val="CABLE DATA"/>
      <sheetName val="[38]BARS"/>
      <sheetName val="BS ATTACH"/>
      <sheetName val="BS_FULL"/>
      <sheetName val="ADJ_-_RATE28"/>
      <sheetName val="TR_-_AP-_0028"/>
      <sheetName val="ADJ___RATE28"/>
      <sheetName val="Sheet1_(2)28"/>
      <sheetName val="เงินกู้_MGC27"/>
      <sheetName val="TrialBalance_Q3-200227"/>
      <sheetName val="BALANCE_SHEET_28"/>
      <sheetName val="finance64k_u26"/>
      <sheetName val="SCB_1_-_Current26"/>
      <sheetName val="SCB_2_-_Current26"/>
      <sheetName val="set_date26"/>
      <sheetName val="Trial_Balance25"/>
      <sheetName val="คงเหลือ_GH27"/>
      <sheetName val="FDR-Jan-99_25"/>
      <sheetName val="Export_Sales25"/>
      <sheetName val="Domestic_Sales25"/>
      <sheetName val="Dealer_Sales25"/>
      <sheetName val="Graph_DMG27"/>
      <sheetName val="10-1_Media24"/>
      <sheetName val="BTR_BKK24"/>
      <sheetName val="ICT_POTF23"/>
      <sheetName val="Stock_Bal_สรรพากร_SBM3_JUN24"/>
      <sheetName val="New_Std__24"/>
      <sheetName val="depn-Sep_0323"/>
      <sheetName val="กราฟ_ผลิต22"/>
      <sheetName val="By_Person24"/>
      <sheetName val="Supplier_Master_IF23"/>
      <sheetName val="KK_Rev_123"/>
      <sheetName val="SC1_XLS22"/>
      <sheetName val="PAN_M4*25_FE_CM3_P220"/>
      <sheetName val="Bang_gia_tong_hop20"/>
      <sheetName val="5_Analysis20"/>
      <sheetName val="Standing_Data20"/>
      <sheetName val="Asset_&amp;_Liability20"/>
      <sheetName val="Net_asset_value20"/>
      <sheetName val="OTB_201214"/>
      <sheetName val="BAT_data_entry17"/>
      <sheetName val="BAT_Reserve_data_entry17"/>
      <sheetName val="_IB-PL-00-01_SUMMARY17"/>
      <sheetName val="Call_Down_Data_OLD17"/>
      <sheetName val="RM_Req14"/>
      <sheetName val="Fields_Worksheet15"/>
      <sheetName val="FF_Volume15"/>
      <sheetName val="Size_Dist15"/>
      <sheetName val="Size_Dist_215"/>
      <sheetName val="Read_me17"/>
      <sheetName val="Assumption_Data14"/>
      <sheetName val="Spirt_Disp17"/>
      <sheetName val="Excess_Calc_(2)20"/>
      <sheetName val="Asset_Class17"/>
      <sheetName val="Cost_Center17"/>
      <sheetName val="Depre__Key17"/>
      <sheetName val="Weekly_Hires_&amp;_Terms_10-214"/>
      <sheetName val="Quantum-Machined_Comp_20"/>
      <sheetName val="Assy_Prod_Schedule20"/>
      <sheetName val="Family3-Machined_Comp_20"/>
      <sheetName val="Quest-Machined_Comp_20"/>
      <sheetName val="addl_cost14"/>
      <sheetName val="bang_tien_luong17"/>
      <sheetName val="Scenarios_and_Sensitivities14"/>
      <sheetName val="Global_Assumptions14"/>
      <sheetName val="U1_P&amp;L14"/>
      <sheetName val="Non-Statistical_Sampling_Mast14"/>
      <sheetName val="Two_Step_Revenue_Testing_Mast14"/>
      <sheetName val="Global_Data14"/>
      <sheetName val="Expense_Summary14"/>
      <sheetName val="Cum_91-9314"/>
      <sheetName val="Dec_9414"/>
      <sheetName val="Conso_Volume14"/>
      <sheetName val="E_PRECIOS14"/>
      <sheetName val="BOI_sum14"/>
      <sheetName val="Update_CIT_FY1914"/>
      <sheetName val="Tax_computation_BOI14"/>
      <sheetName val="A)_Provision_schedule14"/>
      <sheetName val="A2)_834_Inventory14"/>
      <sheetName val="B1)_646_Retirement14"/>
      <sheetName val="B2)_746_Retirement_14"/>
      <sheetName val="C1)_791-0000-20_Private_exp_14"/>
      <sheetName val="TB_(as_of_31DEC)14"/>
      <sheetName val="C2)_779-0000-20_Misc_14"/>
      <sheetName val="C1)_663_Car_Lease14"/>
      <sheetName val="C2)_758_Car_Lease14"/>
      <sheetName val="D)_Training14"/>
      <sheetName val="E)_HY_test_PwC14"/>
      <sheetName val="F)_RD_60414"/>
      <sheetName val="G)_RD_64214"/>
      <sheetName val="TB_YEST_ON_JUN'1914"/>
      <sheetName val="CPE_Parameters14"/>
      <sheetName val="IPVPN_Parameters14"/>
      <sheetName val="Retrieve_in_KLOC_HC_-_Copy_va14"/>
      <sheetName val="_กระทบผลรวม__1710_28"/>
      <sheetName val="_กระทบผลรวม__1710_29"/>
      <sheetName val="Bank_CA&amp;SA12"/>
      <sheetName val="AR_-CID12"/>
      <sheetName val="ดบ_ค้างรับ_Tisco12"/>
      <sheetName val="คชจ_ล่วงหน้า12"/>
      <sheetName val="ก่อสร้าง_ล่วงหน้า12"/>
      <sheetName val="ภาษีหัก_ณ_ที่จ่าย12"/>
      <sheetName val="คชจ_รอเรียกเก็บ_TDT12"/>
      <sheetName val="อุปกรณ์(หน่วยงาน)_12"/>
      <sheetName val="ICS_Cost_by_units12"/>
      <sheetName val="ICM_Budget&amp;Cost_Phase_I12"/>
      <sheetName val="ICM_Budget_Cost_Phase_II12"/>
      <sheetName val="ICm_Cost_by_units12"/>
      <sheetName val="CIV_AP_2-131-0012"/>
      <sheetName val="ICM_AP_2-131-0012"/>
      <sheetName val="CIV_AP_2-133-0012"/>
      <sheetName val="ICM_AP_2-133-0012"/>
      <sheetName val="ICM_AP_RPT12"/>
      <sheetName val="CIV_AP_RPT12"/>
      <sheetName val="CHQระหว่างทาง_2-132-0012"/>
      <sheetName val="ภาษีเงินได้หัก_ณ_ที่จ่าย12"/>
      <sheetName val="ค้างจ่าย_CID12"/>
      <sheetName val="เงินทดรองรับ_2-191-0012"/>
      <sheetName val="เงินทดรองรับ_2-193-0012"/>
      <sheetName val="เงินทดรองรับ_2-194-xx12"/>
      <sheetName val="สรุปเงินมัดจำห้องชุด_Agent12"/>
      <sheetName val="Commission-Tiny_(Chinese)12"/>
      <sheetName val="Commission-Sky_Pro_(Thai)12"/>
      <sheetName val="สำรองผลประโยชน์พนง_12"/>
      <sheetName val="รด_บริหาร12"/>
      <sheetName val="รด_อื่น12"/>
      <sheetName val="6-120-10_ค่าเช่า12"/>
      <sheetName val="6-120-20_ค่าบริการ12"/>
      <sheetName val="6-120-50_ค่าซ่อมแซม12"/>
      <sheetName val="Big_C12"/>
      <sheetName val="Big_C+npd12"/>
      <sheetName val="F20_Promo12"/>
      <sheetName val="F21_Promo12"/>
      <sheetName val="Cost_tops12"/>
      <sheetName val="6-150-10_ค่าที่ปรึกษา12"/>
      <sheetName val="6-130-20_ส่งเสริมการขาย12"/>
      <sheetName val="6-130-30_คอมมิชชั่น-ICS12"/>
      <sheetName val="6-130-30_คอมมิชชั่น-ICM12"/>
      <sheetName val="#6-200-00_ดอกเบี้ยจ่าย12"/>
      <sheetName val="PAN_M4_25_FE_CM3_P212"/>
      <sheetName val="ROC-CCTR_11"/>
      <sheetName val="Terms_and_Escrow11"/>
      <sheetName val="ABR_P&amp;L12"/>
      <sheetName val="PLmth_12"/>
      <sheetName val="Sale_040812"/>
      <sheetName val="Co_info12"/>
      <sheetName val="CA_Sheet12"/>
      <sheetName val="Sale_040112"/>
      <sheetName val="Cost_centre_expenditure12"/>
      <sheetName val="Staff_List12"/>
      <sheetName val="test_212"/>
      <sheetName val="Norms_SP12"/>
      <sheetName val="B131_12"/>
      <sheetName val="FF_2__1_12"/>
      <sheetName val="Appx_B12"/>
      <sheetName val="Data_212"/>
      <sheetName val="Tornado_4_7_Component_List12"/>
      <sheetName val="Tornado_2_2_Component_List12"/>
      <sheetName val="ปัจจุบัน_12"/>
      <sheetName val="U2_212"/>
      <sheetName val="Tornado_5_6_Component_List12"/>
      <sheetName val="QR_4_112"/>
      <sheetName val="U-2_112"/>
      <sheetName val="License_BOI12"/>
      <sheetName val="GL_CB12"/>
      <sheetName val="GL_M12"/>
      <sheetName val="USAGE_FOOD12"/>
      <sheetName val="Seagate__share_in_units7"/>
      <sheetName val="Breakeven_Analysis7"/>
      <sheetName val="ข้อมูลบัญชี_-Sep-0610"/>
      <sheetName val="STORE_MN14"/>
      <sheetName val="วงเครดิต_37"/>
      <sheetName val="Register_Cal_Mar_04_July_05_7"/>
      <sheetName val="gold_แลกทอง7"/>
      <sheetName val="C8198_employee_list_200405197"/>
      <sheetName val="B&amp;S_199910"/>
      <sheetName val="N-4_47"/>
      <sheetName val="Sdos_7"/>
      <sheetName val="Alm_CDis_Edif_Terr_CCiales7"/>
      <sheetName val="Arrendamiento_CC7"/>
      <sheetName val="Cost_Assumption7"/>
      <sheetName val="Apr02_Prod_Data7"/>
      <sheetName val="5)_Parameters5"/>
      <sheetName val="1)_Asset_Valuation5"/>
      <sheetName val="Raw_Material5"/>
      <sheetName val="งบทดลอง_-_ต_ค_25475"/>
      <sheetName val="Company_Info5"/>
      <sheetName val="CA_Comp5"/>
      <sheetName val="K_Ricky5"/>
      <sheetName val="Cash_Flow5"/>
      <sheetName val="Basic_Info_7"/>
      <sheetName val="cc_196_(SYS)_(2)5"/>
      <sheetName val="คชจ_ดำเนินงาน6-437"/>
      <sheetName val="Capital_Performance5"/>
      <sheetName val="Cost_Reductions5"/>
      <sheetName val="PK_Costs5"/>
      <sheetName val="Cover_Page5"/>
      <sheetName val="Labour_No_s5"/>
      <sheetName val="Market_Share5"/>
      <sheetName val="National_Sales5"/>
      <sheetName val="Packaging_Products5"/>
      <sheetName val="Pipe_and_Tube5"/>
      <sheetName val="Profit_Statement5"/>
      <sheetName val="EXPORT_(_US$)4"/>
      <sheetName val="Line_item_details4"/>
      <sheetName val="PULP_MILL4"/>
      <sheetName val="data_list3"/>
      <sheetName val="TAX_COM3"/>
      <sheetName val="Ajustes_cia4"/>
      <sheetName val="O_Ing_4"/>
      <sheetName val="Aj_anual_Inflación4"/>
      <sheetName val="Pgs_Prov_4"/>
      <sheetName val="Coef_Utilidad4"/>
      <sheetName val="IVA_Flujo4"/>
      <sheetName val="Prom_IA4"/>
      <sheetName val="IA_Base4"/>
      <sheetName val="Vta_A_F_4"/>
      <sheetName val="IA_5-A4"/>
      <sheetName val="G_Inst4"/>
      <sheetName val="I_X_P4"/>
      <sheetName val="&lt;_SS_&gt;4"/>
      <sheetName val="Clientes_y_Prov_4"/>
      <sheetName val="Res_Fiscales4"/>
      <sheetName val="AP-4_1-D4"/>
      <sheetName val="S_a_Favor4"/>
      <sheetName val="Int_PF4"/>
      <sheetName val="Valuacion_20013"/>
      <sheetName val="Transaction_rollforward3"/>
      <sheetName val="L_to_202"/>
      <sheetName val="Unit_Trust_Movement2"/>
      <sheetName val="Sale_04111"/>
      <sheetName val="Sale_04071"/>
      <sheetName val="ANALYSE_DE_VENTES1"/>
      <sheetName val="PREPAID_LEAD"/>
      <sheetName val="Senario_Manager"/>
      <sheetName val="Parameters_and_Assumptions"/>
      <sheetName val="P_&amp;_l_"/>
      <sheetName val="BOX_SUM"/>
      <sheetName val="FIN_GOOD"/>
      <sheetName val="SUD_30_09_09"/>
      <sheetName val="CREDIT_STATS"/>
      <sheetName val="C_1"/>
      <sheetName val="Deferred_Charge"/>
      <sheetName val="013_-_การสั่งการ"/>
      <sheetName val="ฝ่ายบริการ_"/>
      <sheetName val="Loan_Calculator"/>
      <sheetName val="Acquisition_Assumptions"/>
      <sheetName val="cal_(2)"/>
      <sheetName val="Data_Input"/>
      <sheetName val="Calculation_of_end_rates"/>
      <sheetName val="FF-2_(1)"/>
      <sheetName val="QUANTITY_COMPARISON"/>
      <sheetName val="Account_Code_E"/>
      <sheetName val="E_4_-_Long_Out__Analysis"/>
      <sheetName val="Mant_Fiberline"/>
      <sheetName val="Sale 0501"/>
      <sheetName val="MS Box"/>
      <sheetName val="MOLP C"/>
      <sheetName val="ALL_ภาคโฆษณาNBT"/>
      <sheetName val="61 HR"/>
      <sheetName val="65 FINANCE"/>
      <sheetName val="3rd"/>
      <sheetName val="New Item"/>
      <sheetName val="DPLA"/>
      <sheetName val="CRA-Detail"/>
      <sheetName val="Interim --&gt; Top"/>
      <sheetName val="Face to Face"/>
      <sheetName val="Nov.'02"/>
      <sheetName val="1-7-00"/>
      <sheetName val="ผ้าสำเร็จ"/>
      <sheetName val="สำนักงาน"/>
      <sheetName val="Adj&amp;Rje(Z820) "/>
      <sheetName val="Sale 0404"/>
      <sheetName val="Sale0406"/>
      <sheetName val="Balance Sheet (New Grouping)"/>
      <sheetName val="Net Realisable Price"/>
      <sheetName val="sapactivexlhiddensheet"/>
      <sheetName val="PGS"/>
      <sheetName val="DB"/>
      <sheetName val="CE_A"/>
      <sheetName val="Drwing"/>
      <sheetName val="Elec"/>
      <sheetName val="Inst"/>
      <sheetName val="IT"/>
      <sheetName val="Mech"/>
      <sheetName val="CE"/>
      <sheetName val="Power"/>
      <sheetName val="Store"/>
      <sheetName val="ACCODE"/>
      <sheetName val="Lap. Laba Rugi 2005"/>
      <sheetName val="RAW MATREIAL FLAT STORAGE"/>
      <sheetName val="data_list4"/>
      <sheetName val="Unit_Trust_Movement4"/>
      <sheetName val="Transaction_rollforward5"/>
      <sheetName val="Unit_Trust_Movement3"/>
      <sheetName val="Transaction_rollforward4"/>
      <sheetName val="ADJ_-_RATE31"/>
      <sheetName val="TR_-_AP-_0031"/>
      <sheetName val="ADJ___RATE31"/>
      <sheetName val="Sheet1_(2)31"/>
      <sheetName val="เงินกู้_MGC30"/>
      <sheetName val="TrialBalance_Q3-200230"/>
      <sheetName val="BALANCE_SHEET_31"/>
      <sheetName val="finance64k_u29"/>
      <sheetName val="SCB_1_-_Current29"/>
      <sheetName val="SCB_2_-_Current29"/>
      <sheetName val="set_date29"/>
      <sheetName val="Trial_Balance28"/>
      <sheetName val="คงเหลือ_GH30"/>
      <sheetName val="FDR-Jan-99_28"/>
      <sheetName val="Graph_DMG30"/>
      <sheetName val="Export_Sales28"/>
      <sheetName val="Domestic_Sales28"/>
      <sheetName val="Dealer_Sales28"/>
      <sheetName val="10-1_Media27"/>
      <sheetName val="BTR_BKK27"/>
      <sheetName val="ICT_POTF26"/>
      <sheetName val="Stock_Bal_สรรพากร_SBM3_JUN27"/>
      <sheetName val="New_Std__27"/>
      <sheetName val="PAN_M4*25_FE_CM3_P223"/>
      <sheetName val="depn-Sep_0326"/>
      <sheetName val="กราฟ_ผลิต25"/>
      <sheetName val="By_Person27"/>
      <sheetName val="Supplier_Master_IF26"/>
      <sheetName val="KK_Rev_126"/>
      <sheetName val="SC1_XLS25"/>
      <sheetName val="5_Analysis23"/>
      <sheetName val="Standing_Data23"/>
      <sheetName val="Asset_&amp;_Liability23"/>
      <sheetName val="Net_asset_value23"/>
      <sheetName val="Bang_gia_tong_hop23"/>
      <sheetName val="BAT_data_entry20"/>
      <sheetName val="BAT_Reserve_data_entry20"/>
      <sheetName val="_IB-PL-00-01_SUMMARY20"/>
      <sheetName val="Read_me20"/>
      <sheetName val="bang_tien_luong20"/>
      <sheetName val="addl_cost17"/>
      <sheetName val="_กระทบผลรวม__1710_34"/>
      <sheetName val="_กระทบผลรวม__1710_35"/>
      <sheetName val="Asset_Class20"/>
      <sheetName val="Cost_Center20"/>
      <sheetName val="Depre__Key20"/>
      <sheetName val="Call_Down_Data_OLD20"/>
      <sheetName val="Spirt_Disp20"/>
      <sheetName val="Conso_Volume17"/>
      <sheetName val="OTB_201217"/>
      <sheetName val="RM_Req17"/>
      <sheetName val="Fields_Worksheet18"/>
      <sheetName val="FF_Volume18"/>
      <sheetName val="Size_Dist18"/>
      <sheetName val="Size_Dist_218"/>
      <sheetName val="Assumption_Data17"/>
      <sheetName val="Excess_Calc_(2)23"/>
      <sheetName val="Weekly_Hires_&amp;_Terms_10-217"/>
      <sheetName val="BOI_sum17"/>
      <sheetName val="Update_CIT_FY1917"/>
      <sheetName val="Tax_computation_BOI17"/>
      <sheetName val="A)_Provision_schedule17"/>
      <sheetName val="A2)_834_Inventory17"/>
      <sheetName val="B1)_646_Retirement17"/>
      <sheetName val="B2)_746_Retirement_17"/>
      <sheetName val="C1)_791-0000-20_Private_exp_17"/>
      <sheetName val="TB_(as_of_31DEC)17"/>
      <sheetName val="C2)_779-0000-20_Misc_17"/>
      <sheetName val="C1)_663_Car_Lease17"/>
      <sheetName val="C2)_758_Car_Lease17"/>
      <sheetName val="D)_Training17"/>
      <sheetName val="E)_HY_test_PwC17"/>
      <sheetName val="F)_RD_60417"/>
      <sheetName val="G)_RD_64217"/>
      <sheetName val="TB_YEST_ON_JUN'1917"/>
      <sheetName val="E_PRECIOS17"/>
      <sheetName val="Scenarios_and_Sensitivities17"/>
      <sheetName val="Global_Assumptions17"/>
      <sheetName val="U1_P&amp;L17"/>
      <sheetName val="Non-Statistical_Sampling_Mast17"/>
      <sheetName val="Two_Step_Revenue_Testing_Mast17"/>
      <sheetName val="Global_Data17"/>
      <sheetName val="Expense_Summary17"/>
      <sheetName val="Cum_91-9317"/>
      <sheetName val="Dec_9417"/>
      <sheetName val="Quantum-Machined_Comp_23"/>
      <sheetName val="Assy_Prod_Schedule23"/>
      <sheetName val="Family3-Machined_Comp_23"/>
      <sheetName val="Quest-Machined_Comp_23"/>
      <sheetName val="C8198_employee_list_200405199"/>
      <sheetName val="CPE_Parameters17"/>
      <sheetName val="IPVPN_Parameters17"/>
      <sheetName val="Retrieve_in_KLOC_HC_-_Copy_va17"/>
      <sheetName val="STORE_MN17"/>
      <sheetName val="Breakeven_Analysis10"/>
      <sheetName val="EXPORT_(_US$)8"/>
      <sheetName val="Apr02_Prod_Data8"/>
      <sheetName val="data_list8"/>
      <sheetName val="Seagate__share_in_units10"/>
      <sheetName val="Cost_Assumption9"/>
      <sheetName val="วงเครดิต_39"/>
      <sheetName val="Register_Cal_Mar_04_July_05_9"/>
      <sheetName val="gold_แลกทอง9"/>
      <sheetName val="Sdos_9"/>
      <sheetName val="Alm_CDis_Edif_Terr_CCiales8"/>
      <sheetName val="Arrendamiento_CC8"/>
      <sheetName val="N-4_49"/>
      <sheetName val="5)_Parameters8"/>
      <sheetName val="1)_Asset_Valuation8"/>
      <sheetName val="Raw_Material8"/>
      <sheetName val="งบทดลอง_-_ต_ค_25478"/>
      <sheetName val="Company_Info8"/>
      <sheetName val="CA_Comp8"/>
      <sheetName val="K_Ricky8"/>
      <sheetName val="Cash_Flow8"/>
      <sheetName val="Basic_Info_8"/>
      <sheetName val="Unit_Trust_Movement8"/>
      <sheetName val="cc_196_(SYS)_(2)8"/>
      <sheetName val="คชจ_ดำเนินงาน6-438"/>
      <sheetName val="Capital_Performance8"/>
      <sheetName val="Cost_Reductions8"/>
      <sheetName val="PK_Costs8"/>
      <sheetName val="Cover_Page8"/>
      <sheetName val="Labour_No_s8"/>
      <sheetName val="Market_Share8"/>
      <sheetName val="National_Sales8"/>
      <sheetName val="Packaging_Products8"/>
      <sheetName val="Pipe_and_Tube8"/>
      <sheetName val="Profit_Statement8"/>
      <sheetName val="Transaction_rollforward9"/>
      <sheetName val="EXPORT_(_US$)5"/>
      <sheetName val="data_list5"/>
      <sheetName val="Unit_Trust_Movement5"/>
      <sheetName val="Transaction_rollforward6"/>
      <sheetName val="ADJ_-_RATE29"/>
      <sheetName val="TR_-_AP-_0029"/>
      <sheetName val="ADJ___RATE29"/>
      <sheetName val="Sheet1_(2)29"/>
      <sheetName val="เงินกู้_MGC28"/>
      <sheetName val="TrialBalance_Q3-200228"/>
      <sheetName val="BALANCE_SHEET_29"/>
      <sheetName val="finance64k_u27"/>
      <sheetName val="SCB_1_-_Current27"/>
      <sheetName val="SCB_2_-_Current27"/>
      <sheetName val="set_date27"/>
      <sheetName val="Trial_Balance26"/>
      <sheetName val="คงเหลือ_GH28"/>
      <sheetName val="FDR-Jan-99_26"/>
      <sheetName val="Graph_DMG28"/>
      <sheetName val="Export_Sales26"/>
      <sheetName val="Domestic_Sales26"/>
      <sheetName val="Dealer_Sales26"/>
      <sheetName val="10-1_Media25"/>
      <sheetName val="BTR_BKK25"/>
      <sheetName val="ICT_POTF24"/>
      <sheetName val="Stock_Bal_สรรพากร_SBM3_JUN25"/>
      <sheetName val="New_Std__25"/>
      <sheetName val="PAN_M4*25_FE_CM3_P221"/>
      <sheetName val="depn-Sep_0324"/>
      <sheetName val="กราฟ_ผลิต23"/>
      <sheetName val="By_Person25"/>
      <sheetName val="Supplier_Master_IF24"/>
      <sheetName val="KK_Rev_124"/>
      <sheetName val="SC1_XLS23"/>
      <sheetName val="5_Analysis21"/>
      <sheetName val="Standing_Data21"/>
      <sheetName val="Asset_&amp;_Liability21"/>
      <sheetName val="Net_asset_value21"/>
      <sheetName val="Bang_gia_tong_hop21"/>
      <sheetName val="BAT_data_entry18"/>
      <sheetName val="BAT_Reserve_data_entry18"/>
      <sheetName val="_IB-PL-00-01_SUMMARY18"/>
      <sheetName val="Read_me18"/>
      <sheetName val="bang_tien_luong18"/>
      <sheetName val="addl_cost15"/>
      <sheetName val="_กระทบผลรวม__1710_30"/>
      <sheetName val="_กระทบผลรวม__1710_31"/>
      <sheetName val="Asset_Class18"/>
      <sheetName val="Cost_Center18"/>
      <sheetName val="Depre__Key18"/>
      <sheetName val="Call_Down_Data_OLD18"/>
      <sheetName val="Spirt_Disp18"/>
      <sheetName val="Conso_Volume15"/>
      <sheetName val="OTB_201215"/>
      <sheetName val="RM_Req15"/>
      <sheetName val="Fields_Worksheet16"/>
      <sheetName val="FF_Volume16"/>
      <sheetName val="Size_Dist16"/>
      <sheetName val="Size_Dist_216"/>
      <sheetName val="Assumption_Data15"/>
      <sheetName val="Excess_Calc_(2)21"/>
      <sheetName val="Weekly_Hires_&amp;_Terms_10-215"/>
      <sheetName val="BOI_sum15"/>
      <sheetName val="Update_CIT_FY1915"/>
      <sheetName val="Tax_computation_BOI15"/>
      <sheetName val="A)_Provision_schedule15"/>
      <sheetName val="A2)_834_Inventory15"/>
      <sheetName val="B1)_646_Retirement15"/>
      <sheetName val="B2)_746_Retirement_15"/>
      <sheetName val="C1)_791-0000-20_Private_exp_15"/>
      <sheetName val="TB_(as_of_31DEC)15"/>
      <sheetName val="C2)_779-0000-20_Misc_15"/>
      <sheetName val="C1)_663_Car_Lease15"/>
      <sheetName val="C2)_758_Car_Lease15"/>
      <sheetName val="D)_Training15"/>
      <sheetName val="E)_HY_test_PwC15"/>
      <sheetName val="F)_RD_60415"/>
      <sheetName val="G)_RD_64215"/>
      <sheetName val="TB_YEST_ON_JUN'1915"/>
      <sheetName val="E_PRECIOS15"/>
      <sheetName val="Scenarios_and_Sensitivities15"/>
      <sheetName val="Global_Assumptions15"/>
      <sheetName val="U1_P&amp;L15"/>
      <sheetName val="Non-Statistical_Sampling_Mast15"/>
      <sheetName val="Two_Step_Revenue_Testing_Mast15"/>
      <sheetName val="Global_Data15"/>
      <sheetName val="Expense_Summary15"/>
      <sheetName val="Cum_91-9315"/>
      <sheetName val="Dec_9415"/>
      <sheetName val="Quantum-Machined_Comp_21"/>
      <sheetName val="Assy_Prod_Schedule21"/>
      <sheetName val="Family3-Machined_Comp_21"/>
      <sheetName val="Quest-Machined_Comp_21"/>
      <sheetName val="CPE_Parameters15"/>
      <sheetName val="IPVPN_Parameters15"/>
      <sheetName val="Retrieve_in_KLOC_HC_-_Copy_va15"/>
      <sheetName val="STORE_MN15"/>
      <sheetName val="Breakeven_Analysis8"/>
      <sheetName val="EXPORT_(_US$)6"/>
      <sheetName val="data_list6"/>
      <sheetName val="Seagate__share_in_units8"/>
      <sheetName val="5)_Parameters6"/>
      <sheetName val="1)_Asset_Valuation6"/>
      <sheetName val="Raw_Material6"/>
      <sheetName val="งบทดลอง_-_ต_ค_25476"/>
      <sheetName val="Company_Info6"/>
      <sheetName val="CA_Comp6"/>
      <sheetName val="K_Ricky6"/>
      <sheetName val="Cash_Flow6"/>
      <sheetName val="Unit_Trust_Movement6"/>
      <sheetName val="cc_196_(SYS)_(2)6"/>
      <sheetName val="Capital_Performance6"/>
      <sheetName val="Cost_Reductions6"/>
      <sheetName val="PK_Costs6"/>
      <sheetName val="Cover_Page6"/>
      <sheetName val="Labour_No_s6"/>
      <sheetName val="Market_Share6"/>
      <sheetName val="National_Sales6"/>
      <sheetName val="Packaging_Products6"/>
      <sheetName val="Pipe_and_Tube6"/>
      <sheetName val="Profit_Statement6"/>
      <sheetName val="Transaction_rollforward7"/>
      <sheetName val="ADJ_-_RATE30"/>
      <sheetName val="TR_-_AP-_0030"/>
      <sheetName val="ADJ___RATE30"/>
      <sheetName val="Sheet1_(2)30"/>
      <sheetName val="เงินกู้_MGC29"/>
      <sheetName val="TrialBalance_Q3-200229"/>
      <sheetName val="BALANCE_SHEET_30"/>
      <sheetName val="finance64k_u28"/>
      <sheetName val="SCB_1_-_Current28"/>
      <sheetName val="SCB_2_-_Current28"/>
      <sheetName val="set_date28"/>
      <sheetName val="Trial_Balance27"/>
      <sheetName val="คงเหลือ_GH29"/>
      <sheetName val="FDR-Jan-99_27"/>
      <sheetName val="Graph_DMG29"/>
      <sheetName val="Export_Sales27"/>
      <sheetName val="Domestic_Sales27"/>
      <sheetName val="Dealer_Sales27"/>
      <sheetName val="10-1_Media26"/>
      <sheetName val="BTR_BKK26"/>
      <sheetName val="ICT_POTF25"/>
      <sheetName val="Stock_Bal_สรรพากร_SBM3_JUN26"/>
      <sheetName val="New_Std__26"/>
      <sheetName val="PAN_M4*25_FE_CM3_P222"/>
      <sheetName val="depn-Sep_0325"/>
      <sheetName val="กราฟ_ผลิต24"/>
      <sheetName val="By_Person26"/>
      <sheetName val="Supplier_Master_IF25"/>
      <sheetName val="KK_Rev_125"/>
      <sheetName val="SC1_XLS24"/>
      <sheetName val="5_Analysis22"/>
      <sheetName val="Standing_Data22"/>
      <sheetName val="Asset_&amp;_Liability22"/>
      <sheetName val="Net_asset_value22"/>
      <sheetName val="Bang_gia_tong_hop22"/>
      <sheetName val="BAT_data_entry19"/>
      <sheetName val="BAT_Reserve_data_entry19"/>
      <sheetName val="_IB-PL-00-01_SUMMARY19"/>
      <sheetName val="Read_me19"/>
      <sheetName val="bang_tien_luong19"/>
      <sheetName val="addl_cost16"/>
      <sheetName val="_กระทบผลรวม__1710_32"/>
      <sheetName val="_กระทบผลรวม__1710_33"/>
      <sheetName val="Asset_Class19"/>
      <sheetName val="Cost_Center19"/>
      <sheetName val="Depre__Key19"/>
      <sheetName val="Call_Down_Data_OLD19"/>
      <sheetName val="Spirt_Disp19"/>
      <sheetName val="Conso_Volume16"/>
      <sheetName val="OTB_201216"/>
      <sheetName val="RM_Req16"/>
      <sheetName val="Fields_Worksheet17"/>
      <sheetName val="FF_Volume17"/>
      <sheetName val="Size_Dist17"/>
      <sheetName val="Size_Dist_217"/>
      <sheetName val="Assumption_Data16"/>
      <sheetName val="Excess_Calc_(2)22"/>
      <sheetName val="Weekly_Hires_&amp;_Terms_10-216"/>
      <sheetName val="BOI_sum16"/>
      <sheetName val="Update_CIT_FY1916"/>
      <sheetName val="Tax_computation_BOI16"/>
      <sheetName val="A)_Provision_schedule16"/>
      <sheetName val="A2)_834_Inventory16"/>
      <sheetName val="B1)_646_Retirement16"/>
      <sheetName val="B2)_746_Retirement_16"/>
      <sheetName val="C1)_791-0000-20_Private_exp_16"/>
      <sheetName val="TB_(as_of_31DEC)16"/>
      <sheetName val="C2)_779-0000-20_Misc_16"/>
      <sheetName val="C1)_663_Car_Lease16"/>
      <sheetName val="C2)_758_Car_Lease16"/>
      <sheetName val="D)_Training16"/>
      <sheetName val="E)_HY_test_PwC16"/>
      <sheetName val="F)_RD_60416"/>
      <sheetName val="G)_RD_64216"/>
      <sheetName val="TB_YEST_ON_JUN'1916"/>
      <sheetName val="E_PRECIOS16"/>
      <sheetName val="Scenarios_and_Sensitivities16"/>
      <sheetName val="Global_Assumptions16"/>
      <sheetName val="U1_P&amp;L16"/>
      <sheetName val="Non-Statistical_Sampling_Mast16"/>
      <sheetName val="Two_Step_Revenue_Testing_Mast16"/>
      <sheetName val="Global_Data16"/>
      <sheetName val="Expense_Summary16"/>
      <sheetName val="Cum_91-9316"/>
      <sheetName val="Dec_9416"/>
      <sheetName val="Quantum-Machined_Comp_22"/>
      <sheetName val="Assy_Prod_Schedule22"/>
      <sheetName val="Family3-Machined_Comp_22"/>
      <sheetName val="Quest-Machined_Comp_22"/>
      <sheetName val="C8198_employee_list_200405198"/>
      <sheetName val="CPE_Parameters16"/>
      <sheetName val="IPVPN_Parameters16"/>
      <sheetName val="Retrieve_in_KLOC_HC_-_Copy_va16"/>
      <sheetName val="STORE_MN16"/>
      <sheetName val="Breakeven_Analysis9"/>
      <sheetName val="EXPORT_(_US$)7"/>
      <sheetName val="data_list7"/>
      <sheetName val="Seagate__share_in_units9"/>
      <sheetName val="Cost_Assumption8"/>
      <sheetName val="วงเครดิต_38"/>
      <sheetName val="Register_Cal_Mar_04_July_05_8"/>
      <sheetName val="gold_แลกทอง8"/>
      <sheetName val="Sdos_8"/>
      <sheetName val="N-4_48"/>
      <sheetName val="5)_Parameters7"/>
      <sheetName val="1)_Asset_Valuation7"/>
      <sheetName val="Raw_Material7"/>
      <sheetName val="งบทดลอง_-_ต_ค_25477"/>
      <sheetName val="Company_Info7"/>
      <sheetName val="CA_Comp7"/>
      <sheetName val="K_Ricky7"/>
      <sheetName val="Cash_Flow7"/>
      <sheetName val="Unit_Trust_Movement7"/>
      <sheetName val="cc_196_(SYS)_(2)7"/>
      <sheetName val="Capital_Performance7"/>
      <sheetName val="Cost_Reductions7"/>
      <sheetName val="PK_Costs7"/>
      <sheetName val="Cover_Page7"/>
      <sheetName val="Labour_No_s7"/>
      <sheetName val="Market_Share7"/>
      <sheetName val="National_Sales7"/>
      <sheetName val="Packaging_Products7"/>
      <sheetName val="Pipe_and_Tube7"/>
      <sheetName val="Profit_Statement7"/>
      <sheetName val="Transaction_rollforward8"/>
      <sheetName val="ADJ_-_RATE32"/>
      <sheetName val="TR_-_AP-_0032"/>
      <sheetName val="ADJ___RATE32"/>
      <sheetName val="Sheet1_(2)32"/>
      <sheetName val="เงินกู้_MGC31"/>
      <sheetName val="TrialBalance_Q3-200231"/>
      <sheetName val="BALANCE_SHEET_32"/>
      <sheetName val="finance64k_u30"/>
      <sheetName val="SCB_1_-_Current30"/>
      <sheetName val="SCB_2_-_Current30"/>
      <sheetName val="set_date30"/>
      <sheetName val="Trial_Balance29"/>
      <sheetName val="คงเหลือ_GH31"/>
      <sheetName val="FDR-Jan-99_29"/>
      <sheetName val="Graph_DMG31"/>
      <sheetName val="Export_Sales29"/>
      <sheetName val="Domestic_Sales29"/>
      <sheetName val="Dealer_Sales29"/>
      <sheetName val="10-1_Media28"/>
      <sheetName val="BTR_BKK28"/>
      <sheetName val="ICT_POTF27"/>
      <sheetName val="Stock_Bal_สรรพากร_SBM3_JUN28"/>
      <sheetName val="New_Std__28"/>
      <sheetName val="PAN_M4*25_FE_CM3_P224"/>
      <sheetName val="depn-Sep_0327"/>
      <sheetName val="กราฟ_ผลิต26"/>
      <sheetName val="By_Person28"/>
      <sheetName val="Supplier_Master_IF27"/>
      <sheetName val="KK_Rev_127"/>
      <sheetName val="SC1_XLS26"/>
      <sheetName val="5_Analysis24"/>
      <sheetName val="Standing_Data24"/>
      <sheetName val="Asset_&amp;_Liability24"/>
      <sheetName val="Net_asset_value24"/>
      <sheetName val="Bang_gia_tong_hop24"/>
      <sheetName val="BAT_data_entry21"/>
      <sheetName val="BAT_Reserve_data_entry21"/>
      <sheetName val="_IB-PL-00-01_SUMMARY21"/>
      <sheetName val="Read_me21"/>
      <sheetName val="bang_tien_luong21"/>
      <sheetName val="addl_cost18"/>
      <sheetName val="_กระทบผลรวม__1710_36"/>
      <sheetName val="_กระทบผลรวม__1710_37"/>
      <sheetName val="Asset_Class21"/>
      <sheetName val="Cost_Center21"/>
      <sheetName val="Depre__Key21"/>
      <sheetName val="Call_Down_Data_OLD21"/>
      <sheetName val="Spirt_Disp21"/>
      <sheetName val="Conso_Volume18"/>
      <sheetName val="OTB_201218"/>
      <sheetName val="RM_Req18"/>
      <sheetName val="Fields_Worksheet19"/>
      <sheetName val="FF_Volume19"/>
      <sheetName val="Size_Dist19"/>
      <sheetName val="Size_Dist_219"/>
      <sheetName val="Assumption_Data18"/>
      <sheetName val="Excess_Calc_(2)24"/>
      <sheetName val="Weekly_Hires_&amp;_Terms_10-218"/>
      <sheetName val="BOI_sum18"/>
      <sheetName val="Update_CIT_FY1918"/>
      <sheetName val="Tax_computation_BOI18"/>
      <sheetName val="A)_Provision_schedule18"/>
      <sheetName val="A2)_834_Inventory18"/>
      <sheetName val="B1)_646_Retirement18"/>
      <sheetName val="B2)_746_Retirement_18"/>
      <sheetName val="C1)_791-0000-20_Private_exp_18"/>
      <sheetName val="TB_(as_of_31DEC)18"/>
      <sheetName val="C2)_779-0000-20_Misc_18"/>
      <sheetName val="C1)_663_Car_Lease18"/>
      <sheetName val="C2)_758_Car_Lease18"/>
      <sheetName val="D)_Training18"/>
      <sheetName val="E)_HY_test_PwC18"/>
      <sheetName val="F)_RD_60418"/>
      <sheetName val="G)_RD_64218"/>
      <sheetName val="TB_YEST_ON_JUN'1918"/>
      <sheetName val="E_PRECIOS18"/>
      <sheetName val="Scenarios_and_Sensitivities18"/>
      <sheetName val="Global_Assumptions18"/>
      <sheetName val="U1_P&amp;L18"/>
      <sheetName val="Non-Statistical_Sampling_Mast18"/>
      <sheetName val="Two_Step_Revenue_Testing_Mast18"/>
      <sheetName val="Global_Data18"/>
      <sheetName val="Expense_Summary18"/>
      <sheetName val="Cum_91-9318"/>
      <sheetName val="Dec_9418"/>
      <sheetName val="Quantum-Machined_Comp_24"/>
      <sheetName val="Assy_Prod_Schedule24"/>
      <sheetName val="Family3-Machined_Comp_24"/>
      <sheetName val="Quest-Machined_Comp_24"/>
      <sheetName val="ข้อมูลบัญชี_-Sep-0611"/>
      <sheetName val="C8198_employee_list_2004051910"/>
      <sheetName val="CPE_Parameters18"/>
      <sheetName val="IPVPN_Parameters18"/>
      <sheetName val="Retrieve_in_KLOC_HC_-_Copy_va18"/>
      <sheetName val="STORE_MN18"/>
      <sheetName val="Breakeven_Analysis11"/>
      <sheetName val="EXPORT_(_US$)9"/>
      <sheetName val="Apr02_Prod_Data9"/>
      <sheetName val="data_list9"/>
      <sheetName val="Seagate__share_in_units11"/>
      <sheetName val="Cost_Assumption10"/>
      <sheetName val="วงเครดิต_310"/>
      <sheetName val="Register_Cal_Mar_04_July_05_10"/>
      <sheetName val="gold_แลกทอง10"/>
      <sheetName val="Sdos_10"/>
      <sheetName val="Alm_CDis_Edif_Terr_CCiales9"/>
      <sheetName val="Arrendamiento_CC9"/>
      <sheetName val="N-4_410"/>
      <sheetName val="5)_Parameters9"/>
      <sheetName val="1)_Asset_Valuation9"/>
      <sheetName val="Raw_Material9"/>
      <sheetName val="งบทดลอง_-_ต_ค_25479"/>
      <sheetName val="Company_Info9"/>
      <sheetName val="CA_Comp9"/>
      <sheetName val="K_Ricky9"/>
      <sheetName val="Cash_Flow9"/>
      <sheetName val="Basic_Info_9"/>
      <sheetName val="Unit_Trust_Movement9"/>
      <sheetName val="cc_196_(SYS)_(2)9"/>
      <sheetName val="คชจ_ดำเนินงาน6-439"/>
      <sheetName val="Capital_Performance9"/>
      <sheetName val="Cost_Reductions9"/>
      <sheetName val="PK_Costs9"/>
      <sheetName val="Cover_Page9"/>
      <sheetName val="Labour_No_s9"/>
      <sheetName val="Market_Share9"/>
      <sheetName val="National_Sales9"/>
      <sheetName val="Packaging_Products9"/>
      <sheetName val="Pipe_and_Tube9"/>
      <sheetName val="Profit_Statement9"/>
      <sheetName val="Transaction_rollforward10"/>
      <sheetName val="ADJ_-_RATE33"/>
      <sheetName val="TR_-_AP-_0033"/>
      <sheetName val="ADJ___RATE33"/>
      <sheetName val="Sheet1_(2)33"/>
      <sheetName val="เงินกู้_MGC32"/>
      <sheetName val="TrialBalance_Q3-200232"/>
      <sheetName val="BALANCE_SHEET_33"/>
      <sheetName val="finance64k_u31"/>
      <sheetName val="SCB_1_-_Current31"/>
      <sheetName val="SCB_2_-_Current31"/>
      <sheetName val="set_date31"/>
      <sheetName val="Trial_Balance30"/>
      <sheetName val="คงเหลือ_GH32"/>
      <sheetName val="FDR-Jan-99_30"/>
      <sheetName val="Graph_DMG32"/>
      <sheetName val="Export_Sales30"/>
      <sheetName val="Domestic_Sales30"/>
      <sheetName val="Dealer_Sales30"/>
      <sheetName val="10-1_Media29"/>
      <sheetName val="BTR_BKK29"/>
      <sheetName val="ICT_POTF28"/>
      <sheetName val="Stock_Bal_สรรพากร_SBM3_JUN29"/>
      <sheetName val="New_Std__29"/>
      <sheetName val="PAN_M4*25_FE_CM3_P225"/>
      <sheetName val="depn-Sep_0328"/>
      <sheetName val="กราฟ_ผลิต27"/>
      <sheetName val="By_Person29"/>
      <sheetName val="Supplier_Master_IF28"/>
      <sheetName val="KK_Rev_128"/>
      <sheetName val="SC1_XLS27"/>
      <sheetName val="5_Analysis25"/>
      <sheetName val="Standing_Data25"/>
      <sheetName val="Asset_&amp;_Liability25"/>
      <sheetName val="Net_asset_value25"/>
      <sheetName val="Bang_gia_tong_hop25"/>
      <sheetName val="BAT_data_entry22"/>
      <sheetName val="BAT_Reserve_data_entry22"/>
      <sheetName val="_IB-PL-00-01_SUMMARY22"/>
      <sheetName val="Read_me22"/>
      <sheetName val="bang_tien_luong22"/>
      <sheetName val="addl_cost19"/>
      <sheetName val="_กระทบผลรวม__1710_38"/>
      <sheetName val="_กระทบผลรวม__1710_39"/>
      <sheetName val="Asset_Class22"/>
      <sheetName val="Cost_Center22"/>
      <sheetName val="Depre__Key22"/>
      <sheetName val="Call_Down_Data_OLD22"/>
      <sheetName val="Spirt_Disp22"/>
      <sheetName val="Conso_Volume19"/>
      <sheetName val="OTB_201219"/>
      <sheetName val="RM_Req19"/>
      <sheetName val="Fields_Worksheet20"/>
      <sheetName val="FF_Volume20"/>
      <sheetName val="Size_Dist20"/>
      <sheetName val="Size_Dist_220"/>
      <sheetName val="Assumption_Data19"/>
      <sheetName val="Excess_Calc_(2)25"/>
      <sheetName val="Weekly_Hires_&amp;_Terms_10-219"/>
      <sheetName val="BOI_sum19"/>
      <sheetName val="Update_CIT_FY1919"/>
      <sheetName val="Tax_computation_BOI19"/>
      <sheetName val="A)_Provision_schedule19"/>
      <sheetName val="A2)_834_Inventory19"/>
      <sheetName val="B1)_646_Retirement19"/>
      <sheetName val="B2)_746_Retirement_19"/>
      <sheetName val="C1)_791-0000-20_Private_exp_19"/>
      <sheetName val="TB_(as_of_31DEC)19"/>
      <sheetName val="C2)_779-0000-20_Misc_19"/>
      <sheetName val="C1)_663_Car_Lease19"/>
      <sheetName val="C2)_758_Car_Lease19"/>
      <sheetName val="D)_Training19"/>
      <sheetName val="E)_HY_test_PwC19"/>
      <sheetName val="F)_RD_60419"/>
      <sheetName val="G)_RD_64219"/>
      <sheetName val="TB_YEST_ON_JUN'1919"/>
      <sheetName val="E_PRECIOS19"/>
      <sheetName val="Scenarios_and_Sensitivities19"/>
      <sheetName val="Global_Assumptions19"/>
      <sheetName val="U1_P&amp;L19"/>
      <sheetName val="Non-Statistical_Sampling_Mast19"/>
      <sheetName val="Two_Step_Revenue_Testing_Mast19"/>
      <sheetName val="Global_Data19"/>
      <sheetName val="Expense_Summary19"/>
      <sheetName val="Cum_91-9319"/>
      <sheetName val="Dec_9419"/>
      <sheetName val="Quantum-Machined_Comp_25"/>
      <sheetName val="Assy_Prod_Schedule25"/>
      <sheetName val="Family3-Machined_Comp_25"/>
      <sheetName val="Quest-Machined_Comp_25"/>
      <sheetName val="ข้อมูลบัญชี_-Sep-0612"/>
      <sheetName val="C8198_employee_list_2004051911"/>
      <sheetName val="Terms_and_Escrow12"/>
      <sheetName val="CPE_Parameters19"/>
      <sheetName val="IPVPN_Parameters19"/>
      <sheetName val="Retrieve_in_KLOC_HC_-_Copy_va19"/>
      <sheetName val="ROC-CCTR_12"/>
      <sheetName val="STORE_MN19"/>
      <sheetName val="Breakeven_Analysis12"/>
      <sheetName val="EXPORT_(_US$)10"/>
      <sheetName val="Apr02_Prod_Data10"/>
      <sheetName val="data_list10"/>
      <sheetName val="Seagate__share_in_units12"/>
      <sheetName val="Cost_Assumption11"/>
      <sheetName val="วงเครดิต_311"/>
      <sheetName val="Register_Cal_Mar_04_July_05_11"/>
      <sheetName val="gold_แลกทอง11"/>
      <sheetName val="Sdos_11"/>
      <sheetName val="Alm_CDis_Edif_Terr_CCiales10"/>
      <sheetName val="Arrendamiento_CC10"/>
      <sheetName val="B&amp;S_199911"/>
      <sheetName val="N-4_411"/>
      <sheetName val="5)_Parameters10"/>
      <sheetName val="1)_Asset_Valuation10"/>
      <sheetName val="Raw_Material10"/>
      <sheetName val="งบทดลอง_-_ต_ค_254710"/>
      <sheetName val="Company_Info10"/>
      <sheetName val="CA_Comp10"/>
      <sheetName val="K_Ricky10"/>
      <sheetName val="Cash_Flow10"/>
      <sheetName val="Basic_Info_10"/>
      <sheetName val="Unit_Trust_Movement10"/>
      <sheetName val="cc_196_(SYS)_(2)10"/>
      <sheetName val="คชจ_ดำเนินงาน6-4310"/>
      <sheetName val="Capital_Performance10"/>
      <sheetName val="Cost_Reductions10"/>
      <sheetName val="PK_Costs10"/>
      <sheetName val="Cover_Page10"/>
      <sheetName val="Labour_No_s10"/>
      <sheetName val="Market_Share10"/>
      <sheetName val="National_Sales10"/>
      <sheetName val="Packaging_Products10"/>
      <sheetName val="Pipe_and_Tube10"/>
      <sheetName val="Profit_Statement10"/>
      <sheetName val="Transaction_rollforward11"/>
      <sheetName val="ADJ_-_RATE34"/>
      <sheetName val="TR_-_AP-_0034"/>
      <sheetName val="ADJ___RATE34"/>
      <sheetName val="Sheet1_(2)34"/>
      <sheetName val="เงินกู้_MGC33"/>
      <sheetName val="TrialBalance_Q3-200233"/>
      <sheetName val="BALANCE_SHEET_34"/>
      <sheetName val="finance64k_u32"/>
      <sheetName val="SCB_1_-_Current32"/>
      <sheetName val="SCB_2_-_Current32"/>
      <sheetName val="set_date32"/>
      <sheetName val="Trial_Balance31"/>
      <sheetName val="คงเหลือ_GH33"/>
      <sheetName val="FDR-Jan-99_31"/>
      <sheetName val="Graph_DMG33"/>
      <sheetName val="Export_Sales31"/>
      <sheetName val="Domestic_Sales31"/>
      <sheetName val="Dealer_Sales31"/>
      <sheetName val="10-1_Media30"/>
      <sheetName val="BTR_BKK30"/>
      <sheetName val="ICT_POTF29"/>
      <sheetName val="Stock_Bal_สรรพากร_SBM3_JUN30"/>
      <sheetName val="New_Std__30"/>
      <sheetName val="PAN_M4*25_FE_CM3_P226"/>
      <sheetName val="depn-Sep_0329"/>
      <sheetName val="กราฟ_ผลิต28"/>
      <sheetName val="By_Person30"/>
      <sheetName val="Supplier_Master_IF29"/>
      <sheetName val="KK_Rev_129"/>
      <sheetName val="SC1_XLS28"/>
      <sheetName val="5_Analysis26"/>
      <sheetName val="Standing_Data26"/>
      <sheetName val="Asset_&amp;_Liability26"/>
      <sheetName val="Net_asset_value26"/>
      <sheetName val="Bang_gia_tong_hop26"/>
      <sheetName val="BAT_data_entry23"/>
      <sheetName val="BAT_Reserve_data_entry23"/>
      <sheetName val="_IB-PL-00-01_SUMMARY23"/>
      <sheetName val="Read_me23"/>
      <sheetName val="bang_tien_luong23"/>
      <sheetName val="addl_cost20"/>
      <sheetName val="_กระทบผลรวม__1710_40"/>
      <sheetName val="_กระทบผลรวม__1710_41"/>
      <sheetName val="Asset_Class23"/>
      <sheetName val="Cost_Center23"/>
      <sheetName val="Depre__Key23"/>
      <sheetName val="Call_Down_Data_OLD23"/>
      <sheetName val="Spirt_Disp23"/>
      <sheetName val="Conso_Volume20"/>
      <sheetName val="OTB_201220"/>
      <sheetName val="RM_Req20"/>
      <sheetName val="Fields_Worksheet21"/>
      <sheetName val="FF_Volume21"/>
      <sheetName val="Size_Dist21"/>
      <sheetName val="Size_Dist_221"/>
      <sheetName val="Assumption_Data20"/>
      <sheetName val="Excess_Calc_(2)26"/>
      <sheetName val="Weekly_Hires_&amp;_Terms_10-220"/>
      <sheetName val="BOI_sum20"/>
      <sheetName val="Update_CIT_FY1920"/>
      <sheetName val="Tax_computation_BOI20"/>
      <sheetName val="A)_Provision_schedule20"/>
      <sheetName val="A2)_834_Inventory20"/>
      <sheetName val="B1)_646_Retirement20"/>
      <sheetName val="B2)_746_Retirement_20"/>
      <sheetName val="C1)_791-0000-20_Private_exp_20"/>
      <sheetName val="TB_(as_of_31DEC)20"/>
      <sheetName val="C2)_779-0000-20_Misc_20"/>
      <sheetName val="C1)_663_Car_Lease20"/>
      <sheetName val="C2)_758_Car_Lease20"/>
      <sheetName val="D)_Training20"/>
      <sheetName val="E)_HY_test_PwC20"/>
      <sheetName val="F)_RD_60420"/>
      <sheetName val="G)_RD_64220"/>
      <sheetName val="TB_YEST_ON_JUN'1920"/>
      <sheetName val="E_PRECIOS20"/>
      <sheetName val="Scenarios_and_Sensitivities20"/>
      <sheetName val="Global_Assumptions20"/>
      <sheetName val="U1_P&amp;L20"/>
      <sheetName val="Non-Statistical_Sampling_Mast20"/>
      <sheetName val="Two_Step_Revenue_Testing_Mast20"/>
      <sheetName val="Global_Data20"/>
      <sheetName val="Expense_Summary20"/>
      <sheetName val="Cum_91-9320"/>
      <sheetName val="Dec_9420"/>
      <sheetName val="Quantum-Machined_Comp_26"/>
      <sheetName val="Assy_Prod_Schedule26"/>
      <sheetName val="Family3-Machined_Comp_26"/>
      <sheetName val="Quest-Machined_Comp_26"/>
      <sheetName val="ข้อมูลบัญชี_-Sep-0613"/>
      <sheetName val="C8198_employee_list_2004051912"/>
      <sheetName val="Terms_and_Escrow13"/>
      <sheetName val="License_BOI13"/>
      <sheetName val="PAN_M4_25_FE_CM3_P213"/>
      <sheetName val="CPE_Parameters20"/>
      <sheetName val="IPVPN_Parameters20"/>
      <sheetName val="Retrieve_in_KLOC_HC_-_Copy_va20"/>
      <sheetName val="Big_C13"/>
      <sheetName val="Big_C+npd13"/>
      <sheetName val="F20_Promo13"/>
      <sheetName val="F21_Promo13"/>
      <sheetName val="Cost_tops13"/>
      <sheetName val="USAGE_FOOD13"/>
      <sheetName val="ABR_P&amp;L13"/>
      <sheetName val="PLmth_13"/>
      <sheetName val="Sale_040813"/>
      <sheetName val="Co_info13"/>
      <sheetName val="CA_Sheet13"/>
      <sheetName val="Sale_040113"/>
      <sheetName val="Cost_centre_expenditure13"/>
      <sheetName val="Staff_List13"/>
      <sheetName val="test_213"/>
      <sheetName val="Norms_SP13"/>
      <sheetName val="B131_13"/>
      <sheetName val="FF_2__1_13"/>
      <sheetName val="Appx_B13"/>
      <sheetName val="Data_213"/>
      <sheetName val="Tornado_4_7_Component_List13"/>
      <sheetName val="Tornado_2_2_Component_List13"/>
      <sheetName val="ปัจจุบัน_13"/>
      <sheetName val="U2_213"/>
      <sheetName val="Tornado_5_6_Component_List13"/>
      <sheetName val="QR_4_113"/>
      <sheetName val="U-2_113"/>
      <sheetName val="GL_CB13"/>
      <sheetName val="GL_M13"/>
      <sheetName val="Bank_CA&amp;SA13"/>
      <sheetName val="AR_-CID13"/>
      <sheetName val="ดบ_ค้างรับ_Tisco13"/>
      <sheetName val="คชจ_ล่วงหน้า13"/>
      <sheetName val="ก่อสร้าง_ล่วงหน้า13"/>
      <sheetName val="ภาษีหัก_ณ_ที่จ่าย13"/>
      <sheetName val="คชจ_รอเรียกเก็บ_TDT13"/>
      <sheetName val="อุปกรณ์(หน่วยงาน)_13"/>
      <sheetName val="ICS_Cost_by_units13"/>
      <sheetName val="ICM_Budget&amp;Cost_Phase_I13"/>
      <sheetName val="ICM_Budget_Cost_Phase_II13"/>
      <sheetName val="ICm_Cost_by_units13"/>
      <sheetName val="CIV_AP_2-131-0013"/>
      <sheetName val="ICM_AP_2-131-0013"/>
      <sheetName val="CIV_AP_2-133-0013"/>
      <sheetName val="ICM_AP_2-133-0013"/>
      <sheetName val="ICM_AP_RPT13"/>
      <sheetName val="CIV_AP_RPT13"/>
      <sheetName val="CHQระหว่างทาง_2-132-0013"/>
      <sheetName val="ภาษีเงินได้หัก_ณ_ที่จ่าย13"/>
      <sheetName val="ค้างจ่าย_CID13"/>
      <sheetName val="เงินทดรองรับ_2-191-0013"/>
      <sheetName val="เงินทดรองรับ_2-193-0013"/>
      <sheetName val="เงินทดรองรับ_2-194-xx13"/>
      <sheetName val="สรุปเงินมัดจำห้องชุด_Agent13"/>
      <sheetName val="Commission-Tiny_(Chinese)13"/>
      <sheetName val="Commission-Sky_Pro_(Thai)13"/>
      <sheetName val="สำรองผลประโยชน์พนง_13"/>
      <sheetName val="รด_บริหาร13"/>
      <sheetName val="รด_อื่น13"/>
      <sheetName val="6-120-10_ค่าเช่า13"/>
      <sheetName val="6-120-20_ค่าบริการ13"/>
      <sheetName val="6-120-50_ค่าซ่อมแซม13"/>
      <sheetName val="6-150-10_ค่าที่ปรึกษา13"/>
      <sheetName val="6-130-20_ส่งเสริมการขาย13"/>
      <sheetName val="6-130-30_คอมมิชชั่น-ICS13"/>
      <sheetName val="6-130-30_คอมมิชชั่น-ICM13"/>
      <sheetName val="#6-200-00_ดอกเบี้ยจ่าย13"/>
      <sheetName val="ROC-CCTR_13"/>
      <sheetName val="STORE_MN20"/>
      <sheetName val="Breakeven_Analysis13"/>
      <sheetName val="EXPORT_(_US$)11"/>
      <sheetName val="Apr02_Prod_Data11"/>
      <sheetName val="data_list11"/>
      <sheetName val="Seagate__share_in_units13"/>
      <sheetName val="Cost_Assumption12"/>
      <sheetName val="วงเครดิต_312"/>
      <sheetName val="Register_Cal_Mar_04_July_05_12"/>
      <sheetName val="gold_แลกทอง12"/>
      <sheetName val="Sdos_12"/>
      <sheetName val="Alm_CDis_Edif_Terr_CCiales11"/>
      <sheetName val="Arrendamiento_CC11"/>
      <sheetName val="B&amp;S_199912"/>
      <sheetName val="N-4_412"/>
      <sheetName val="5)_Parameters11"/>
      <sheetName val="1)_Asset_Valuation11"/>
      <sheetName val="Raw_Material11"/>
      <sheetName val="งบทดลอง_-_ต_ค_254711"/>
      <sheetName val="Company_Info11"/>
      <sheetName val="CA_Comp11"/>
      <sheetName val="K_Ricky11"/>
      <sheetName val="Cash_Flow11"/>
      <sheetName val="Basic_Info_11"/>
      <sheetName val="Unit_Trust_Movement11"/>
      <sheetName val="cc_196_(SYS)_(2)11"/>
      <sheetName val="คชจ_ดำเนินงาน6-4311"/>
      <sheetName val="Capital_Performance11"/>
      <sheetName val="Cost_Reductions11"/>
      <sheetName val="PK_Costs11"/>
      <sheetName val="Cover_Page11"/>
      <sheetName val="Labour_No_s11"/>
      <sheetName val="Market_Share11"/>
      <sheetName val="National_Sales11"/>
      <sheetName val="Packaging_Products11"/>
      <sheetName val="Pipe_and_Tube11"/>
      <sheetName val="Profit_Statement11"/>
      <sheetName val="Transaction_rollforward12"/>
      <sheetName val="ADJ_-_RATE35"/>
      <sheetName val="TR_-_AP-_0035"/>
      <sheetName val="ADJ___RATE35"/>
      <sheetName val="Sheet1_(2)35"/>
      <sheetName val="เงินกู้_MGC34"/>
      <sheetName val="TrialBalance_Q3-200234"/>
      <sheetName val="BALANCE_SHEET_35"/>
      <sheetName val="finance64k_u33"/>
      <sheetName val="SCB_1_-_Current33"/>
      <sheetName val="SCB_2_-_Current33"/>
      <sheetName val="set_date33"/>
      <sheetName val="Trial_Balance32"/>
      <sheetName val="คงเหลือ_GH34"/>
      <sheetName val="FDR-Jan-99_32"/>
      <sheetName val="Graph_DMG34"/>
      <sheetName val="Export_Sales32"/>
      <sheetName val="Domestic_Sales32"/>
      <sheetName val="Dealer_Sales32"/>
      <sheetName val="10-1_Media31"/>
      <sheetName val="BTR_BKK31"/>
      <sheetName val="ICT_POTF30"/>
      <sheetName val="Stock_Bal_สรรพากร_SBM3_JUN31"/>
      <sheetName val="New_Std__31"/>
      <sheetName val="PAN_M4*25_FE_CM3_P227"/>
      <sheetName val="depn-Sep_0330"/>
      <sheetName val="กราฟ_ผลิต29"/>
      <sheetName val="By_Person31"/>
      <sheetName val="Supplier_Master_IF30"/>
      <sheetName val="KK_Rev_130"/>
      <sheetName val="SC1_XLS29"/>
      <sheetName val="5_Analysis27"/>
      <sheetName val="Standing_Data27"/>
      <sheetName val="Asset_&amp;_Liability27"/>
      <sheetName val="Net_asset_value27"/>
      <sheetName val="Bang_gia_tong_hop27"/>
      <sheetName val="BAT_data_entry24"/>
      <sheetName val="BAT_Reserve_data_entry24"/>
      <sheetName val="_IB-PL-00-01_SUMMARY24"/>
      <sheetName val="Read_me24"/>
      <sheetName val="bang_tien_luong24"/>
      <sheetName val="addl_cost21"/>
      <sheetName val="_กระทบผลรวม__1710_42"/>
      <sheetName val="_กระทบผลรวม__1710_43"/>
      <sheetName val="Asset_Class24"/>
      <sheetName val="Cost_Center24"/>
      <sheetName val="Depre__Key24"/>
      <sheetName val="Call_Down_Data_OLD24"/>
      <sheetName val="Spirt_Disp24"/>
      <sheetName val="Conso_Volume21"/>
      <sheetName val="OTB_201221"/>
      <sheetName val="RM_Req21"/>
      <sheetName val="Fields_Worksheet22"/>
      <sheetName val="FF_Volume22"/>
      <sheetName val="Size_Dist22"/>
      <sheetName val="Size_Dist_222"/>
      <sheetName val="Assumption_Data21"/>
      <sheetName val="Excess_Calc_(2)27"/>
      <sheetName val="Weekly_Hires_&amp;_Terms_10-221"/>
      <sheetName val="BOI_sum21"/>
      <sheetName val="Update_CIT_FY1921"/>
      <sheetName val="Tax_computation_BOI21"/>
      <sheetName val="A)_Provision_schedule21"/>
      <sheetName val="A2)_834_Inventory21"/>
      <sheetName val="B1)_646_Retirement21"/>
      <sheetName val="B2)_746_Retirement_21"/>
      <sheetName val="C1)_791-0000-20_Private_exp_21"/>
      <sheetName val="TB_(as_of_31DEC)21"/>
      <sheetName val="C2)_779-0000-20_Misc_21"/>
      <sheetName val="C1)_663_Car_Lease21"/>
      <sheetName val="C2)_758_Car_Lease21"/>
      <sheetName val="D)_Training21"/>
      <sheetName val="E)_HY_test_PwC21"/>
      <sheetName val="F)_RD_60421"/>
      <sheetName val="G)_RD_64221"/>
      <sheetName val="TB_YEST_ON_JUN'1921"/>
      <sheetName val="E_PRECIOS21"/>
      <sheetName val="Scenarios_and_Sensitivities21"/>
      <sheetName val="Global_Assumptions21"/>
      <sheetName val="U1_P&amp;L21"/>
      <sheetName val="Non-Statistical_Sampling_Mast21"/>
      <sheetName val="Two_Step_Revenue_Testing_Mast21"/>
      <sheetName val="Global_Data21"/>
      <sheetName val="Expense_Summary21"/>
      <sheetName val="Cum_91-9321"/>
      <sheetName val="Dec_9421"/>
      <sheetName val="Quantum-Machined_Comp_27"/>
      <sheetName val="Assy_Prod_Schedule27"/>
      <sheetName val="Family3-Machined_Comp_27"/>
      <sheetName val="Quest-Machined_Comp_27"/>
      <sheetName val="ข้อมูลบัญชี_-Sep-0614"/>
      <sheetName val="C8198_employee_list_2004051913"/>
      <sheetName val="Terms_and_Escrow14"/>
      <sheetName val="License_BOI14"/>
      <sheetName val="PAN_M4_25_FE_CM3_P214"/>
      <sheetName val="CPE_Parameters21"/>
      <sheetName val="IPVPN_Parameters21"/>
      <sheetName val="Retrieve_in_KLOC_HC_-_Copy_va21"/>
      <sheetName val="Big_C14"/>
      <sheetName val="Big_C+npd14"/>
      <sheetName val="F20_Promo14"/>
      <sheetName val="F21_Promo14"/>
      <sheetName val="Cost_tops14"/>
      <sheetName val="USAGE_FOOD14"/>
      <sheetName val="ABR_P&amp;L14"/>
      <sheetName val="PLmth_14"/>
      <sheetName val="Sale_040814"/>
      <sheetName val="Co_info14"/>
      <sheetName val="CA_Sheet14"/>
      <sheetName val="Sale_040114"/>
      <sheetName val="Cost_centre_expenditure14"/>
      <sheetName val="Staff_List14"/>
      <sheetName val="test_214"/>
      <sheetName val="Norms_SP14"/>
      <sheetName val="B131_14"/>
      <sheetName val="FF_2__1_14"/>
      <sheetName val="Appx_B14"/>
      <sheetName val="Data_214"/>
      <sheetName val="Tornado_4_7_Component_List14"/>
      <sheetName val="Tornado_2_2_Component_List14"/>
      <sheetName val="ปัจจุบัน_14"/>
      <sheetName val="U2_214"/>
      <sheetName val="Tornado_5_6_Component_List14"/>
      <sheetName val="QR_4_114"/>
      <sheetName val="U-2_114"/>
      <sheetName val="GL_CB14"/>
      <sheetName val="GL_M14"/>
      <sheetName val="Bank_CA&amp;SA14"/>
      <sheetName val="AR_-CID14"/>
      <sheetName val="ดบ_ค้างรับ_Tisco14"/>
      <sheetName val="คชจ_ล่วงหน้า14"/>
      <sheetName val="ก่อสร้าง_ล่วงหน้า14"/>
      <sheetName val="ภาษีหัก_ณ_ที่จ่าย14"/>
      <sheetName val="คชจ_รอเรียกเก็บ_TDT14"/>
      <sheetName val="อุปกรณ์(หน่วยงาน)_14"/>
      <sheetName val="ICS_Cost_by_units14"/>
      <sheetName val="ICM_Budget&amp;Cost_Phase_I14"/>
      <sheetName val="ICM_Budget_Cost_Phase_II14"/>
      <sheetName val="ICm_Cost_by_units14"/>
      <sheetName val="CIV_AP_2-131-0014"/>
      <sheetName val="ICM_AP_2-131-0014"/>
      <sheetName val="CIV_AP_2-133-0014"/>
      <sheetName val="ICM_AP_2-133-0014"/>
      <sheetName val="ICM_AP_RPT14"/>
      <sheetName val="CIV_AP_RPT14"/>
      <sheetName val="CHQระหว่างทาง_2-132-0014"/>
      <sheetName val="ภาษีเงินได้หัก_ณ_ที่จ่าย14"/>
      <sheetName val="ค้างจ่าย_CID14"/>
      <sheetName val="เงินทดรองรับ_2-191-0014"/>
      <sheetName val="เงินทดรองรับ_2-193-0014"/>
      <sheetName val="เงินทดรองรับ_2-194-xx14"/>
      <sheetName val="สรุปเงินมัดจำห้องชุด_Agent14"/>
      <sheetName val="Commission-Tiny_(Chinese)14"/>
      <sheetName val="Commission-Sky_Pro_(Thai)14"/>
      <sheetName val="สำรองผลประโยชน์พนง_14"/>
      <sheetName val="รด_บริหาร14"/>
      <sheetName val="รด_อื่น14"/>
      <sheetName val="6-120-10_ค่าเช่า14"/>
      <sheetName val="6-120-20_ค่าบริการ14"/>
      <sheetName val="6-120-50_ค่าซ่อมแซม14"/>
      <sheetName val="6-150-10_ค่าที่ปรึกษา14"/>
      <sheetName val="6-130-20_ส่งเสริมการขาย14"/>
      <sheetName val="6-130-30_คอมมิชชั่น-ICS14"/>
      <sheetName val="6-130-30_คอมมิชชั่น-ICM14"/>
      <sheetName val="#6-200-00_ดอกเบี้ยจ่าย14"/>
      <sheetName val="ROC-CCTR_14"/>
      <sheetName val="STORE_MN21"/>
      <sheetName val="Breakeven_Analysis14"/>
      <sheetName val="EXPORT_(_US$)12"/>
      <sheetName val="Apr02_Prod_Data12"/>
      <sheetName val="data_list12"/>
      <sheetName val="Seagate__share_in_units14"/>
      <sheetName val="Cost_Assumption13"/>
      <sheetName val="วงเครดิต_313"/>
      <sheetName val="Register_Cal_Mar_04_July_05_13"/>
      <sheetName val="gold_แลกทอง13"/>
      <sheetName val="Sdos_13"/>
      <sheetName val="Alm_CDis_Edif_Terr_CCiales12"/>
      <sheetName val="Arrendamiento_CC12"/>
      <sheetName val="B&amp;S_199913"/>
      <sheetName val="N-4_413"/>
      <sheetName val="5)_Parameters12"/>
      <sheetName val="1)_Asset_Valuation12"/>
      <sheetName val="Raw_Material12"/>
      <sheetName val="งบทดลอง_-_ต_ค_254712"/>
      <sheetName val="Company_Info12"/>
      <sheetName val="CA_Comp12"/>
      <sheetName val="K_Ricky12"/>
      <sheetName val="Cash_Flow12"/>
      <sheetName val="Basic_Info_12"/>
      <sheetName val="Unit_Trust_Movement12"/>
      <sheetName val="cc_196_(SYS)_(2)12"/>
      <sheetName val="คชจ_ดำเนินงาน6-4312"/>
      <sheetName val="Capital_Performance12"/>
      <sheetName val="Cost_Reductions12"/>
      <sheetName val="PK_Costs12"/>
      <sheetName val="Cover_Page12"/>
      <sheetName val="Labour_No_s12"/>
      <sheetName val="Market_Share12"/>
      <sheetName val="National_Sales12"/>
      <sheetName val="Packaging_Products12"/>
      <sheetName val="Pipe_and_Tube12"/>
      <sheetName val="Profit_Statement12"/>
      <sheetName val="Transaction_rollforward13"/>
      <sheetName val="ADJ_-_RATE37"/>
      <sheetName val="TR_-_AP-_0037"/>
      <sheetName val="ADJ___RATE37"/>
      <sheetName val="Sheet1_(2)37"/>
      <sheetName val="เงินกู้_MGC36"/>
      <sheetName val="TrialBalance_Q3-200236"/>
      <sheetName val="BALANCE_SHEET_37"/>
      <sheetName val="finance64k_u35"/>
      <sheetName val="SCB_1_-_Current35"/>
      <sheetName val="SCB_2_-_Current35"/>
      <sheetName val="set_date35"/>
      <sheetName val="Trial_Balance34"/>
      <sheetName val="คงเหลือ_GH36"/>
      <sheetName val="FDR-Jan-99_34"/>
      <sheetName val="Graph_DMG36"/>
      <sheetName val="Export_Sales34"/>
      <sheetName val="Domestic_Sales34"/>
      <sheetName val="Dealer_Sales34"/>
      <sheetName val="10-1_Media33"/>
      <sheetName val="BTR_BKK33"/>
      <sheetName val="ICT_POTF32"/>
      <sheetName val="Stock_Bal_สรรพากร_SBM3_JUN33"/>
      <sheetName val="New_Std__33"/>
      <sheetName val="PAN_M4*25_FE_CM3_P229"/>
      <sheetName val="depn-Sep_0332"/>
      <sheetName val="กราฟ_ผลิต31"/>
      <sheetName val="By_Person33"/>
      <sheetName val="Supplier_Master_IF32"/>
      <sheetName val="KK_Rev_132"/>
      <sheetName val="SC1_XLS31"/>
      <sheetName val="5_Analysis29"/>
      <sheetName val="Standing_Data29"/>
      <sheetName val="Asset_&amp;_Liability29"/>
      <sheetName val="Net_asset_value29"/>
      <sheetName val="Bang_gia_tong_hop29"/>
      <sheetName val="BAT_data_entry26"/>
      <sheetName val="BAT_Reserve_data_entry26"/>
      <sheetName val="_IB-PL-00-01_SUMMARY26"/>
      <sheetName val="Read_me26"/>
      <sheetName val="bang_tien_luong26"/>
      <sheetName val="addl_cost23"/>
      <sheetName val="_กระทบผลรวม__1710_46"/>
      <sheetName val="_กระทบผลรวม__1710_47"/>
      <sheetName val="Asset_Class26"/>
      <sheetName val="Cost_Center26"/>
      <sheetName val="Depre__Key26"/>
      <sheetName val="Call_Down_Data_OLD26"/>
      <sheetName val="Spirt_Disp26"/>
      <sheetName val="Conso_Volume23"/>
      <sheetName val="OTB_201223"/>
      <sheetName val="RM_Req23"/>
      <sheetName val="Fields_Worksheet24"/>
      <sheetName val="FF_Volume24"/>
      <sheetName val="Size_Dist24"/>
      <sheetName val="Size_Dist_224"/>
      <sheetName val="Assumption_Data23"/>
      <sheetName val="Excess_Calc_(2)29"/>
      <sheetName val="Weekly_Hires_&amp;_Terms_10-223"/>
      <sheetName val="BOI_sum23"/>
      <sheetName val="Update_CIT_FY1923"/>
      <sheetName val="Tax_computation_BOI23"/>
      <sheetName val="A)_Provision_schedule23"/>
      <sheetName val="A2)_834_Inventory23"/>
      <sheetName val="B1)_646_Retirement23"/>
      <sheetName val="B2)_746_Retirement_23"/>
      <sheetName val="C1)_791-0000-20_Private_exp_23"/>
      <sheetName val="TB_(as_of_31DEC)23"/>
      <sheetName val="C2)_779-0000-20_Misc_23"/>
      <sheetName val="C1)_663_Car_Lease23"/>
      <sheetName val="C2)_758_Car_Lease23"/>
      <sheetName val="D)_Training23"/>
      <sheetName val="E)_HY_test_PwC23"/>
      <sheetName val="F)_RD_60423"/>
      <sheetName val="G)_RD_64223"/>
      <sheetName val="TB_YEST_ON_JUN'1923"/>
      <sheetName val="E_PRECIOS23"/>
      <sheetName val="Scenarios_and_Sensitivities23"/>
      <sheetName val="Global_Assumptions23"/>
      <sheetName val="U1_P&amp;L23"/>
      <sheetName val="Non-Statistical_Sampling_Mast23"/>
      <sheetName val="Two_Step_Revenue_Testing_Mast23"/>
      <sheetName val="Global_Data23"/>
      <sheetName val="Expense_Summary23"/>
      <sheetName val="Cum_91-9323"/>
      <sheetName val="Dec_9423"/>
      <sheetName val="Quantum-Machined_Comp_29"/>
      <sheetName val="Assy_Prod_Schedule29"/>
      <sheetName val="Family3-Machined_Comp_29"/>
      <sheetName val="Quest-Machined_Comp_29"/>
      <sheetName val="ข้อมูลบัญชี_-Sep-0616"/>
      <sheetName val="C8198_employee_list_2004051915"/>
      <sheetName val="Terms_and_Escrow16"/>
      <sheetName val="License_BOI16"/>
      <sheetName val="PAN_M4_25_FE_CM3_P216"/>
      <sheetName val="CPE_Parameters23"/>
      <sheetName val="IPVPN_Parameters23"/>
      <sheetName val="Retrieve_in_KLOC_HC_-_Copy_va23"/>
      <sheetName val="Big_C16"/>
      <sheetName val="Big_C+npd16"/>
      <sheetName val="F20_Promo16"/>
      <sheetName val="F21_Promo16"/>
      <sheetName val="Cost_tops16"/>
      <sheetName val="USAGE_FOOD16"/>
      <sheetName val="ABR_P&amp;L16"/>
      <sheetName val="PLmth_16"/>
      <sheetName val="Sale_040816"/>
      <sheetName val="Co_info16"/>
      <sheetName val="CA_Sheet16"/>
      <sheetName val="Sale_040116"/>
      <sheetName val="Cost_centre_expenditure16"/>
      <sheetName val="Staff_List16"/>
      <sheetName val="test_216"/>
      <sheetName val="Norms_SP16"/>
      <sheetName val="B131_16"/>
      <sheetName val="FF_2__1_16"/>
      <sheetName val="Appx_B16"/>
      <sheetName val="Data_216"/>
      <sheetName val="Tornado_4_7_Component_List16"/>
      <sheetName val="Tornado_2_2_Component_List16"/>
      <sheetName val="ปัจจุบัน_16"/>
      <sheetName val="U2_216"/>
      <sheetName val="Tornado_5_6_Component_List16"/>
      <sheetName val="QR_4_116"/>
      <sheetName val="U-2_116"/>
      <sheetName val="GL_CB16"/>
      <sheetName val="GL_M16"/>
      <sheetName val="Bank_CA&amp;SA16"/>
      <sheetName val="AR_-CID16"/>
      <sheetName val="ดบ_ค้างรับ_Tisco16"/>
      <sheetName val="คชจ_ล่วงหน้า16"/>
      <sheetName val="ก่อสร้าง_ล่วงหน้า16"/>
      <sheetName val="ภาษีหัก_ณ_ที่จ่าย16"/>
      <sheetName val="คชจ_รอเรียกเก็บ_TDT16"/>
      <sheetName val="อุปกรณ์(หน่วยงาน)_16"/>
      <sheetName val="ICS_Cost_by_units16"/>
      <sheetName val="ICM_Budget&amp;Cost_Phase_I16"/>
      <sheetName val="ICM_Budget_Cost_Phase_II16"/>
      <sheetName val="ICm_Cost_by_units16"/>
      <sheetName val="CIV_AP_2-131-0016"/>
      <sheetName val="ICM_AP_2-131-0016"/>
      <sheetName val="CIV_AP_2-133-0016"/>
      <sheetName val="ICM_AP_2-133-0016"/>
      <sheetName val="ICM_AP_RPT16"/>
      <sheetName val="CIV_AP_RPT16"/>
      <sheetName val="CHQระหว่างทาง_2-132-0016"/>
      <sheetName val="ภาษีเงินได้หัก_ณ_ที่จ่าย16"/>
      <sheetName val="ค้างจ่าย_CID16"/>
      <sheetName val="เงินทดรองรับ_2-191-0016"/>
      <sheetName val="เงินทดรองรับ_2-193-0016"/>
      <sheetName val="เงินทดรองรับ_2-194-xx16"/>
      <sheetName val="สรุปเงินมัดจำห้องชุด_Agent16"/>
      <sheetName val="Commission-Tiny_(Chinese)16"/>
      <sheetName val="Commission-Sky_Pro_(Thai)16"/>
      <sheetName val="สำรองผลประโยชน์พนง_16"/>
      <sheetName val="รด_บริหาร16"/>
      <sheetName val="รด_อื่น16"/>
      <sheetName val="6-120-10_ค่าเช่า16"/>
      <sheetName val="6-120-20_ค่าบริการ16"/>
      <sheetName val="6-120-50_ค่าซ่อมแซม16"/>
      <sheetName val="6-150-10_ค่าที่ปรึกษา16"/>
      <sheetName val="6-130-20_ส่งเสริมการขาย16"/>
      <sheetName val="6-130-30_คอมมิชชั่น-ICS16"/>
      <sheetName val="6-130-30_คอมมิชชั่น-ICM16"/>
      <sheetName val="#6-200-00_ดอกเบี้ยจ่าย16"/>
      <sheetName val="ROC-CCTR_16"/>
      <sheetName val="STORE_MN23"/>
      <sheetName val="Breakeven_Analysis16"/>
      <sheetName val="EXPORT_(_US$)14"/>
      <sheetName val="Apr02_Prod_Data14"/>
      <sheetName val="data_list14"/>
      <sheetName val="Seagate__share_in_units16"/>
      <sheetName val="Cost_Assumption15"/>
      <sheetName val="วงเครดิต_315"/>
      <sheetName val="Register_Cal_Mar_04_July_05_15"/>
      <sheetName val="gold_แลกทอง15"/>
      <sheetName val="Sdos_15"/>
      <sheetName val="Alm_CDis_Edif_Terr_CCiales14"/>
      <sheetName val="Arrendamiento_CC14"/>
      <sheetName val="B&amp;S_199915"/>
      <sheetName val="N-4_415"/>
      <sheetName val="5)_Parameters14"/>
      <sheetName val="1)_Asset_Valuation14"/>
      <sheetName val="Raw_Material14"/>
      <sheetName val="งบทดลอง_-_ต_ค_254714"/>
      <sheetName val="Company_Info14"/>
      <sheetName val="CA_Comp14"/>
      <sheetName val="K_Ricky14"/>
      <sheetName val="Cash_Flow14"/>
      <sheetName val="Basic_Info_14"/>
      <sheetName val="Unit_Trust_Movement14"/>
      <sheetName val="cc_196_(SYS)_(2)14"/>
      <sheetName val="คชจ_ดำเนินงาน6-4314"/>
      <sheetName val="Capital_Performance14"/>
      <sheetName val="Cost_Reductions14"/>
      <sheetName val="PK_Costs14"/>
      <sheetName val="Cover_Page14"/>
      <sheetName val="Labour_No_s14"/>
      <sheetName val="Market_Share14"/>
      <sheetName val="National_Sales14"/>
      <sheetName val="Packaging_Products14"/>
      <sheetName val="Pipe_and_Tube14"/>
      <sheetName val="Profit_Statement14"/>
      <sheetName val="Transaction_rollforward15"/>
      <sheetName val="ADJ_-_RATE36"/>
      <sheetName val="TR_-_AP-_0036"/>
      <sheetName val="ADJ___RATE36"/>
      <sheetName val="Sheet1_(2)36"/>
      <sheetName val="เงินกู้_MGC35"/>
      <sheetName val="TrialBalance_Q3-200235"/>
      <sheetName val="BALANCE_SHEET_36"/>
      <sheetName val="finance64k_u34"/>
      <sheetName val="SCB_1_-_Current34"/>
      <sheetName val="SCB_2_-_Current34"/>
      <sheetName val="set_date34"/>
      <sheetName val="Trial_Balance33"/>
      <sheetName val="คงเหลือ_GH35"/>
      <sheetName val="FDR-Jan-99_33"/>
      <sheetName val="Graph_DMG35"/>
      <sheetName val="Export_Sales33"/>
      <sheetName val="Domestic_Sales33"/>
      <sheetName val="Dealer_Sales33"/>
      <sheetName val="10-1_Media32"/>
      <sheetName val="BTR_BKK32"/>
      <sheetName val="ICT_POTF31"/>
      <sheetName val="Stock_Bal_สรรพากร_SBM3_JUN32"/>
      <sheetName val="New_Std__32"/>
      <sheetName val="PAN_M4*25_FE_CM3_P228"/>
      <sheetName val="depn-Sep_0331"/>
      <sheetName val="กราฟ_ผลิต30"/>
      <sheetName val="By_Person32"/>
      <sheetName val="Supplier_Master_IF31"/>
      <sheetName val="KK_Rev_131"/>
      <sheetName val="SC1_XLS30"/>
      <sheetName val="5_Analysis28"/>
      <sheetName val="Standing_Data28"/>
      <sheetName val="Asset_&amp;_Liability28"/>
      <sheetName val="Net_asset_value28"/>
      <sheetName val="Bang_gia_tong_hop28"/>
      <sheetName val="BAT_data_entry25"/>
      <sheetName val="BAT_Reserve_data_entry25"/>
      <sheetName val="_IB-PL-00-01_SUMMARY25"/>
      <sheetName val="Read_me25"/>
      <sheetName val="bang_tien_luong25"/>
      <sheetName val="addl_cost22"/>
      <sheetName val="_กระทบผลรวม__1710_44"/>
      <sheetName val="_กระทบผลรวม__1710_45"/>
      <sheetName val="Asset_Class25"/>
      <sheetName val="Cost_Center25"/>
      <sheetName val="Depre__Key25"/>
      <sheetName val="Call_Down_Data_OLD25"/>
      <sheetName val="Spirt_Disp25"/>
      <sheetName val="Conso_Volume22"/>
      <sheetName val="OTB_201222"/>
      <sheetName val="RM_Req22"/>
      <sheetName val="Fields_Worksheet23"/>
      <sheetName val="FF_Volume23"/>
      <sheetName val="Size_Dist23"/>
      <sheetName val="Size_Dist_223"/>
      <sheetName val="Assumption_Data22"/>
      <sheetName val="Excess_Calc_(2)28"/>
      <sheetName val="Weekly_Hires_&amp;_Terms_10-222"/>
      <sheetName val="BOI_sum22"/>
      <sheetName val="Update_CIT_FY1922"/>
      <sheetName val="Tax_computation_BOI22"/>
      <sheetName val="A)_Provision_schedule22"/>
      <sheetName val="A2)_834_Inventory22"/>
      <sheetName val="B1)_646_Retirement22"/>
      <sheetName val="B2)_746_Retirement_22"/>
      <sheetName val="C1)_791-0000-20_Private_exp_22"/>
      <sheetName val="TB_(as_of_31DEC)22"/>
      <sheetName val="C2)_779-0000-20_Misc_22"/>
      <sheetName val="C1)_663_Car_Lease22"/>
      <sheetName val="C2)_758_Car_Lease22"/>
      <sheetName val="D)_Training22"/>
      <sheetName val="E)_HY_test_PwC22"/>
      <sheetName val="F)_RD_60422"/>
      <sheetName val="G)_RD_64222"/>
      <sheetName val="TB_YEST_ON_JUN'1922"/>
      <sheetName val="E_PRECIOS22"/>
      <sheetName val="Scenarios_and_Sensitivities22"/>
      <sheetName val="Global_Assumptions22"/>
      <sheetName val="U1_P&amp;L22"/>
      <sheetName val="Non-Statistical_Sampling_Mast22"/>
      <sheetName val="Two_Step_Revenue_Testing_Mast22"/>
      <sheetName val="Global_Data22"/>
      <sheetName val="Expense_Summary22"/>
      <sheetName val="Cum_91-9322"/>
      <sheetName val="Dec_9422"/>
      <sheetName val="Quantum-Machined_Comp_28"/>
      <sheetName val="Assy_Prod_Schedule28"/>
      <sheetName val="Family3-Machined_Comp_28"/>
      <sheetName val="Quest-Machined_Comp_28"/>
      <sheetName val="ข้อมูลบัญชี_-Sep-0615"/>
      <sheetName val="C8198_employee_list_2004051914"/>
      <sheetName val="Terms_and_Escrow15"/>
      <sheetName val="License_BOI15"/>
      <sheetName val="PAN_M4_25_FE_CM3_P215"/>
      <sheetName val="CPE_Parameters22"/>
      <sheetName val="IPVPN_Parameters22"/>
      <sheetName val="Retrieve_in_KLOC_HC_-_Copy_va22"/>
      <sheetName val="Big_C15"/>
      <sheetName val="Big_C+npd15"/>
      <sheetName val="F20_Promo15"/>
      <sheetName val="F21_Promo15"/>
      <sheetName val="Cost_tops15"/>
      <sheetName val="USAGE_FOOD15"/>
      <sheetName val="ABR_P&amp;L15"/>
      <sheetName val="PLmth_15"/>
      <sheetName val="Sale_040815"/>
      <sheetName val="Co_info15"/>
      <sheetName val="CA_Sheet15"/>
      <sheetName val="Sale_040115"/>
      <sheetName val="Cost_centre_expenditure15"/>
      <sheetName val="Staff_List15"/>
      <sheetName val="test_215"/>
      <sheetName val="Norms_SP15"/>
      <sheetName val="B131_15"/>
      <sheetName val="FF_2__1_15"/>
      <sheetName val="Appx_B15"/>
      <sheetName val="Data_215"/>
      <sheetName val="Tornado_4_7_Component_List15"/>
      <sheetName val="Tornado_2_2_Component_List15"/>
      <sheetName val="ปัจจุบัน_15"/>
      <sheetName val="U2_215"/>
      <sheetName val="Tornado_5_6_Component_List15"/>
      <sheetName val="QR_4_115"/>
      <sheetName val="U-2_115"/>
      <sheetName val="GL_CB15"/>
      <sheetName val="GL_M15"/>
      <sheetName val="Bank_CA&amp;SA15"/>
      <sheetName val="AR_-CID15"/>
      <sheetName val="ดบ_ค้างรับ_Tisco15"/>
      <sheetName val="คชจ_ล่วงหน้า15"/>
      <sheetName val="ก่อสร้าง_ล่วงหน้า15"/>
      <sheetName val="ภาษีหัก_ณ_ที่จ่าย15"/>
      <sheetName val="คชจ_รอเรียกเก็บ_TDT15"/>
      <sheetName val="อุปกรณ์(หน่วยงาน)_15"/>
      <sheetName val="ICS_Cost_by_units15"/>
      <sheetName val="ICM_Budget&amp;Cost_Phase_I15"/>
      <sheetName val="ICM_Budget_Cost_Phase_II15"/>
      <sheetName val="ICm_Cost_by_units15"/>
      <sheetName val="CIV_AP_2-131-0015"/>
      <sheetName val="ICM_AP_2-131-0015"/>
      <sheetName val="CIV_AP_2-133-0015"/>
      <sheetName val="ICM_AP_2-133-0015"/>
      <sheetName val="ICM_AP_RPT15"/>
      <sheetName val="CIV_AP_RPT15"/>
      <sheetName val="CHQระหว่างทาง_2-132-0015"/>
      <sheetName val="ภาษีเงินได้หัก_ณ_ที่จ่าย15"/>
      <sheetName val="ค้างจ่าย_CID15"/>
      <sheetName val="เงินทดรองรับ_2-191-0015"/>
      <sheetName val="เงินทดรองรับ_2-193-0015"/>
      <sheetName val="เงินทดรองรับ_2-194-xx15"/>
      <sheetName val="สรุปเงินมัดจำห้องชุด_Agent15"/>
      <sheetName val="Commission-Tiny_(Chinese)15"/>
      <sheetName val="Commission-Sky_Pro_(Thai)15"/>
      <sheetName val="สำรองผลประโยชน์พนง_15"/>
      <sheetName val="รด_บริหาร15"/>
      <sheetName val="รด_อื่น15"/>
      <sheetName val="6-120-10_ค่าเช่า15"/>
      <sheetName val="6-120-20_ค่าบริการ15"/>
      <sheetName val="6-120-50_ค่าซ่อมแซม15"/>
      <sheetName val="6-150-10_ค่าที่ปรึกษา15"/>
      <sheetName val="6-130-20_ส่งเสริมการขาย15"/>
      <sheetName val="6-130-30_คอมมิชชั่น-ICS15"/>
      <sheetName val="6-130-30_คอมมิชชั่น-ICM15"/>
      <sheetName val="#6-200-00_ดอกเบี้ยจ่าย15"/>
      <sheetName val="ROC-CCTR_15"/>
      <sheetName val="STORE_MN22"/>
      <sheetName val="Breakeven_Analysis15"/>
      <sheetName val="EXPORT_(_US$)13"/>
      <sheetName val="Apr02_Prod_Data13"/>
      <sheetName val="data_list13"/>
      <sheetName val="Seagate__share_in_units15"/>
      <sheetName val="Cost_Assumption14"/>
      <sheetName val="วงเครดิต_314"/>
      <sheetName val="Register_Cal_Mar_04_July_05_14"/>
      <sheetName val="gold_แลกทอง14"/>
      <sheetName val="Sdos_14"/>
      <sheetName val="Alm_CDis_Edif_Terr_CCiales13"/>
      <sheetName val="Arrendamiento_CC13"/>
      <sheetName val="B&amp;S_199914"/>
      <sheetName val="N-4_414"/>
      <sheetName val="5)_Parameters13"/>
      <sheetName val="1)_Asset_Valuation13"/>
      <sheetName val="Raw_Material13"/>
      <sheetName val="งบทดลอง_-_ต_ค_254713"/>
      <sheetName val="Company_Info13"/>
      <sheetName val="CA_Comp13"/>
      <sheetName val="K_Ricky13"/>
      <sheetName val="Cash_Flow13"/>
      <sheetName val="Basic_Info_13"/>
      <sheetName val="Unit_Trust_Movement13"/>
      <sheetName val="cc_196_(SYS)_(2)13"/>
      <sheetName val="คชจ_ดำเนินงาน6-4313"/>
      <sheetName val="Capital_Performance13"/>
      <sheetName val="Cost_Reductions13"/>
      <sheetName val="PK_Costs13"/>
      <sheetName val="Cover_Page13"/>
      <sheetName val="Labour_No_s13"/>
      <sheetName val="Market_Share13"/>
      <sheetName val="National_Sales13"/>
      <sheetName val="Packaging_Products13"/>
      <sheetName val="Pipe_and_Tube13"/>
      <sheetName val="Profit_Statement13"/>
      <sheetName val="Transaction_rollforward14"/>
      <sheetName val="ADJ_-_RATE39"/>
      <sheetName val="TR_-_AP-_0039"/>
      <sheetName val="ADJ___RATE39"/>
      <sheetName val="Sheet1_(2)39"/>
      <sheetName val="เงินกู้_MGC38"/>
      <sheetName val="TrialBalance_Q3-200238"/>
      <sheetName val="BALANCE_SHEET_39"/>
      <sheetName val="finance64k_u37"/>
      <sheetName val="SCB_1_-_Current37"/>
      <sheetName val="SCB_2_-_Current37"/>
      <sheetName val="set_date37"/>
      <sheetName val="Trial_Balance36"/>
      <sheetName val="คงเหลือ_GH38"/>
      <sheetName val="FDR-Jan-99_36"/>
      <sheetName val="Graph_DMG38"/>
      <sheetName val="Export_Sales36"/>
      <sheetName val="Domestic_Sales36"/>
      <sheetName val="Dealer_Sales36"/>
      <sheetName val="10-1_Media35"/>
      <sheetName val="BTR_BKK35"/>
      <sheetName val="ICT_POTF34"/>
      <sheetName val="Stock_Bal_สรรพากร_SBM3_JUN35"/>
      <sheetName val="New_Std__35"/>
      <sheetName val="PAN_M4*25_FE_CM3_P231"/>
      <sheetName val="depn-Sep_0334"/>
      <sheetName val="กราฟ_ผลิต33"/>
      <sheetName val="By_Person35"/>
      <sheetName val="Supplier_Master_IF34"/>
      <sheetName val="KK_Rev_134"/>
      <sheetName val="SC1_XLS33"/>
      <sheetName val="5_Analysis31"/>
      <sheetName val="Standing_Data31"/>
      <sheetName val="Asset_&amp;_Liability31"/>
      <sheetName val="Net_asset_value31"/>
      <sheetName val="Bang_gia_tong_hop31"/>
      <sheetName val="BAT_data_entry28"/>
      <sheetName val="BAT_Reserve_data_entry28"/>
      <sheetName val="_IB-PL-00-01_SUMMARY28"/>
      <sheetName val="Read_me28"/>
      <sheetName val="bang_tien_luong28"/>
      <sheetName val="addl_cost25"/>
      <sheetName val="_กระทบผลรวม__1710_50"/>
      <sheetName val="_กระทบผลรวม__1710_51"/>
      <sheetName val="Asset_Class28"/>
      <sheetName val="Cost_Center28"/>
      <sheetName val="Depre__Key28"/>
      <sheetName val="Call_Down_Data_OLD28"/>
      <sheetName val="Spirt_Disp28"/>
      <sheetName val="Conso_Volume25"/>
      <sheetName val="OTB_201225"/>
      <sheetName val="RM_Req25"/>
      <sheetName val="Fields_Worksheet26"/>
      <sheetName val="FF_Volume26"/>
      <sheetName val="Size_Dist26"/>
      <sheetName val="Size_Dist_226"/>
      <sheetName val="Assumption_Data25"/>
      <sheetName val="Excess_Calc_(2)31"/>
      <sheetName val="Weekly_Hires_&amp;_Terms_10-225"/>
      <sheetName val="BOI_sum25"/>
      <sheetName val="Update_CIT_FY1925"/>
      <sheetName val="Tax_computation_BOI25"/>
      <sheetName val="A)_Provision_schedule25"/>
      <sheetName val="A2)_834_Inventory25"/>
      <sheetName val="B1)_646_Retirement25"/>
      <sheetName val="B2)_746_Retirement_25"/>
      <sheetName val="C1)_791-0000-20_Private_exp_25"/>
      <sheetName val="TB_(as_of_31DEC)25"/>
      <sheetName val="C2)_779-0000-20_Misc_25"/>
      <sheetName val="C1)_663_Car_Lease25"/>
      <sheetName val="C2)_758_Car_Lease25"/>
      <sheetName val="D)_Training25"/>
      <sheetName val="E)_HY_test_PwC25"/>
      <sheetName val="F)_RD_60425"/>
      <sheetName val="G)_RD_64225"/>
      <sheetName val="TB_YEST_ON_JUN'1925"/>
      <sheetName val="E_PRECIOS25"/>
      <sheetName val="Scenarios_and_Sensitivities25"/>
      <sheetName val="Global_Assumptions25"/>
      <sheetName val="U1_P&amp;L25"/>
      <sheetName val="Non-Statistical_Sampling_Mast25"/>
      <sheetName val="Two_Step_Revenue_Testing_Mast25"/>
      <sheetName val="Global_Data25"/>
      <sheetName val="Expense_Summary25"/>
      <sheetName val="Cum_91-9325"/>
      <sheetName val="Dec_9425"/>
      <sheetName val="Quantum-Machined_Comp_31"/>
      <sheetName val="Assy_Prod_Schedule31"/>
      <sheetName val="Family3-Machined_Comp_31"/>
      <sheetName val="Quest-Machined_Comp_31"/>
      <sheetName val="ข้อมูลบัญชี_-Sep-0618"/>
      <sheetName val="C8198_employee_list_2004051917"/>
      <sheetName val="Terms_and_Escrow18"/>
      <sheetName val="License_BOI18"/>
      <sheetName val="PAN_M4_25_FE_CM3_P218"/>
      <sheetName val="CPE_Parameters25"/>
      <sheetName val="IPVPN_Parameters25"/>
      <sheetName val="Retrieve_in_KLOC_HC_-_Copy_va25"/>
      <sheetName val="Big_C18"/>
      <sheetName val="Big_C+npd18"/>
      <sheetName val="F20_Promo18"/>
      <sheetName val="F21_Promo18"/>
      <sheetName val="Cost_tops18"/>
      <sheetName val="USAGE_FOOD18"/>
      <sheetName val="ABR_P&amp;L18"/>
      <sheetName val="PLmth_18"/>
      <sheetName val="Sale_040818"/>
      <sheetName val="Co_info18"/>
      <sheetName val="CA_Sheet18"/>
      <sheetName val="Sale_040118"/>
      <sheetName val="Cost_centre_expenditure18"/>
      <sheetName val="Staff_List18"/>
      <sheetName val="test_218"/>
      <sheetName val="Norms_SP18"/>
      <sheetName val="B131_18"/>
      <sheetName val="FF_2__1_18"/>
      <sheetName val="Appx_B18"/>
      <sheetName val="Data_218"/>
      <sheetName val="Tornado_4_7_Component_List18"/>
      <sheetName val="Tornado_2_2_Component_List18"/>
      <sheetName val="ปัจจุบัน_18"/>
      <sheetName val="U2_218"/>
      <sheetName val="Tornado_5_6_Component_List18"/>
      <sheetName val="QR_4_118"/>
      <sheetName val="U-2_118"/>
      <sheetName val="GL_CB18"/>
      <sheetName val="GL_M18"/>
      <sheetName val="Bank_CA&amp;SA18"/>
      <sheetName val="AR_-CID18"/>
      <sheetName val="ดบ_ค้างรับ_Tisco18"/>
      <sheetName val="คชจ_ล่วงหน้า18"/>
      <sheetName val="ก่อสร้าง_ล่วงหน้า18"/>
      <sheetName val="ภาษีหัก_ณ_ที่จ่าย18"/>
      <sheetName val="คชจ_รอเรียกเก็บ_TDT18"/>
      <sheetName val="อุปกรณ์(หน่วยงาน)_18"/>
      <sheetName val="ICS_Cost_by_units18"/>
      <sheetName val="ICM_Budget&amp;Cost_Phase_I18"/>
      <sheetName val="ICM_Budget_Cost_Phase_II18"/>
      <sheetName val="ICm_Cost_by_units18"/>
      <sheetName val="CIV_AP_2-131-0018"/>
      <sheetName val="ICM_AP_2-131-0018"/>
      <sheetName val="CIV_AP_2-133-0018"/>
      <sheetName val="ICM_AP_2-133-0018"/>
      <sheetName val="ICM_AP_RPT18"/>
      <sheetName val="CIV_AP_RPT18"/>
      <sheetName val="CHQระหว่างทาง_2-132-0018"/>
      <sheetName val="ภาษีเงินได้หัก_ณ_ที่จ่าย18"/>
      <sheetName val="ค้างจ่าย_CID18"/>
      <sheetName val="เงินทดรองรับ_2-191-0018"/>
      <sheetName val="เงินทดรองรับ_2-193-0018"/>
      <sheetName val="เงินทดรองรับ_2-194-xx18"/>
      <sheetName val="สรุปเงินมัดจำห้องชุด_Agent18"/>
      <sheetName val="Commission-Tiny_(Chinese)18"/>
      <sheetName val="Commission-Sky_Pro_(Thai)18"/>
      <sheetName val="สำรองผลประโยชน์พนง_18"/>
      <sheetName val="รด_บริหาร18"/>
      <sheetName val="รด_อื่น18"/>
      <sheetName val="6-120-10_ค่าเช่า18"/>
      <sheetName val="6-120-20_ค่าบริการ18"/>
      <sheetName val="6-120-50_ค่าซ่อมแซม18"/>
      <sheetName val="6-150-10_ค่าที่ปรึกษา18"/>
      <sheetName val="6-130-20_ส่งเสริมการขาย18"/>
      <sheetName val="6-130-30_คอมมิชชั่น-ICS18"/>
      <sheetName val="6-130-30_คอมมิชชั่น-ICM18"/>
      <sheetName val="#6-200-00_ดอกเบี้ยจ่าย18"/>
      <sheetName val="ROC-CCTR_18"/>
      <sheetName val="STORE_MN25"/>
      <sheetName val="Breakeven_Analysis18"/>
      <sheetName val="EXPORT_(_US$)16"/>
      <sheetName val="Apr02_Prod_Data16"/>
      <sheetName val="data_list16"/>
      <sheetName val="Seagate__share_in_units18"/>
      <sheetName val="Cost_Assumption17"/>
      <sheetName val="วงเครดิต_317"/>
      <sheetName val="Register_Cal_Mar_04_July_05_17"/>
      <sheetName val="gold_แลกทอง17"/>
      <sheetName val="Sdos_17"/>
      <sheetName val="Alm_CDis_Edif_Terr_CCiales16"/>
      <sheetName val="Arrendamiento_CC16"/>
      <sheetName val="B&amp;S_199917"/>
      <sheetName val="N-4_417"/>
      <sheetName val="5)_Parameters16"/>
      <sheetName val="1)_Asset_Valuation16"/>
      <sheetName val="Raw_Material16"/>
      <sheetName val="งบทดลอง_-_ต_ค_254716"/>
      <sheetName val="Company_Info16"/>
      <sheetName val="CA_Comp16"/>
      <sheetName val="K_Ricky16"/>
      <sheetName val="Cash_Flow16"/>
      <sheetName val="Basic_Info_16"/>
      <sheetName val="Unit_Trust_Movement16"/>
      <sheetName val="cc_196_(SYS)_(2)16"/>
      <sheetName val="คชจ_ดำเนินงาน6-4316"/>
      <sheetName val="Capital_Performance16"/>
      <sheetName val="Cost_Reductions16"/>
      <sheetName val="PK_Costs16"/>
      <sheetName val="Cover_Page16"/>
      <sheetName val="Labour_No_s16"/>
      <sheetName val="Market_Share16"/>
      <sheetName val="National_Sales16"/>
      <sheetName val="Packaging_Products16"/>
      <sheetName val="Pipe_and_Tube16"/>
      <sheetName val="Profit_Statement16"/>
      <sheetName val="Transaction_rollforward17"/>
      <sheetName val="ADJ_-_RATE38"/>
      <sheetName val="TR_-_AP-_0038"/>
      <sheetName val="ADJ___RATE38"/>
      <sheetName val="Sheet1_(2)38"/>
      <sheetName val="เงินกู้_MGC37"/>
      <sheetName val="TrialBalance_Q3-200237"/>
      <sheetName val="BALANCE_SHEET_38"/>
      <sheetName val="finance64k_u36"/>
      <sheetName val="SCB_1_-_Current36"/>
      <sheetName val="SCB_2_-_Current36"/>
      <sheetName val="set_date36"/>
      <sheetName val="Trial_Balance35"/>
      <sheetName val="คงเหลือ_GH37"/>
      <sheetName val="FDR-Jan-99_35"/>
      <sheetName val="Graph_DMG37"/>
      <sheetName val="Export_Sales35"/>
      <sheetName val="Domestic_Sales35"/>
      <sheetName val="Dealer_Sales35"/>
      <sheetName val="10-1_Media34"/>
      <sheetName val="BTR_BKK34"/>
      <sheetName val="ICT_POTF33"/>
      <sheetName val="Stock_Bal_สรรพากร_SBM3_JUN34"/>
      <sheetName val="New_Std__34"/>
      <sheetName val="PAN_M4*25_FE_CM3_P230"/>
      <sheetName val="depn-Sep_0333"/>
      <sheetName val="กราฟ_ผลิต32"/>
      <sheetName val="By_Person34"/>
      <sheetName val="Supplier_Master_IF33"/>
      <sheetName val="KK_Rev_133"/>
      <sheetName val="SC1_XLS32"/>
      <sheetName val="5_Analysis30"/>
      <sheetName val="Standing_Data30"/>
      <sheetName val="Asset_&amp;_Liability30"/>
      <sheetName val="Net_asset_value30"/>
      <sheetName val="Bang_gia_tong_hop30"/>
      <sheetName val="BAT_data_entry27"/>
      <sheetName val="BAT_Reserve_data_entry27"/>
      <sheetName val="_IB-PL-00-01_SUMMARY27"/>
      <sheetName val="Read_me27"/>
      <sheetName val="bang_tien_luong27"/>
      <sheetName val="addl_cost24"/>
      <sheetName val="_กระทบผลรวม__1710_48"/>
      <sheetName val="_กระทบผลรวม__1710_49"/>
      <sheetName val="Asset_Class27"/>
      <sheetName val="Cost_Center27"/>
      <sheetName val="Depre__Key27"/>
      <sheetName val="Call_Down_Data_OLD27"/>
      <sheetName val="Spirt_Disp27"/>
      <sheetName val="Conso_Volume24"/>
      <sheetName val="OTB_201224"/>
      <sheetName val="RM_Req24"/>
      <sheetName val="Fields_Worksheet25"/>
      <sheetName val="FF_Volume25"/>
      <sheetName val="Size_Dist25"/>
      <sheetName val="Size_Dist_225"/>
      <sheetName val="Assumption_Data24"/>
      <sheetName val="Excess_Calc_(2)30"/>
      <sheetName val="Weekly_Hires_&amp;_Terms_10-224"/>
      <sheetName val="BOI_sum24"/>
      <sheetName val="Update_CIT_FY1924"/>
      <sheetName val="Tax_computation_BOI24"/>
      <sheetName val="A)_Provision_schedule24"/>
      <sheetName val="A2)_834_Inventory24"/>
      <sheetName val="B1)_646_Retirement24"/>
      <sheetName val="B2)_746_Retirement_24"/>
      <sheetName val="C1)_791-0000-20_Private_exp_24"/>
      <sheetName val="TB_(as_of_31DEC)24"/>
      <sheetName val="C2)_779-0000-20_Misc_24"/>
      <sheetName val="C1)_663_Car_Lease24"/>
      <sheetName val="C2)_758_Car_Lease24"/>
      <sheetName val="D)_Training24"/>
      <sheetName val="E)_HY_test_PwC24"/>
      <sheetName val="F)_RD_60424"/>
      <sheetName val="G)_RD_64224"/>
      <sheetName val="TB_YEST_ON_JUN'1924"/>
      <sheetName val="E_PRECIOS24"/>
      <sheetName val="Scenarios_and_Sensitivities24"/>
      <sheetName val="Global_Assumptions24"/>
      <sheetName val="U1_P&amp;L24"/>
      <sheetName val="Non-Statistical_Sampling_Mast24"/>
      <sheetName val="Two_Step_Revenue_Testing_Mast24"/>
      <sheetName val="Global_Data24"/>
      <sheetName val="Expense_Summary24"/>
      <sheetName val="Cum_91-9324"/>
      <sheetName val="Dec_9424"/>
      <sheetName val="Quantum-Machined_Comp_30"/>
      <sheetName val="Assy_Prod_Schedule30"/>
      <sheetName val="Family3-Machined_Comp_30"/>
      <sheetName val="Quest-Machined_Comp_30"/>
      <sheetName val="ข้อมูลบัญชี_-Sep-0617"/>
      <sheetName val="C8198_employee_list_2004051916"/>
      <sheetName val="Terms_and_Escrow17"/>
      <sheetName val="License_BOI17"/>
      <sheetName val="PAN_M4_25_FE_CM3_P217"/>
      <sheetName val="CPE_Parameters24"/>
      <sheetName val="IPVPN_Parameters24"/>
      <sheetName val="Retrieve_in_KLOC_HC_-_Copy_va24"/>
      <sheetName val="Big_C17"/>
      <sheetName val="Big_C+npd17"/>
      <sheetName val="F20_Promo17"/>
      <sheetName val="F21_Promo17"/>
      <sheetName val="Cost_tops17"/>
      <sheetName val="USAGE_FOOD17"/>
      <sheetName val="ABR_P&amp;L17"/>
      <sheetName val="PLmth_17"/>
      <sheetName val="Sale_040817"/>
      <sheetName val="Co_info17"/>
      <sheetName val="CA_Sheet17"/>
      <sheetName val="Sale_040117"/>
      <sheetName val="Cost_centre_expenditure17"/>
      <sheetName val="Staff_List17"/>
      <sheetName val="test_217"/>
      <sheetName val="Norms_SP17"/>
      <sheetName val="B131_17"/>
      <sheetName val="FF_2__1_17"/>
      <sheetName val="Appx_B17"/>
      <sheetName val="Data_217"/>
      <sheetName val="Tornado_4_7_Component_List17"/>
      <sheetName val="Tornado_2_2_Component_List17"/>
      <sheetName val="ปัจจุบัน_17"/>
      <sheetName val="U2_217"/>
      <sheetName val="Tornado_5_6_Component_List17"/>
      <sheetName val="QR_4_117"/>
      <sheetName val="U-2_117"/>
      <sheetName val="GL_CB17"/>
      <sheetName val="GL_M17"/>
      <sheetName val="Bank_CA&amp;SA17"/>
      <sheetName val="AR_-CID17"/>
      <sheetName val="ดบ_ค้างรับ_Tisco17"/>
      <sheetName val="คชจ_ล่วงหน้า17"/>
      <sheetName val="ก่อสร้าง_ล่วงหน้า17"/>
      <sheetName val="ภาษีหัก_ณ_ที่จ่าย17"/>
      <sheetName val="คชจ_รอเรียกเก็บ_TDT17"/>
      <sheetName val="อุปกรณ์(หน่วยงาน)_17"/>
      <sheetName val="ICS_Cost_by_units17"/>
      <sheetName val="ICM_Budget&amp;Cost_Phase_I17"/>
      <sheetName val="ICM_Budget_Cost_Phase_II17"/>
      <sheetName val="ICm_Cost_by_units17"/>
      <sheetName val="CIV_AP_2-131-0017"/>
      <sheetName val="ICM_AP_2-131-0017"/>
      <sheetName val="CIV_AP_2-133-0017"/>
      <sheetName val="ICM_AP_2-133-0017"/>
      <sheetName val="ICM_AP_RPT17"/>
      <sheetName val="CIV_AP_RPT17"/>
      <sheetName val="CHQระหว่างทาง_2-132-0017"/>
      <sheetName val="ภาษีเงินได้หัก_ณ_ที่จ่าย17"/>
      <sheetName val="ค้างจ่าย_CID17"/>
      <sheetName val="เงินทดรองรับ_2-191-0017"/>
      <sheetName val="เงินทดรองรับ_2-193-0017"/>
      <sheetName val="เงินทดรองรับ_2-194-xx17"/>
      <sheetName val="สรุปเงินมัดจำห้องชุด_Agent17"/>
      <sheetName val="Commission-Tiny_(Chinese)17"/>
      <sheetName val="Commission-Sky_Pro_(Thai)17"/>
      <sheetName val="สำรองผลประโยชน์พนง_17"/>
      <sheetName val="รด_บริหาร17"/>
      <sheetName val="รด_อื่น17"/>
      <sheetName val="6-120-10_ค่าเช่า17"/>
      <sheetName val="6-120-20_ค่าบริการ17"/>
      <sheetName val="6-120-50_ค่าซ่อมแซม17"/>
      <sheetName val="6-150-10_ค่าที่ปรึกษา17"/>
      <sheetName val="6-130-20_ส่งเสริมการขาย17"/>
      <sheetName val="6-130-30_คอมมิชชั่น-ICS17"/>
      <sheetName val="6-130-30_คอมมิชชั่น-ICM17"/>
      <sheetName val="#6-200-00_ดอกเบี้ยจ่าย17"/>
      <sheetName val="ROC-CCTR_17"/>
      <sheetName val="STORE_MN24"/>
      <sheetName val="Breakeven_Analysis17"/>
      <sheetName val="EXPORT_(_US$)15"/>
      <sheetName val="Apr02_Prod_Data15"/>
      <sheetName val="data_list15"/>
      <sheetName val="Seagate__share_in_units17"/>
      <sheetName val="Cost_Assumption16"/>
      <sheetName val="วงเครดิต_316"/>
      <sheetName val="Register_Cal_Mar_04_July_05_16"/>
      <sheetName val="gold_แลกทอง16"/>
      <sheetName val="Sdos_16"/>
      <sheetName val="Alm_CDis_Edif_Terr_CCiales15"/>
      <sheetName val="Arrendamiento_CC15"/>
      <sheetName val="B&amp;S_199916"/>
      <sheetName val="N-4_416"/>
      <sheetName val="5)_Parameters15"/>
      <sheetName val="1)_Asset_Valuation15"/>
      <sheetName val="Raw_Material15"/>
      <sheetName val="งบทดลอง_-_ต_ค_254715"/>
      <sheetName val="Company_Info15"/>
      <sheetName val="CA_Comp15"/>
      <sheetName val="K_Ricky15"/>
      <sheetName val="Cash_Flow15"/>
      <sheetName val="Basic_Info_15"/>
      <sheetName val="Unit_Trust_Movement15"/>
      <sheetName val="cc_196_(SYS)_(2)15"/>
      <sheetName val="คชจ_ดำเนินงาน6-4315"/>
      <sheetName val="Capital_Performance15"/>
      <sheetName val="Cost_Reductions15"/>
      <sheetName val="PK_Costs15"/>
      <sheetName val="Cover_Page15"/>
      <sheetName val="Labour_No_s15"/>
      <sheetName val="Market_Share15"/>
      <sheetName val="National_Sales15"/>
      <sheetName val="Packaging_Products15"/>
      <sheetName val="Pipe_and_Tube15"/>
      <sheetName val="Profit_Statement15"/>
      <sheetName val="Transaction_rollforward16"/>
      <sheetName val="ADJ_-_RATE40"/>
      <sheetName val="TR_-_AP-_0040"/>
      <sheetName val="ADJ___RATE40"/>
      <sheetName val="Sheet1_(2)40"/>
      <sheetName val="เงินกู้_MGC39"/>
      <sheetName val="TrialBalance_Q3-200239"/>
      <sheetName val="BALANCE_SHEET_40"/>
      <sheetName val="finance64k_u38"/>
      <sheetName val="SCB_1_-_Current38"/>
      <sheetName val="SCB_2_-_Current38"/>
      <sheetName val="set_date38"/>
      <sheetName val="Trial_Balance37"/>
      <sheetName val="คงเหลือ_GH39"/>
      <sheetName val="FDR-Jan-99_37"/>
      <sheetName val="Graph_DMG39"/>
      <sheetName val="Export_Sales37"/>
      <sheetName val="Domestic_Sales37"/>
      <sheetName val="Dealer_Sales37"/>
      <sheetName val="10-1_Media36"/>
      <sheetName val="BTR_BKK36"/>
      <sheetName val="ICT_POTF35"/>
      <sheetName val="Stock_Bal_สรรพากร_SBM3_JUN36"/>
      <sheetName val="New_Std__36"/>
      <sheetName val="PAN_M4*25_FE_CM3_P232"/>
      <sheetName val="depn-Sep_0335"/>
      <sheetName val="กราฟ_ผลิต34"/>
      <sheetName val="By_Person36"/>
      <sheetName val="Supplier_Master_IF35"/>
      <sheetName val="KK_Rev_135"/>
      <sheetName val="SC1_XLS34"/>
      <sheetName val="5_Analysis32"/>
      <sheetName val="Standing_Data32"/>
      <sheetName val="Asset_&amp;_Liability32"/>
      <sheetName val="Net_asset_value32"/>
      <sheetName val="Bang_gia_tong_hop32"/>
      <sheetName val="BAT_data_entry29"/>
      <sheetName val="BAT_Reserve_data_entry29"/>
      <sheetName val="_IB-PL-00-01_SUMMARY29"/>
      <sheetName val="Read_me29"/>
      <sheetName val="bang_tien_luong29"/>
      <sheetName val="addl_cost26"/>
      <sheetName val="_กระทบผลรวม__1710_52"/>
      <sheetName val="_กระทบผลรวม__1710_53"/>
      <sheetName val="Asset_Class29"/>
      <sheetName val="Cost_Center29"/>
      <sheetName val="Depre__Key29"/>
      <sheetName val="Call_Down_Data_OLD29"/>
      <sheetName val="Spirt_Disp29"/>
      <sheetName val="Conso_Volume26"/>
      <sheetName val="OTB_201226"/>
      <sheetName val="RM_Req26"/>
      <sheetName val="Fields_Worksheet27"/>
      <sheetName val="FF_Volume27"/>
      <sheetName val="Size_Dist27"/>
      <sheetName val="Size_Dist_227"/>
      <sheetName val="Assumption_Data26"/>
      <sheetName val="Excess_Calc_(2)32"/>
      <sheetName val="Weekly_Hires_&amp;_Terms_10-226"/>
      <sheetName val="BOI_sum26"/>
      <sheetName val="Update_CIT_FY1926"/>
      <sheetName val="Tax_computation_BOI26"/>
      <sheetName val="A)_Provision_schedule26"/>
      <sheetName val="A2)_834_Inventory26"/>
      <sheetName val="B1)_646_Retirement26"/>
      <sheetName val="B2)_746_Retirement_26"/>
      <sheetName val="C1)_791-0000-20_Private_exp_26"/>
      <sheetName val="TB_(as_of_31DEC)26"/>
      <sheetName val="C2)_779-0000-20_Misc_26"/>
      <sheetName val="C1)_663_Car_Lease26"/>
      <sheetName val="C2)_758_Car_Lease26"/>
      <sheetName val="D)_Training26"/>
      <sheetName val="E)_HY_test_PwC26"/>
      <sheetName val="F)_RD_60426"/>
      <sheetName val="G)_RD_64226"/>
      <sheetName val="TB_YEST_ON_JUN'1926"/>
      <sheetName val="E_PRECIOS26"/>
      <sheetName val="Scenarios_and_Sensitivities26"/>
      <sheetName val="Global_Assumptions26"/>
      <sheetName val="U1_P&amp;L26"/>
      <sheetName val="Non-Statistical_Sampling_Mast26"/>
      <sheetName val="Two_Step_Revenue_Testing_Mast26"/>
      <sheetName val="Global_Data26"/>
      <sheetName val="Expense_Summary26"/>
      <sheetName val="Cum_91-9326"/>
      <sheetName val="Dec_9426"/>
      <sheetName val="Quantum-Machined_Comp_32"/>
      <sheetName val="Assy_Prod_Schedule32"/>
      <sheetName val="Family3-Machined_Comp_32"/>
      <sheetName val="Quest-Machined_Comp_32"/>
      <sheetName val="ข้อมูลบัญชี_-Sep-0619"/>
      <sheetName val="C8198_employee_list_2004051918"/>
      <sheetName val="Terms_and_Escrow19"/>
      <sheetName val="License_BOI19"/>
      <sheetName val="PAN_M4_25_FE_CM3_P219"/>
      <sheetName val="CPE_Parameters26"/>
      <sheetName val="IPVPN_Parameters26"/>
      <sheetName val="Retrieve_in_KLOC_HC_-_Copy_va26"/>
      <sheetName val="Big_C19"/>
      <sheetName val="Big_C+npd19"/>
      <sheetName val="F20_Promo19"/>
      <sheetName val="F21_Promo19"/>
      <sheetName val="Cost_tops19"/>
      <sheetName val="USAGE_FOOD19"/>
      <sheetName val="ABR_P&amp;L19"/>
      <sheetName val="PLmth_19"/>
      <sheetName val="Sale_040819"/>
      <sheetName val="Co_info19"/>
      <sheetName val="CA_Sheet19"/>
      <sheetName val="Sale_040119"/>
      <sheetName val="Cost_centre_expenditure19"/>
      <sheetName val="Staff_List19"/>
      <sheetName val="test_219"/>
      <sheetName val="Norms_SP19"/>
      <sheetName val="B131_19"/>
      <sheetName val="FF_2__1_19"/>
      <sheetName val="Appx_B19"/>
      <sheetName val="Data_219"/>
      <sheetName val="Tornado_4_7_Component_List19"/>
      <sheetName val="Tornado_2_2_Component_List19"/>
      <sheetName val="ปัจจุบัน_19"/>
      <sheetName val="U2_219"/>
      <sheetName val="Tornado_5_6_Component_List19"/>
      <sheetName val="QR_4_119"/>
      <sheetName val="U-2_119"/>
      <sheetName val="GL_CB19"/>
      <sheetName val="GL_M19"/>
      <sheetName val="Bank_CA&amp;SA19"/>
      <sheetName val="AR_-CID19"/>
      <sheetName val="ดบ_ค้างรับ_Tisco19"/>
      <sheetName val="คชจ_ล่วงหน้า19"/>
      <sheetName val="ก่อสร้าง_ล่วงหน้า19"/>
      <sheetName val="ภาษีหัก_ณ_ที่จ่าย19"/>
      <sheetName val="คชจ_รอเรียกเก็บ_TDT19"/>
      <sheetName val="อุปกรณ์(หน่วยงาน)_19"/>
      <sheetName val="ICS_Cost_by_units19"/>
      <sheetName val="ICM_Budget&amp;Cost_Phase_I19"/>
      <sheetName val="ICM_Budget_Cost_Phase_II19"/>
      <sheetName val="ICm_Cost_by_units19"/>
      <sheetName val="CIV_AP_2-131-0019"/>
      <sheetName val="ICM_AP_2-131-0019"/>
      <sheetName val="CIV_AP_2-133-0019"/>
      <sheetName val="ICM_AP_2-133-0019"/>
      <sheetName val="ICM_AP_RPT19"/>
      <sheetName val="CIV_AP_RPT19"/>
      <sheetName val="CHQระหว่างทาง_2-132-0019"/>
      <sheetName val="ภาษีเงินได้หัก_ณ_ที่จ่าย19"/>
      <sheetName val="ค้างจ่าย_CID19"/>
      <sheetName val="เงินทดรองรับ_2-191-0019"/>
      <sheetName val="เงินทดรองรับ_2-193-0019"/>
      <sheetName val="เงินทดรองรับ_2-194-xx19"/>
      <sheetName val="สรุปเงินมัดจำห้องชุด_Agent19"/>
      <sheetName val="Commission-Tiny_(Chinese)19"/>
      <sheetName val="Commission-Sky_Pro_(Thai)19"/>
      <sheetName val="สำรองผลประโยชน์พนง_19"/>
      <sheetName val="รด_บริหาร19"/>
      <sheetName val="รด_อื่น19"/>
      <sheetName val="6-120-10_ค่าเช่า19"/>
      <sheetName val="6-120-20_ค่าบริการ19"/>
      <sheetName val="6-120-50_ค่าซ่อมแซม19"/>
      <sheetName val="6-150-10_ค่าที่ปรึกษา19"/>
      <sheetName val="6-130-20_ส่งเสริมการขาย19"/>
      <sheetName val="6-130-30_คอมมิชชั่น-ICS19"/>
      <sheetName val="6-130-30_คอมมิชชั่น-ICM19"/>
      <sheetName val="#6-200-00_ดอกเบี้ยจ่าย19"/>
      <sheetName val="ROC-CCTR_19"/>
      <sheetName val="STORE_MN26"/>
      <sheetName val="Breakeven_Analysis19"/>
      <sheetName val="EXPORT_(_US$)17"/>
      <sheetName val="Apr02_Prod_Data17"/>
      <sheetName val="data_list17"/>
      <sheetName val="Seagate__share_in_units19"/>
      <sheetName val="Cost_Assumption18"/>
      <sheetName val="วงเครดิต_318"/>
      <sheetName val="Register_Cal_Mar_04_July_05_18"/>
      <sheetName val="gold_แลกทอง18"/>
      <sheetName val="Sdos_18"/>
      <sheetName val="Alm_CDis_Edif_Terr_CCiales17"/>
      <sheetName val="Arrendamiento_CC17"/>
      <sheetName val="B&amp;S_199918"/>
      <sheetName val="N-4_418"/>
      <sheetName val="5)_Parameters17"/>
      <sheetName val="1)_Asset_Valuation17"/>
      <sheetName val="Raw_Material17"/>
      <sheetName val="งบทดลอง_-_ต_ค_254717"/>
      <sheetName val="Company_Info17"/>
      <sheetName val="CA_Comp17"/>
      <sheetName val="K_Ricky17"/>
      <sheetName val="Cash_Flow17"/>
      <sheetName val="Basic_Info_17"/>
      <sheetName val="Unit_Trust_Movement17"/>
      <sheetName val="cc_196_(SYS)_(2)17"/>
      <sheetName val="คชจ_ดำเนินงาน6-4317"/>
      <sheetName val="Capital_Performance17"/>
      <sheetName val="Cost_Reductions17"/>
      <sheetName val="PK_Costs17"/>
      <sheetName val="Cover_Page17"/>
      <sheetName val="Labour_No_s17"/>
      <sheetName val="Market_Share17"/>
      <sheetName val="National_Sales17"/>
      <sheetName val="Packaging_Products17"/>
      <sheetName val="Pipe_and_Tube17"/>
      <sheetName val="Profit_Statement17"/>
      <sheetName val="Transaction_rollforward18"/>
      <sheetName val="ADJ_-_RATE41"/>
      <sheetName val="TR_-_AP-_0041"/>
      <sheetName val="ADJ___RATE41"/>
      <sheetName val="Sheet1_(2)41"/>
      <sheetName val="เงินกู้_MGC40"/>
      <sheetName val="TrialBalance_Q3-200240"/>
      <sheetName val="BALANCE_SHEET_41"/>
      <sheetName val="finance64k_u39"/>
      <sheetName val="SCB_1_-_Current39"/>
      <sheetName val="SCB_2_-_Current39"/>
      <sheetName val="set_date39"/>
      <sheetName val="Trial_Balance38"/>
      <sheetName val="คงเหลือ_GH40"/>
      <sheetName val="FDR-Jan-99_38"/>
      <sheetName val="Graph_DMG40"/>
      <sheetName val="Export_Sales38"/>
      <sheetName val="Domestic_Sales38"/>
      <sheetName val="Dealer_Sales38"/>
      <sheetName val="10-1_Media37"/>
      <sheetName val="BTR_BKK37"/>
      <sheetName val="ICT_POTF36"/>
      <sheetName val="Stock_Bal_สรรพากร_SBM3_JUN37"/>
      <sheetName val="New_Std__37"/>
      <sheetName val="PAN_M4*25_FE_CM3_P233"/>
      <sheetName val="depn-Sep_0336"/>
      <sheetName val="กราฟ_ผลิต35"/>
      <sheetName val="By_Person37"/>
      <sheetName val="Supplier_Master_IF36"/>
      <sheetName val="KK_Rev_136"/>
      <sheetName val="SC1_XLS35"/>
      <sheetName val="5_Analysis33"/>
      <sheetName val="Standing_Data33"/>
      <sheetName val="Asset_&amp;_Liability33"/>
      <sheetName val="Net_asset_value33"/>
      <sheetName val="Bang_gia_tong_hop33"/>
      <sheetName val="BAT_data_entry30"/>
      <sheetName val="BAT_Reserve_data_entry30"/>
      <sheetName val="_IB-PL-00-01_SUMMARY30"/>
      <sheetName val="Read_me30"/>
      <sheetName val="bang_tien_luong30"/>
      <sheetName val="addl_cost27"/>
      <sheetName val="_กระทบผลรวม__1710_54"/>
      <sheetName val="_กระทบผลรวม__1710_55"/>
      <sheetName val="Asset_Class30"/>
      <sheetName val="Cost_Center30"/>
      <sheetName val="Depre__Key30"/>
      <sheetName val="Call_Down_Data_OLD30"/>
      <sheetName val="Spirt_Disp30"/>
      <sheetName val="Conso_Volume27"/>
      <sheetName val="OTB_201227"/>
      <sheetName val="RM_Req27"/>
      <sheetName val="Fields_Worksheet28"/>
      <sheetName val="FF_Volume28"/>
      <sheetName val="Size_Dist28"/>
      <sheetName val="Size_Dist_228"/>
      <sheetName val="Assumption_Data27"/>
      <sheetName val="Excess_Calc_(2)33"/>
      <sheetName val="Weekly_Hires_&amp;_Terms_10-227"/>
      <sheetName val="BOI_sum27"/>
      <sheetName val="Update_CIT_FY1927"/>
      <sheetName val="Tax_computation_BOI27"/>
      <sheetName val="A)_Provision_schedule27"/>
      <sheetName val="A2)_834_Inventory27"/>
      <sheetName val="B1)_646_Retirement27"/>
      <sheetName val="B2)_746_Retirement_27"/>
      <sheetName val="C1)_791-0000-20_Private_exp_27"/>
      <sheetName val="TB_(as_of_31DEC)27"/>
      <sheetName val="C2)_779-0000-20_Misc_27"/>
      <sheetName val="C1)_663_Car_Lease27"/>
      <sheetName val="C2)_758_Car_Lease27"/>
      <sheetName val="D)_Training27"/>
      <sheetName val="E)_HY_test_PwC27"/>
      <sheetName val="F)_RD_60427"/>
      <sheetName val="G)_RD_64227"/>
      <sheetName val="TB_YEST_ON_JUN'1927"/>
      <sheetName val="E_PRECIOS27"/>
      <sheetName val="Scenarios_and_Sensitivities27"/>
      <sheetName val="Global_Assumptions27"/>
      <sheetName val="U1_P&amp;L27"/>
      <sheetName val="Non-Statistical_Sampling_Mast27"/>
      <sheetName val="Two_Step_Revenue_Testing_Mast27"/>
      <sheetName val="Global_Data27"/>
      <sheetName val="Expense_Summary27"/>
      <sheetName val="Cum_91-9327"/>
      <sheetName val="Dec_9427"/>
      <sheetName val="Quantum-Machined_Comp_33"/>
      <sheetName val="Assy_Prod_Schedule33"/>
      <sheetName val="Family3-Machined_Comp_33"/>
      <sheetName val="Quest-Machined_Comp_33"/>
      <sheetName val="ข้อมูลบัญชี_-Sep-0620"/>
      <sheetName val="C8198_employee_list_2004051919"/>
      <sheetName val="Terms_and_Escrow20"/>
      <sheetName val="License_BOI20"/>
      <sheetName val="PAN_M4_25_FE_CM3_P220"/>
      <sheetName val="CPE_Parameters27"/>
      <sheetName val="IPVPN_Parameters27"/>
      <sheetName val="Retrieve_in_KLOC_HC_-_Copy_va27"/>
      <sheetName val="Big_C20"/>
      <sheetName val="Big_C+npd20"/>
      <sheetName val="F20_Promo20"/>
      <sheetName val="F21_Promo20"/>
      <sheetName val="Cost_tops20"/>
      <sheetName val="USAGE_FOOD20"/>
      <sheetName val="ABR_P&amp;L20"/>
      <sheetName val="PLmth_20"/>
      <sheetName val="Sale_040820"/>
      <sheetName val="Co_info20"/>
      <sheetName val="CA_Sheet20"/>
      <sheetName val="Sale_040120"/>
      <sheetName val="Cost_centre_expenditure20"/>
      <sheetName val="Staff_List20"/>
      <sheetName val="test_220"/>
      <sheetName val="Norms_SP20"/>
      <sheetName val="B131_20"/>
      <sheetName val="FF_2__1_20"/>
      <sheetName val="Appx_B20"/>
      <sheetName val="Data_220"/>
      <sheetName val="Tornado_4_7_Component_List20"/>
      <sheetName val="Tornado_2_2_Component_List20"/>
      <sheetName val="ปัจจุบัน_20"/>
      <sheetName val="U2_220"/>
      <sheetName val="Tornado_5_6_Component_List20"/>
      <sheetName val="QR_4_120"/>
      <sheetName val="U-2_120"/>
      <sheetName val="GL_CB20"/>
      <sheetName val="GL_M20"/>
      <sheetName val="Bank_CA&amp;SA20"/>
      <sheetName val="AR_-CID20"/>
      <sheetName val="ดบ_ค้างรับ_Tisco20"/>
      <sheetName val="คชจ_ล่วงหน้า20"/>
      <sheetName val="ก่อสร้าง_ล่วงหน้า20"/>
      <sheetName val="ภาษีหัก_ณ_ที่จ่าย20"/>
      <sheetName val="คชจ_รอเรียกเก็บ_TDT20"/>
      <sheetName val="อุปกรณ์(หน่วยงาน)_20"/>
      <sheetName val="ICS_Cost_by_units20"/>
      <sheetName val="ICM_Budget&amp;Cost_Phase_I20"/>
      <sheetName val="ICM_Budget_Cost_Phase_II20"/>
      <sheetName val="ICm_Cost_by_units20"/>
      <sheetName val="CIV_AP_2-131-0020"/>
      <sheetName val="ICM_AP_2-131-0020"/>
      <sheetName val="CIV_AP_2-133-0020"/>
      <sheetName val="ICM_AP_2-133-0020"/>
      <sheetName val="ICM_AP_RPT20"/>
      <sheetName val="CIV_AP_RPT20"/>
      <sheetName val="CHQระหว่างทาง_2-132-0020"/>
      <sheetName val="ภาษีเงินได้หัก_ณ_ที่จ่าย20"/>
      <sheetName val="ค้างจ่าย_CID20"/>
      <sheetName val="เงินทดรองรับ_2-191-0020"/>
      <sheetName val="เงินทดรองรับ_2-193-0020"/>
      <sheetName val="เงินทดรองรับ_2-194-xx20"/>
      <sheetName val="สรุปเงินมัดจำห้องชุด_Agent20"/>
      <sheetName val="Commission-Tiny_(Chinese)20"/>
      <sheetName val="Commission-Sky_Pro_(Thai)20"/>
      <sheetName val="สำรองผลประโยชน์พนง_20"/>
      <sheetName val="รด_บริหาร20"/>
      <sheetName val="รด_อื่น20"/>
      <sheetName val="6-120-10_ค่าเช่า20"/>
      <sheetName val="6-120-20_ค่าบริการ20"/>
      <sheetName val="6-120-50_ค่าซ่อมแซม20"/>
      <sheetName val="6-150-10_ค่าที่ปรึกษา20"/>
      <sheetName val="6-130-20_ส่งเสริมการขาย20"/>
      <sheetName val="6-130-30_คอมมิชชั่น-ICS20"/>
      <sheetName val="6-130-30_คอมมิชชั่น-ICM20"/>
      <sheetName val="#6-200-00_ดอกเบี้ยจ่าย20"/>
      <sheetName val="ROC-CCTR_20"/>
      <sheetName val="STORE_MN27"/>
      <sheetName val="Breakeven_Analysis20"/>
      <sheetName val="EXPORT_(_US$)18"/>
      <sheetName val="Apr02_Prod_Data18"/>
      <sheetName val="data_list18"/>
      <sheetName val="Seagate__share_in_units20"/>
      <sheetName val="Cost_Assumption19"/>
      <sheetName val="วงเครดิต_319"/>
      <sheetName val="Register_Cal_Mar_04_July_05_19"/>
      <sheetName val="gold_แลกทอง19"/>
      <sheetName val="Sdos_19"/>
      <sheetName val="Alm_CDis_Edif_Terr_CCiales18"/>
      <sheetName val="Arrendamiento_CC18"/>
      <sheetName val="B&amp;S_199919"/>
      <sheetName val="N-4_419"/>
      <sheetName val="5)_Parameters18"/>
      <sheetName val="1)_Asset_Valuation18"/>
      <sheetName val="Raw_Material18"/>
      <sheetName val="งบทดลอง_-_ต_ค_254718"/>
      <sheetName val="Company_Info18"/>
      <sheetName val="CA_Comp18"/>
      <sheetName val="K_Ricky18"/>
      <sheetName val="Cash_Flow18"/>
      <sheetName val="Basic_Info_18"/>
      <sheetName val="Unit_Trust_Movement18"/>
      <sheetName val="cc_196_(SYS)_(2)18"/>
      <sheetName val="คชจ_ดำเนินงาน6-4318"/>
      <sheetName val="Capital_Performance18"/>
      <sheetName val="Cost_Reductions18"/>
      <sheetName val="PK_Costs18"/>
      <sheetName val="Cover_Page18"/>
      <sheetName val="Labour_No_s18"/>
      <sheetName val="Market_Share18"/>
      <sheetName val="National_Sales18"/>
      <sheetName val="Packaging_Products18"/>
      <sheetName val="Pipe_and_Tube18"/>
      <sheetName val="Profit_Statement18"/>
      <sheetName val="Transaction_rollforward19"/>
      <sheetName val="ADJ_-_RATE42"/>
      <sheetName val="TR_-_AP-_0042"/>
      <sheetName val="ADJ___RATE42"/>
      <sheetName val="Sheet1_(2)42"/>
      <sheetName val="เงินกู้_MGC41"/>
      <sheetName val="TrialBalance_Q3-200241"/>
      <sheetName val="BALANCE_SHEET_42"/>
      <sheetName val="finance64k_u40"/>
      <sheetName val="SCB_1_-_Current40"/>
      <sheetName val="SCB_2_-_Current40"/>
      <sheetName val="set_date40"/>
      <sheetName val="Trial_Balance39"/>
      <sheetName val="คงเหลือ_GH41"/>
      <sheetName val="FDR-Jan-99_39"/>
      <sheetName val="Graph_DMG41"/>
      <sheetName val="Export_Sales39"/>
      <sheetName val="Domestic_Sales39"/>
      <sheetName val="Dealer_Sales39"/>
      <sheetName val="10-1_Media38"/>
      <sheetName val="BTR_BKK38"/>
      <sheetName val="ICT_POTF37"/>
      <sheetName val="Stock_Bal_สรรพากร_SBM3_JUN38"/>
      <sheetName val="New_Std__38"/>
      <sheetName val="PAN_M4*25_FE_CM3_P234"/>
      <sheetName val="depn-Sep_0337"/>
      <sheetName val="กราฟ_ผลิต36"/>
      <sheetName val="By_Person38"/>
      <sheetName val="Supplier_Master_IF37"/>
      <sheetName val="KK_Rev_137"/>
      <sheetName val="SC1_XLS36"/>
      <sheetName val="5_Analysis34"/>
      <sheetName val="Standing_Data34"/>
      <sheetName val="Asset_&amp;_Liability34"/>
      <sheetName val="Net_asset_value34"/>
      <sheetName val="Bang_gia_tong_hop34"/>
      <sheetName val="BAT_data_entry31"/>
      <sheetName val="BAT_Reserve_data_entry31"/>
      <sheetName val="_IB-PL-00-01_SUMMARY31"/>
      <sheetName val="Read_me31"/>
      <sheetName val="bang_tien_luong31"/>
      <sheetName val="addl_cost28"/>
      <sheetName val="_กระทบผลรวม__1710_56"/>
      <sheetName val="_กระทบผลรวม__1710_57"/>
      <sheetName val="Asset_Class31"/>
      <sheetName val="Cost_Center31"/>
      <sheetName val="Depre__Key31"/>
      <sheetName val="Call_Down_Data_OLD31"/>
      <sheetName val="Spirt_Disp31"/>
      <sheetName val="Conso_Volume28"/>
      <sheetName val="OTB_201228"/>
      <sheetName val="RM_Req28"/>
      <sheetName val="Fields_Worksheet29"/>
      <sheetName val="FF_Volume29"/>
      <sheetName val="Size_Dist29"/>
      <sheetName val="Size_Dist_229"/>
      <sheetName val="Assumption_Data28"/>
      <sheetName val="Excess_Calc_(2)34"/>
      <sheetName val="Weekly_Hires_&amp;_Terms_10-228"/>
      <sheetName val="BOI_sum28"/>
      <sheetName val="Update_CIT_FY1928"/>
      <sheetName val="Tax_computation_BOI28"/>
      <sheetName val="A)_Provision_schedule28"/>
      <sheetName val="A2)_834_Inventory28"/>
      <sheetName val="B1)_646_Retirement28"/>
      <sheetName val="B2)_746_Retirement_28"/>
      <sheetName val="C1)_791-0000-20_Private_exp_28"/>
      <sheetName val="TB_(as_of_31DEC)28"/>
      <sheetName val="C2)_779-0000-20_Misc_28"/>
      <sheetName val="C1)_663_Car_Lease28"/>
      <sheetName val="C2)_758_Car_Lease28"/>
      <sheetName val="D)_Training28"/>
      <sheetName val="E)_HY_test_PwC28"/>
      <sheetName val="F)_RD_60428"/>
      <sheetName val="G)_RD_64228"/>
      <sheetName val="TB_YEST_ON_JUN'1928"/>
      <sheetName val="E_PRECIOS28"/>
      <sheetName val="Scenarios_and_Sensitivities28"/>
      <sheetName val="Global_Assumptions28"/>
      <sheetName val="U1_P&amp;L28"/>
      <sheetName val="Non-Statistical_Sampling_Mast28"/>
      <sheetName val="Two_Step_Revenue_Testing_Mast28"/>
      <sheetName val="Global_Data28"/>
      <sheetName val="Expense_Summary28"/>
      <sheetName val="Cum_91-9328"/>
      <sheetName val="Dec_9428"/>
      <sheetName val="Quantum-Machined_Comp_34"/>
      <sheetName val="Assy_Prod_Schedule34"/>
      <sheetName val="Family3-Machined_Comp_34"/>
      <sheetName val="Quest-Machined_Comp_34"/>
      <sheetName val="ข้อมูลบัญชี_-Sep-0621"/>
      <sheetName val="C8198_employee_list_2004051920"/>
      <sheetName val="Terms_and_Escrow21"/>
      <sheetName val="License_BOI21"/>
      <sheetName val="PAN_M4_25_FE_CM3_P221"/>
      <sheetName val="CPE_Parameters28"/>
      <sheetName val="IPVPN_Parameters28"/>
      <sheetName val="Retrieve_in_KLOC_HC_-_Copy_va28"/>
      <sheetName val="Big_C21"/>
      <sheetName val="Big_C+npd21"/>
      <sheetName val="F20_Promo21"/>
      <sheetName val="F21_Promo21"/>
      <sheetName val="Cost_tops21"/>
      <sheetName val="USAGE_FOOD21"/>
      <sheetName val="ABR_P&amp;L21"/>
      <sheetName val="PLmth_21"/>
      <sheetName val="Sale_040821"/>
      <sheetName val="Co_info21"/>
      <sheetName val="CA_Sheet21"/>
      <sheetName val="Sale_040121"/>
      <sheetName val="Cost_centre_expenditure21"/>
      <sheetName val="Staff_List21"/>
      <sheetName val="test_221"/>
      <sheetName val="Norms_SP21"/>
      <sheetName val="B131_21"/>
      <sheetName val="FF_2__1_21"/>
      <sheetName val="Appx_B21"/>
      <sheetName val="Data_221"/>
      <sheetName val="Tornado_4_7_Component_List21"/>
      <sheetName val="Tornado_2_2_Component_List21"/>
      <sheetName val="ปัจจุบัน_21"/>
      <sheetName val="U2_221"/>
      <sheetName val="Tornado_5_6_Component_List21"/>
      <sheetName val="QR_4_121"/>
      <sheetName val="U-2_121"/>
      <sheetName val="GL_CB21"/>
      <sheetName val="GL_M21"/>
      <sheetName val="Bank_CA&amp;SA21"/>
      <sheetName val="AR_-CID21"/>
      <sheetName val="ดบ_ค้างรับ_Tisco21"/>
      <sheetName val="คชจ_ล่วงหน้า21"/>
      <sheetName val="ก่อสร้าง_ล่วงหน้า21"/>
      <sheetName val="ภาษีหัก_ณ_ที่จ่าย21"/>
      <sheetName val="คชจ_รอเรียกเก็บ_TDT21"/>
      <sheetName val="อุปกรณ์(หน่วยงาน)_21"/>
      <sheetName val="ICS_Cost_by_units21"/>
      <sheetName val="ICM_Budget&amp;Cost_Phase_I21"/>
      <sheetName val="ICM_Budget_Cost_Phase_II21"/>
      <sheetName val="ICm_Cost_by_units21"/>
      <sheetName val="CIV_AP_2-131-0021"/>
      <sheetName val="ICM_AP_2-131-0021"/>
      <sheetName val="CIV_AP_2-133-0021"/>
      <sheetName val="ICM_AP_2-133-0021"/>
      <sheetName val="ICM_AP_RPT21"/>
      <sheetName val="CIV_AP_RPT21"/>
      <sheetName val="CHQระหว่างทาง_2-132-0021"/>
      <sheetName val="ภาษีเงินได้หัก_ณ_ที่จ่าย21"/>
      <sheetName val="ค้างจ่าย_CID21"/>
      <sheetName val="เงินทดรองรับ_2-191-0021"/>
      <sheetName val="เงินทดรองรับ_2-193-0021"/>
      <sheetName val="เงินทดรองรับ_2-194-xx21"/>
      <sheetName val="สรุปเงินมัดจำห้องชุด_Agent21"/>
      <sheetName val="Commission-Tiny_(Chinese)21"/>
      <sheetName val="Commission-Sky_Pro_(Thai)21"/>
      <sheetName val="สำรองผลประโยชน์พนง_21"/>
      <sheetName val="รด_บริหาร21"/>
      <sheetName val="รด_อื่น21"/>
      <sheetName val="6-120-10_ค่าเช่า21"/>
      <sheetName val="6-120-20_ค่าบริการ21"/>
      <sheetName val="6-120-50_ค่าซ่อมแซม21"/>
      <sheetName val="6-150-10_ค่าที่ปรึกษา21"/>
      <sheetName val="6-130-20_ส่งเสริมการขาย21"/>
      <sheetName val="6-130-30_คอมมิชชั่น-ICS21"/>
      <sheetName val="6-130-30_คอมมิชชั่น-ICM21"/>
      <sheetName val="#6-200-00_ดอกเบี้ยจ่าย21"/>
      <sheetName val="ROC-CCTR_21"/>
      <sheetName val="STORE_MN28"/>
      <sheetName val="Breakeven_Analysis21"/>
      <sheetName val="EXPORT_(_US$)19"/>
      <sheetName val="Apr02_Prod_Data19"/>
      <sheetName val="data_list19"/>
      <sheetName val="Seagate__share_in_units21"/>
      <sheetName val="Cost_Assumption20"/>
      <sheetName val="วงเครดิต_320"/>
      <sheetName val="Register_Cal_Mar_04_July_05_20"/>
      <sheetName val="gold_แลกทอง20"/>
      <sheetName val="Sdos_20"/>
      <sheetName val="Alm_CDis_Edif_Terr_CCiales19"/>
      <sheetName val="Arrendamiento_CC19"/>
      <sheetName val="B&amp;S_199920"/>
      <sheetName val="N-4_420"/>
      <sheetName val="5)_Parameters19"/>
      <sheetName val="1)_Asset_Valuation19"/>
      <sheetName val="Raw_Material19"/>
      <sheetName val="งบทดลอง_-_ต_ค_254719"/>
      <sheetName val="Company_Info19"/>
      <sheetName val="CA_Comp19"/>
      <sheetName val="K_Ricky19"/>
      <sheetName val="Cash_Flow19"/>
      <sheetName val="Basic_Info_19"/>
      <sheetName val="Unit_Trust_Movement19"/>
      <sheetName val="cc_196_(SYS)_(2)19"/>
      <sheetName val="คชจ_ดำเนินงาน6-4319"/>
      <sheetName val="Capital_Performance19"/>
      <sheetName val="Cost_Reductions19"/>
      <sheetName val="PK_Costs19"/>
      <sheetName val="Cover_Page19"/>
      <sheetName val="Labour_No_s19"/>
      <sheetName val="Market_Share19"/>
      <sheetName val="National_Sales19"/>
      <sheetName val="Packaging_Products19"/>
      <sheetName val="Pipe_and_Tube19"/>
      <sheetName val="Profit_Statement19"/>
      <sheetName val="Transaction_rollforward20"/>
      <sheetName val="co"/>
      <sheetName val="10_1 Media"/>
      <sheetName val="10_cut"/>
      <sheetName val="Vat7% ภายในเดือน_Junต้นฉบับ"/>
      <sheetName val="AVP (£)"/>
      <sheetName val="Synergies"/>
      <sheetName val="AccDil"/>
      <sheetName val="Valuation summary"/>
      <sheetName val="Forex rates"/>
      <sheetName val="Carmelia(Conso)"/>
      <sheetName val="EBITDA Bridge"/>
      <sheetName val="LITF"/>
      <sheetName val="B_GL"/>
      <sheetName val="Operating Lease"/>
      <sheetName val="Plan audited responses"/>
      <sheetName val="ADJ_-_RATE43"/>
      <sheetName val="TR_-_AP-_0043"/>
      <sheetName val="ADJ___RATE43"/>
      <sheetName val="Sheet1_(2)43"/>
      <sheetName val="เงินกู้_MGC42"/>
      <sheetName val="TrialBalance_Q3-200242"/>
      <sheetName val="BALANCE_SHEET_43"/>
      <sheetName val="finance64k_u41"/>
      <sheetName val="SCB_1_-_Current41"/>
      <sheetName val="SCB_2_-_Current41"/>
      <sheetName val="set_date41"/>
      <sheetName val="Trial_Balance40"/>
      <sheetName val="คงเหลือ_GH42"/>
      <sheetName val="FDR-Jan-99_40"/>
      <sheetName val="Graph_DMG42"/>
      <sheetName val="Export_Sales40"/>
      <sheetName val="Domestic_Sales40"/>
      <sheetName val="Dealer_Sales40"/>
      <sheetName val="10-1_Media39"/>
      <sheetName val="BTR_BKK39"/>
      <sheetName val="ICT_POTF38"/>
      <sheetName val="Stock_Bal_สรรพากร_SBM3_JUN39"/>
      <sheetName val="New_Std__39"/>
      <sheetName val="PAN_M4*25_FE_CM3_P235"/>
      <sheetName val="depn-Sep_0338"/>
      <sheetName val="กราฟ_ผลิต37"/>
      <sheetName val="By_Person39"/>
      <sheetName val="Supplier_Master_IF38"/>
      <sheetName val="KK_Rev_138"/>
      <sheetName val="SC1_XLS37"/>
      <sheetName val="5_Analysis35"/>
      <sheetName val="Standing_Data35"/>
      <sheetName val="Asset_&amp;_Liability35"/>
      <sheetName val="Net_asset_value35"/>
      <sheetName val="Bang_gia_tong_hop35"/>
      <sheetName val="BAT_data_entry32"/>
      <sheetName val="BAT_Reserve_data_entry32"/>
      <sheetName val="_IB-PL-00-01_SUMMARY32"/>
      <sheetName val="Read_me32"/>
      <sheetName val="bang_tien_luong32"/>
      <sheetName val="addl_cost29"/>
      <sheetName val="_กระทบผลรวม__1710_58"/>
      <sheetName val="_กระทบผลรวม__1710_59"/>
      <sheetName val="Asset_Class32"/>
      <sheetName val="Cost_Center32"/>
      <sheetName val="Depre__Key32"/>
      <sheetName val="Call_Down_Data_OLD32"/>
      <sheetName val="Spirt_Disp32"/>
      <sheetName val="Conso_Volume29"/>
      <sheetName val="OTB_201229"/>
      <sheetName val="RM_Req29"/>
      <sheetName val="Fields_Worksheet30"/>
      <sheetName val="FF_Volume30"/>
      <sheetName val="Size_Dist30"/>
      <sheetName val="Size_Dist_230"/>
      <sheetName val="Assumption_Data29"/>
      <sheetName val="Excess_Calc_(2)35"/>
      <sheetName val="Weekly_Hires_&amp;_Terms_10-229"/>
      <sheetName val="BOI_sum29"/>
      <sheetName val="Update_CIT_FY1929"/>
      <sheetName val="Tax_computation_BOI29"/>
      <sheetName val="A)_Provision_schedule29"/>
      <sheetName val="A2)_834_Inventory29"/>
      <sheetName val="B1)_646_Retirement29"/>
      <sheetName val="B2)_746_Retirement_29"/>
      <sheetName val="C1)_791-0000-20_Private_exp_29"/>
      <sheetName val="TB_(as_of_31DEC)29"/>
      <sheetName val="C2)_779-0000-20_Misc_29"/>
      <sheetName val="C1)_663_Car_Lease29"/>
      <sheetName val="C2)_758_Car_Lease29"/>
      <sheetName val="D)_Training29"/>
      <sheetName val="E)_HY_test_PwC29"/>
      <sheetName val="F)_RD_60429"/>
      <sheetName val="G)_RD_64229"/>
      <sheetName val="TB_YEST_ON_JUN'1929"/>
      <sheetName val="E_PRECIOS29"/>
      <sheetName val="Scenarios_and_Sensitivities29"/>
      <sheetName val="Global_Assumptions29"/>
      <sheetName val="U1_P&amp;L29"/>
      <sheetName val="Non-Statistical_Sampling_Mast29"/>
      <sheetName val="Two_Step_Revenue_Testing_Mast29"/>
      <sheetName val="Global_Data29"/>
      <sheetName val="Expense_Summary29"/>
      <sheetName val="Cum_91-9329"/>
      <sheetName val="Dec_9429"/>
      <sheetName val="Quantum-Machined_Comp_35"/>
      <sheetName val="Assy_Prod_Schedule35"/>
      <sheetName val="Family3-Machined_Comp_35"/>
      <sheetName val="Quest-Machined_Comp_35"/>
      <sheetName val="ข้อมูลบัญชี_-Sep-0622"/>
      <sheetName val="C8198_employee_list_2004051921"/>
      <sheetName val="Terms_and_Escrow22"/>
      <sheetName val="License_BOI22"/>
      <sheetName val="PAN_M4_25_FE_CM3_P222"/>
      <sheetName val="CPE_Parameters29"/>
      <sheetName val="IPVPN_Parameters29"/>
      <sheetName val="Retrieve_in_KLOC_HC_-_Copy_va29"/>
      <sheetName val="Big_C22"/>
      <sheetName val="Big_C+npd22"/>
      <sheetName val="F20_Promo22"/>
      <sheetName val="F21_Promo22"/>
      <sheetName val="Cost_tops22"/>
      <sheetName val="USAGE_FOOD22"/>
      <sheetName val="ABR_P&amp;L22"/>
      <sheetName val="PLmth_22"/>
      <sheetName val="Sale_040822"/>
      <sheetName val="Co_info22"/>
      <sheetName val="CA_Sheet22"/>
      <sheetName val="Sale_040122"/>
      <sheetName val="Cost_centre_expenditure22"/>
      <sheetName val="Staff_List22"/>
      <sheetName val="test_222"/>
      <sheetName val="Norms_SP22"/>
      <sheetName val="B131_22"/>
      <sheetName val="FF_2__1_22"/>
      <sheetName val="Appx_B22"/>
      <sheetName val="Data_222"/>
      <sheetName val="Tornado_4_7_Component_List22"/>
      <sheetName val="Tornado_2_2_Component_List22"/>
      <sheetName val="ปัจจุบัน_22"/>
      <sheetName val="U2_222"/>
      <sheetName val="Tornado_5_6_Component_List22"/>
      <sheetName val="QR_4_122"/>
      <sheetName val="U-2_122"/>
      <sheetName val="GL_CB22"/>
      <sheetName val="GL_M22"/>
      <sheetName val="Bank_CA&amp;SA22"/>
      <sheetName val="AR_-CID22"/>
      <sheetName val="ดบ_ค้างรับ_Tisco22"/>
      <sheetName val="คชจ_ล่วงหน้า22"/>
      <sheetName val="ก่อสร้าง_ล่วงหน้า22"/>
      <sheetName val="ภาษีหัก_ณ_ที่จ่าย22"/>
      <sheetName val="คชจ_รอเรียกเก็บ_TDT22"/>
      <sheetName val="อุปกรณ์(หน่วยงาน)_22"/>
      <sheetName val="ICS_Cost_by_units22"/>
      <sheetName val="ICM_Budget&amp;Cost_Phase_I22"/>
      <sheetName val="ICM_Budget_Cost_Phase_II22"/>
      <sheetName val="ICm_Cost_by_units22"/>
      <sheetName val="CIV_AP_2-131-0022"/>
      <sheetName val="ICM_AP_2-131-0022"/>
      <sheetName val="CIV_AP_2-133-0022"/>
      <sheetName val="ICM_AP_2-133-0022"/>
      <sheetName val="ICM_AP_RPT22"/>
      <sheetName val="CIV_AP_RPT22"/>
      <sheetName val="CHQระหว่างทาง_2-132-0022"/>
      <sheetName val="ภาษีเงินได้หัก_ณ_ที่จ่าย22"/>
      <sheetName val="ค้างจ่าย_CID22"/>
      <sheetName val="เงินทดรองรับ_2-191-0022"/>
      <sheetName val="เงินทดรองรับ_2-193-0022"/>
      <sheetName val="เงินทดรองรับ_2-194-xx22"/>
      <sheetName val="สรุปเงินมัดจำห้องชุด_Agent22"/>
      <sheetName val="Commission-Tiny_(Chinese)22"/>
      <sheetName val="Commission-Sky_Pro_(Thai)22"/>
      <sheetName val="สำรองผลประโยชน์พนง_22"/>
      <sheetName val="รด_บริหาร22"/>
      <sheetName val="รด_อื่น22"/>
      <sheetName val="6-120-10_ค่าเช่า22"/>
      <sheetName val="6-120-20_ค่าบริการ22"/>
      <sheetName val="6-120-50_ค่าซ่อมแซม22"/>
      <sheetName val="6-150-10_ค่าที่ปรึกษา22"/>
      <sheetName val="6-130-20_ส่งเสริมการขาย22"/>
      <sheetName val="6-130-30_คอมมิชชั่น-ICS22"/>
      <sheetName val="6-130-30_คอมมิชชั่น-ICM22"/>
      <sheetName val="#6-200-00_ดอกเบี้ยจ่าย22"/>
      <sheetName val="ROC-CCTR_22"/>
      <sheetName val="STORE_MN29"/>
      <sheetName val="Breakeven_Analysis22"/>
      <sheetName val="EXPORT_(_US$)20"/>
      <sheetName val="Apr02_Prod_Data20"/>
      <sheetName val="data_list20"/>
      <sheetName val="Seagate__share_in_units22"/>
      <sheetName val="Cost_Assumption21"/>
      <sheetName val="วงเครดิต_321"/>
      <sheetName val="Register_Cal_Mar_04_July_05_21"/>
      <sheetName val="gold_แลกทอง21"/>
      <sheetName val="Sdos_21"/>
      <sheetName val="Alm_CDis_Edif_Terr_CCiales20"/>
      <sheetName val="Arrendamiento_CC20"/>
      <sheetName val="B&amp;S_199921"/>
      <sheetName val="N-4_421"/>
      <sheetName val="5)_Parameters20"/>
      <sheetName val="1)_Asset_Valuation20"/>
      <sheetName val="Raw_Material20"/>
      <sheetName val="งบทดลอง_-_ต_ค_254720"/>
      <sheetName val="Company_Info20"/>
      <sheetName val="CA_Comp20"/>
      <sheetName val="K_Ricky20"/>
      <sheetName val="Cash_Flow20"/>
      <sheetName val="Basic_Info_20"/>
      <sheetName val="Unit_Trust_Movement20"/>
      <sheetName val="cc_196_(SYS)_(2)20"/>
      <sheetName val="คชจ_ดำเนินงาน6-4320"/>
      <sheetName val="Capital_Performance20"/>
      <sheetName val="Cost_Reductions20"/>
      <sheetName val="PK_Costs20"/>
      <sheetName val="Cover_Page20"/>
      <sheetName val="Labour_No_s20"/>
      <sheetName val="Market_Share20"/>
      <sheetName val="National_Sales20"/>
      <sheetName val="Packaging_Products20"/>
      <sheetName val="Pipe_and_Tube20"/>
      <sheetName val="Profit_Statement20"/>
      <sheetName val="Transaction_rollforward21"/>
      <sheetName val="ADJ_-_RATE44"/>
      <sheetName val="TR_-_AP-_0044"/>
      <sheetName val="ADJ___RATE44"/>
      <sheetName val="Sheet1_(2)44"/>
      <sheetName val="เงินกู้_MGC43"/>
      <sheetName val="TrialBalance_Q3-200243"/>
      <sheetName val="BALANCE_SHEET_44"/>
      <sheetName val="finance64k_u42"/>
      <sheetName val="SCB_1_-_Current42"/>
      <sheetName val="SCB_2_-_Current42"/>
      <sheetName val="set_date42"/>
      <sheetName val="Trial_Balance41"/>
      <sheetName val="คงเหลือ_GH43"/>
      <sheetName val="FDR-Jan-99_41"/>
      <sheetName val="Graph_DMG43"/>
      <sheetName val="Export_Sales41"/>
      <sheetName val="Domestic_Sales41"/>
      <sheetName val="Dealer_Sales41"/>
      <sheetName val="10-1_Media40"/>
      <sheetName val="BTR_BKK40"/>
      <sheetName val="ICT_POTF39"/>
      <sheetName val="Stock_Bal_สรรพากร_SBM3_JUN40"/>
      <sheetName val="New_Std__40"/>
      <sheetName val="PAN_M4*25_FE_CM3_P236"/>
      <sheetName val="depn-Sep_0339"/>
      <sheetName val="กราฟ_ผลิต38"/>
      <sheetName val="By_Person40"/>
      <sheetName val="Supplier_Master_IF39"/>
      <sheetName val="KK_Rev_139"/>
      <sheetName val="SC1_XLS38"/>
      <sheetName val="5_Analysis36"/>
      <sheetName val="Standing_Data36"/>
      <sheetName val="Asset_&amp;_Liability36"/>
      <sheetName val="Net_asset_value36"/>
      <sheetName val="Bang_gia_tong_hop36"/>
      <sheetName val="BAT_data_entry33"/>
      <sheetName val="BAT_Reserve_data_entry33"/>
      <sheetName val="_IB-PL-00-01_SUMMARY33"/>
      <sheetName val="Read_me33"/>
      <sheetName val="bang_tien_luong33"/>
      <sheetName val="addl_cost30"/>
      <sheetName val="_กระทบผลรวม__1710_60"/>
      <sheetName val="_กระทบผลรวม__1710_61"/>
      <sheetName val="Asset_Class33"/>
      <sheetName val="Cost_Center33"/>
      <sheetName val="Depre__Key33"/>
      <sheetName val="Call_Down_Data_OLD33"/>
      <sheetName val="Spirt_Disp33"/>
      <sheetName val="Conso_Volume30"/>
      <sheetName val="OTB_201230"/>
      <sheetName val="RM_Req30"/>
      <sheetName val="Fields_Worksheet31"/>
      <sheetName val="FF_Volume31"/>
      <sheetName val="Size_Dist31"/>
      <sheetName val="Size_Dist_231"/>
      <sheetName val="Assumption_Data30"/>
      <sheetName val="Excess_Calc_(2)36"/>
      <sheetName val="Weekly_Hires_&amp;_Terms_10-230"/>
      <sheetName val="BOI_sum30"/>
      <sheetName val="Update_CIT_FY1930"/>
      <sheetName val="Tax_computation_BOI30"/>
      <sheetName val="A)_Provision_schedule30"/>
      <sheetName val="A2)_834_Inventory30"/>
      <sheetName val="B1)_646_Retirement30"/>
      <sheetName val="B2)_746_Retirement_30"/>
      <sheetName val="C1)_791-0000-20_Private_exp_30"/>
      <sheetName val="TB_(as_of_31DEC)30"/>
      <sheetName val="C2)_779-0000-20_Misc_30"/>
      <sheetName val="C1)_663_Car_Lease30"/>
      <sheetName val="C2)_758_Car_Lease30"/>
      <sheetName val="D)_Training30"/>
      <sheetName val="E)_HY_test_PwC30"/>
      <sheetName val="F)_RD_60430"/>
      <sheetName val="G)_RD_64230"/>
      <sheetName val="TB_YEST_ON_JUN'1930"/>
      <sheetName val="E_PRECIOS30"/>
      <sheetName val="Scenarios_and_Sensitivities30"/>
      <sheetName val="Global_Assumptions30"/>
      <sheetName val="U1_P&amp;L30"/>
      <sheetName val="Non-Statistical_Sampling_Mast30"/>
      <sheetName val="Two_Step_Revenue_Testing_Mast30"/>
      <sheetName val="Global_Data30"/>
      <sheetName val="Expense_Summary30"/>
      <sheetName val="Cum_91-9330"/>
      <sheetName val="Dec_9430"/>
      <sheetName val="Quantum-Machined_Comp_36"/>
      <sheetName val="Assy_Prod_Schedule36"/>
      <sheetName val="Family3-Machined_Comp_36"/>
      <sheetName val="Quest-Machined_Comp_36"/>
      <sheetName val="ข้อมูลบัญชี_-Sep-0623"/>
      <sheetName val="C8198_employee_list_2004051922"/>
      <sheetName val="Terms_and_Escrow23"/>
      <sheetName val="License_BOI23"/>
      <sheetName val="PAN_M4_25_FE_CM3_P223"/>
      <sheetName val="CPE_Parameters30"/>
      <sheetName val="IPVPN_Parameters30"/>
      <sheetName val="Retrieve_in_KLOC_HC_-_Copy_va30"/>
      <sheetName val="Big_C23"/>
      <sheetName val="Big_C+npd23"/>
      <sheetName val="F20_Promo23"/>
      <sheetName val="F21_Promo23"/>
      <sheetName val="Cost_tops23"/>
      <sheetName val="USAGE_FOOD23"/>
      <sheetName val="ABR_P&amp;L23"/>
      <sheetName val="PLmth_23"/>
      <sheetName val="Sale_040823"/>
      <sheetName val="Co_info23"/>
      <sheetName val="CA_Sheet23"/>
      <sheetName val="Sale_040123"/>
      <sheetName val="Cost_centre_expenditure23"/>
      <sheetName val="Staff_List23"/>
      <sheetName val="test_223"/>
      <sheetName val="Norms_SP23"/>
      <sheetName val="B131_23"/>
      <sheetName val="FF_2__1_23"/>
      <sheetName val="Appx_B23"/>
      <sheetName val="Data_223"/>
      <sheetName val="Tornado_4_7_Component_List23"/>
      <sheetName val="Tornado_2_2_Component_List23"/>
      <sheetName val="ปัจจุบัน_23"/>
      <sheetName val="U2_223"/>
      <sheetName val="Tornado_5_6_Component_List23"/>
      <sheetName val="QR_4_123"/>
      <sheetName val="U-2_123"/>
      <sheetName val="GL_CB23"/>
      <sheetName val="GL_M23"/>
      <sheetName val="Bank_CA&amp;SA23"/>
      <sheetName val="AR_-CID23"/>
      <sheetName val="ดบ_ค้างรับ_Tisco23"/>
      <sheetName val="คชจ_ล่วงหน้า23"/>
      <sheetName val="ก่อสร้าง_ล่วงหน้า23"/>
      <sheetName val="ภาษีหัก_ณ_ที่จ่าย23"/>
      <sheetName val="คชจ_รอเรียกเก็บ_TDT23"/>
      <sheetName val="อุปกรณ์(หน่วยงาน)_23"/>
      <sheetName val="ICS_Cost_by_units23"/>
      <sheetName val="ICM_Budget&amp;Cost_Phase_I23"/>
      <sheetName val="ICM_Budget_Cost_Phase_II23"/>
      <sheetName val="ICm_Cost_by_units23"/>
      <sheetName val="CIV_AP_2-131-0023"/>
      <sheetName val="ICM_AP_2-131-0023"/>
      <sheetName val="CIV_AP_2-133-0023"/>
      <sheetName val="ICM_AP_2-133-0023"/>
      <sheetName val="ICM_AP_RPT23"/>
      <sheetName val="CIV_AP_RPT23"/>
      <sheetName val="CHQระหว่างทาง_2-132-0023"/>
      <sheetName val="ภาษีเงินได้หัก_ณ_ที่จ่าย23"/>
      <sheetName val="ค้างจ่าย_CID23"/>
      <sheetName val="เงินทดรองรับ_2-191-0023"/>
      <sheetName val="เงินทดรองรับ_2-193-0023"/>
      <sheetName val="เงินทดรองรับ_2-194-xx23"/>
      <sheetName val="สรุปเงินมัดจำห้องชุด_Agent23"/>
      <sheetName val="Commission-Tiny_(Chinese)23"/>
      <sheetName val="Commission-Sky_Pro_(Thai)23"/>
      <sheetName val="สำรองผลประโยชน์พนง_23"/>
      <sheetName val="รด_บริหาร23"/>
      <sheetName val="รด_อื่น23"/>
      <sheetName val="6-120-10_ค่าเช่า23"/>
      <sheetName val="6-120-20_ค่าบริการ23"/>
      <sheetName val="6-120-50_ค่าซ่อมแซม23"/>
      <sheetName val="6-150-10_ค่าที่ปรึกษา23"/>
      <sheetName val="6-130-20_ส่งเสริมการขาย23"/>
      <sheetName val="6-130-30_คอมมิชชั่น-ICS23"/>
      <sheetName val="6-130-30_คอมมิชชั่น-ICM23"/>
      <sheetName val="#6-200-00_ดอกเบี้ยจ่าย23"/>
      <sheetName val="ROC-CCTR_23"/>
      <sheetName val="STORE_MN30"/>
      <sheetName val="Breakeven_Analysis23"/>
      <sheetName val="EXPORT_(_US$)21"/>
      <sheetName val="Apr02_Prod_Data21"/>
      <sheetName val="data_list21"/>
      <sheetName val="Seagate__share_in_units23"/>
      <sheetName val="Cost_Assumption22"/>
      <sheetName val="วงเครดิต_322"/>
      <sheetName val="Register_Cal_Mar_04_July_05_22"/>
      <sheetName val="gold_แลกทอง22"/>
      <sheetName val="Sdos_22"/>
      <sheetName val="Alm_CDis_Edif_Terr_CCiales21"/>
      <sheetName val="Arrendamiento_CC21"/>
      <sheetName val="B&amp;S_199922"/>
      <sheetName val="N-4_422"/>
      <sheetName val="5)_Parameters21"/>
      <sheetName val="1)_Asset_Valuation21"/>
      <sheetName val="Raw_Material21"/>
      <sheetName val="งบทดลอง_-_ต_ค_254721"/>
      <sheetName val="Company_Info21"/>
      <sheetName val="CA_Comp21"/>
      <sheetName val="K_Ricky21"/>
      <sheetName val="Cash_Flow21"/>
      <sheetName val="Basic_Info_21"/>
      <sheetName val="Unit_Trust_Movement21"/>
      <sheetName val="cc_196_(SYS)_(2)21"/>
      <sheetName val="คชจ_ดำเนินงาน6-4321"/>
      <sheetName val="Capital_Performance21"/>
      <sheetName val="Cost_Reductions21"/>
      <sheetName val="PK_Costs21"/>
      <sheetName val="Cover_Page21"/>
      <sheetName val="Labour_No_s21"/>
      <sheetName val="Market_Share21"/>
      <sheetName val="National_Sales21"/>
      <sheetName val="Packaging_Products21"/>
      <sheetName val="Pipe_and_Tube21"/>
      <sheetName val="Profit_Statement21"/>
      <sheetName val="Transaction_rollforward22"/>
      <sheetName val="ADJ_-_RATE45"/>
      <sheetName val="TR_-_AP-_0045"/>
      <sheetName val="ADJ___RATE45"/>
      <sheetName val="Sheet1_(2)45"/>
      <sheetName val="เงินกู้_MGC44"/>
      <sheetName val="TrialBalance_Q3-200244"/>
      <sheetName val="BALANCE_SHEET_45"/>
      <sheetName val="finance64k_u43"/>
      <sheetName val="SCB_1_-_Current43"/>
      <sheetName val="SCB_2_-_Current43"/>
      <sheetName val="set_date43"/>
      <sheetName val="Trial_Balance42"/>
      <sheetName val="คงเหลือ_GH44"/>
      <sheetName val="FDR-Jan-99_42"/>
      <sheetName val="Graph_DMG44"/>
      <sheetName val="Export_Sales42"/>
      <sheetName val="Domestic_Sales42"/>
      <sheetName val="Dealer_Sales42"/>
      <sheetName val="10-1_Media41"/>
      <sheetName val="BTR_BKK41"/>
      <sheetName val="ICT_POTF40"/>
      <sheetName val="Stock_Bal_สรรพากร_SBM3_JUN41"/>
      <sheetName val="New_Std__41"/>
      <sheetName val="PAN_M4*25_FE_CM3_P237"/>
      <sheetName val="depn-Sep_0340"/>
      <sheetName val="กราฟ_ผลิต39"/>
      <sheetName val="By_Person41"/>
      <sheetName val="Supplier_Master_IF40"/>
      <sheetName val="KK_Rev_140"/>
      <sheetName val="SC1_XLS39"/>
      <sheetName val="5_Analysis37"/>
      <sheetName val="Standing_Data37"/>
      <sheetName val="Asset_&amp;_Liability37"/>
      <sheetName val="Net_asset_value37"/>
      <sheetName val="Bang_gia_tong_hop37"/>
      <sheetName val="BAT_data_entry34"/>
      <sheetName val="BAT_Reserve_data_entry34"/>
      <sheetName val="_IB-PL-00-01_SUMMARY34"/>
      <sheetName val="Read_me34"/>
      <sheetName val="bang_tien_luong34"/>
      <sheetName val="addl_cost31"/>
      <sheetName val="_กระทบผลรวม__1710_62"/>
      <sheetName val="_กระทบผลรวม__1710_63"/>
      <sheetName val="Asset_Class34"/>
      <sheetName val="Cost_Center34"/>
      <sheetName val="Depre__Key34"/>
      <sheetName val="Call_Down_Data_OLD34"/>
      <sheetName val="Spirt_Disp34"/>
      <sheetName val="Conso_Volume31"/>
      <sheetName val="OTB_201231"/>
      <sheetName val="RM_Req31"/>
      <sheetName val="Fields_Worksheet32"/>
      <sheetName val="FF_Volume32"/>
      <sheetName val="Size_Dist32"/>
      <sheetName val="Size_Dist_232"/>
      <sheetName val="Assumption_Data31"/>
      <sheetName val="Excess_Calc_(2)37"/>
      <sheetName val="Weekly_Hires_&amp;_Terms_10-231"/>
      <sheetName val="BOI_sum31"/>
      <sheetName val="Update_CIT_FY1931"/>
      <sheetName val="Tax_computation_BOI31"/>
      <sheetName val="A)_Provision_schedule31"/>
      <sheetName val="A2)_834_Inventory31"/>
      <sheetName val="B1)_646_Retirement31"/>
      <sheetName val="B2)_746_Retirement_31"/>
      <sheetName val="C1)_791-0000-20_Private_exp_31"/>
      <sheetName val="TB_(as_of_31DEC)31"/>
      <sheetName val="C2)_779-0000-20_Misc_31"/>
      <sheetName val="C1)_663_Car_Lease31"/>
      <sheetName val="C2)_758_Car_Lease31"/>
      <sheetName val="D)_Training31"/>
      <sheetName val="E)_HY_test_PwC31"/>
      <sheetName val="F)_RD_60431"/>
      <sheetName val="G)_RD_64231"/>
      <sheetName val="TB_YEST_ON_JUN'1931"/>
      <sheetName val="E_PRECIOS31"/>
      <sheetName val="Scenarios_and_Sensitivities31"/>
      <sheetName val="Global_Assumptions31"/>
      <sheetName val="U1_P&amp;L31"/>
      <sheetName val="Non-Statistical_Sampling_Mast31"/>
      <sheetName val="Two_Step_Revenue_Testing_Mast31"/>
      <sheetName val="Global_Data31"/>
      <sheetName val="Expense_Summary31"/>
      <sheetName val="Cum_91-9331"/>
      <sheetName val="Dec_9431"/>
      <sheetName val="Quantum-Machined_Comp_37"/>
      <sheetName val="Assy_Prod_Schedule37"/>
      <sheetName val="Family3-Machined_Comp_37"/>
      <sheetName val="Quest-Machined_Comp_37"/>
      <sheetName val="ข้อมูลบัญชี_-Sep-0624"/>
      <sheetName val="C8198_employee_list_2004051923"/>
      <sheetName val="Terms_and_Escrow24"/>
      <sheetName val="License_BOI24"/>
      <sheetName val="PAN_M4_25_FE_CM3_P224"/>
      <sheetName val="CPE_Parameters31"/>
      <sheetName val="IPVPN_Parameters31"/>
      <sheetName val="Retrieve_in_KLOC_HC_-_Copy_va31"/>
      <sheetName val="Big_C24"/>
      <sheetName val="Big_C+npd24"/>
      <sheetName val="F20_Promo24"/>
      <sheetName val="F21_Promo24"/>
      <sheetName val="Cost_tops24"/>
      <sheetName val="USAGE_FOOD24"/>
      <sheetName val="ABR_P&amp;L24"/>
      <sheetName val="PLmth_24"/>
      <sheetName val="Sale_040824"/>
      <sheetName val="Co_info24"/>
      <sheetName val="CA_Sheet24"/>
      <sheetName val="Sale_040124"/>
      <sheetName val="Cost_centre_expenditure24"/>
      <sheetName val="Staff_List24"/>
      <sheetName val="test_224"/>
      <sheetName val="Norms_SP24"/>
      <sheetName val="B131_24"/>
      <sheetName val="FF_2__1_24"/>
      <sheetName val="Appx_B24"/>
      <sheetName val="Data_224"/>
      <sheetName val="Tornado_4_7_Component_List24"/>
      <sheetName val="Tornado_2_2_Component_List24"/>
      <sheetName val="ปัจจุบัน_24"/>
      <sheetName val="U2_224"/>
      <sheetName val="Tornado_5_6_Component_List24"/>
      <sheetName val="QR_4_124"/>
      <sheetName val="U-2_124"/>
      <sheetName val="GL_CB24"/>
      <sheetName val="GL_M24"/>
      <sheetName val="Bank_CA&amp;SA24"/>
      <sheetName val="AR_-CID24"/>
      <sheetName val="ดบ_ค้างรับ_Tisco24"/>
      <sheetName val="คชจ_ล่วงหน้า24"/>
      <sheetName val="ก่อสร้าง_ล่วงหน้า24"/>
      <sheetName val="ภาษีหัก_ณ_ที่จ่าย24"/>
      <sheetName val="คชจ_รอเรียกเก็บ_TDT24"/>
      <sheetName val="อุปกรณ์(หน่วยงาน)_24"/>
      <sheetName val="ICS_Cost_by_units24"/>
      <sheetName val="ICM_Budget&amp;Cost_Phase_I24"/>
      <sheetName val="ICM_Budget_Cost_Phase_II24"/>
      <sheetName val="ICm_Cost_by_units24"/>
      <sheetName val="CIV_AP_2-131-0024"/>
      <sheetName val="ICM_AP_2-131-0024"/>
      <sheetName val="CIV_AP_2-133-0024"/>
      <sheetName val="ICM_AP_2-133-0024"/>
      <sheetName val="ICM_AP_RPT24"/>
      <sheetName val="CIV_AP_RPT24"/>
      <sheetName val="CHQระหว่างทาง_2-132-0024"/>
      <sheetName val="ภาษีเงินได้หัก_ณ_ที่จ่าย24"/>
      <sheetName val="ค้างจ่าย_CID24"/>
      <sheetName val="เงินทดรองรับ_2-191-0024"/>
      <sheetName val="เงินทดรองรับ_2-193-0024"/>
      <sheetName val="เงินทดรองรับ_2-194-xx24"/>
      <sheetName val="สรุปเงินมัดจำห้องชุด_Agent24"/>
      <sheetName val="Commission-Tiny_(Chinese)24"/>
      <sheetName val="Commission-Sky_Pro_(Thai)24"/>
      <sheetName val="สำรองผลประโยชน์พนง_24"/>
      <sheetName val="รด_บริหาร24"/>
      <sheetName val="รด_อื่น24"/>
      <sheetName val="6-120-10_ค่าเช่า24"/>
      <sheetName val="6-120-20_ค่าบริการ24"/>
      <sheetName val="6-120-50_ค่าซ่อมแซม24"/>
      <sheetName val="6-150-10_ค่าที่ปรึกษา24"/>
      <sheetName val="6-130-20_ส่งเสริมการขาย24"/>
      <sheetName val="6-130-30_คอมมิชชั่น-ICS24"/>
      <sheetName val="6-130-30_คอมมิชชั่น-ICM24"/>
      <sheetName val="#6-200-00_ดอกเบี้ยจ่าย24"/>
      <sheetName val="ROC-CCTR_24"/>
      <sheetName val="STORE_MN31"/>
      <sheetName val="Breakeven_Analysis24"/>
      <sheetName val="EXPORT_(_US$)22"/>
      <sheetName val="Apr02_Prod_Data22"/>
      <sheetName val="data_list22"/>
      <sheetName val="Seagate__share_in_units24"/>
      <sheetName val="Cost_Assumption23"/>
      <sheetName val="วงเครดิต_323"/>
      <sheetName val="Register_Cal_Mar_04_July_05_23"/>
      <sheetName val="gold_แลกทอง23"/>
      <sheetName val="Sdos_23"/>
      <sheetName val="Alm_CDis_Edif_Terr_CCiales22"/>
      <sheetName val="Arrendamiento_CC22"/>
      <sheetName val="B&amp;S_199923"/>
      <sheetName val="N-4_423"/>
      <sheetName val="5)_Parameters22"/>
      <sheetName val="1)_Asset_Valuation22"/>
      <sheetName val="Raw_Material22"/>
      <sheetName val="งบทดลอง_-_ต_ค_254722"/>
      <sheetName val="Company_Info22"/>
      <sheetName val="CA_Comp22"/>
      <sheetName val="K_Ricky22"/>
      <sheetName val="Cash_Flow22"/>
      <sheetName val="Basic_Info_22"/>
      <sheetName val="Unit_Trust_Movement22"/>
      <sheetName val="cc_196_(SYS)_(2)22"/>
      <sheetName val="คชจ_ดำเนินงาน6-4322"/>
      <sheetName val="Capital_Performance22"/>
      <sheetName val="Cost_Reductions22"/>
      <sheetName val="PK_Costs22"/>
      <sheetName val="Cover_Page22"/>
      <sheetName val="Labour_No_s22"/>
      <sheetName val="Market_Share22"/>
      <sheetName val="National_Sales22"/>
      <sheetName val="Packaging_Products22"/>
      <sheetName val="Pipe_and_Tube22"/>
      <sheetName val="Profit_Statement22"/>
      <sheetName val="Transaction_rollforward23"/>
      <sheetName val="Materiality-Group"/>
      <sheetName val="ภูมิทัศน์"/>
      <sheetName val="Factor F Data"/>
      <sheetName val="Purchase Order"/>
    </sheetNames>
    <sheetDataSet>
      <sheetData sheetId="0"/>
      <sheetData sheetId="1" refreshError="1"/>
      <sheetData sheetId="2">
        <row r="2">
          <cell r="B2" t="str">
            <v>Pers.no.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>
        <row r="2">
          <cell r="V2">
            <v>2317</v>
          </cell>
        </row>
      </sheetData>
      <sheetData sheetId="207">
        <row r="2">
          <cell r="V2">
            <v>2317</v>
          </cell>
        </row>
      </sheetData>
      <sheetData sheetId="208"/>
      <sheetData sheetId="209">
        <row r="2">
          <cell r="V2">
            <v>2317</v>
          </cell>
        </row>
      </sheetData>
      <sheetData sheetId="210">
        <row r="2">
          <cell r="V2">
            <v>2317</v>
          </cell>
        </row>
      </sheetData>
      <sheetData sheetId="211"/>
      <sheetData sheetId="212">
        <row r="2">
          <cell r="V2">
            <v>2317</v>
          </cell>
        </row>
      </sheetData>
      <sheetData sheetId="213">
        <row r="2">
          <cell r="V2">
            <v>2317</v>
          </cell>
        </row>
      </sheetData>
      <sheetData sheetId="214">
        <row r="2">
          <cell r="V2">
            <v>2317</v>
          </cell>
        </row>
      </sheetData>
      <sheetData sheetId="215"/>
      <sheetData sheetId="216"/>
      <sheetData sheetId="217">
        <row r="2">
          <cell r="V2">
            <v>2317</v>
          </cell>
        </row>
      </sheetData>
      <sheetData sheetId="218">
        <row r="2">
          <cell r="V2">
            <v>2317</v>
          </cell>
        </row>
      </sheetData>
      <sheetData sheetId="219">
        <row r="2">
          <cell r="V2">
            <v>2317</v>
          </cell>
        </row>
      </sheetData>
      <sheetData sheetId="220">
        <row r="2">
          <cell r="V2">
            <v>2317</v>
          </cell>
        </row>
      </sheetData>
      <sheetData sheetId="221">
        <row r="2">
          <cell r="V2">
            <v>2317</v>
          </cell>
        </row>
      </sheetData>
      <sheetData sheetId="222">
        <row r="2">
          <cell r="V2">
            <v>2317</v>
          </cell>
        </row>
      </sheetData>
      <sheetData sheetId="223">
        <row r="2">
          <cell r="V2">
            <v>2317</v>
          </cell>
        </row>
      </sheetData>
      <sheetData sheetId="224">
        <row r="2">
          <cell r="V2">
            <v>2317</v>
          </cell>
        </row>
      </sheetData>
      <sheetData sheetId="225">
        <row r="2">
          <cell r="V2">
            <v>2317</v>
          </cell>
        </row>
      </sheetData>
      <sheetData sheetId="226">
        <row r="2">
          <cell r="V2">
            <v>2317</v>
          </cell>
        </row>
      </sheetData>
      <sheetData sheetId="227">
        <row r="2">
          <cell r="V2">
            <v>2317</v>
          </cell>
        </row>
      </sheetData>
      <sheetData sheetId="228">
        <row r="2">
          <cell r="V2">
            <v>2317</v>
          </cell>
        </row>
      </sheetData>
      <sheetData sheetId="229">
        <row r="2">
          <cell r="V2">
            <v>2317</v>
          </cell>
        </row>
      </sheetData>
      <sheetData sheetId="230">
        <row r="2">
          <cell r="V2">
            <v>2317</v>
          </cell>
        </row>
      </sheetData>
      <sheetData sheetId="231">
        <row r="2">
          <cell r="V2">
            <v>2317</v>
          </cell>
        </row>
      </sheetData>
      <sheetData sheetId="232">
        <row r="2">
          <cell r="V2">
            <v>2317</v>
          </cell>
        </row>
      </sheetData>
      <sheetData sheetId="233">
        <row r="2">
          <cell r="V2">
            <v>2317</v>
          </cell>
        </row>
      </sheetData>
      <sheetData sheetId="234">
        <row r="2">
          <cell r="V2">
            <v>2317</v>
          </cell>
        </row>
      </sheetData>
      <sheetData sheetId="235" refreshError="1"/>
      <sheetData sheetId="236" refreshError="1"/>
      <sheetData sheetId="237">
        <row r="2">
          <cell r="V2">
            <v>2317</v>
          </cell>
        </row>
      </sheetData>
      <sheetData sheetId="238">
        <row r="2">
          <cell r="V2">
            <v>2317</v>
          </cell>
        </row>
      </sheetData>
      <sheetData sheetId="239">
        <row r="2">
          <cell r="V2">
            <v>2317</v>
          </cell>
        </row>
      </sheetData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/>
      <sheetData sheetId="270"/>
      <sheetData sheetId="27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/>
      <sheetData sheetId="400"/>
      <sheetData sheetId="401" refreshError="1"/>
      <sheetData sheetId="402" refreshError="1"/>
      <sheetData sheetId="403" refreshError="1"/>
      <sheetData sheetId="404"/>
      <sheetData sheetId="405"/>
      <sheetData sheetId="406"/>
      <sheetData sheetId="407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>
        <row r="2">
          <cell r="B2" t="str">
            <v>Pers.no.</v>
          </cell>
        </row>
      </sheetData>
      <sheetData sheetId="420">
        <row r="2">
          <cell r="B2" t="str">
            <v>Pers.no.</v>
          </cell>
        </row>
      </sheetData>
      <sheetData sheetId="421">
        <row r="2">
          <cell r="B2" t="str">
            <v>Pers.no.</v>
          </cell>
        </row>
      </sheetData>
      <sheetData sheetId="422">
        <row r="2">
          <cell r="B2" t="str">
            <v>Pers.no.</v>
          </cell>
        </row>
      </sheetData>
      <sheetData sheetId="423">
        <row r="2">
          <cell r="B2" t="str">
            <v>Pers.no.</v>
          </cell>
        </row>
      </sheetData>
      <sheetData sheetId="424">
        <row r="2">
          <cell r="B2" t="str">
            <v>Pers.no.</v>
          </cell>
        </row>
      </sheetData>
      <sheetData sheetId="425">
        <row r="2">
          <cell r="B2" t="str">
            <v>Pers.no.</v>
          </cell>
        </row>
      </sheetData>
      <sheetData sheetId="426">
        <row r="2">
          <cell r="B2" t="str">
            <v>Pers.no.</v>
          </cell>
        </row>
      </sheetData>
      <sheetData sheetId="427">
        <row r="2">
          <cell r="B2" t="str">
            <v>Pers.no.</v>
          </cell>
        </row>
      </sheetData>
      <sheetData sheetId="428">
        <row r="2">
          <cell r="B2" t="str">
            <v>Pers.no.</v>
          </cell>
        </row>
      </sheetData>
      <sheetData sheetId="429">
        <row r="2">
          <cell r="B2" t="str">
            <v>Pers.no.</v>
          </cell>
        </row>
      </sheetData>
      <sheetData sheetId="430">
        <row r="2">
          <cell r="B2" t="str">
            <v>Pers.no.</v>
          </cell>
        </row>
      </sheetData>
      <sheetData sheetId="431">
        <row r="2">
          <cell r="B2" t="str">
            <v>Pers.no.</v>
          </cell>
        </row>
      </sheetData>
      <sheetData sheetId="432">
        <row r="2">
          <cell r="B2" t="str">
            <v>Pers.no.</v>
          </cell>
        </row>
      </sheetData>
      <sheetData sheetId="433">
        <row r="2">
          <cell r="B2" t="str">
            <v>Pers.no.</v>
          </cell>
        </row>
      </sheetData>
      <sheetData sheetId="434">
        <row r="2">
          <cell r="B2" t="str">
            <v>Pers.no.</v>
          </cell>
        </row>
      </sheetData>
      <sheetData sheetId="435">
        <row r="2">
          <cell r="B2" t="str">
            <v>Pers.no.</v>
          </cell>
        </row>
      </sheetData>
      <sheetData sheetId="436">
        <row r="2">
          <cell r="B2" t="str">
            <v>Pers.no.</v>
          </cell>
        </row>
      </sheetData>
      <sheetData sheetId="437">
        <row r="2">
          <cell r="B2" t="str">
            <v>Pers.no.</v>
          </cell>
        </row>
      </sheetData>
      <sheetData sheetId="438">
        <row r="2">
          <cell r="B2" t="str">
            <v>Pers.no.</v>
          </cell>
        </row>
      </sheetData>
      <sheetData sheetId="439">
        <row r="2">
          <cell r="B2" t="str">
            <v>Pers.no.</v>
          </cell>
        </row>
      </sheetData>
      <sheetData sheetId="440">
        <row r="2">
          <cell r="B2" t="str">
            <v>Pers.no.</v>
          </cell>
        </row>
      </sheetData>
      <sheetData sheetId="441">
        <row r="2">
          <cell r="B2" t="str">
            <v>Pers.no.</v>
          </cell>
        </row>
      </sheetData>
      <sheetData sheetId="442">
        <row r="2">
          <cell r="B2" t="str">
            <v>Pers.no.</v>
          </cell>
        </row>
      </sheetData>
      <sheetData sheetId="443">
        <row r="2">
          <cell r="B2" t="str">
            <v>Pers.no.</v>
          </cell>
        </row>
      </sheetData>
      <sheetData sheetId="444">
        <row r="2">
          <cell r="B2" t="str">
            <v>Pers.no.</v>
          </cell>
        </row>
      </sheetData>
      <sheetData sheetId="445">
        <row r="2">
          <cell r="B2" t="str">
            <v>Pers.no.</v>
          </cell>
        </row>
      </sheetData>
      <sheetData sheetId="446">
        <row r="2">
          <cell r="B2" t="str">
            <v>Pers.no.</v>
          </cell>
        </row>
      </sheetData>
      <sheetData sheetId="447">
        <row r="2">
          <cell r="B2" t="str">
            <v>Pers.no.</v>
          </cell>
        </row>
      </sheetData>
      <sheetData sheetId="448">
        <row r="2">
          <cell r="B2" t="str">
            <v>Pers.no.</v>
          </cell>
        </row>
      </sheetData>
      <sheetData sheetId="449">
        <row r="2">
          <cell r="B2" t="str">
            <v>Pers.no.</v>
          </cell>
        </row>
      </sheetData>
      <sheetData sheetId="450">
        <row r="2">
          <cell r="B2" t="str">
            <v>Pers.no.</v>
          </cell>
        </row>
      </sheetData>
      <sheetData sheetId="451">
        <row r="2">
          <cell r="B2" t="str">
            <v>Pers.no.</v>
          </cell>
        </row>
      </sheetData>
      <sheetData sheetId="452">
        <row r="2">
          <cell r="B2" t="str">
            <v>Pers.no.</v>
          </cell>
        </row>
      </sheetData>
      <sheetData sheetId="453">
        <row r="2">
          <cell r="B2" t="str">
            <v>Pers.no.</v>
          </cell>
        </row>
      </sheetData>
      <sheetData sheetId="454">
        <row r="2">
          <cell r="B2" t="str">
            <v>Pers.no.</v>
          </cell>
        </row>
      </sheetData>
      <sheetData sheetId="455">
        <row r="2">
          <cell r="B2" t="str">
            <v>Pers.no.</v>
          </cell>
        </row>
      </sheetData>
      <sheetData sheetId="456">
        <row r="2">
          <cell r="B2" t="str">
            <v>Pers.no.</v>
          </cell>
        </row>
      </sheetData>
      <sheetData sheetId="457">
        <row r="2">
          <cell r="B2" t="str">
            <v>Pers.no.</v>
          </cell>
        </row>
      </sheetData>
      <sheetData sheetId="458">
        <row r="2">
          <cell r="B2" t="str">
            <v>Pers.no.</v>
          </cell>
        </row>
      </sheetData>
      <sheetData sheetId="459">
        <row r="2">
          <cell r="B2" t="str">
            <v>Pers.no.</v>
          </cell>
        </row>
      </sheetData>
      <sheetData sheetId="460">
        <row r="2">
          <cell r="B2" t="str">
            <v>Pers.no.</v>
          </cell>
        </row>
      </sheetData>
      <sheetData sheetId="461">
        <row r="2">
          <cell r="B2" t="str">
            <v>Pers.no.</v>
          </cell>
        </row>
      </sheetData>
      <sheetData sheetId="462">
        <row r="2">
          <cell r="B2" t="str">
            <v>Pers.no.</v>
          </cell>
        </row>
      </sheetData>
      <sheetData sheetId="463">
        <row r="2">
          <cell r="B2" t="str">
            <v>Pers.no.</v>
          </cell>
        </row>
      </sheetData>
      <sheetData sheetId="464">
        <row r="2">
          <cell r="B2" t="str">
            <v>Pers.no.</v>
          </cell>
        </row>
      </sheetData>
      <sheetData sheetId="465">
        <row r="2">
          <cell r="B2" t="str">
            <v>Pers.no.</v>
          </cell>
        </row>
      </sheetData>
      <sheetData sheetId="466">
        <row r="2">
          <cell r="B2" t="str">
            <v>Pers.no.</v>
          </cell>
        </row>
      </sheetData>
      <sheetData sheetId="467">
        <row r="2">
          <cell r="B2" t="str">
            <v>Pers.no.</v>
          </cell>
        </row>
      </sheetData>
      <sheetData sheetId="468">
        <row r="2">
          <cell r="B2" t="str">
            <v>Pers.no.</v>
          </cell>
        </row>
      </sheetData>
      <sheetData sheetId="469">
        <row r="2">
          <cell r="B2" t="str">
            <v>Pers.no.</v>
          </cell>
        </row>
      </sheetData>
      <sheetData sheetId="470">
        <row r="2">
          <cell r="B2" t="str">
            <v>Pers.no.</v>
          </cell>
        </row>
      </sheetData>
      <sheetData sheetId="471">
        <row r="2">
          <cell r="B2" t="str">
            <v>Pers.no.</v>
          </cell>
        </row>
      </sheetData>
      <sheetData sheetId="472">
        <row r="2">
          <cell r="B2" t="str">
            <v>Pers.no.</v>
          </cell>
        </row>
      </sheetData>
      <sheetData sheetId="473">
        <row r="2">
          <cell r="B2" t="str">
            <v>Pers.no.</v>
          </cell>
        </row>
      </sheetData>
      <sheetData sheetId="474">
        <row r="2">
          <cell r="B2" t="str">
            <v>Pers.no.</v>
          </cell>
        </row>
      </sheetData>
      <sheetData sheetId="475">
        <row r="2">
          <cell r="B2" t="str">
            <v>Pers.no.</v>
          </cell>
        </row>
      </sheetData>
      <sheetData sheetId="476">
        <row r="2">
          <cell r="B2" t="str">
            <v>Pers.no.</v>
          </cell>
        </row>
      </sheetData>
      <sheetData sheetId="477">
        <row r="2">
          <cell r="B2" t="str">
            <v>Pers.no.</v>
          </cell>
        </row>
      </sheetData>
      <sheetData sheetId="478">
        <row r="2">
          <cell r="B2" t="str">
            <v>Pers.no.</v>
          </cell>
        </row>
      </sheetData>
      <sheetData sheetId="479">
        <row r="2">
          <cell r="B2" t="str">
            <v>Pers.no.</v>
          </cell>
        </row>
      </sheetData>
      <sheetData sheetId="480">
        <row r="2">
          <cell r="B2" t="str">
            <v>Pers.no.</v>
          </cell>
        </row>
      </sheetData>
      <sheetData sheetId="481">
        <row r="2">
          <cell r="B2" t="str">
            <v>Pers.no.</v>
          </cell>
        </row>
      </sheetData>
      <sheetData sheetId="482">
        <row r="2">
          <cell r="B2" t="str">
            <v>Pers.no.</v>
          </cell>
        </row>
      </sheetData>
      <sheetData sheetId="483">
        <row r="2">
          <cell r="B2" t="str">
            <v>Pers.no.</v>
          </cell>
        </row>
      </sheetData>
      <sheetData sheetId="484">
        <row r="2">
          <cell r="B2" t="str">
            <v>Pers.no.</v>
          </cell>
        </row>
      </sheetData>
      <sheetData sheetId="485">
        <row r="2">
          <cell r="B2" t="str">
            <v>Pers.no.</v>
          </cell>
        </row>
      </sheetData>
      <sheetData sheetId="486">
        <row r="2">
          <cell r="B2" t="str">
            <v>Pers.no.</v>
          </cell>
        </row>
      </sheetData>
      <sheetData sheetId="487">
        <row r="2">
          <cell r="B2" t="str">
            <v>Pers.no.</v>
          </cell>
        </row>
      </sheetData>
      <sheetData sheetId="488">
        <row r="2">
          <cell r="B2" t="str">
            <v>Pers.no.</v>
          </cell>
        </row>
      </sheetData>
      <sheetData sheetId="489">
        <row r="2">
          <cell r="B2" t="str">
            <v>Pers.no.</v>
          </cell>
        </row>
      </sheetData>
      <sheetData sheetId="490">
        <row r="2">
          <cell r="B2" t="str">
            <v>Pers.no.</v>
          </cell>
        </row>
      </sheetData>
      <sheetData sheetId="491">
        <row r="2">
          <cell r="B2" t="str">
            <v>Pers.no.</v>
          </cell>
        </row>
      </sheetData>
      <sheetData sheetId="492">
        <row r="2">
          <cell r="B2" t="str">
            <v>Pers.no.</v>
          </cell>
        </row>
      </sheetData>
      <sheetData sheetId="493">
        <row r="2">
          <cell r="B2" t="str">
            <v>Pers.no.</v>
          </cell>
        </row>
      </sheetData>
      <sheetData sheetId="494">
        <row r="2">
          <cell r="B2" t="str">
            <v>Pers.no.</v>
          </cell>
        </row>
      </sheetData>
      <sheetData sheetId="495">
        <row r="2">
          <cell r="B2" t="str">
            <v>Pers.no.</v>
          </cell>
        </row>
      </sheetData>
      <sheetData sheetId="496">
        <row r="2">
          <cell r="B2" t="str">
            <v>Pers.no.</v>
          </cell>
        </row>
      </sheetData>
      <sheetData sheetId="497">
        <row r="2">
          <cell r="B2" t="str">
            <v>Pers.no.</v>
          </cell>
        </row>
      </sheetData>
      <sheetData sheetId="498">
        <row r="2">
          <cell r="B2" t="str">
            <v>Pers.no.</v>
          </cell>
        </row>
      </sheetData>
      <sheetData sheetId="499">
        <row r="2">
          <cell r="B2" t="str">
            <v>Pers.no.</v>
          </cell>
        </row>
      </sheetData>
      <sheetData sheetId="500">
        <row r="2">
          <cell r="B2" t="str">
            <v>Pers.no.</v>
          </cell>
        </row>
      </sheetData>
      <sheetData sheetId="501">
        <row r="2">
          <cell r="B2" t="str">
            <v>Pers.no.</v>
          </cell>
        </row>
      </sheetData>
      <sheetData sheetId="502">
        <row r="2">
          <cell r="B2" t="str">
            <v>Pers.no.</v>
          </cell>
        </row>
      </sheetData>
      <sheetData sheetId="503">
        <row r="2">
          <cell r="B2" t="str">
            <v>Pers.no.</v>
          </cell>
        </row>
      </sheetData>
      <sheetData sheetId="504">
        <row r="2">
          <cell r="B2" t="str">
            <v>Pers.no.</v>
          </cell>
        </row>
      </sheetData>
      <sheetData sheetId="505">
        <row r="2">
          <cell r="B2" t="str">
            <v>Pers.no.</v>
          </cell>
        </row>
      </sheetData>
      <sheetData sheetId="506">
        <row r="2">
          <cell r="B2" t="str">
            <v>Pers.no.</v>
          </cell>
        </row>
      </sheetData>
      <sheetData sheetId="507">
        <row r="2">
          <cell r="B2" t="str">
            <v>Pers.no.</v>
          </cell>
        </row>
      </sheetData>
      <sheetData sheetId="508">
        <row r="2">
          <cell r="B2" t="str">
            <v>Pers.no.</v>
          </cell>
        </row>
      </sheetData>
      <sheetData sheetId="509">
        <row r="2">
          <cell r="B2" t="str">
            <v>Pers.no.</v>
          </cell>
        </row>
      </sheetData>
      <sheetData sheetId="510">
        <row r="2">
          <cell r="B2" t="str">
            <v>Pers.no.</v>
          </cell>
        </row>
      </sheetData>
      <sheetData sheetId="511">
        <row r="2">
          <cell r="B2" t="str">
            <v>Pers.no.</v>
          </cell>
        </row>
      </sheetData>
      <sheetData sheetId="512">
        <row r="2">
          <cell r="B2" t="str">
            <v>Pers.no.</v>
          </cell>
        </row>
      </sheetData>
      <sheetData sheetId="513">
        <row r="2">
          <cell r="B2" t="str">
            <v>Pers.no.</v>
          </cell>
        </row>
      </sheetData>
      <sheetData sheetId="514">
        <row r="2">
          <cell r="B2" t="str">
            <v>Pers.no.</v>
          </cell>
        </row>
      </sheetData>
      <sheetData sheetId="515">
        <row r="2">
          <cell r="B2" t="str">
            <v>Pers.no.</v>
          </cell>
        </row>
      </sheetData>
      <sheetData sheetId="516">
        <row r="2">
          <cell r="B2" t="str">
            <v>Pers.no.</v>
          </cell>
        </row>
      </sheetData>
      <sheetData sheetId="517">
        <row r="2">
          <cell r="B2" t="str">
            <v>Pers.no.</v>
          </cell>
        </row>
      </sheetData>
      <sheetData sheetId="518">
        <row r="2">
          <cell r="B2" t="str">
            <v>Pers.no.</v>
          </cell>
        </row>
      </sheetData>
      <sheetData sheetId="519">
        <row r="2">
          <cell r="B2" t="str">
            <v>Pers.no.</v>
          </cell>
        </row>
      </sheetData>
      <sheetData sheetId="520">
        <row r="2">
          <cell r="B2" t="str">
            <v>Pers.no.</v>
          </cell>
        </row>
      </sheetData>
      <sheetData sheetId="521">
        <row r="2">
          <cell r="B2" t="str">
            <v>Pers.no.</v>
          </cell>
        </row>
      </sheetData>
      <sheetData sheetId="522">
        <row r="2">
          <cell r="B2" t="str">
            <v>Pers.no.</v>
          </cell>
        </row>
      </sheetData>
      <sheetData sheetId="523">
        <row r="2">
          <cell r="B2" t="str">
            <v>Pers.no.</v>
          </cell>
        </row>
      </sheetData>
      <sheetData sheetId="524">
        <row r="2">
          <cell r="B2" t="str">
            <v>Pers.no.</v>
          </cell>
        </row>
      </sheetData>
      <sheetData sheetId="525">
        <row r="2">
          <cell r="B2" t="str">
            <v>Pers.no.</v>
          </cell>
        </row>
      </sheetData>
      <sheetData sheetId="526">
        <row r="2">
          <cell r="B2" t="str">
            <v>Pers.no.</v>
          </cell>
        </row>
      </sheetData>
      <sheetData sheetId="527">
        <row r="2">
          <cell r="B2" t="str">
            <v>Pers.no.</v>
          </cell>
        </row>
      </sheetData>
      <sheetData sheetId="528">
        <row r="2">
          <cell r="B2" t="str">
            <v>Pers.no.</v>
          </cell>
        </row>
      </sheetData>
      <sheetData sheetId="529">
        <row r="2">
          <cell r="B2" t="str">
            <v>Pers.no.</v>
          </cell>
        </row>
      </sheetData>
      <sheetData sheetId="530">
        <row r="2">
          <cell r="B2" t="str">
            <v>Pers.no.</v>
          </cell>
        </row>
      </sheetData>
      <sheetData sheetId="531">
        <row r="2">
          <cell r="B2" t="str">
            <v>Pers.no.</v>
          </cell>
        </row>
      </sheetData>
      <sheetData sheetId="532">
        <row r="2">
          <cell r="B2" t="str">
            <v>Pers.no.</v>
          </cell>
        </row>
      </sheetData>
      <sheetData sheetId="533">
        <row r="2">
          <cell r="B2" t="str">
            <v>Pers.no.</v>
          </cell>
        </row>
      </sheetData>
      <sheetData sheetId="534">
        <row r="2">
          <cell r="B2" t="str">
            <v>Pers.no.</v>
          </cell>
        </row>
      </sheetData>
      <sheetData sheetId="535">
        <row r="2">
          <cell r="B2" t="str">
            <v>Pers.no.</v>
          </cell>
        </row>
      </sheetData>
      <sheetData sheetId="536">
        <row r="2">
          <cell r="B2" t="str">
            <v>Pers.no.</v>
          </cell>
        </row>
      </sheetData>
      <sheetData sheetId="537">
        <row r="2">
          <cell r="B2" t="str">
            <v>Pers.no.</v>
          </cell>
        </row>
      </sheetData>
      <sheetData sheetId="538">
        <row r="2">
          <cell r="B2" t="str">
            <v>Pers.no.</v>
          </cell>
        </row>
      </sheetData>
      <sheetData sheetId="539">
        <row r="2">
          <cell r="B2" t="str">
            <v>Pers.no.</v>
          </cell>
        </row>
      </sheetData>
      <sheetData sheetId="540">
        <row r="2">
          <cell r="B2" t="str">
            <v>Pers.no.</v>
          </cell>
        </row>
      </sheetData>
      <sheetData sheetId="541">
        <row r="2">
          <cell r="B2" t="str">
            <v>Pers.no.</v>
          </cell>
        </row>
      </sheetData>
      <sheetData sheetId="542">
        <row r="2">
          <cell r="B2" t="str">
            <v>Pers.no.</v>
          </cell>
        </row>
      </sheetData>
      <sheetData sheetId="543">
        <row r="2">
          <cell r="B2" t="str">
            <v>Pers.no.</v>
          </cell>
        </row>
      </sheetData>
      <sheetData sheetId="544">
        <row r="2">
          <cell r="B2" t="str">
            <v>Pers.no.</v>
          </cell>
        </row>
      </sheetData>
      <sheetData sheetId="545">
        <row r="2">
          <cell r="B2" t="str">
            <v>Pers.no.</v>
          </cell>
        </row>
      </sheetData>
      <sheetData sheetId="546">
        <row r="2">
          <cell r="B2" t="str">
            <v>Pers.no.</v>
          </cell>
        </row>
      </sheetData>
      <sheetData sheetId="547">
        <row r="2">
          <cell r="B2" t="str">
            <v>Pers.no.</v>
          </cell>
        </row>
      </sheetData>
      <sheetData sheetId="548">
        <row r="2">
          <cell r="B2" t="str">
            <v>Pers.no.</v>
          </cell>
        </row>
      </sheetData>
      <sheetData sheetId="549">
        <row r="2">
          <cell r="B2" t="str">
            <v>Pers.no.</v>
          </cell>
        </row>
      </sheetData>
      <sheetData sheetId="550">
        <row r="2">
          <cell r="B2" t="str">
            <v>Pers.no.</v>
          </cell>
        </row>
      </sheetData>
      <sheetData sheetId="551">
        <row r="2">
          <cell r="B2" t="str">
            <v>Pers.no.</v>
          </cell>
        </row>
      </sheetData>
      <sheetData sheetId="552">
        <row r="2">
          <cell r="B2" t="str">
            <v>Pers.no.</v>
          </cell>
        </row>
      </sheetData>
      <sheetData sheetId="553">
        <row r="2">
          <cell r="B2" t="str">
            <v>Pers.no.</v>
          </cell>
        </row>
      </sheetData>
      <sheetData sheetId="554">
        <row r="2">
          <cell r="B2" t="str">
            <v>Pers.no.</v>
          </cell>
        </row>
      </sheetData>
      <sheetData sheetId="555">
        <row r="2">
          <cell r="B2" t="str">
            <v>Pers.no.</v>
          </cell>
        </row>
      </sheetData>
      <sheetData sheetId="556">
        <row r="2">
          <cell r="B2" t="str">
            <v>Pers.no.</v>
          </cell>
        </row>
      </sheetData>
      <sheetData sheetId="557">
        <row r="2">
          <cell r="B2" t="str">
            <v>Pers.no.</v>
          </cell>
        </row>
      </sheetData>
      <sheetData sheetId="558">
        <row r="2">
          <cell r="B2" t="str">
            <v>Pers.no.</v>
          </cell>
        </row>
      </sheetData>
      <sheetData sheetId="559"/>
      <sheetData sheetId="560">
        <row r="2">
          <cell r="B2" t="str">
            <v>Pers.no.</v>
          </cell>
        </row>
      </sheetData>
      <sheetData sheetId="561">
        <row r="2">
          <cell r="B2" t="str">
            <v>Pers.no.</v>
          </cell>
        </row>
      </sheetData>
      <sheetData sheetId="562">
        <row r="2">
          <cell r="B2" t="str">
            <v>Pers.no.</v>
          </cell>
        </row>
      </sheetData>
      <sheetData sheetId="563"/>
      <sheetData sheetId="564"/>
      <sheetData sheetId="565"/>
      <sheetData sheetId="566">
        <row r="2">
          <cell r="B2" t="str">
            <v>Pers.no.</v>
          </cell>
        </row>
      </sheetData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>
        <row r="2">
          <cell r="B2" t="str">
            <v>Pers.no.</v>
          </cell>
        </row>
      </sheetData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>
        <row r="2">
          <cell r="B2" t="str">
            <v>Pers.no.</v>
          </cell>
        </row>
      </sheetData>
      <sheetData sheetId="595"/>
      <sheetData sheetId="596"/>
      <sheetData sheetId="597"/>
      <sheetData sheetId="598"/>
      <sheetData sheetId="599">
        <row r="2">
          <cell r="B2" t="str">
            <v>Pers.no.</v>
          </cell>
        </row>
      </sheetData>
      <sheetData sheetId="600"/>
      <sheetData sheetId="601"/>
      <sheetData sheetId="602"/>
      <sheetData sheetId="603">
        <row r="2">
          <cell r="B2" t="str">
            <v>Pers.no.</v>
          </cell>
        </row>
      </sheetData>
      <sheetData sheetId="604"/>
      <sheetData sheetId="605"/>
      <sheetData sheetId="606"/>
      <sheetData sheetId="607">
        <row r="2">
          <cell r="B2" t="str">
            <v>Pers.no.</v>
          </cell>
        </row>
      </sheetData>
      <sheetData sheetId="608"/>
      <sheetData sheetId="609">
        <row r="2">
          <cell r="B2" t="str">
            <v>Pers.no.</v>
          </cell>
        </row>
      </sheetData>
      <sheetData sheetId="610"/>
      <sheetData sheetId="611"/>
      <sheetData sheetId="612"/>
      <sheetData sheetId="613">
        <row r="2">
          <cell r="B2" t="str">
            <v>Pers.no.</v>
          </cell>
        </row>
      </sheetData>
      <sheetData sheetId="614">
        <row r="2">
          <cell r="B2" t="str">
            <v>Pers.no.</v>
          </cell>
        </row>
      </sheetData>
      <sheetData sheetId="615"/>
      <sheetData sheetId="616"/>
      <sheetData sheetId="617">
        <row r="2">
          <cell r="B2" t="str">
            <v>Pers.no.</v>
          </cell>
        </row>
      </sheetData>
      <sheetData sheetId="618">
        <row r="2">
          <cell r="B2" t="str">
            <v>Pers.no.</v>
          </cell>
        </row>
      </sheetData>
      <sheetData sheetId="619">
        <row r="2">
          <cell r="B2" t="str">
            <v>Pers.no.</v>
          </cell>
        </row>
      </sheetData>
      <sheetData sheetId="620"/>
      <sheetData sheetId="621"/>
      <sheetData sheetId="622"/>
      <sheetData sheetId="623">
        <row r="2">
          <cell r="B2" t="str">
            <v>Pers.no.</v>
          </cell>
        </row>
      </sheetData>
      <sheetData sheetId="624">
        <row r="2">
          <cell r="B2" t="str">
            <v>Pers.no.</v>
          </cell>
        </row>
      </sheetData>
      <sheetData sheetId="625"/>
      <sheetData sheetId="626"/>
      <sheetData sheetId="627">
        <row r="2">
          <cell r="B2" t="str">
            <v>Pers.no.</v>
          </cell>
        </row>
      </sheetData>
      <sheetData sheetId="628">
        <row r="2">
          <cell r="B2" t="str">
            <v>Pers.no.</v>
          </cell>
        </row>
      </sheetData>
      <sheetData sheetId="629">
        <row r="2">
          <cell r="B2" t="str">
            <v>Pers.no.</v>
          </cell>
        </row>
      </sheetData>
      <sheetData sheetId="630"/>
      <sheetData sheetId="631">
        <row r="2">
          <cell r="B2" t="str">
            <v>Pers.no.</v>
          </cell>
        </row>
      </sheetData>
      <sheetData sheetId="632"/>
      <sheetData sheetId="633">
        <row r="2">
          <cell r="B2" t="str">
            <v>Pers.no.</v>
          </cell>
        </row>
      </sheetData>
      <sheetData sheetId="634">
        <row r="2">
          <cell r="B2" t="str">
            <v>Pers.no.</v>
          </cell>
        </row>
      </sheetData>
      <sheetData sheetId="635"/>
      <sheetData sheetId="636"/>
      <sheetData sheetId="637">
        <row r="2">
          <cell r="B2" t="str">
            <v>Pers.no.</v>
          </cell>
        </row>
      </sheetData>
      <sheetData sheetId="638">
        <row r="2">
          <cell r="B2" t="str">
            <v>Pers.no.</v>
          </cell>
        </row>
      </sheetData>
      <sheetData sheetId="639">
        <row r="2">
          <cell r="B2" t="str">
            <v>Pers.no.</v>
          </cell>
        </row>
      </sheetData>
      <sheetData sheetId="640">
        <row r="2">
          <cell r="B2" t="str">
            <v>Pers.no.</v>
          </cell>
        </row>
      </sheetData>
      <sheetData sheetId="641">
        <row r="2">
          <cell r="B2" t="str">
            <v>Pers.no.</v>
          </cell>
        </row>
      </sheetData>
      <sheetData sheetId="642">
        <row r="2">
          <cell r="B2" t="str">
            <v>Pers.no.</v>
          </cell>
        </row>
      </sheetData>
      <sheetData sheetId="643">
        <row r="2">
          <cell r="B2" t="str">
            <v>Pers.no.</v>
          </cell>
        </row>
      </sheetData>
      <sheetData sheetId="644">
        <row r="2">
          <cell r="B2" t="str">
            <v>Pers.no.</v>
          </cell>
        </row>
      </sheetData>
      <sheetData sheetId="645">
        <row r="2">
          <cell r="B2" t="str">
            <v>Pers.no.</v>
          </cell>
        </row>
      </sheetData>
      <sheetData sheetId="646"/>
      <sheetData sheetId="647">
        <row r="2">
          <cell r="B2" t="str">
            <v>Pers.no.</v>
          </cell>
        </row>
      </sheetData>
      <sheetData sheetId="648">
        <row r="2">
          <cell r="B2" t="str">
            <v>Pers.no.</v>
          </cell>
        </row>
      </sheetData>
      <sheetData sheetId="649">
        <row r="2">
          <cell r="B2" t="str">
            <v>Pers.no.</v>
          </cell>
        </row>
      </sheetData>
      <sheetData sheetId="650">
        <row r="2">
          <cell r="B2" t="str">
            <v>Pers.no.</v>
          </cell>
        </row>
      </sheetData>
      <sheetData sheetId="651">
        <row r="2">
          <cell r="B2" t="str">
            <v>Pers.no.</v>
          </cell>
        </row>
      </sheetData>
      <sheetData sheetId="652">
        <row r="2">
          <cell r="B2" t="str">
            <v>Pers.no.</v>
          </cell>
        </row>
      </sheetData>
      <sheetData sheetId="653">
        <row r="2">
          <cell r="B2" t="str">
            <v>Pers.no.</v>
          </cell>
        </row>
      </sheetData>
      <sheetData sheetId="654"/>
      <sheetData sheetId="655">
        <row r="2">
          <cell r="B2" t="str">
            <v>Pers.no.</v>
          </cell>
        </row>
      </sheetData>
      <sheetData sheetId="656"/>
      <sheetData sheetId="657">
        <row r="2">
          <cell r="B2" t="str">
            <v>Pers.no.</v>
          </cell>
        </row>
      </sheetData>
      <sheetData sheetId="658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>
        <row r="2">
          <cell r="B2" t="str">
            <v>Pers.no.</v>
          </cell>
        </row>
      </sheetData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>
        <row r="2">
          <cell r="B2" t="str">
            <v>Pers.no.</v>
          </cell>
        </row>
      </sheetData>
      <sheetData sheetId="732">
        <row r="2">
          <cell r="B2" t="str">
            <v>Pers.no.</v>
          </cell>
        </row>
      </sheetData>
      <sheetData sheetId="733" refreshError="1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>
        <row r="2">
          <cell r="V2">
            <v>2317</v>
          </cell>
        </row>
      </sheetData>
      <sheetData sheetId="743"/>
      <sheetData sheetId="744"/>
      <sheetData sheetId="745"/>
      <sheetData sheetId="746"/>
      <sheetData sheetId="747"/>
      <sheetData sheetId="748"/>
      <sheetData sheetId="749"/>
      <sheetData sheetId="750">
        <row r="2">
          <cell r="B2" t="str">
            <v>Pers.no.</v>
          </cell>
        </row>
      </sheetData>
      <sheetData sheetId="751">
        <row r="2">
          <cell r="B2" t="str">
            <v>Pers.no.</v>
          </cell>
        </row>
      </sheetData>
      <sheetData sheetId="752">
        <row r="2">
          <cell r="B2" t="str">
            <v>Pers.no.</v>
          </cell>
        </row>
      </sheetData>
      <sheetData sheetId="753"/>
      <sheetData sheetId="754"/>
      <sheetData sheetId="755">
        <row r="2">
          <cell r="B2" t="str">
            <v>Pers.no.</v>
          </cell>
        </row>
      </sheetData>
      <sheetData sheetId="756">
        <row r="2">
          <cell r="B2" t="str">
            <v>Pers.no.</v>
          </cell>
        </row>
      </sheetData>
      <sheetData sheetId="757"/>
      <sheetData sheetId="758"/>
      <sheetData sheetId="759"/>
      <sheetData sheetId="760">
        <row r="2">
          <cell r="B2" t="str">
            <v>Pers.no.</v>
          </cell>
        </row>
      </sheetData>
      <sheetData sheetId="761">
        <row r="2">
          <cell r="B2" t="str">
            <v>Pers.no.</v>
          </cell>
        </row>
      </sheetData>
      <sheetData sheetId="762"/>
      <sheetData sheetId="763"/>
      <sheetData sheetId="764"/>
      <sheetData sheetId="765"/>
      <sheetData sheetId="766"/>
      <sheetData sheetId="767"/>
      <sheetData sheetId="768">
        <row r="2">
          <cell r="B2" t="str">
            <v>Pers.no.</v>
          </cell>
        </row>
      </sheetData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>
        <row r="2">
          <cell r="B2" t="str">
            <v>Pers.no.</v>
          </cell>
        </row>
      </sheetData>
      <sheetData sheetId="788">
        <row r="2">
          <cell r="B2" t="str">
            <v>Pers.no.</v>
          </cell>
        </row>
      </sheetData>
      <sheetData sheetId="789"/>
      <sheetData sheetId="790"/>
      <sheetData sheetId="791"/>
      <sheetData sheetId="792">
        <row r="2">
          <cell r="B2" t="str">
            <v>Pers.no.</v>
          </cell>
        </row>
      </sheetData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>
        <row r="2">
          <cell r="B2" t="str">
            <v>Pers.no.</v>
          </cell>
        </row>
      </sheetData>
      <sheetData sheetId="805"/>
      <sheetData sheetId="806"/>
      <sheetData sheetId="807">
        <row r="2">
          <cell r="B2" t="str">
            <v>Pers.no.</v>
          </cell>
        </row>
      </sheetData>
      <sheetData sheetId="808">
        <row r="2">
          <cell r="B2" t="str">
            <v>Pers.no.</v>
          </cell>
        </row>
      </sheetData>
      <sheetData sheetId="809"/>
      <sheetData sheetId="810">
        <row r="2">
          <cell r="B2" t="str">
            <v>Pers.no.</v>
          </cell>
        </row>
      </sheetData>
      <sheetData sheetId="811"/>
      <sheetData sheetId="812"/>
      <sheetData sheetId="813"/>
      <sheetData sheetId="814">
        <row r="2">
          <cell r="B2" t="str">
            <v>Pers.no.</v>
          </cell>
        </row>
      </sheetData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 refreshError="1"/>
      <sheetData sheetId="827" refreshError="1"/>
      <sheetData sheetId="828">
        <row r="2">
          <cell r="B2" t="str">
            <v>Pers.no.</v>
          </cell>
        </row>
      </sheetData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>
        <row r="2">
          <cell r="B2" t="str">
            <v>Pers.no.</v>
          </cell>
        </row>
      </sheetData>
      <sheetData sheetId="841">
        <row r="2">
          <cell r="B2" t="str">
            <v>Pers.no.</v>
          </cell>
        </row>
      </sheetData>
      <sheetData sheetId="842"/>
      <sheetData sheetId="843">
        <row r="2">
          <cell r="B2" t="str">
            <v>Pers.no.</v>
          </cell>
        </row>
      </sheetData>
      <sheetData sheetId="844">
        <row r="2">
          <cell r="B2" t="str">
            <v>Pers.no.</v>
          </cell>
        </row>
      </sheetData>
      <sheetData sheetId="845">
        <row r="2">
          <cell r="B2" t="str">
            <v>Pers.no.</v>
          </cell>
        </row>
      </sheetData>
      <sheetData sheetId="846">
        <row r="2">
          <cell r="B2" t="str">
            <v>Pers.no.</v>
          </cell>
        </row>
      </sheetData>
      <sheetData sheetId="847">
        <row r="2">
          <cell r="B2" t="str">
            <v>Pers.no.</v>
          </cell>
        </row>
      </sheetData>
      <sheetData sheetId="848">
        <row r="2">
          <cell r="B2" t="str">
            <v>Pers.no.</v>
          </cell>
        </row>
      </sheetData>
      <sheetData sheetId="849">
        <row r="2">
          <cell r="B2" t="str">
            <v>Pers.no.</v>
          </cell>
        </row>
      </sheetData>
      <sheetData sheetId="850">
        <row r="2">
          <cell r="B2" t="str">
            <v>Pers.no.</v>
          </cell>
        </row>
      </sheetData>
      <sheetData sheetId="851">
        <row r="2">
          <cell r="B2" t="str">
            <v>Pers.no.</v>
          </cell>
        </row>
      </sheetData>
      <sheetData sheetId="852">
        <row r="2">
          <cell r="B2" t="str">
            <v>Pers.no.</v>
          </cell>
        </row>
      </sheetData>
      <sheetData sheetId="853">
        <row r="2">
          <cell r="B2" t="str">
            <v>Pers.no.</v>
          </cell>
        </row>
      </sheetData>
      <sheetData sheetId="854">
        <row r="2">
          <cell r="B2" t="str">
            <v>Pers.no.</v>
          </cell>
        </row>
      </sheetData>
      <sheetData sheetId="855">
        <row r="2">
          <cell r="B2" t="str">
            <v>Pers.no.</v>
          </cell>
        </row>
      </sheetData>
      <sheetData sheetId="856">
        <row r="2">
          <cell r="B2" t="str">
            <v>Pers.no.</v>
          </cell>
        </row>
      </sheetData>
      <sheetData sheetId="857">
        <row r="2">
          <cell r="B2" t="str">
            <v>Pers.no.</v>
          </cell>
        </row>
      </sheetData>
      <sheetData sheetId="858">
        <row r="2">
          <cell r="B2" t="str">
            <v>Pers.no.</v>
          </cell>
        </row>
      </sheetData>
      <sheetData sheetId="859">
        <row r="2">
          <cell r="B2" t="str">
            <v>Pers.no.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>
        <row r="2">
          <cell r="B2" t="str">
            <v>Pers.no.</v>
          </cell>
        </row>
      </sheetData>
      <sheetData sheetId="895">
        <row r="2">
          <cell r="B2" t="str">
            <v>Pers.no.</v>
          </cell>
        </row>
      </sheetData>
      <sheetData sheetId="896">
        <row r="2">
          <cell r="B2" t="str">
            <v>Pers.no.</v>
          </cell>
        </row>
      </sheetData>
      <sheetData sheetId="897">
        <row r="2">
          <cell r="B2" t="str">
            <v>Pers.no.</v>
          </cell>
        </row>
      </sheetData>
      <sheetData sheetId="898">
        <row r="2">
          <cell r="B2" t="str">
            <v>Pers.no.</v>
          </cell>
        </row>
      </sheetData>
      <sheetData sheetId="899">
        <row r="2">
          <cell r="B2" t="str">
            <v>Pers.no.</v>
          </cell>
        </row>
      </sheetData>
      <sheetData sheetId="900">
        <row r="2">
          <cell r="B2" t="str">
            <v>Pers.no.</v>
          </cell>
        </row>
      </sheetData>
      <sheetData sheetId="901">
        <row r="2">
          <cell r="B2" t="str">
            <v>Pers.no.</v>
          </cell>
        </row>
      </sheetData>
      <sheetData sheetId="902">
        <row r="2">
          <cell r="B2" t="str">
            <v>Pers.no.</v>
          </cell>
        </row>
      </sheetData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>
        <row r="2">
          <cell r="B2" t="str">
            <v>Pers.no.</v>
          </cell>
        </row>
      </sheetData>
      <sheetData sheetId="926">
        <row r="2">
          <cell r="B2" t="str">
            <v>Pers.no.</v>
          </cell>
        </row>
      </sheetData>
      <sheetData sheetId="927">
        <row r="2">
          <cell r="B2" t="str">
            <v>Pers.no.</v>
          </cell>
        </row>
      </sheetData>
      <sheetData sheetId="928" refreshError="1"/>
      <sheetData sheetId="929" refreshError="1"/>
      <sheetData sheetId="930">
        <row r="2">
          <cell r="B2" t="str">
            <v>Pers.no.</v>
          </cell>
        </row>
      </sheetData>
      <sheetData sheetId="931">
        <row r="2">
          <cell r="B2" t="str">
            <v>Pers.no.</v>
          </cell>
        </row>
      </sheetData>
      <sheetData sheetId="932" refreshError="1"/>
      <sheetData sheetId="933" refreshError="1"/>
      <sheetData sheetId="934">
        <row r="2">
          <cell r="B2" t="str">
            <v>Pers.no.</v>
          </cell>
        </row>
      </sheetData>
      <sheetData sheetId="935">
        <row r="2">
          <cell r="B2" t="str">
            <v>Pers.no.</v>
          </cell>
        </row>
      </sheetData>
      <sheetData sheetId="936">
        <row r="2">
          <cell r="B2" t="str">
            <v>Pers.no.</v>
          </cell>
        </row>
      </sheetData>
      <sheetData sheetId="937">
        <row r="2">
          <cell r="B2" t="str">
            <v>Pers.no.</v>
          </cell>
        </row>
      </sheetData>
      <sheetData sheetId="938">
        <row r="2">
          <cell r="B2" t="str">
            <v>Pers.no.</v>
          </cell>
        </row>
      </sheetData>
      <sheetData sheetId="939">
        <row r="2">
          <cell r="B2" t="str">
            <v>Pers.no.</v>
          </cell>
        </row>
      </sheetData>
      <sheetData sheetId="940">
        <row r="2">
          <cell r="B2" t="str">
            <v>Pers.no.</v>
          </cell>
        </row>
      </sheetData>
      <sheetData sheetId="941">
        <row r="2">
          <cell r="B2" t="str">
            <v>Pers.no.</v>
          </cell>
        </row>
      </sheetData>
      <sheetData sheetId="942">
        <row r="2">
          <cell r="B2" t="str">
            <v>Pers.no.</v>
          </cell>
        </row>
      </sheetData>
      <sheetData sheetId="943">
        <row r="2">
          <cell r="B2" t="str">
            <v>Pers.no.</v>
          </cell>
        </row>
      </sheetData>
      <sheetData sheetId="944">
        <row r="2">
          <cell r="B2" t="str">
            <v>Pers.no.</v>
          </cell>
        </row>
      </sheetData>
      <sheetData sheetId="945">
        <row r="2">
          <cell r="B2" t="str">
            <v>Pers.no.</v>
          </cell>
        </row>
      </sheetData>
      <sheetData sheetId="946">
        <row r="2">
          <cell r="B2" t="str">
            <v>Pers.no.</v>
          </cell>
        </row>
      </sheetData>
      <sheetData sheetId="947">
        <row r="2">
          <cell r="B2" t="str">
            <v>Pers.no.</v>
          </cell>
        </row>
      </sheetData>
      <sheetData sheetId="948">
        <row r="2">
          <cell r="B2" t="str">
            <v>Pers.no.</v>
          </cell>
        </row>
      </sheetData>
      <sheetData sheetId="949">
        <row r="2">
          <cell r="B2" t="str">
            <v>Pers.no.</v>
          </cell>
        </row>
      </sheetData>
      <sheetData sheetId="950">
        <row r="2">
          <cell r="B2" t="str">
            <v>Pers.no.</v>
          </cell>
        </row>
      </sheetData>
      <sheetData sheetId="951">
        <row r="2">
          <cell r="B2" t="str">
            <v>Pers.no.</v>
          </cell>
        </row>
      </sheetData>
      <sheetData sheetId="952">
        <row r="2">
          <cell r="B2" t="str">
            <v>Pers.no.</v>
          </cell>
        </row>
      </sheetData>
      <sheetData sheetId="953">
        <row r="2">
          <cell r="B2" t="str">
            <v>Pers.no.</v>
          </cell>
        </row>
      </sheetData>
      <sheetData sheetId="954">
        <row r="2">
          <cell r="B2" t="str">
            <v>Pers.no.</v>
          </cell>
        </row>
      </sheetData>
      <sheetData sheetId="955">
        <row r="2">
          <cell r="B2" t="str">
            <v>Pers.no.</v>
          </cell>
        </row>
      </sheetData>
      <sheetData sheetId="956">
        <row r="2">
          <cell r="B2" t="str">
            <v>Pers.no.</v>
          </cell>
        </row>
      </sheetData>
      <sheetData sheetId="957">
        <row r="2">
          <cell r="B2" t="str">
            <v>Pers.no.</v>
          </cell>
        </row>
      </sheetData>
      <sheetData sheetId="958">
        <row r="2">
          <cell r="B2" t="str">
            <v>Pers.no.</v>
          </cell>
        </row>
      </sheetData>
      <sheetData sheetId="959">
        <row r="2">
          <cell r="B2" t="str">
            <v>Pers.no.</v>
          </cell>
        </row>
      </sheetData>
      <sheetData sheetId="960">
        <row r="2">
          <cell r="B2" t="str">
            <v>Pers.no.</v>
          </cell>
        </row>
      </sheetData>
      <sheetData sheetId="961">
        <row r="2">
          <cell r="B2" t="str">
            <v>Pers.no.</v>
          </cell>
        </row>
      </sheetData>
      <sheetData sheetId="962">
        <row r="2">
          <cell r="B2" t="str">
            <v>Pers.no.</v>
          </cell>
        </row>
      </sheetData>
      <sheetData sheetId="963">
        <row r="2">
          <cell r="B2" t="str">
            <v>Pers.no.</v>
          </cell>
        </row>
      </sheetData>
      <sheetData sheetId="964">
        <row r="2">
          <cell r="B2" t="str">
            <v>Pers.no.</v>
          </cell>
        </row>
      </sheetData>
      <sheetData sheetId="965">
        <row r="2">
          <cell r="B2" t="str">
            <v>Pers.no.</v>
          </cell>
        </row>
      </sheetData>
      <sheetData sheetId="966">
        <row r="2">
          <cell r="B2" t="str">
            <v>Pers.no.</v>
          </cell>
        </row>
      </sheetData>
      <sheetData sheetId="967">
        <row r="2">
          <cell r="B2" t="str">
            <v>Pers.no.</v>
          </cell>
        </row>
      </sheetData>
      <sheetData sheetId="968">
        <row r="2">
          <cell r="B2" t="str">
            <v>Pers.no.</v>
          </cell>
        </row>
      </sheetData>
      <sheetData sheetId="969">
        <row r="2">
          <cell r="B2" t="str">
            <v>Pers.no.</v>
          </cell>
        </row>
      </sheetData>
      <sheetData sheetId="970">
        <row r="2">
          <cell r="B2" t="str">
            <v>Pers.no.</v>
          </cell>
        </row>
      </sheetData>
      <sheetData sheetId="971">
        <row r="2">
          <cell r="B2" t="str">
            <v>Pers.no.</v>
          </cell>
        </row>
      </sheetData>
      <sheetData sheetId="972">
        <row r="2">
          <cell r="B2" t="str">
            <v>Pers.no.</v>
          </cell>
        </row>
      </sheetData>
      <sheetData sheetId="973">
        <row r="2">
          <cell r="B2" t="str">
            <v>Pers.no.</v>
          </cell>
        </row>
      </sheetData>
      <sheetData sheetId="974">
        <row r="2">
          <cell r="B2" t="str">
            <v>Pers.no.</v>
          </cell>
        </row>
      </sheetData>
      <sheetData sheetId="975">
        <row r="2">
          <cell r="B2" t="str">
            <v>Pers.no.</v>
          </cell>
        </row>
      </sheetData>
      <sheetData sheetId="976">
        <row r="2">
          <cell r="B2" t="str">
            <v>Pers.no.</v>
          </cell>
        </row>
      </sheetData>
      <sheetData sheetId="977">
        <row r="2">
          <cell r="B2" t="str">
            <v>Pers.no.</v>
          </cell>
        </row>
      </sheetData>
      <sheetData sheetId="978">
        <row r="2">
          <cell r="B2" t="str">
            <v>Pers.no.</v>
          </cell>
        </row>
      </sheetData>
      <sheetData sheetId="979">
        <row r="2">
          <cell r="B2" t="str">
            <v>Pers.no.</v>
          </cell>
        </row>
      </sheetData>
      <sheetData sheetId="980">
        <row r="2">
          <cell r="B2" t="str">
            <v>Pers.no.</v>
          </cell>
        </row>
      </sheetData>
      <sheetData sheetId="981">
        <row r="2">
          <cell r="B2" t="str">
            <v>Pers.no.</v>
          </cell>
        </row>
      </sheetData>
      <sheetData sheetId="982">
        <row r="2">
          <cell r="B2" t="str">
            <v>Pers.no.</v>
          </cell>
        </row>
      </sheetData>
      <sheetData sheetId="983">
        <row r="2">
          <cell r="B2" t="str">
            <v>Pers.no.</v>
          </cell>
        </row>
      </sheetData>
      <sheetData sheetId="984">
        <row r="2">
          <cell r="B2" t="str">
            <v>Pers.no.</v>
          </cell>
        </row>
      </sheetData>
      <sheetData sheetId="985">
        <row r="2">
          <cell r="B2" t="str">
            <v>Pers.no.</v>
          </cell>
        </row>
      </sheetData>
      <sheetData sheetId="986">
        <row r="2">
          <cell r="B2" t="str">
            <v>Pers.no.</v>
          </cell>
        </row>
      </sheetData>
      <sheetData sheetId="987">
        <row r="2">
          <cell r="B2" t="str">
            <v>Pers.no.</v>
          </cell>
        </row>
      </sheetData>
      <sheetData sheetId="988">
        <row r="2">
          <cell r="B2" t="str">
            <v>Pers.no.</v>
          </cell>
        </row>
      </sheetData>
      <sheetData sheetId="989">
        <row r="2">
          <cell r="B2" t="str">
            <v>Pers.no.</v>
          </cell>
        </row>
      </sheetData>
      <sheetData sheetId="990">
        <row r="2">
          <cell r="B2" t="str">
            <v>Pers.no.</v>
          </cell>
        </row>
      </sheetData>
      <sheetData sheetId="991">
        <row r="2">
          <cell r="B2" t="str">
            <v>Pers.no.</v>
          </cell>
        </row>
      </sheetData>
      <sheetData sheetId="992">
        <row r="2">
          <cell r="B2" t="str">
            <v>Pers.no.</v>
          </cell>
        </row>
      </sheetData>
      <sheetData sheetId="993">
        <row r="2">
          <cell r="B2" t="str">
            <v>Pers.no.</v>
          </cell>
        </row>
      </sheetData>
      <sheetData sheetId="994">
        <row r="2">
          <cell r="B2" t="str">
            <v>Pers.no.</v>
          </cell>
        </row>
      </sheetData>
      <sheetData sheetId="995">
        <row r="2">
          <cell r="B2" t="str">
            <v>Pers.no.</v>
          </cell>
        </row>
      </sheetData>
      <sheetData sheetId="996">
        <row r="2">
          <cell r="B2" t="str">
            <v>Pers.no.</v>
          </cell>
        </row>
      </sheetData>
      <sheetData sheetId="997">
        <row r="2">
          <cell r="B2" t="str">
            <v>Pers.no.</v>
          </cell>
        </row>
      </sheetData>
      <sheetData sheetId="998">
        <row r="2">
          <cell r="B2" t="str">
            <v>Pers.no.</v>
          </cell>
        </row>
      </sheetData>
      <sheetData sheetId="999">
        <row r="2">
          <cell r="B2" t="str">
            <v>Pers.no.</v>
          </cell>
        </row>
      </sheetData>
      <sheetData sheetId="1000">
        <row r="2">
          <cell r="B2" t="str">
            <v>Pers.no.</v>
          </cell>
        </row>
      </sheetData>
      <sheetData sheetId="1001">
        <row r="2">
          <cell r="B2" t="str">
            <v>Pers.no.</v>
          </cell>
        </row>
      </sheetData>
      <sheetData sheetId="1002">
        <row r="2">
          <cell r="B2" t="str">
            <v>Pers.no.</v>
          </cell>
        </row>
      </sheetData>
      <sheetData sheetId="1003">
        <row r="2">
          <cell r="B2" t="str">
            <v>Pers.no.</v>
          </cell>
        </row>
      </sheetData>
      <sheetData sheetId="1004">
        <row r="2">
          <cell r="B2" t="str">
            <v>Pers.no.</v>
          </cell>
        </row>
      </sheetData>
      <sheetData sheetId="1005">
        <row r="2">
          <cell r="B2" t="str">
            <v>Pers.no.</v>
          </cell>
        </row>
      </sheetData>
      <sheetData sheetId="1006">
        <row r="2">
          <cell r="B2" t="str">
            <v>Pers.no.</v>
          </cell>
        </row>
      </sheetData>
      <sheetData sheetId="1007">
        <row r="2">
          <cell r="B2" t="str">
            <v>Pers.no.</v>
          </cell>
        </row>
      </sheetData>
      <sheetData sheetId="1008">
        <row r="2">
          <cell r="B2" t="str">
            <v>Pers.no.</v>
          </cell>
        </row>
      </sheetData>
      <sheetData sheetId="1009">
        <row r="2">
          <cell r="B2" t="str">
            <v>Pers.no.</v>
          </cell>
        </row>
      </sheetData>
      <sheetData sheetId="1010">
        <row r="2">
          <cell r="B2" t="str">
            <v>Pers.no.</v>
          </cell>
        </row>
      </sheetData>
      <sheetData sheetId="1011">
        <row r="2">
          <cell r="B2" t="str">
            <v>Pers.no.</v>
          </cell>
        </row>
      </sheetData>
      <sheetData sheetId="1012">
        <row r="2">
          <cell r="B2" t="str">
            <v>Pers.no.</v>
          </cell>
        </row>
      </sheetData>
      <sheetData sheetId="1013">
        <row r="2">
          <cell r="B2" t="str">
            <v>Pers.no.</v>
          </cell>
        </row>
      </sheetData>
      <sheetData sheetId="1014">
        <row r="2">
          <cell r="B2" t="str">
            <v>Pers.no.</v>
          </cell>
        </row>
      </sheetData>
      <sheetData sheetId="1015">
        <row r="2">
          <cell r="B2" t="str">
            <v>Pers.no.</v>
          </cell>
        </row>
      </sheetData>
      <sheetData sheetId="1016">
        <row r="2">
          <cell r="B2" t="str">
            <v>Pers.no.</v>
          </cell>
        </row>
      </sheetData>
      <sheetData sheetId="1017">
        <row r="2">
          <cell r="B2" t="str">
            <v>Pers.no.</v>
          </cell>
        </row>
      </sheetData>
      <sheetData sheetId="1018">
        <row r="2">
          <cell r="B2" t="str">
            <v>Pers.no.</v>
          </cell>
        </row>
      </sheetData>
      <sheetData sheetId="1019">
        <row r="2">
          <cell r="B2" t="str">
            <v>Pers.no.</v>
          </cell>
        </row>
      </sheetData>
      <sheetData sheetId="1020">
        <row r="2">
          <cell r="B2" t="str">
            <v>Pers.no.</v>
          </cell>
        </row>
      </sheetData>
      <sheetData sheetId="1021">
        <row r="2">
          <cell r="B2" t="str">
            <v>Pers.no.</v>
          </cell>
        </row>
      </sheetData>
      <sheetData sheetId="1022">
        <row r="2">
          <cell r="B2" t="str">
            <v>Pers.no.</v>
          </cell>
        </row>
      </sheetData>
      <sheetData sheetId="1023">
        <row r="2">
          <cell r="B2" t="str">
            <v>Pers.no.</v>
          </cell>
        </row>
      </sheetData>
      <sheetData sheetId="1024">
        <row r="2">
          <cell r="B2" t="str">
            <v>Pers.no.</v>
          </cell>
        </row>
      </sheetData>
      <sheetData sheetId="1025">
        <row r="2">
          <cell r="B2" t="str">
            <v>Pers.no.</v>
          </cell>
        </row>
      </sheetData>
      <sheetData sheetId="1026">
        <row r="2">
          <cell r="B2" t="str">
            <v>Pers.no.</v>
          </cell>
        </row>
      </sheetData>
      <sheetData sheetId="1027">
        <row r="2">
          <cell r="B2" t="str">
            <v>Pers.no.</v>
          </cell>
        </row>
      </sheetData>
      <sheetData sheetId="1028">
        <row r="2">
          <cell r="B2" t="str">
            <v>Pers.no.</v>
          </cell>
        </row>
      </sheetData>
      <sheetData sheetId="1029">
        <row r="2">
          <cell r="B2" t="str">
            <v>Pers.no.</v>
          </cell>
        </row>
      </sheetData>
      <sheetData sheetId="1030">
        <row r="2">
          <cell r="B2" t="str">
            <v>Pers.no.</v>
          </cell>
        </row>
      </sheetData>
      <sheetData sheetId="1031">
        <row r="2">
          <cell r="B2" t="str">
            <v>Pers.no.</v>
          </cell>
        </row>
      </sheetData>
      <sheetData sheetId="1032">
        <row r="2">
          <cell r="B2" t="str">
            <v>Pers.no.</v>
          </cell>
        </row>
      </sheetData>
      <sheetData sheetId="1033">
        <row r="2">
          <cell r="B2" t="str">
            <v>Pers.no.</v>
          </cell>
        </row>
      </sheetData>
      <sheetData sheetId="1034">
        <row r="2">
          <cell r="B2" t="str">
            <v>Pers.no.</v>
          </cell>
        </row>
      </sheetData>
      <sheetData sheetId="1035">
        <row r="2">
          <cell r="B2" t="str">
            <v>Pers.no.</v>
          </cell>
        </row>
      </sheetData>
      <sheetData sheetId="1036">
        <row r="2">
          <cell r="B2" t="str">
            <v>Pers.no.</v>
          </cell>
        </row>
      </sheetData>
      <sheetData sheetId="1037">
        <row r="2">
          <cell r="B2" t="str">
            <v>Pers.no.</v>
          </cell>
        </row>
      </sheetData>
      <sheetData sheetId="1038">
        <row r="2">
          <cell r="B2" t="str">
            <v>Pers.no.</v>
          </cell>
        </row>
      </sheetData>
      <sheetData sheetId="1039">
        <row r="2">
          <cell r="B2" t="str">
            <v>Pers.no.</v>
          </cell>
        </row>
      </sheetData>
      <sheetData sheetId="1040">
        <row r="2">
          <cell r="B2" t="str">
            <v>Pers.no.</v>
          </cell>
        </row>
      </sheetData>
      <sheetData sheetId="1041">
        <row r="2">
          <cell r="B2" t="str">
            <v>Pers.no.</v>
          </cell>
        </row>
      </sheetData>
      <sheetData sheetId="1042">
        <row r="2">
          <cell r="B2" t="str">
            <v>Pers.no.</v>
          </cell>
        </row>
      </sheetData>
      <sheetData sheetId="1043">
        <row r="2">
          <cell r="B2" t="str">
            <v>Pers.no.</v>
          </cell>
        </row>
      </sheetData>
      <sheetData sheetId="1044">
        <row r="2">
          <cell r="B2" t="str">
            <v>Pers.no.</v>
          </cell>
        </row>
      </sheetData>
      <sheetData sheetId="1045">
        <row r="2">
          <cell r="B2" t="str">
            <v>Pers.no.</v>
          </cell>
        </row>
      </sheetData>
      <sheetData sheetId="1046">
        <row r="2">
          <cell r="B2" t="str">
            <v>Pers.no.</v>
          </cell>
        </row>
      </sheetData>
      <sheetData sheetId="1047">
        <row r="2">
          <cell r="B2" t="str">
            <v>Pers.no.</v>
          </cell>
        </row>
      </sheetData>
      <sheetData sheetId="1048">
        <row r="2">
          <cell r="B2" t="str">
            <v>Pers.no.</v>
          </cell>
        </row>
      </sheetData>
      <sheetData sheetId="1049">
        <row r="2">
          <cell r="B2" t="str">
            <v>Pers.no.</v>
          </cell>
        </row>
      </sheetData>
      <sheetData sheetId="1050">
        <row r="2">
          <cell r="B2" t="str">
            <v>Pers.no.</v>
          </cell>
        </row>
      </sheetData>
      <sheetData sheetId="1051">
        <row r="2">
          <cell r="B2" t="str">
            <v>Pers.no.</v>
          </cell>
        </row>
      </sheetData>
      <sheetData sheetId="1052">
        <row r="2">
          <cell r="B2" t="str">
            <v>Pers.no.</v>
          </cell>
        </row>
      </sheetData>
      <sheetData sheetId="1053">
        <row r="2">
          <cell r="B2" t="str">
            <v>Pers.no.</v>
          </cell>
        </row>
      </sheetData>
      <sheetData sheetId="1054">
        <row r="2">
          <cell r="B2" t="str">
            <v>Pers.no.</v>
          </cell>
        </row>
      </sheetData>
      <sheetData sheetId="1055">
        <row r="2">
          <cell r="B2" t="str">
            <v>Pers.no.</v>
          </cell>
        </row>
      </sheetData>
      <sheetData sheetId="1056">
        <row r="2">
          <cell r="B2" t="str">
            <v>Pers.no.</v>
          </cell>
        </row>
      </sheetData>
      <sheetData sheetId="1057">
        <row r="2">
          <cell r="B2" t="str">
            <v>Pers.no.</v>
          </cell>
        </row>
      </sheetData>
      <sheetData sheetId="1058">
        <row r="2">
          <cell r="B2" t="str">
            <v>Pers.no.</v>
          </cell>
        </row>
      </sheetData>
      <sheetData sheetId="1059">
        <row r="2">
          <cell r="B2" t="str">
            <v>Pers.no.</v>
          </cell>
        </row>
      </sheetData>
      <sheetData sheetId="1060">
        <row r="2">
          <cell r="B2" t="str">
            <v>Pers.no.</v>
          </cell>
        </row>
      </sheetData>
      <sheetData sheetId="1061">
        <row r="2">
          <cell r="B2" t="str">
            <v>Pers.no.</v>
          </cell>
        </row>
      </sheetData>
      <sheetData sheetId="1062">
        <row r="2">
          <cell r="B2" t="str">
            <v>Pers.no.</v>
          </cell>
        </row>
      </sheetData>
      <sheetData sheetId="1063">
        <row r="2">
          <cell r="B2" t="str">
            <v>Pers.no.</v>
          </cell>
        </row>
      </sheetData>
      <sheetData sheetId="1064">
        <row r="2">
          <cell r="B2" t="str">
            <v>Pers.no.</v>
          </cell>
        </row>
      </sheetData>
      <sheetData sheetId="1065">
        <row r="2">
          <cell r="B2" t="str">
            <v>Pers.no.</v>
          </cell>
        </row>
      </sheetData>
      <sheetData sheetId="1066">
        <row r="2">
          <cell r="B2" t="str">
            <v>Pers.no.</v>
          </cell>
        </row>
      </sheetData>
      <sheetData sheetId="1067">
        <row r="2">
          <cell r="B2" t="str">
            <v>Pers.no.</v>
          </cell>
        </row>
      </sheetData>
      <sheetData sheetId="1068">
        <row r="2">
          <cell r="B2" t="str">
            <v>Pers.no.</v>
          </cell>
        </row>
      </sheetData>
      <sheetData sheetId="1069">
        <row r="2">
          <cell r="B2" t="str">
            <v>Pers.no.</v>
          </cell>
        </row>
      </sheetData>
      <sheetData sheetId="1070">
        <row r="2">
          <cell r="B2" t="str">
            <v>Pers.no.</v>
          </cell>
        </row>
      </sheetData>
      <sheetData sheetId="1071">
        <row r="2">
          <cell r="B2" t="str">
            <v>Pers.no.</v>
          </cell>
        </row>
      </sheetData>
      <sheetData sheetId="1072">
        <row r="2">
          <cell r="B2" t="str">
            <v>Pers.no.</v>
          </cell>
        </row>
      </sheetData>
      <sheetData sheetId="1073">
        <row r="2">
          <cell r="B2" t="str">
            <v>Pers.no.</v>
          </cell>
        </row>
      </sheetData>
      <sheetData sheetId="1074">
        <row r="2">
          <cell r="B2" t="str">
            <v>Pers.no.</v>
          </cell>
        </row>
      </sheetData>
      <sheetData sheetId="1075">
        <row r="2">
          <cell r="B2" t="str">
            <v>Pers.no.</v>
          </cell>
        </row>
      </sheetData>
      <sheetData sheetId="1076">
        <row r="2">
          <cell r="B2" t="str">
            <v>Pers.no.</v>
          </cell>
        </row>
      </sheetData>
      <sheetData sheetId="1077">
        <row r="2">
          <cell r="B2" t="str">
            <v>Pers.no.</v>
          </cell>
        </row>
      </sheetData>
      <sheetData sheetId="1078">
        <row r="2">
          <cell r="B2" t="str">
            <v>Pers.no.</v>
          </cell>
        </row>
      </sheetData>
      <sheetData sheetId="1079">
        <row r="2">
          <cell r="B2" t="str">
            <v>Pers.no.</v>
          </cell>
        </row>
      </sheetData>
      <sheetData sheetId="1080">
        <row r="2">
          <cell r="B2" t="str">
            <v>Pers.no.</v>
          </cell>
        </row>
      </sheetData>
      <sheetData sheetId="1081">
        <row r="2">
          <cell r="B2" t="str">
            <v>Pers.no.</v>
          </cell>
        </row>
      </sheetData>
      <sheetData sheetId="1082">
        <row r="2">
          <cell r="B2" t="str">
            <v>Pers.no.</v>
          </cell>
        </row>
      </sheetData>
      <sheetData sheetId="1083">
        <row r="2">
          <cell r="B2" t="str">
            <v>Pers.no.</v>
          </cell>
        </row>
      </sheetData>
      <sheetData sheetId="1084">
        <row r="2">
          <cell r="B2" t="str">
            <v>Pers.no.</v>
          </cell>
        </row>
      </sheetData>
      <sheetData sheetId="1085">
        <row r="2">
          <cell r="B2" t="str">
            <v>Pers.no.</v>
          </cell>
        </row>
      </sheetData>
      <sheetData sheetId="1086">
        <row r="2">
          <cell r="B2" t="str">
            <v>Pers.no.</v>
          </cell>
        </row>
      </sheetData>
      <sheetData sheetId="1087">
        <row r="2">
          <cell r="B2" t="str">
            <v>Pers.no.</v>
          </cell>
        </row>
      </sheetData>
      <sheetData sheetId="1088">
        <row r="2">
          <cell r="B2" t="str">
            <v>Pers.no.</v>
          </cell>
        </row>
      </sheetData>
      <sheetData sheetId="1089">
        <row r="2">
          <cell r="B2" t="str">
            <v>Pers.no.</v>
          </cell>
        </row>
      </sheetData>
      <sheetData sheetId="1090">
        <row r="2">
          <cell r="B2" t="str">
            <v>Pers.no.</v>
          </cell>
        </row>
      </sheetData>
      <sheetData sheetId="1091">
        <row r="2">
          <cell r="B2" t="str">
            <v>Pers.no.</v>
          </cell>
        </row>
      </sheetData>
      <sheetData sheetId="1092">
        <row r="2">
          <cell r="B2" t="str">
            <v>Pers.no.</v>
          </cell>
        </row>
      </sheetData>
      <sheetData sheetId="1093">
        <row r="2">
          <cell r="B2" t="str">
            <v>Pers.no.</v>
          </cell>
        </row>
      </sheetData>
      <sheetData sheetId="1094">
        <row r="2">
          <cell r="B2" t="str">
            <v>Pers.no.</v>
          </cell>
        </row>
      </sheetData>
      <sheetData sheetId="1095">
        <row r="2">
          <cell r="B2" t="str">
            <v>Pers.no.</v>
          </cell>
        </row>
      </sheetData>
      <sheetData sheetId="1096">
        <row r="2">
          <cell r="B2" t="str">
            <v>Pers.no.</v>
          </cell>
        </row>
      </sheetData>
      <sheetData sheetId="1097">
        <row r="2">
          <cell r="B2" t="str">
            <v>Pers.no.</v>
          </cell>
        </row>
      </sheetData>
      <sheetData sheetId="1098">
        <row r="2">
          <cell r="B2" t="str">
            <v>Pers.no.</v>
          </cell>
        </row>
      </sheetData>
      <sheetData sheetId="1099">
        <row r="2">
          <cell r="B2" t="str">
            <v>Pers.no.</v>
          </cell>
        </row>
      </sheetData>
      <sheetData sheetId="1100">
        <row r="2">
          <cell r="B2" t="str">
            <v>Pers.no.</v>
          </cell>
        </row>
      </sheetData>
      <sheetData sheetId="1101">
        <row r="2">
          <cell r="B2" t="str">
            <v>Pers.no.</v>
          </cell>
        </row>
      </sheetData>
      <sheetData sheetId="1102">
        <row r="2">
          <cell r="B2" t="str">
            <v>Pers.no.</v>
          </cell>
        </row>
      </sheetData>
      <sheetData sheetId="1103">
        <row r="2">
          <cell r="B2" t="str">
            <v>Pers.no.</v>
          </cell>
        </row>
      </sheetData>
      <sheetData sheetId="1104">
        <row r="2">
          <cell r="B2" t="str">
            <v>Pers.no.</v>
          </cell>
        </row>
      </sheetData>
      <sheetData sheetId="1105">
        <row r="2">
          <cell r="B2" t="str">
            <v>Pers.no.</v>
          </cell>
        </row>
      </sheetData>
      <sheetData sheetId="1106">
        <row r="2">
          <cell r="B2" t="str">
            <v>Pers.no.</v>
          </cell>
        </row>
      </sheetData>
      <sheetData sheetId="1107">
        <row r="2">
          <cell r="B2" t="str">
            <v>Pers.no.</v>
          </cell>
        </row>
      </sheetData>
      <sheetData sheetId="1108">
        <row r="2">
          <cell r="B2" t="str">
            <v>Pers.no.</v>
          </cell>
        </row>
      </sheetData>
      <sheetData sheetId="1109">
        <row r="2">
          <cell r="B2" t="str">
            <v>Pers.no.</v>
          </cell>
        </row>
      </sheetData>
      <sheetData sheetId="1110">
        <row r="2">
          <cell r="B2" t="str">
            <v>Pers.no.</v>
          </cell>
        </row>
      </sheetData>
      <sheetData sheetId="1111">
        <row r="2">
          <cell r="B2" t="str">
            <v>Pers.no.</v>
          </cell>
        </row>
      </sheetData>
      <sheetData sheetId="1112">
        <row r="2">
          <cell r="B2" t="str">
            <v>Pers.no.</v>
          </cell>
        </row>
      </sheetData>
      <sheetData sheetId="1113">
        <row r="2">
          <cell r="B2" t="str">
            <v>Pers.no.</v>
          </cell>
        </row>
      </sheetData>
      <sheetData sheetId="1114">
        <row r="2">
          <cell r="B2" t="str">
            <v>Pers.no.</v>
          </cell>
        </row>
      </sheetData>
      <sheetData sheetId="1115">
        <row r="2">
          <cell r="B2" t="str">
            <v>Pers.no.</v>
          </cell>
        </row>
      </sheetData>
      <sheetData sheetId="1116">
        <row r="2">
          <cell r="B2" t="str">
            <v>Pers.no.</v>
          </cell>
        </row>
      </sheetData>
      <sheetData sheetId="1117">
        <row r="2">
          <cell r="B2" t="str">
            <v>Pers.no.</v>
          </cell>
        </row>
      </sheetData>
      <sheetData sheetId="1118">
        <row r="2">
          <cell r="B2" t="str">
            <v>Pers.no.</v>
          </cell>
        </row>
      </sheetData>
      <sheetData sheetId="1119">
        <row r="2">
          <cell r="B2" t="str">
            <v>Pers.no.</v>
          </cell>
        </row>
      </sheetData>
      <sheetData sheetId="1120">
        <row r="2">
          <cell r="B2" t="str">
            <v>Pers.no.</v>
          </cell>
        </row>
      </sheetData>
      <sheetData sheetId="1121">
        <row r="2">
          <cell r="B2" t="str">
            <v>Pers.no.</v>
          </cell>
        </row>
      </sheetData>
      <sheetData sheetId="1122">
        <row r="2">
          <cell r="B2" t="str">
            <v>Pers.no.</v>
          </cell>
        </row>
      </sheetData>
      <sheetData sheetId="1123">
        <row r="2">
          <cell r="B2" t="str">
            <v>Pers.no.</v>
          </cell>
        </row>
      </sheetData>
      <sheetData sheetId="1124">
        <row r="2">
          <cell r="B2" t="str">
            <v>Pers.no.</v>
          </cell>
        </row>
      </sheetData>
      <sheetData sheetId="1125">
        <row r="2">
          <cell r="B2" t="str">
            <v>Pers.no.</v>
          </cell>
        </row>
      </sheetData>
      <sheetData sheetId="1126">
        <row r="2">
          <cell r="B2" t="str">
            <v>Pers.no.</v>
          </cell>
        </row>
      </sheetData>
      <sheetData sheetId="1127">
        <row r="2">
          <cell r="B2" t="str">
            <v>Pers.no.</v>
          </cell>
        </row>
      </sheetData>
      <sheetData sheetId="1128">
        <row r="2">
          <cell r="B2" t="str">
            <v>Pers.no.</v>
          </cell>
        </row>
      </sheetData>
      <sheetData sheetId="1129">
        <row r="2">
          <cell r="B2" t="str">
            <v>Pers.no.</v>
          </cell>
        </row>
      </sheetData>
      <sheetData sheetId="1130">
        <row r="2">
          <cell r="B2" t="str">
            <v>Pers.no.</v>
          </cell>
        </row>
      </sheetData>
      <sheetData sheetId="1131">
        <row r="2">
          <cell r="B2" t="str">
            <v>Pers.no.</v>
          </cell>
        </row>
      </sheetData>
      <sheetData sheetId="1132">
        <row r="2">
          <cell r="B2" t="str">
            <v>Pers.no.</v>
          </cell>
        </row>
      </sheetData>
      <sheetData sheetId="1133">
        <row r="2">
          <cell r="B2" t="str">
            <v>Pers.no.</v>
          </cell>
        </row>
      </sheetData>
      <sheetData sheetId="1134">
        <row r="2">
          <cell r="B2" t="str">
            <v>Pers.no.</v>
          </cell>
        </row>
      </sheetData>
      <sheetData sheetId="1135">
        <row r="2">
          <cell r="B2" t="str">
            <v>Pers.no.</v>
          </cell>
        </row>
      </sheetData>
      <sheetData sheetId="1136">
        <row r="2">
          <cell r="B2" t="str">
            <v>Pers.no.</v>
          </cell>
        </row>
      </sheetData>
      <sheetData sheetId="1137">
        <row r="2">
          <cell r="B2" t="str">
            <v>Pers.no.</v>
          </cell>
        </row>
      </sheetData>
      <sheetData sheetId="1138">
        <row r="2">
          <cell r="B2" t="str">
            <v>Pers.no.</v>
          </cell>
        </row>
      </sheetData>
      <sheetData sheetId="1139">
        <row r="2">
          <cell r="B2" t="str">
            <v>Pers.no.</v>
          </cell>
        </row>
      </sheetData>
      <sheetData sheetId="1140">
        <row r="2">
          <cell r="B2" t="str">
            <v>Pers.no.</v>
          </cell>
        </row>
      </sheetData>
      <sheetData sheetId="1141">
        <row r="2">
          <cell r="B2" t="str">
            <v>Pers.no.</v>
          </cell>
        </row>
      </sheetData>
      <sheetData sheetId="1142">
        <row r="2">
          <cell r="B2" t="str">
            <v>Pers.no.</v>
          </cell>
        </row>
      </sheetData>
      <sheetData sheetId="1143">
        <row r="2">
          <cell r="B2" t="str">
            <v>Pers.no.</v>
          </cell>
        </row>
      </sheetData>
      <sheetData sheetId="1144">
        <row r="2">
          <cell r="B2" t="str">
            <v>Pers.no.</v>
          </cell>
        </row>
      </sheetData>
      <sheetData sheetId="1145">
        <row r="2">
          <cell r="B2" t="str">
            <v>Pers.no.</v>
          </cell>
        </row>
      </sheetData>
      <sheetData sheetId="1146">
        <row r="2">
          <cell r="B2" t="str">
            <v>Pers.no.</v>
          </cell>
        </row>
      </sheetData>
      <sheetData sheetId="1147">
        <row r="2">
          <cell r="B2" t="str">
            <v>Pers.no.</v>
          </cell>
        </row>
      </sheetData>
      <sheetData sheetId="1148">
        <row r="2">
          <cell r="B2" t="str">
            <v>Pers.no.</v>
          </cell>
        </row>
      </sheetData>
      <sheetData sheetId="1149">
        <row r="2">
          <cell r="B2" t="str">
            <v>Pers.no.</v>
          </cell>
        </row>
      </sheetData>
      <sheetData sheetId="1150">
        <row r="2">
          <cell r="B2" t="str">
            <v>Pers.no.</v>
          </cell>
        </row>
      </sheetData>
      <sheetData sheetId="1151">
        <row r="2">
          <cell r="B2" t="str">
            <v>Pers.no.</v>
          </cell>
        </row>
      </sheetData>
      <sheetData sheetId="1152">
        <row r="2">
          <cell r="B2" t="str">
            <v>Pers.no.</v>
          </cell>
        </row>
      </sheetData>
      <sheetData sheetId="1153">
        <row r="2">
          <cell r="B2" t="str">
            <v>Pers.no.</v>
          </cell>
        </row>
      </sheetData>
      <sheetData sheetId="1154">
        <row r="2">
          <cell r="B2" t="str">
            <v>Pers.no.</v>
          </cell>
        </row>
      </sheetData>
      <sheetData sheetId="1155">
        <row r="2">
          <cell r="B2" t="str">
            <v>Pers.no.</v>
          </cell>
        </row>
      </sheetData>
      <sheetData sheetId="1156">
        <row r="2">
          <cell r="B2" t="str">
            <v>Pers.no.</v>
          </cell>
        </row>
      </sheetData>
      <sheetData sheetId="1157">
        <row r="2">
          <cell r="B2" t="str">
            <v>Pers.no.</v>
          </cell>
        </row>
      </sheetData>
      <sheetData sheetId="1158">
        <row r="2">
          <cell r="B2" t="str">
            <v>Pers.no.</v>
          </cell>
        </row>
      </sheetData>
      <sheetData sheetId="1159">
        <row r="2">
          <cell r="B2" t="str">
            <v>Pers.no.</v>
          </cell>
        </row>
      </sheetData>
      <sheetData sheetId="1160">
        <row r="2">
          <cell r="B2" t="str">
            <v>Pers.no.</v>
          </cell>
        </row>
      </sheetData>
      <sheetData sheetId="1161">
        <row r="2">
          <cell r="B2" t="str">
            <v>Pers.no.</v>
          </cell>
        </row>
      </sheetData>
      <sheetData sheetId="1162">
        <row r="2">
          <cell r="B2" t="str">
            <v>Pers.no.</v>
          </cell>
        </row>
      </sheetData>
      <sheetData sheetId="1163">
        <row r="2">
          <cell r="B2" t="str">
            <v>Pers.no.</v>
          </cell>
        </row>
      </sheetData>
      <sheetData sheetId="1164">
        <row r="2">
          <cell r="B2" t="str">
            <v>Pers.no.</v>
          </cell>
        </row>
      </sheetData>
      <sheetData sheetId="1165">
        <row r="2">
          <cell r="B2" t="str">
            <v>Pers.no.</v>
          </cell>
        </row>
      </sheetData>
      <sheetData sheetId="1166">
        <row r="2">
          <cell r="B2" t="str">
            <v>Pers.no.</v>
          </cell>
        </row>
      </sheetData>
      <sheetData sheetId="1167">
        <row r="2">
          <cell r="B2" t="str">
            <v>Pers.no.</v>
          </cell>
        </row>
      </sheetData>
      <sheetData sheetId="1168">
        <row r="2">
          <cell r="B2" t="str">
            <v>Pers.no.</v>
          </cell>
        </row>
      </sheetData>
      <sheetData sheetId="1169">
        <row r="2">
          <cell r="B2" t="str">
            <v>Pers.no.</v>
          </cell>
        </row>
      </sheetData>
      <sheetData sheetId="1170">
        <row r="2">
          <cell r="B2" t="str">
            <v>Pers.no.</v>
          </cell>
        </row>
      </sheetData>
      <sheetData sheetId="1171">
        <row r="2">
          <cell r="B2" t="str">
            <v>Pers.no.</v>
          </cell>
        </row>
      </sheetData>
      <sheetData sheetId="1172">
        <row r="2">
          <cell r="B2" t="str">
            <v>Pers.no.</v>
          </cell>
        </row>
      </sheetData>
      <sheetData sheetId="1173">
        <row r="2">
          <cell r="B2" t="str">
            <v>Pers.no.</v>
          </cell>
        </row>
      </sheetData>
      <sheetData sheetId="1174">
        <row r="2">
          <cell r="B2" t="str">
            <v>Pers.no.</v>
          </cell>
        </row>
      </sheetData>
      <sheetData sheetId="1175">
        <row r="2">
          <cell r="B2" t="str">
            <v>Pers.no.</v>
          </cell>
        </row>
      </sheetData>
      <sheetData sheetId="1176">
        <row r="2">
          <cell r="B2" t="str">
            <v>Pers.no.</v>
          </cell>
        </row>
      </sheetData>
      <sheetData sheetId="1177">
        <row r="2">
          <cell r="B2" t="str">
            <v>Pers.no.</v>
          </cell>
        </row>
      </sheetData>
      <sheetData sheetId="1178">
        <row r="2">
          <cell r="B2" t="str">
            <v>Pers.no.</v>
          </cell>
        </row>
      </sheetData>
      <sheetData sheetId="1179">
        <row r="2">
          <cell r="B2" t="str">
            <v>Pers.no.</v>
          </cell>
        </row>
      </sheetData>
      <sheetData sheetId="1180">
        <row r="2">
          <cell r="B2" t="str">
            <v>Pers.no.</v>
          </cell>
        </row>
      </sheetData>
      <sheetData sheetId="1181">
        <row r="2">
          <cell r="B2" t="str">
            <v>Pers.no.</v>
          </cell>
        </row>
      </sheetData>
      <sheetData sheetId="1182">
        <row r="2">
          <cell r="B2" t="str">
            <v>Pers.no.</v>
          </cell>
        </row>
      </sheetData>
      <sheetData sheetId="1183">
        <row r="2">
          <cell r="B2" t="str">
            <v>Pers.no.</v>
          </cell>
        </row>
      </sheetData>
      <sheetData sheetId="1184">
        <row r="2">
          <cell r="B2" t="str">
            <v>Pers.no.</v>
          </cell>
        </row>
      </sheetData>
      <sheetData sheetId="1185">
        <row r="2">
          <cell r="B2" t="str">
            <v>Pers.no.</v>
          </cell>
        </row>
      </sheetData>
      <sheetData sheetId="1186">
        <row r="2">
          <cell r="B2" t="str">
            <v>Pers.no.</v>
          </cell>
        </row>
      </sheetData>
      <sheetData sheetId="1187">
        <row r="2">
          <cell r="B2" t="str">
            <v>Pers.no.</v>
          </cell>
        </row>
      </sheetData>
      <sheetData sheetId="1188">
        <row r="2">
          <cell r="B2" t="str">
            <v>Pers.no.</v>
          </cell>
        </row>
      </sheetData>
      <sheetData sheetId="1189">
        <row r="2">
          <cell r="B2" t="str">
            <v>Pers.no.</v>
          </cell>
        </row>
      </sheetData>
      <sheetData sheetId="1190">
        <row r="2">
          <cell r="B2" t="str">
            <v>Pers.no.</v>
          </cell>
        </row>
      </sheetData>
      <sheetData sheetId="1191">
        <row r="2">
          <cell r="B2" t="str">
            <v>Pers.no.</v>
          </cell>
        </row>
      </sheetData>
      <sheetData sheetId="1192">
        <row r="2">
          <cell r="B2" t="str">
            <v>Pers.no.</v>
          </cell>
        </row>
      </sheetData>
      <sheetData sheetId="1193">
        <row r="2">
          <cell r="B2" t="str">
            <v>Pers.no.</v>
          </cell>
        </row>
      </sheetData>
      <sheetData sheetId="1194">
        <row r="2">
          <cell r="B2" t="str">
            <v>Pers.no.</v>
          </cell>
        </row>
      </sheetData>
      <sheetData sheetId="1195">
        <row r="2">
          <cell r="B2" t="str">
            <v>Pers.no.</v>
          </cell>
        </row>
      </sheetData>
      <sheetData sheetId="1196">
        <row r="2">
          <cell r="B2" t="str">
            <v>Pers.no.</v>
          </cell>
        </row>
      </sheetData>
      <sheetData sheetId="1197">
        <row r="2">
          <cell r="B2" t="str">
            <v>Pers.no.</v>
          </cell>
        </row>
      </sheetData>
      <sheetData sheetId="1198">
        <row r="2">
          <cell r="B2" t="str">
            <v>Pers.no.</v>
          </cell>
        </row>
      </sheetData>
      <sheetData sheetId="1199">
        <row r="2">
          <cell r="B2" t="str">
            <v>Pers.no.</v>
          </cell>
        </row>
      </sheetData>
      <sheetData sheetId="1200">
        <row r="2">
          <cell r="B2" t="str">
            <v>Pers.no.</v>
          </cell>
        </row>
      </sheetData>
      <sheetData sheetId="1201">
        <row r="2">
          <cell r="B2" t="str">
            <v>Pers.no.</v>
          </cell>
        </row>
      </sheetData>
      <sheetData sheetId="1202">
        <row r="2">
          <cell r="B2" t="str">
            <v>Pers.no.</v>
          </cell>
        </row>
      </sheetData>
      <sheetData sheetId="1203">
        <row r="2">
          <cell r="B2" t="str">
            <v>Pers.no.</v>
          </cell>
        </row>
      </sheetData>
      <sheetData sheetId="1204">
        <row r="2">
          <cell r="B2" t="str">
            <v>Pers.no.</v>
          </cell>
        </row>
      </sheetData>
      <sheetData sheetId="1205">
        <row r="2">
          <cell r="B2" t="str">
            <v>Pers.no.</v>
          </cell>
        </row>
      </sheetData>
      <sheetData sheetId="1206">
        <row r="2">
          <cell r="B2" t="str">
            <v>Pers.no.</v>
          </cell>
        </row>
      </sheetData>
      <sheetData sheetId="1207">
        <row r="2">
          <cell r="B2" t="str">
            <v>Pers.no.</v>
          </cell>
        </row>
      </sheetData>
      <sheetData sheetId="1208">
        <row r="2">
          <cell r="B2" t="str">
            <v>Pers.no.</v>
          </cell>
        </row>
      </sheetData>
      <sheetData sheetId="1209">
        <row r="2">
          <cell r="B2" t="str">
            <v>Pers.no.</v>
          </cell>
        </row>
      </sheetData>
      <sheetData sheetId="1210">
        <row r="2">
          <cell r="B2" t="str">
            <v>Pers.no.</v>
          </cell>
        </row>
      </sheetData>
      <sheetData sheetId="1211">
        <row r="2">
          <cell r="B2" t="str">
            <v>Pers.no.</v>
          </cell>
        </row>
      </sheetData>
      <sheetData sheetId="1212">
        <row r="2">
          <cell r="B2" t="str">
            <v>Pers.no.</v>
          </cell>
        </row>
      </sheetData>
      <sheetData sheetId="1213">
        <row r="2">
          <cell r="B2" t="str">
            <v>Pers.no.</v>
          </cell>
        </row>
      </sheetData>
      <sheetData sheetId="1214">
        <row r="2">
          <cell r="B2" t="str">
            <v>Pers.no.</v>
          </cell>
        </row>
      </sheetData>
      <sheetData sheetId="1215">
        <row r="2">
          <cell r="B2" t="str">
            <v>Pers.no.</v>
          </cell>
        </row>
      </sheetData>
      <sheetData sheetId="1216">
        <row r="2">
          <cell r="B2" t="str">
            <v>Pers.no.</v>
          </cell>
        </row>
      </sheetData>
      <sheetData sheetId="1217">
        <row r="2">
          <cell r="B2" t="str">
            <v>Pers.no.</v>
          </cell>
        </row>
      </sheetData>
      <sheetData sheetId="1218">
        <row r="2">
          <cell r="B2" t="str">
            <v>Pers.no.</v>
          </cell>
        </row>
      </sheetData>
      <sheetData sheetId="1219">
        <row r="2">
          <cell r="B2" t="str">
            <v>Pers.no.</v>
          </cell>
        </row>
      </sheetData>
      <sheetData sheetId="1220">
        <row r="2">
          <cell r="B2" t="str">
            <v>Pers.no.</v>
          </cell>
        </row>
      </sheetData>
      <sheetData sheetId="1221">
        <row r="2">
          <cell r="B2" t="str">
            <v>Pers.no.</v>
          </cell>
        </row>
      </sheetData>
      <sheetData sheetId="1222">
        <row r="2">
          <cell r="B2" t="str">
            <v>Pers.no.</v>
          </cell>
        </row>
      </sheetData>
      <sheetData sheetId="1223">
        <row r="2">
          <cell r="B2" t="str">
            <v>Pers.no.</v>
          </cell>
        </row>
      </sheetData>
      <sheetData sheetId="1224">
        <row r="2">
          <cell r="B2" t="str">
            <v>Pers.no.</v>
          </cell>
        </row>
      </sheetData>
      <sheetData sheetId="1225">
        <row r="2">
          <cell r="B2" t="str">
            <v>Pers.no.</v>
          </cell>
        </row>
      </sheetData>
      <sheetData sheetId="1226">
        <row r="2">
          <cell r="B2" t="str">
            <v>Pers.no.</v>
          </cell>
        </row>
      </sheetData>
      <sheetData sheetId="1227">
        <row r="2">
          <cell r="B2" t="str">
            <v>Pers.no.</v>
          </cell>
        </row>
      </sheetData>
      <sheetData sheetId="1228">
        <row r="2">
          <cell r="B2" t="str">
            <v>Pers.no.</v>
          </cell>
        </row>
      </sheetData>
      <sheetData sheetId="1229">
        <row r="2">
          <cell r="B2" t="str">
            <v>Pers.no.</v>
          </cell>
        </row>
      </sheetData>
      <sheetData sheetId="1230">
        <row r="2">
          <cell r="B2" t="str">
            <v>Pers.no.</v>
          </cell>
        </row>
      </sheetData>
      <sheetData sheetId="1231">
        <row r="2">
          <cell r="B2" t="str">
            <v>Pers.no.</v>
          </cell>
        </row>
      </sheetData>
      <sheetData sheetId="1232">
        <row r="2">
          <cell r="B2" t="str">
            <v>Pers.no.</v>
          </cell>
        </row>
      </sheetData>
      <sheetData sheetId="1233">
        <row r="2">
          <cell r="B2" t="str">
            <v>Pers.no.</v>
          </cell>
        </row>
      </sheetData>
      <sheetData sheetId="1234">
        <row r="2">
          <cell r="B2" t="str">
            <v>Pers.no.</v>
          </cell>
        </row>
      </sheetData>
      <sheetData sheetId="1235">
        <row r="2">
          <cell r="B2" t="str">
            <v>Pers.no.</v>
          </cell>
        </row>
      </sheetData>
      <sheetData sheetId="1236">
        <row r="2">
          <cell r="B2" t="str">
            <v>Pers.no.</v>
          </cell>
        </row>
      </sheetData>
      <sheetData sheetId="1237">
        <row r="2">
          <cell r="B2" t="str">
            <v>Pers.no.</v>
          </cell>
        </row>
      </sheetData>
      <sheetData sheetId="1238">
        <row r="2">
          <cell r="B2" t="str">
            <v>Pers.no.</v>
          </cell>
        </row>
      </sheetData>
      <sheetData sheetId="1239">
        <row r="2">
          <cell r="B2" t="str">
            <v>Pers.no.</v>
          </cell>
        </row>
      </sheetData>
      <sheetData sheetId="1240">
        <row r="2">
          <cell r="B2" t="str">
            <v>Pers.no.</v>
          </cell>
        </row>
      </sheetData>
      <sheetData sheetId="1241">
        <row r="2">
          <cell r="B2" t="str">
            <v>Pers.no.</v>
          </cell>
        </row>
      </sheetData>
      <sheetData sheetId="1242">
        <row r="2">
          <cell r="B2" t="str">
            <v>Pers.no.</v>
          </cell>
        </row>
      </sheetData>
      <sheetData sheetId="1243">
        <row r="2">
          <cell r="B2" t="str">
            <v>Pers.no.</v>
          </cell>
        </row>
      </sheetData>
      <sheetData sheetId="1244">
        <row r="2">
          <cell r="B2" t="str">
            <v>Pers.no.</v>
          </cell>
        </row>
      </sheetData>
      <sheetData sheetId="1245">
        <row r="2">
          <cell r="B2" t="str">
            <v>Pers.no.</v>
          </cell>
        </row>
      </sheetData>
      <sheetData sheetId="1246">
        <row r="2">
          <cell r="B2" t="str">
            <v>Pers.no.</v>
          </cell>
        </row>
      </sheetData>
      <sheetData sheetId="1247">
        <row r="2">
          <cell r="B2" t="str">
            <v>Pers.no.</v>
          </cell>
        </row>
      </sheetData>
      <sheetData sheetId="1248">
        <row r="2">
          <cell r="B2" t="str">
            <v>Pers.no.</v>
          </cell>
        </row>
      </sheetData>
      <sheetData sheetId="1249">
        <row r="2">
          <cell r="B2" t="str">
            <v>Pers.no.</v>
          </cell>
        </row>
      </sheetData>
      <sheetData sheetId="1250">
        <row r="2">
          <cell r="B2" t="str">
            <v>Pers.no.</v>
          </cell>
        </row>
      </sheetData>
      <sheetData sheetId="1251">
        <row r="2">
          <cell r="B2" t="str">
            <v>Pers.no.</v>
          </cell>
        </row>
      </sheetData>
      <sheetData sheetId="1252">
        <row r="2">
          <cell r="B2" t="str">
            <v>Pers.no.</v>
          </cell>
        </row>
      </sheetData>
      <sheetData sheetId="1253">
        <row r="2">
          <cell r="B2" t="str">
            <v>Pers.no.</v>
          </cell>
        </row>
      </sheetData>
      <sheetData sheetId="1254">
        <row r="2">
          <cell r="B2" t="str">
            <v>Pers.no.</v>
          </cell>
        </row>
      </sheetData>
      <sheetData sheetId="1255">
        <row r="2">
          <cell r="B2" t="str">
            <v>Pers.no.</v>
          </cell>
        </row>
      </sheetData>
      <sheetData sheetId="1256">
        <row r="2">
          <cell r="B2" t="str">
            <v>Pers.no.</v>
          </cell>
        </row>
      </sheetData>
      <sheetData sheetId="1257">
        <row r="2">
          <cell r="B2" t="str">
            <v>Pers.no.</v>
          </cell>
        </row>
      </sheetData>
      <sheetData sheetId="1258">
        <row r="2">
          <cell r="B2" t="str">
            <v>Pers.no.</v>
          </cell>
        </row>
      </sheetData>
      <sheetData sheetId="1259">
        <row r="2">
          <cell r="B2" t="str">
            <v>Pers.no.</v>
          </cell>
        </row>
      </sheetData>
      <sheetData sheetId="1260">
        <row r="2">
          <cell r="B2" t="str">
            <v>Pers.no.</v>
          </cell>
        </row>
      </sheetData>
      <sheetData sheetId="1261">
        <row r="2">
          <cell r="B2" t="str">
            <v>Pers.no.</v>
          </cell>
        </row>
      </sheetData>
      <sheetData sheetId="1262">
        <row r="2">
          <cell r="B2" t="str">
            <v>Pers.no.</v>
          </cell>
        </row>
      </sheetData>
      <sheetData sheetId="1263">
        <row r="2">
          <cell r="B2" t="str">
            <v>Pers.no.</v>
          </cell>
        </row>
      </sheetData>
      <sheetData sheetId="1264">
        <row r="2">
          <cell r="B2" t="str">
            <v>Pers.no.</v>
          </cell>
        </row>
      </sheetData>
      <sheetData sheetId="1265">
        <row r="2">
          <cell r="B2" t="str">
            <v>Pers.no.</v>
          </cell>
        </row>
      </sheetData>
      <sheetData sheetId="1266">
        <row r="2">
          <cell r="B2" t="str">
            <v>Pers.no.</v>
          </cell>
        </row>
      </sheetData>
      <sheetData sheetId="1267">
        <row r="2">
          <cell r="B2" t="str">
            <v>Pers.no.</v>
          </cell>
        </row>
      </sheetData>
      <sheetData sheetId="1268">
        <row r="2">
          <cell r="B2" t="str">
            <v>Pers.no.</v>
          </cell>
        </row>
      </sheetData>
      <sheetData sheetId="1269">
        <row r="2">
          <cell r="B2" t="str">
            <v>Pers.no.</v>
          </cell>
        </row>
      </sheetData>
      <sheetData sheetId="1270">
        <row r="2">
          <cell r="B2" t="str">
            <v>Pers.no.</v>
          </cell>
        </row>
      </sheetData>
      <sheetData sheetId="1271">
        <row r="2">
          <cell r="B2" t="str">
            <v>Pers.no.</v>
          </cell>
        </row>
      </sheetData>
      <sheetData sheetId="1272">
        <row r="2">
          <cell r="B2" t="str">
            <v>Pers.no.</v>
          </cell>
        </row>
      </sheetData>
      <sheetData sheetId="1273">
        <row r="2">
          <cell r="B2" t="str">
            <v>Pers.no.</v>
          </cell>
        </row>
      </sheetData>
      <sheetData sheetId="1274">
        <row r="2">
          <cell r="B2" t="str">
            <v>Pers.no.</v>
          </cell>
        </row>
      </sheetData>
      <sheetData sheetId="1275">
        <row r="2">
          <cell r="B2" t="str">
            <v>Pers.no.</v>
          </cell>
        </row>
      </sheetData>
      <sheetData sheetId="1276">
        <row r="2">
          <cell r="B2" t="str">
            <v>Pers.no.</v>
          </cell>
        </row>
      </sheetData>
      <sheetData sheetId="1277">
        <row r="2">
          <cell r="B2" t="str">
            <v>Pers.no.</v>
          </cell>
        </row>
      </sheetData>
      <sheetData sheetId="1278">
        <row r="2">
          <cell r="B2" t="str">
            <v>Pers.no.</v>
          </cell>
        </row>
      </sheetData>
      <sheetData sheetId="1279">
        <row r="2">
          <cell r="B2" t="str">
            <v>Pers.no.</v>
          </cell>
        </row>
      </sheetData>
      <sheetData sheetId="1280">
        <row r="2">
          <cell r="B2" t="str">
            <v>Pers.no.</v>
          </cell>
        </row>
      </sheetData>
      <sheetData sheetId="1281">
        <row r="2">
          <cell r="B2" t="str">
            <v>Pers.no.</v>
          </cell>
        </row>
      </sheetData>
      <sheetData sheetId="1282">
        <row r="2">
          <cell r="B2" t="str">
            <v>Pers.no.</v>
          </cell>
        </row>
      </sheetData>
      <sheetData sheetId="1283">
        <row r="2">
          <cell r="B2" t="str">
            <v>Pers.no.</v>
          </cell>
        </row>
      </sheetData>
      <sheetData sheetId="1284">
        <row r="2">
          <cell r="B2" t="str">
            <v>Pers.no.</v>
          </cell>
        </row>
      </sheetData>
      <sheetData sheetId="1285">
        <row r="2">
          <cell r="B2" t="str">
            <v>Pers.no.</v>
          </cell>
        </row>
      </sheetData>
      <sheetData sheetId="1286">
        <row r="2">
          <cell r="B2" t="str">
            <v>Pers.no.</v>
          </cell>
        </row>
      </sheetData>
      <sheetData sheetId="1287">
        <row r="2">
          <cell r="B2" t="str">
            <v>Pers.no.</v>
          </cell>
        </row>
      </sheetData>
      <sheetData sheetId="1288">
        <row r="2">
          <cell r="B2" t="str">
            <v>Pers.no.</v>
          </cell>
        </row>
      </sheetData>
      <sheetData sheetId="1289">
        <row r="2">
          <cell r="B2" t="str">
            <v>Pers.no.</v>
          </cell>
        </row>
      </sheetData>
      <sheetData sheetId="1290">
        <row r="2">
          <cell r="B2" t="str">
            <v>Pers.no.</v>
          </cell>
        </row>
      </sheetData>
      <sheetData sheetId="1291">
        <row r="2">
          <cell r="B2" t="str">
            <v>Pers.no.</v>
          </cell>
        </row>
      </sheetData>
      <sheetData sheetId="1292">
        <row r="2">
          <cell r="B2" t="str">
            <v>Pers.no.</v>
          </cell>
        </row>
      </sheetData>
      <sheetData sheetId="1293">
        <row r="2">
          <cell r="B2" t="str">
            <v>Pers.no.</v>
          </cell>
        </row>
      </sheetData>
      <sheetData sheetId="1294">
        <row r="2">
          <cell r="B2" t="str">
            <v>Pers.no.</v>
          </cell>
        </row>
      </sheetData>
      <sheetData sheetId="1295">
        <row r="2">
          <cell r="B2" t="str">
            <v>Pers.no.</v>
          </cell>
        </row>
      </sheetData>
      <sheetData sheetId="1296">
        <row r="2">
          <cell r="B2" t="str">
            <v>Pers.no.</v>
          </cell>
        </row>
      </sheetData>
      <sheetData sheetId="1297">
        <row r="2">
          <cell r="B2" t="str">
            <v>Pers.no.</v>
          </cell>
        </row>
      </sheetData>
      <sheetData sheetId="1298">
        <row r="2">
          <cell r="B2" t="str">
            <v>Pers.no.</v>
          </cell>
        </row>
      </sheetData>
      <sheetData sheetId="1299">
        <row r="2">
          <cell r="B2" t="str">
            <v>Pers.no.</v>
          </cell>
        </row>
      </sheetData>
      <sheetData sheetId="1300">
        <row r="2">
          <cell r="B2" t="str">
            <v>Pers.no.</v>
          </cell>
        </row>
      </sheetData>
      <sheetData sheetId="1301">
        <row r="2">
          <cell r="B2" t="str">
            <v>Pers.no.</v>
          </cell>
        </row>
      </sheetData>
      <sheetData sheetId="1302">
        <row r="2">
          <cell r="B2" t="str">
            <v>Pers.no.</v>
          </cell>
        </row>
      </sheetData>
      <sheetData sheetId="1303">
        <row r="2">
          <cell r="B2" t="str">
            <v>Pers.no.</v>
          </cell>
        </row>
      </sheetData>
      <sheetData sheetId="1304">
        <row r="2">
          <cell r="B2" t="str">
            <v>Pers.no.</v>
          </cell>
        </row>
      </sheetData>
      <sheetData sheetId="1305">
        <row r="2">
          <cell r="B2" t="str">
            <v>Pers.no.</v>
          </cell>
        </row>
      </sheetData>
      <sheetData sheetId="1306">
        <row r="2">
          <cell r="B2" t="str">
            <v>Pers.no.</v>
          </cell>
        </row>
      </sheetData>
      <sheetData sheetId="1307">
        <row r="2">
          <cell r="B2" t="str">
            <v>Pers.no.</v>
          </cell>
        </row>
      </sheetData>
      <sheetData sheetId="1308">
        <row r="2">
          <cell r="B2" t="str">
            <v>Pers.no.</v>
          </cell>
        </row>
      </sheetData>
      <sheetData sheetId="1309">
        <row r="2">
          <cell r="B2" t="str">
            <v>Pers.no.</v>
          </cell>
        </row>
      </sheetData>
      <sheetData sheetId="1310">
        <row r="2">
          <cell r="B2" t="str">
            <v>Pers.no.</v>
          </cell>
        </row>
      </sheetData>
      <sheetData sheetId="1311">
        <row r="2">
          <cell r="B2" t="str">
            <v>Pers.no.</v>
          </cell>
        </row>
      </sheetData>
      <sheetData sheetId="1312">
        <row r="2">
          <cell r="B2" t="str">
            <v>Pers.no.</v>
          </cell>
        </row>
      </sheetData>
      <sheetData sheetId="1313">
        <row r="2">
          <cell r="B2" t="str">
            <v>Pers.no.</v>
          </cell>
        </row>
      </sheetData>
      <sheetData sheetId="1314">
        <row r="2">
          <cell r="B2" t="str">
            <v>Pers.no.</v>
          </cell>
        </row>
      </sheetData>
      <sheetData sheetId="1315">
        <row r="2">
          <cell r="B2" t="str">
            <v>Pers.no.</v>
          </cell>
        </row>
      </sheetData>
      <sheetData sheetId="1316">
        <row r="2">
          <cell r="B2" t="str">
            <v>Pers.no.</v>
          </cell>
        </row>
      </sheetData>
      <sheetData sheetId="1317">
        <row r="2">
          <cell r="B2" t="str">
            <v>Pers.no.</v>
          </cell>
        </row>
      </sheetData>
      <sheetData sheetId="1318">
        <row r="2">
          <cell r="B2" t="str">
            <v>Pers.no.</v>
          </cell>
        </row>
      </sheetData>
      <sheetData sheetId="1319">
        <row r="2">
          <cell r="B2" t="str">
            <v>Pers.no.</v>
          </cell>
        </row>
      </sheetData>
      <sheetData sheetId="1320">
        <row r="2">
          <cell r="B2" t="str">
            <v>Pers.no.</v>
          </cell>
        </row>
      </sheetData>
      <sheetData sheetId="1321">
        <row r="2">
          <cell r="B2" t="str">
            <v>Pers.no.</v>
          </cell>
        </row>
      </sheetData>
      <sheetData sheetId="1322">
        <row r="2">
          <cell r="B2" t="str">
            <v>Pers.no.</v>
          </cell>
        </row>
      </sheetData>
      <sheetData sheetId="1323">
        <row r="2">
          <cell r="B2" t="str">
            <v>Pers.no.</v>
          </cell>
        </row>
      </sheetData>
      <sheetData sheetId="1324">
        <row r="2">
          <cell r="B2" t="str">
            <v>Pers.no.</v>
          </cell>
        </row>
      </sheetData>
      <sheetData sheetId="1325">
        <row r="2">
          <cell r="B2" t="str">
            <v>Pers.no.</v>
          </cell>
        </row>
      </sheetData>
      <sheetData sheetId="1326">
        <row r="2">
          <cell r="B2" t="str">
            <v>Pers.no.</v>
          </cell>
        </row>
      </sheetData>
      <sheetData sheetId="1327">
        <row r="2">
          <cell r="B2" t="str">
            <v>Pers.no.</v>
          </cell>
        </row>
      </sheetData>
      <sheetData sheetId="1328">
        <row r="2">
          <cell r="B2" t="str">
            <v>Pers.no.</v>
          </cell>
        </row>
      </sheetData>
      <sheetData sheetId="1329">
        <row r="2">
          <cell r="B2" t="str">
            <v>Pers.no.</v>
          </cell>
        </row>
      </sheetData>
      <sheetData sheetId="1330">
        <row r="2">
          <cell r="B2" t="str">
            <v>Pers.no.</v>
          </cell>
        </row>
      </sheetData>
      <sheetData sheetId="1331">
        <row r="2">
          <cell r="B2" t="str">
            <v>Pers.no.</v>
          </cell>
        </row>
      </sheetData>
      <sheetData sheetId="1332">
        <row r="2">
          <cell r="B2" t="str">
            <v>Pers.no.</v>
          </cell>
        </row>
      </sheetData>
      <sheetData sheetId="1333">
        <row r="2">
          <cell r="B2" t="str">
            <v>Pers.no.</v>
          </cell>
        </row>
      </sheetData>
      <sheetData sheetId="1334">
        <row r="2">
          <cell r="B2" t="str">
            <v>Pers.no.</v>
          </cell>
        </row>
      </sheetData>
      <sheetData sheetId="1335">
        <row r="2">
          <cell r="B2" t="str">
            <v>Pers.no.</v>
          </cell>
        </row>
      </sheetData>
      <sheetData sheetId="1336">
        <row r="2">
          <cell r="B2" t="str">
            <v>Pers.no.</v>
          </cell>
        </row>
      </sheetData>
      <sheetData sheetId="1337">
        <row r="2">
          <cell r="B2" t="str">
            <v>Pers.no.</v>
          </cell>
        </row>
      </sheetData>
      <sheetData sheetId="1338">
        <row r="2">
          <cell r="B2" t="str">
            <v>Pers.no.</v>
          </cell>
        </row>
      </sheetData>
      <sheetData sheetId="1339">
        <row r="2">
          <cell r="B2" t="str">
            <v>Pers.no.</v>
          </cell>
        </row>
      </sheetData>
      <sheetData sheetId="1340">
        <row r="2">
          <cell r="B2" t="str">
            <v>Pers.no.</v>
          </cell>
        </row>
      </sheetData>
      <sheetData sheetId="1341">
        <row r="2">
          <cell r="B2" t="str">
            <v>Pers.no.</v>
          </cell>
        </row>
      </sheetData>
      <sheetData sheetId="1342">
        <row r="2">
          <cell r="B2" t="str">
            <v>Pers.no.</v>
          </cell>
        </row>
      </sheetData>
      <sheetData sheetId="1343">
        <row r="2">
          <cell r="B2" t="str">
            <v>Pers.no.</v>
          </cell>
        </row>
      </sheetData>
      <sheetData sheetId="1344">
        <row r="2">
          <cell r="B2" t="str">
            <v>Pers.no.</v>
          </cell>
        </row>
      </sheetData>
      <sheetData sheetId="1345">
        <row r="2">
          <cell r="B2" t="str">
            <v>Pers.no.</v>
          </cell>
        </row>
      </sheetData>
      <sheetData sheetId="1346">
        <row r="2">
          <cell r="B2" t="str">
            <v>Pers.no.</v>
          </cell>
        </row>
      </sheetData>
      <sheetData sheetId="1347">
        <row r="2">
          <cell r="B2" t="str">
            <v>Pers.no.</v>
          </cell>
        </row>
      </sheetData>
      <sheetData sheetId="1348">
        <row r="2">
          <cell r="B2" t="str">
            <v>Pers.no.</v>
          </cell>
        </row>
      </sheetData>
      <sheetData sheetId="1349">
        <row r="2">
          <cell r="B2" t="str">
            <v>Pers.no.</v>
          </cell>
        </row>
      </sheetData>
      <sheetData sheetId="1350">
        <row r="2">
          <cell r="B2" t="str">
            <v>Pers.no.</v>
          </cell>
        </row>
      </sheetData>
      <sheetData sheetId="1351">
        <row r="2">
          <cell r="B2" t="str">
            <v>Pers.no.</v>
          </cell>
        </row>
      </sheetData>
      <sheetData sheetId="1352">
        <row r="2">
          <cell r="B2" t="str">
            <v>Pers.no.</v>
          </cell>
        </row>
      </sheetData>
      <sheetData sheetId="1353">
        <row r="2">
          <cell r="B2" t="str">
            <v>Pers.no.</v>
          </cell>
        </row>
      </sheetData>
      <sheetData sheetId="1354">
        <row r="2">
          <cell r="B2" t="str">
            <v>Pers.no.</v>
          </cell>
        </row>
      </sheetData>
      <sheetData sheetId="1355">
        <row r="2">
          <cell r="B2" t="str">
            <v>Pers.no.</v>
          </cell>
        </row>
      </sheetData>
      <sheetData sheetId="1356">
        <row r="2">
          <cell r="B2" t="str">
            <v>Pers.no.</v>
          </cell>
        </row>
      </sheetData>
      <sheetData sheetId="1357">
        <row r="2">
          <cell r="B2" t="str">
            <v>Pers.no.</v>
          </cell>
        </row>
      </sheetData>
      <sheetData sheetId="1358">
        <row r="2">
          <cell r="B2" t="str">
            <v>Pers.no.</v>
          </cell>
        </row>
      </sheetData>
      <sheetData sheetId="1359">
        <row r="2">
          <cell r="B2" t="str">
            <v>Pers.no.</v>
          </cell>
        </row>
      </sheetData>
      <sheetData sheetId="1360">
        <row r="2">
          <cell r="B2" t="str">
            <v>Pers.no.</v>
          </cell>
        </row>
      </sheetData>
      <sheetData sheetId="1361">
        <row r="2">
          <cell r="B2" t="str">
            <v>Pers.no.</v>
          </cell>
        </row>
      </sheetData>
      <sheetData sheetId="1362">
        <row r="2">
          <cell r="B2" t="str">
            <v>Pers.no.</v>
          </cell>
        </row>
      </sheetData>
      <sheetData sheetId="1363">
        <row r="2">
          <cell r="B2" t="str">
            <v>Pers.no.</v>
          </cell>
        </row>
      </sheetData>
      <sheetData sheetId="1364">
        <row r="2">
          <cell r="B2" t="str">
            <v>Pers.no.</v>
          </cell>
        </row>
      </sheetData>
      <sheetData sheetId="1365">
        <row r="2">
          <cell r="B2" t="str">
            <v>Pers.no.</v>
          </cell>
        </row>
      </sheetData>
      <sheetData sheetId="1366">
        <row r="2">
          <cell r="B2" t="str">
            <v>Pers.no.</v>
          </cell>
        </row>
      </sheetData>
      <sheetData sheetId="1367">
        <row r="2">
          <cell r="B2" t="str">
            <v>Pers.no.</v>
          </cell>
        </row>
      </sheetData>
      <sheetData sheetId="1368">
        <row r="2">
          <cell r="B2" t="str">
            <v>Pers.no.</v>
          </cell>
        </row>
      </sheetData>
      <sheetData sheetId="1369">
        <row r="2">
          <cell r="B2" t="str">
            <v>Pers.no.</v>
          </cell>
        </row>
      </sheetData>
      <sheetData sheetId="1370">
        <row r="2">
          <cell r="B2" t="str">
            <v>Pers.no.</v>
          </cell>
        </row>
      </sheetData>
      <sheetData sheetId="1371"/>
      <sheetData sheetId="1372">
        <row r="2">
          <cell r="B2" t="str">
            <v>Pers.no.</v>
          </cell>
        </row>
      </sheetData>
      <sheetData sheetId="1373">
        <row r="2">
          <cell r="B2" t="str">
            <v>Pers.no.</v>
          </cell>
        </row>
      </sheetData>
      <sheetData sheetId="1374">
        <row r="2">
          <cell r="B2" t="str">
            <v>Pers.no.</v>
          </cell>
        </row>
      </sheetData>
      <sheetData sheetId="1375"/>
      <sheetData sheetId="1376">
        <row r="2">
          <cell r="B2" t="str">
            <v>Pers.no.</v>
          </cell>
        </row>
      </sheetData>
      <sheetData sheetId="1377">
        <row r="2">
          <cell r="B2" t="str">
            <v>Pers.no.</v>
          </cell>
        </row>
      </sheetData>
      <sheetData sheetId="1378">
        <row r="2">
          <cell r="B2" t="str">
            <v>Pers.no.</v>
          </cell>
        </row>
      </sheetData>
      <sheetData sheetId="1379">
        <row r="2">
          <cell r="B2" t="str">
            <v>Pers.no.</v>
          </cell>
        </row>
      </sheetData>
      <sheetData sheetId="1380">
        <row r="2">
          <cell r="B2" t="str">
            <v>Pers.no.</v>
          </cell>
        </row>
      </sheetData>
      <sheetData sheetId="1381">
        <row r="2">
          <cell r="B2" t="str">
            <v>Pers.no.</v>
          </cell>
        </row>
      </sheetData>
      <sheetData sheetId="1382">
        <row r="2">
          <cell r="B2" t="str">
            <v>Pers.no.</v>
          </cell>
        </row>
      </sheetData>
      <sheetData sheetId="1383">
        <row r="2">
          <cell r="B2" t="str">
            <v>Pers.no.</v>
          </cell>
        </row>
      </sheetData>
      <sheetData sheetId="1384">
        <row r="2">
          <cell r="B2" t="str">
            <v>Pers.no.</v>
          </cell>
        </row>
      </sheetData>
      <sheetData sheetId="1385">
        <row r="2">
          <cell r="B2" t="str">
            <v>Pers.no.</v>
          </cell>
        </row>
      </sheetData>
      <sheetData sheetId="1386">
        <row r="2">
          <cell r="B2" t="str">
            <v>Pers.no.</v>
          </cell>
        </row>
      </sheetData>
      <sheetData sheetId="1387">
        <row r="2">
          <cell r="B2" t="str">
            <v>Pers.no.</v>
          </cell>
        </row>
      </sheetData>
      <sheetData sheetId="1388">
        <row r="2">
          <cell r="B2" t="str">
            <v>Pers.no.</v>
          </cell>
        </row>
      </sheetData>
      <sheetData sheetId="1389">
        <row r="2">
          <cell r="B2" t="str">
            <v>Pers.no.</v>
          </cell>
        </row>
      </sheetData>
      <sheetData sheetId="1390">
        <row r="2">
          <cell r="B2" t="str">
            <v>Pers.no.</v>
          </cell>
        </row>
      </sheetData>
      <sheetData sheetId="1391">
        <row r="2">
          <cell r="B2" t="str">
            <v>Pers.no.</v>
          </cell>
        </row>
      </sheetData>
      <sheetData sheetId="1392">
        <row r="2">
          <cell r="B2" t="str">
            <v>Pers.no.</v>
          </cell>
        </row>
      </sheetData>
      <sheetData sheetId="1393">
        <row r="2">
          <cell r="B2" t="str">
            <v>Pers.no.</v>
          </cell>
        </row>
      </sheetData>
      <sheetData sheetId="1394">
        <row r="2">
          <cell r="B2" t="str">
            <v>Pers.no.</v>
          </cell>
        </row>
      </sheetData>
      <sheetData sheetId="1395">
        <row r="2">
          <cell r="B2" t="str">
            <v>Pers.no.</v>
          </cell>
        </row>
      </sheetData>
      <sheetData sheetId="1396">
        <row r="2">
          <cell r="B2" t="str">
            <v>Pers.no.</v>
          </cell>
        </row>
      </sheetData>
      <sheetData sheetId="1397">
        <row r="2">
          <cell r="B2" t="str">
            <v>Pers.no.</v>
          </cell>
        </row>
      </sheetData>
      <sheetData sheetId="1398">
        <row r="2">
          <cell r="B2" t="str">
            <v>Pers.no.</v>
          </cell>
        </row>
      </sheetData>
      <sheetData sheetId="1399">
        <row r="2">
          <cell r="B2" t="str">
            <v>Pers.no.</v>
          </cell>
        </row>
      </sheetData>
      <sheetData sheetId="1400">
        <row r="2">
          <cell r="B2" t="str">
            <v>Pers.no.</v>
          </cell>
        </row>
      </sheetData>
      <sheetData sheetId="1401">
        <row r="2">
          <cell r="B2" t="str">
            <v>Pers.no.</v>
          </cell>
        </row>
      </sheetData>
      <sheetData sheetId="1402">
        <row r="2">
          <cell r="B2" t="str">
            <v>Pers.no.</v>
          </cell>
        </row>
      </sheetData>
      <sheetData sheetId="1403">
        <row r="2">
          <cell r="B2" t="str">
            <v>Pers.no.</v>
          </cell>
        </row>
      </sheetData>
      <sheetData sheetId="1404">
        <row r="2">
          <cell r="B2" t="str">
            <v>Pers.no.</v>
          </cell>
        </row>
      </sheetData>
      <sheetData sheetId="1405">
        <row r="2">
          <cell r="B2" t="str">
            <v>Pers.no.</v>
          </cell>
        </row>
      </sheetData>
      <sheetData sheetId="1406">
        <row r="2">
          <cell r="B2" t="str">
            <v>Pers.no.</v>
          </cell>
        </row>
      </sheetData>
      <sheetData sheetId="1407">
        <row r="2">
          <cell r="B2" t="str">
            <v>Pers.no.</v>
          </cell>
        </row>
      </sheetData>
      <sheetData sheetId="1408">
        <row r="2">
          <cell r="B2" t="str">
            <v>Pers.no.</v>
          </cell>
        </row>
      </sheetData>
      <sheetData sheetId="1409">
        <row r="2">
          <cell r="B2" t="str">
            <v>Pers.no.</v>
          </cell>
        </row>
      </sheetData>
      <sheetData sheetId="1410">
        <row r="2">
          <cell r="B2" t="str">
            <v>Pers.no.</v>
          </cell>
        </row>
      </sheetData>
      <sheetData sheetId="1411">
        <row r="2">
          <cell r="B2" t="str">
            <v>Pers.no.</v>
          </cell>
        </row>
      </sheetData>
      <sheetData sheetId="1412">
        <row r="2">
          <cell r="B2" t="str">
            <v>Pers.no.</v>
          </cell>
        </row>
      </sheetData>
      <sheetData sheetId="1413">
        <row r="2">
          <cell r="B2" t="str">
            <v>Pers.no.</v>
          </cell>
        </row>
      </sheetData>
      <sheetData sheetId="1414">
        <row r="2">
          <cell r="B2" t="str">
            <v>Pers.no.</v>
          </cell>
        </row>
      </sheetData>
      <sheetData sheetId="1415">
        <row r="2">
          <cell r="B2" t="str">
            <v>Pers.no.</v>
          </cell>
        </row>
      </sheetData>
      <sheetData sheetId="1416">
        <row r="2">
          <cell r="B2" t="str">
            <v>Pers.no.</v>
          </cell>
        </row>
      </sheetData>
      <sheetData sheetId="1417">
        <row r="2">
          <cell r="B2" t="str">
            <v>Pers.no.</v>
          </cell>
        </row>
      </sheetData>
      <sheetData sheetId="1418">
        <row r="2">
          <cell r="B2" t="str">
            <v>Pers.no.</v>
          </cell>
        </row>
      </sheetData>
      <sheetData sheetId="1419">
        <row r="2">
          <cell r="B2" t="str">
            <v>Pers.no.</v>
          </cell>
        </row>
      </sheetData>
      <sheetData sheetId="1420">
        <row r="2">
          <cell r="B2" t="str">
            <v>Pers.no.</v>
          </cell>
        </row>
      </sheetData>
      <sheetData sheetId="1421">
        <row r="2">
          <cell r="B2" t="str">
            <v>Pers.no.</v>
          </cell>
        </row>
      </sheetData>
      <sheetData sheetId="1422">
        <row r="2">
          <cell r="B2" t="str">
            <v>Pers.no.</v>
          </cell>
        </row>
      </sheetData>
      <sheetData sheetId="1423">
        <row r="2">
          <cell r="B2" t="str">
            <v>Pers.no.</v>
          </cell>
        </row>
      </sheetData>
      <sheetData sheetId="1424">
        <row r="2">
          <cell r="B2" t="str">
            <v>Pers.no.</v>
          </cell>
        </row>
      </sheetData>
      <sheetData sheetId="1425">
        <row r="2">
          <cell r="B2" t="str">
            <v>Pers.no.</v>
          </cell>
        </row>
      </sheetData>
      <sheetData sheetId="1426">
        <row r="2">
          <cell r="B2" t="str">
            <v>Pers.no.</v>
          </cell>
        </row>
      </sheetData>
      <sheetData sheetId="1427">
        <row r="2">
          <cell r="B2" t="str">
            <v>Pers.no.</v>
          </cell>
        </row>
      </sheetData>
      <sheetData sheetId="1428">
        <row r="2">
          <cell r="B2" t="str">
            <v>Pers.no.</v>
          </cell>
        </row>
      </sheetData>
      <sheetData sheetId="1429">
        <row r="2">
          <cell r="B2" t="str">
            <v>Pers.no.</v>
          </cell>
        </row>
      </sheetData>
      <sheetData sheetId="1430">
        <row r="2">
          <cell r="B2" t="str">
            <v>Pers.no.</v>
          </cell>
        </row>
      </sheetData>
      <sheetData sheetId="1431">
        <row r="2">
          <cell r="B2" t="str">
            <v>Pers.no.</v>
          </cell>
        </row>
      </sheetData>
      <sheetData sheetId="1432">
        <row r="2">
          <cell r="B2" t="str">
            <v>Pers.no.</v>
          </cell>
        </row>
      </sheetData>
      <sheetData sheetId="1433">
        <row r="2">
          <cell r="B2" t="str">
            <v>Pers.no.</v>
          </cell>
        </row>
      </sheetData>
      <sheetData sheetId="1434">
        <row r="2">
          <cell r="B2" t="str">
            <v>Pers.no.</v>
          </cell>
        </row>
      </sheetData>
      <sheetData sheetId="1435">
        <row r="2">
          <cell r="B2" t="str">
            <v>Pers.no.</v>
          </cell>
        </row>
      </sheetData>
      <sheetData sheetId="1436">
        <row r="2">
          <cell r="B2" t="str">
            <v>Pers.no.</v>
          </cell>
        </row>
      </sheetData>
      <sheetData sheetId="1437">
        <row r="2">
          <cell r="B2" t="str">
            <v>Pers.no.</v>
          </cell>
        </row>
      </sheetData>
      <sheetData sheetId="1438">
        <row r="2">
          <cell r="B2" t="str">
            <v>Pers.no.</v>
          </cell>
        </row>
      </sheetData>
      <sheetData sheetId="1439">
        <row r="2">
          <cell r="B2" t="str">
            <v>Pers.no.</v>
          </cell>
        </row>
      </sheetData>
      <sheetData sheetId="1440">
        <row r="2">
          <cell r="B2" t="str">
            <v>Pers.no.</v>
          </cell>
        </row>
      </sheetData>
      <sheetData sheetId="1441">
        <row r="2">
          <cell r="B2" t="str">
            <v>Pers.no.</v>
          </cell>
        </row>
      </sheetData>
      <sheetData sheetId="1442">
        <row r="2">
          <cell r="B2" t="str">
            <v>Pers.no.</v>
          </cell>
        </row>
      </sheetData>
      <sheetData sheetId="1443">
        <row r="2">
          <cell r="B2" t="str">
            <v>Pers.no.</v>
          </cell>
        </row>
      </sheetData>
      <sheetData sheetId="1444">
        <row r="2">
          <cell r="B2" t="str">
            <v>Pers.no.</v>
          </cell>
        </row>
      </sheetData>
      <sheetData sheetId="1445">
        <row r="2">
          <cell r="B2" t="str">
            <v>Pers.no.</v>
          </cell>
        </row>
      </sheetData>
      <sheetData sheetId="1446">
        <row r="2">
          <cell r="B2" t="str">
            <v>Pers.no.</v>
          </cell>
        </row>
      </sheetData>
      <sheetData sheetId="1447">
        <row r="2">
          <cell r="B2" t="str">
            <v>Pers.no.</v>
          </cell>
        </row>
      </sheetData>
      <sheetData sheetId="1448">
        <row r="2">
          <cell r="B2" t="str">
            <v>Pers.no.</v>
          </cell>
        </row>
      </sheetData>
      <sheetData sheetId="1449">
        <row r="2">
          <cell r="B2" t="str">
            <v>Pers.no.</v>
          </cell>
        </row>
      </sheetData>
      <sheetData sheetId="1450">
        <row r="2">
          <cell r="B2" t="str">
            <v>Pers.no.</v>
          </cell>
        </row>
      </sheetData>
      <sheetData sheetId="1451">
        <row r="2">
          <cell r="B2" t="str">
            <v>Pers.no.</v>
          </cell>
        </row>
      </sheetData>
      <sheetData sheetId="1452">
        <row r="2">
          <cell r="B2" t="str">
            <v>Pers.no.</v>
          </cell>
        </row>
      </sheetData>
      <sheetData sheetId="1453">
        <row r="2">
          <cell r="B2" t="str">
            <v>Pers.no.</v>
          </cell>
        </row>
      </sheetData>
      <sheetData sheetId="1454">
        <row r="2">
          <cell r="B2" t="str">
            <v>Pers.no.</v>
          </cell>
        </row>
      </sheetData>
      <sheetData sheetId="1455">
        <row r="2">
          <cell r="B2" t="str">
            <v>Pers.no.</v>
          </cell>
        </row>
      </sheetData>
      <sheetData sheetId="1456">
        <row r="2">
          <cell r="B2" t="str">
            <v>Pers.no.</v>
          </cell>
        </row>
      </sheetData>
      <sheetData sheetId="1457">
        <row r="2">
          <cell r="B2" t="str">
            <v>Pers.no.</v>
          </cell>
        </row>
      </sheetData>
      <sheetData sheetId="1458">
        <row r="2">
          <cell r="B2" t="str">
            <v>Pers.no.</v>
          </cell>
        </row>
      </sheetData>
      <sheetData sheetId="1459">
        <row r="2">
          <cell r="B2" t="str">
            <v>Pers.no.</v>
          </cell>
        </row>
      </sheetData>
      <sheetData sheetId="1460">
        <row r="2">
          <cell r="B2" t="str">
            <v>Pers.no.</v>
          </cell>
        </row>
      </sheetData>
      <sheetData sheetId="1461">
        <row r="2">
          <cell r="B2" t="str">
            <v>Pers.no.</v>
          </cell>
        </row>
      </sheetData>
      <sheetData sheetId="1462">
        <row r="2">
          <cell r="B2" t="str">
            <v>Pers.no.</v>
          </cell>
        </row>
      </sheetData>
      <sheetData sheetId="1463">
        <row r="2">
          <cell r="B2" t="str">
            <v>Pers.no.</v>
          </cell>
        </row>
      </sheetData>
      <sheetData sheetId="1464">
        <row r="2">
          <cell r="B2" t="str">
            <v>Pers.no.</v>
          </cell>
        </row>
      </sheetData>
      <sheetData sheetId="1465">
        <row r="2">
          <cell r="B2" t="str">
            <v>Pers.no.</v>
          </cell>
        </row>
      </sheetData>
      <sheetData sheetId="1466">
        <row r="2">
          <cell r="B2" t="str">
            <v>Pers.no.</v>
          </cell>
        </row>
      </sheetData>
      <sheetData sheetId="1467">
        <row r="2">
          <cell r="B2" t="str">
            <v>Pers.no.</v>
          </cell>
        </row>
      </sheetData>
      <sheetData sheetId="1468">
        <row r="2">
          <cell r="B2" t="str">
            <v>Pers.no.</v>
          </cell>
        </row>
      </sheetData>
      <sheetData sheetId="1469">
        <row r="2">
          <cell r="B2" t="str">
            <v>Pers.no.</v>
          </cell>
        </row>
      </sheetData>
      <sheetData sheetId="1470">
        <row r="2">
          <cell r="B2" t="str">
            <v>Pers.no.</v>
          </cell>
        </row>
      </sheetData>
      <sheetData sheetId="1471">
        <row r="2">
          <cell r="B2" t="str">
            <v>Pers.no.</v>
          </cell>
        </row>
      </sheetData>
      <sheetData sheetId="1472">
        <row r="2">
          <cell r="B2" t="str">
            <v>Pers.no.</v>
          </cell>
        </row>
      </sheetData>
      <sheetData sheetId="1473">
        <row r="2">
          <cell r="B2" t="str">
            <v>Pers.no.</v>
          </cell>
        </row>
      </sheetData>
      <sheetData sheetId="1474">
        <row r="2">
          <cell r="B2" t="str">
            <v>Pers.no.</v>
          </cell>
        </row>
      </sheetData>
      <sheetData sheetId="1475">
        <row r="2">
          <cell r="B2" t="str">
            <v>Pers.no.</v>
          </cell>
        </row>
      </sheetData>
      <sheetData sheetId="1476">
        <row r="2">
          <cell r="B2" t="str">
            <v>Pers.no.</v>
          </cell>
        </row>
      </sheetData>
      <sheetData sheetId="1477">
        <row r="2">
          <cell r="B2" t="str">
            <v>Pers.no.</v>
          </cell>
        </row>
      </sheetData>
      <sheetData sheetId="1478">
        <row r="2">
          <cell r="B2" t="str">
            <v>Pers.no.</v>
          </cell>
        </row>
      </sheetData>
      <sheetData sheetId="1479">
        <row r="2">
          <cell r="B2" t="str">
            <v>Pers.no.</v>
          </cell>
        </row>
      </sheetData>
      <sheetData sheetId="1480">
        <row r="2">
          <cell r="B2" t="str">
            <v>Pers.no.</v>
          </cell>
        </row>
      </sheetData>
      <sheetData sheetId="1481">
        <row r="2">
          <cell r="B2" t="str">
            <v>Pers.no.</v>
          </cell>
        </row>
      </sheetData>
      <sheetData sheetId="1482">
        <row r="2">
          <cell r="B2" t="str">
            <v>Pers.no.</v>
          </cell>
        </row>
      </sheetData>
      <sheetData sheetId="1483">
        <row r="2">
          <cell r="B2" t="str">
            <v>Pers.no.</v>
          </cell>
        </row>
      </sheetData>
      <sheetData sheetId="1484">
        <row r="2">
          <cell r="B2" t="str">
            <v>Pers.no.</v>
          </cell>
        </row>
      </sheetData>
      <sheetData sheetId="1485">
        <row r="2">
          <cell r="B2" t="str">
            <v>Pers.no.</v>
          </cell>
        </row>
      </sheetData>
      <sheetData sheetId="1486">
        <row r="2">
          <cell r="B2" t="str">
            <v>Pers.no.</v>
          </cell>
        </row>
      </sheetData>
      <sheetData sheetId="1487">
        <row r="2">
          <cell r="B2" t="str">
            <v>Pers.no.</v>
          </cell>
        </row>
      </sheetData>
      <sheetData sheetId="1488">
        <row r="2">
          <cell r="B2" t="str">
            <v>Pers.no.</v>
          </cell>
        </row>
      </sheetData>
      <sheetData sheetId="1489">
        <row r="2">
          <cell r="B2" t="str">
            <v>Pers.no.</v>
          </cell>
        </row>
      </sheetData>
      <sheetData sheetId="1490">
        <row r="2">
          <cell r="B2" t="str">
            <v>Pers.no.</v>
          </cell>
        </row>
      </sheetData>
      <sheetData sheetId="1491">
        <row r="2">
          <cell r="B2" t="str">
            <v>Pers.no.</v>
          </cell>
        </row>
      </sheetData>
      <sheetData sheetId="1492">
        <row r="2">
          <cell r="B2" t="str">
            <v>Pers.no.</v>
          </cell>
        </row>
      </sheetData>
      <sheetData sheetId="1493">
        <row r="2">
          <cell r="B2" t="str">
            <v>Pers.no.</v>
          </cell>
        </row>
      </sheetData>
      <sheetData sheetId="1494">
        <row r="2">
          <cell r="B2" t="str">
            <v>Pers.no.</v>
          </cell>
        </row>
      </sheetData>
      <sheetData sheetId="1495">
        <row r="2">
          <cell r="B2" t="str">
            <v>Pers.no.</v>
          </cell>
        </row>
      </sheetData>
      <sheetData sheetId="1496">
        <row r="2">
          <cell r="B2" t="str">
            <v>Pers.no.</v>
          </cell>
        </row>
      </sheetData>
      <sheetData sheetId="1497">
        <row r="2">
          <cell r="B2" t="str">
            <v>Pers.no.</v>
          </cell>
        </row>
      </sheetData>
      <sheetData sheetId="1498">
        <row r="2">
          <cell r="B2" t="str">
            <v>Pers.no.</v>
          </cell>
        </row>
      </sheetData>
      <sheetData sheetId="1499">
        <row r="2">
          <cell r="B2" t="str">
            <v>Pers.no.</v>
          </cell>
        </row>
      </sheetData>
      <sheetData sheetId="1500">
        <row r="2">
          <cell r="B2" t="str">
            <v>Pers.no.</v>
          </cell>
        </row>
      </sheetData>
      <sheetData sheetId="1501">
        <row r="2">
          <cell r="B2" t="str">
            <v>Pers.no.</v>
          </cell>
        </row>
      </sheetData>
      <sheetData sheetId="1502">
        <row r="2">
          <cell r="B2" t="str">
            <v>Pers.no.</v>
          </cell>
        </row>
      </sheetData>
      <sheetData sheetId="1503">
        <row r="2">
          <cell r="B2" t="str">
            <v>Pers.no.</v>
          </cell>
        </row>
      </sheetData>
      <sheetData sheetId="1504">
        <row r="2">
          <cell r="B2" t="str">
            <v>Pers.no.</v>
          </cell>
        </row>
      </sheetData>
      <sheetData sheetId="1505">
        <row r="2">
          <cell r="B2" t="str">
            <v>Pers.no.</v>
          </cell>
        </row>
      </sheetData>
      <sheetData sheetId="1506">
        <row r="2">
          <cell r="B2" t="str">
            <v>Pers.no.</v>
          </cell>
        </row>
      </sheetData>
      <sheetData sheetId="1507">
        <row r="2">
          <cell r="B2" t="str">
            <v>Pers.no.</v>
          </cell>
        </row>
      </sheetData>
      <sheetData sheetId="1508">
        <row r="2">
          <cell r="B2" t="str">
            <v>Pers.no.</v>
          </cell>
        </row>
      </sheetData>
      <sheetData sheetId="1509">
        <row r="2">
          <cell r="B2" t="str">
            <v>Pers.no.</v>
          </cell>
        </row>
      </sheetData>
      <sheetData sheetId="1510">
        <row r="2">
          <cell r="B2" t="str">
            <v>Pers.no.</v>
          </cell>
        </row>
      </sheetData>
      <sheetData sheetId="1511">
        <row r="2">
          <cell r="B2" t="str">
            <v>Pers.no.</v>
          </cell>
        </row>
      </sheetData>
      <sheetData sheetId="1512">
        <row r="2">
          <cell r="B2" t="str">
            <v>Pers.no.</v>
          </cell>
        </row>
      </sheetData>
      <sheetData sheetId="1513">
        <row r="2">
          <cell r="B2" t="str">
            <v>Pers.no.</v>
          </cell>
        </row>
      </sheetData>
      <sheetData sheetId="1514">
        <row r="2">
          <cell r="B2" t="str">
            <v>Pers.no.</v>
          </cell>
        </row>
      </sheetData>
      <sheetData sheetId="1515">
        <row r="2">
          <cell r="B2" t="str">
            <v>Pers.no.</v>
          </cell>
        </row>
      </sheetData>
      <sheetData sheetId="1516">
        <row r="2">
          <cell r="B2" t="str">
            <v>Pers.no.</v>
          </cell>
        </row>
      </sheetData>
      <sheetData sheetId="1517">
        <row r="2">
          <cell r="B2" t="str">
            <v>Pers.no.</v>
          </cell>
        </row>
      </sheetData>
      <sheetData sheetId="1518">
        <row r="2">
          <cell r="B2" t="str">
            <v>Pers.no.</v>
          </cell>
        </row>
      </sheetData>
      <sheetData sheetId="1519">
        <row r="2">
          <cell r="B2" t="str">
            <v>Pers.no.</v>
          </cell>
        </row>
      </sheetData>
      <sheetData sheetId="1520">
        <row r="2">
          <cell r="B2" t="str">
            <v>Pers.no.</v>
          </cell>
        </row>
      </sheetData>
      <sheetData sheetId="1521">
        <row r="2">
          <cell r="B2" t="str">
            <v>Pers.no.</v>
          </cell>
        </row>
      </sheetData>
      <sheetData sheetId="1522">
        <row r="2">
          <cell r="B2" t="str">
            <v>Pers.no.</v>
          </cell>
        </row>
      </sheetData>
      <sheetData sheetId="1523">
        <row r="2">
          <cell r="B2" t="str">
            <v>Pers.no.</v>
          </cell>
        </row>
      </sheetData>
      <sheetData sheetId="1524">
        <row r="2">
          <cell r="B2" t="str">
            <v>Pers.no.</v>
          </cell>
        </row>
      </sheetData>
      <sheetData sheetId="1525">
        <row r="2">
          <cell r="B2" t="str">
            <v>Pers.no.</v>
          </cell>
        </row>
      </sheetData>
      <sheetData sheetId="1526">
        <row r="2">
          <cell r="B2" t="str">
            <v>Pers.no.</v>
          </cell>
        </row>
      </sheetData>
      <sheetData sheetId="1527">
        <row r="2">
          <cell r="B2" t="str">
            <v>Pers.no.</v>
          </cell>
        </row>
      </sheetData>
      <sheetData sheetId="1528">
        <row r="2">
          <cell r="B2" t="str">
            <v>Pers.no.</v>
          </cell>
        </row>
      </sheetData>
      <sheetData sheetId="1529">
        <row r="2">
          <cell r="B2" t="str">
            <v>Pers.no.</v>
          </cell>
        </row>
      </sheetData>
      <sheetData sheetId="1530">
        <row r="2">
          <cell r="B2" t="str">
            <v>Pers.no.</v>
          </cell>
        </row>
      </sheetData>
      <sheetData sheetId="1531">
        <row r="2">
          <cell r="B2" t="str">
            <v>Pers.no.</v>
          </cell>
        </row>
      </sheetData>
      <sheetData sheetId="1532">
        <row r="2">
          <cell r="B2" t="str">
            <v>Pers.no.</v>
          </cell>
        </row>
      </sheetData>
      <sheetData sheetId="1533">
        <row r="2">
          <cell r="B2" t="str">
            <v>Pers.no.</v>
          </cell>
        </row>
      </sheetData>
      <sheetData sheetId="1534">
        <row r="2">
          <cell r="B2" t="str">
            <v>Pers.no.</v>
          </cell>
        </row>
      </sheetData>
      <sheetData sheetId="1535">
        <row r="2">
          <cell r="B2" t="str">
            <v>Pers.no.</v>
          </cell>
        </row>
      </sheetData>
      <sheetData sheetId="1536">
        <row r="2">
          <cell r="B2" t="str">
            <v>Pers.no.</v>
          </cell>
        </row>
      </sheetData>
      <sheetData sheetId="1537">
        <row r="2">
          <cell r="B2" t="str">
            <v>Pers.no.</v>
          </cell>
        </row>
      </sheetData>
      <sheetData sheetId="1538">
        <row r="2">
          <cell r="B2" t="str">
            <v>Pers.no.</v>
          </cell>
        </row>
      </sheetData>
      <sheetData sheetId="1539">
        <row r="2">
          <cell r="B2" t="str">
            <v>Pers.no.</v>
          </cell>
        </row>
      </sheetData>
      <sheetData sheetId="1540">
        <row r="2">
          <cell r="B2" t="str">
            <v>Pers.no.</v>
          </cell>
        </row>
      </sheetData>
      <sheetData sheetId="1541">
        <row r="2">
          <cell r="B2" t="str">
            <v>Pers.no.</v>
          </cell>
        </row>
      </sheetData>
      <sheetData sheetId="1542">
        <row r="2">
          <cell r="B2" t="str">
            <v>Pers.no.</v>
          </cell>
        </row>
      </sheetData>
      <sheetData sheetId="1543">
        <row r="2">
          <cell r="B2" t="str">
            <v>Pers.no.</v>
          </cell>
        </row>
      </sheetData>
      <sheetData sheetId="1544">
        <row r="2">
          <cell r="B2" t="str">
            <v>Pers.no.</v>
          </cell>
        </row>
      </sheetData>
      <sheetData sheetId="1545">
        <row r="2">
          <cell r="B2" t="str">
            <v>Pers.no.</v>
          </cell>
        </row>
      </sheetData>
      <sheetData sheetId="1546">
        <row r="2">
          <cell r="B2" t="str">
            <v>Pers.no.</v>
          </cell>
        </row>
      </sheetData>
      <sheetData sheetId="1547">
        <row r="2">
          <cell r="B2" t="str">
            <v>Pers.no.</v>
          </cell>
        </row>
      </sheetData>
      <sheetData sheetId="1548">
        <row r="2">
          <cell r="B2" t="str">
            <v>Pers.no.</v>
          </cell>
        </row>
      </sheetData>
      <sheetData sheetId="1549">
        <row r="2">
          <cell r="B2" t="str">
            <v>Pers.no.</v>
          </cell>
        </row>
      </sheetData>
      <sheetData sheetId="1550">
        <row r="2">
          <cell r="B2" t="str">
            <v>Pers.no.</v>
          </cell>
        </row>
      </sheetData>
      <sheetData sheetId="1551">
        <row r="2">
          <cell r="B2" t="str">
            <v>Pers.no.</v>
          </cell>
        </row>
      </sheetData>
      <sheetData sheetId="1552">
        <row r="2">
          <cell r="B2" t="str">
            <v>Pers.no.</v>
          </cell>
        </row>
      </sheetData>
      <sheetData sheetId="1553">
        <row r="2">
          <cell r="B2" t="str">
            <v>Pers.no.</v>
          </cell>
        </row>
      </sheetData>
      <sheetData sheetId="1554">
        <row r="2">
          <cell r="B2" t="str">
            <v>Pers.no.</v>
          </cell>
        </row>
      </sheetData>
      <sheetData sheetId="1555">
        <row r="2">
          <cell r="B2" t="str">
            <v>Pers.no.</v>
          </cell>
        </row>
      </sheetData>
      <sheetData sheetId="1556">
        <row r="2">
          <cell r="B2" t="str">
            <v>Pers.no.</v>
          </cell>
        </row>
      </sheetData>
      <sheetData sheetId="1557">
        <row r="2">
          <cell r="B2" t="str">
            <v>Pers.no.</v>
          </cell>
        </row>
      </sheetData>
      <sheetData sheetId="1558">
        <row r="2">
          <cell r="B2" t="str">
            <v>Pers.no.</v>
          </cell>
        </row>
      </sheetData>
      <sheetData sheetId="1559">
        <row r="2">
          <cell r="B2" t="str">
            <v>Pers.no.</v>
          </cell>
        </row>
      </sheetData>
      <sheetData sheetId="1560">
        <row r="2">
          <cell r="B2" t="str">
            <v>Pers.no.</v>
          </cell>
        </row>
      </sheetData>
      <sheetData sheetId="1561">
        <row r="2">
          <cell r="B2" t="str">
            <v>Pers.no.</v>
          </cell>
        </row>
      </sheetData>
      <sheetData sheetId="1562">
        <row r="2">
          <cell r="B2" t="str">
            <v>Pers.no.</v>
          </cell>
        </row>
      </sheetData>
      <sheetData sheetId="1563">
        <row r="2">
          <cell r="B2" t="str">
            <v>Pers.no.</v>
          </cell>
        </row>
      </sheetData>
      <sheetData sheetId="1564">
        <row r="2">
          <cell r="B2" t="str">
            <v>Pers.no.</v>
          </cell>
        </row>
      </sheetData>
      <sheetData sheetId="1565">
        <row r="2">
          <cell r="B2" t="str">
            <v>Pers.no.</v>
          </cell>
        </row>
      </sheetData>
      <sheetData sheetId="1566">
        <row r="2">
          <cell r="B2" t="str">
            <v>Pers.no.</v>
          </cell>
        </row>
      </sheetData>
      <sheetData sheetId="1567">
        <row r="2">
          <cell r="B2" t="str">
            <v>Pers.no.</v>
          </cell>
        </row>
      </sheetData>
      <sheetData sheetId="1568">
        <row r="2">
          <cell r="B2" t="str">
            <v>Pers.no.</v>
          </cell>
        </row>
      </sheetData>
      <sheetData sheetId="1569">
        <row r="2">
          <cell r="B2" t="str">
            <v>Pers.no.</v>
          </cell>
        </row>
      </sheetData>
      <sheetData sheetId="1570">
        <row r="2">
          <cell r="B2" t="str">
            <v>Pers.no.</v>
          </cell>
        </row>
      </sheetData>
      <sheetData sheetId="1571">
        <row r="2">
          <cell r="B2" t="str">
            <v>Pers.no.</v>
          </cell>
        </row>
      </sheetData>
      <sheetData sheetId="1572">
        <row r="2">
          <cell r="B2" t="str">
            <v>Pers.no.</v>
          </cell>
        </row>
      </sheetData>
      <sheetData sheetId="1573">
        <row r="2">
          <cell r="B2" t="str">
            <v>Pers.no.</v>
          </cell>
        </row>
      </sheetData>
      <sheetData sheetId="1574">
        <row r="2">
          <cell r="B2" t="str">
            <v>Pers.no.</v>
          </cell>
        </row>
      </sheetData>
      <sheetData sheetId="1575">
        <row r="2">
          <cell r="B2" t="str">
            <v>Pers.no.</v>
          </cell>
        </row>
      </sheetData>
      <sheetData sheetId="1576">
        <row r="2">
          <cell r="B2" t="str">
            <v>Pers.no.</v>
          </cell>
        </row>
      </sheetData>
      <sheetData sheetId="1577">
        <row r="2">
          <cell r="B2" t="str">
            <v>Pers.no.</v>
          </cell>
        </row>
      </sheetData>
      <sheetData sheetId="1578">
        <row r="2">
          <cell r="B2" t="str">
            <v>Pers.no.</v>
          </cell>
        </row>
      </sheetData>
      <sheetData sheetId="1579">
        <row r="2">
          <cell r="B2" t="str">
            <v>Pers.no.</v>
          </cell>
        </row>
      </sheetData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>
        <row r="2">
          <cell r="B2" t="str">
            <v>Pers.no.</v>
          </cell>
        </row>
      </sheetData>
      <sheetData sheetId="1604">
        <row r="2">
          <cell r="B2" t="str">
            <v>Pers.no.</v>
          </cell>
        </row>
      </sheetData>
      <sheetData sheetId="1605">
        <row r="2">
          <cell r="B2" t="str">
            <v>Pers.no.</v>
          </cell>
        </row>
      </sheetData>
      <sheetData sheetId="1606">
        <row r="2">
          <cell r="B2" t="str">
            <v>Pers.no.</v>
          </cell>
        </row>
      </sheetData>
      <sheetData sheetId="1607">
        <row r="2">
          <cell r="B2" t="str">
            <v>Pers.no.</v>
          </cell>
        </row>
      </sheetData>
      <sheetData sheetId="1608">
        <row r="2">
          <cell r="B2" t="str">
            <v>Pers.no.</v>
          </cell>
        </row>
      </sheetData>
      <sheetData sheetId="1609">
        <row r="2">
          <cell r="B2" t="str">
            <v>Pers.no.</v>
          </cell>
        </row>
      </sheetData>
      <sheetData sheetId="1610">
        <row r="2">
          <cell r="B2" t="str">
            <v>Pers.no.</v>
          </cell>
        </row>
      </sheetData>
      <sheetData sheetId="1611">
        <row r="2">
          <cell r="B2" t="str">
            <v>Pers.no.</v>
          </cell>
        </row>
      </sheetData>
      <sheetData sheetId="1612">
        <row r="2">
          <cell r="B2" t="str">
            <v>Pers.no.</v>
          </cell>
        </row>
      </sheetData>
      <sheetData sheetId="1613">
        <row r="2">
          <cell r="B2" t="str">
            <v>Pers.no.</v>
          </cell>
        </row>
      </sheetData>
      <sheetData sheetId="1614">
        <row r="2">
          <cell r="B2" t="str">
            <v>Pers.no.</v>
          </cell>
        </row>
      </sheetData>
      <sheetData sheetId="1615">
        <row r="2">
          <cell r="B2" t="str">
            <v>Pers.no.</v>
          </cell>
        </row>
      </sheetData>
      <sheetData sheetId="1616">
        <row r="2">
          <cell r="B2" t="str">
            <v>Pers.no.</v>
          </cell>
        </row>
      </sheetData>
      <sheetData sheetId="1617">
        <row r="2">
          <cell r="B2" t="str">
            <v>Pers.no.</v>
          </cell>
        </row>
      </sheetData>
      <sheetData sheetId="1618">
        <row r="2">
          <cell r="B2" t="str">
            <v>Pers.no.</v>
          </cell>
        </row>
      </sheetData>
      <sheetData sheetId="1619">
        <row r="2">
          <cell r="B2" t="str">
            <v>Pers.no.</v>
          </cell>
        </row>
      </sheetData>
      <sheetData sheetId="1620">
        <row r="2">
          <cell r="B2" t="str">
            <v>Pers.no.</v>
          </cell>
        </row>
      </sheetData>
      <sheetData sheetId="1621">
        <row r="2">
          <cell r="B2" t="str">
            <v>Pers.no.</v>
          </cell>
        </row>
      </sheetData>
      <sheetData sheetId="1622">
        <row r="2">
          <cell r="B2" t="str">
            <v>Pers.no.</v>
          </cell>
        </row>
      </sheetData>
      <sheetData sheetId="1623">
        <row r="2">
          <cell r="B2" t="str">
            <v>Pers.no.</v>
          </cell>
        </row>
      </sheetData>
      <sheetData sheetId="1624">
        <row r="2">
          <cell r="B2" t="str">
            <v>Pers.no.</v>
          </cell>
        </row>
      </sheetData>
      <sheetData sheetId="1625">
        <row r="2">
          <cell r="B2" t="str">
            <v>Pers.no.</v>
          </cell>
        </row>
      </sheetData>
      <sheetData sheetId="1626">
        <row r="2">
          <cell r="B2" t="str">
            <v>Pers.no.</v>
          </cell>
        </row>
      </sheetData>
      <sheetData sheetId="1627">
        <row r="2">
          <cell r="B2" t="str">
            <v>Pers.no.</v>
          </cell>
        </row>
      </sheetData>
      <sheetData sheetId="1628">
        <row r="2">
          <cell r="B2" t="str">
            <v>Pers.no.</v>
          </cell>
        </row>
      </sheetData>
      <sheetData sheetId="1629">
        <row r="2">
          <cell r="B2" t="str">
            <v>Pers.no.</v>
          </cell>
        </row>
      </sheetData>
      <sheetData sheetId="1630">
        <row r="2">
          <cell r="B2" t="str">
            <v>Pers.no.</v>
          </cell>
        </row>
      </sheetData>
      <sheetData sheetId="1631">
        <row r="2">
          <cell r="B2" t="str">
            <v>Pers.no.</v>
          </cell>
        </row>
      </sheetData>
      <sheetData sheetId="1632">
        <row r="2">
          <cell r="B2" t="str">
            <v>Pers.no.</v>
          </cell>
        </row>
      </sheetData>
      <sheetData sheetId="1633">
        <row r="2">
          <cell r="B2" t="str">
            <v>Pers.no.</v>
          </cell>
        </row>
      </sheetData>
      <sheetData sheetId="1634">
        <row r="2">
          <cell r="B2" t="str">
            <v>Pers.no.</v>
          </cell>
        </row>
      </sheetData>
      <sheetData sheetId="1635">
        <row r="2">
          <cell r="B2" t="str">
            <v>Pers.no.</v>
          </cell>
        </row>
      </sheetData>
      <sheetData sheetId="1636">
        <row r="2">
          <cell r="B2" t="str">
            <v>Pers.no.</v>
          </cell>
        </row>
      </sheetData>
      <sheetData sheetId="1637">
        <row r="2">
          <cell r="B2" t="str">
            <v>Pers.no.</v>
          </cell>
        </row>
      </sheetData>
      <sheetData sheetId="1638">
        <row r="2">
          <cell r="B2" t="str">
            <v>Pers.no.</v>
          </cell>
        </row>
      </sheetData>
      <sheetData sheetId="1639">
        <row r="2">
          <cell r="B2" t="str">
            <v>Pers.no.</v>
          </cell>
        </row>
      </sheetData>
      <sheetData sheetId="1640">
        <row r="2">
          <cell r="B2" t="str">
            <v>Pers.no.</v>
          </cell>
        </row>
      </sheetData>
      <sheetData sheetId="1641">
        <row r="2">
          <cell r="B2" t="str">
            <v>Pers.no.</v>
          </cell>
        </row>
      </sheetData>
      <sheetData sheetId="1642">
        <row r="2">
          <cell r="B2" t="str">
            <v>Pers.no.</v>
          </cell>
        </row>
      </sheetData>
      <sheetData sheetId="1643">
        <row r="2">
          <cell r="B2" t="str">
            <v>Pers.no.</v>
          </cell>
        </row>
      </sheetData>
      <sheetData sheetId="1644">
        <row r="2">
          <cell r="B2" t="str">
            <v>Pers.no.</v>
          </cell>
        </row>
      </sheetData>
      <sheetData sheetId="1645">
        <row r="2">
          <cell r="B2" t="str">
            <v>Pers.no.</v>
          </cell>
        </row>
      </sheetData>
      <sheetData sheetId="1646">
        <row r="2">
          <cell r="B2" t="str">
            <v>Pers.no.</v>
          </cell>
        </row>
      </sheetData>
      <sheetData sheetId="1647">
        <row r="2">
          <cell r="B2" t="str">
            <v>Pers.no.</v>
          </cell>
        </row>
      </sheetData>
      <sheetData sheetId="1648">
        <row r="2">
          <cell r="B2" t="str">
            <v>Pers.no.</v>
          </cell>
        </row>
      </sheetData>
      <sheetData sheetId="1649">
        <row r="2">
          <cell r="B2" t="str">
            <v>Pers.no.</v>
          </cell>
        </row>
      </sheetData>
      <sheetData sheetId="1650">
        <row r="2">
          <cell r="B2" t="str">
            <v>Pers.no.</v>
          </cell>
        </row>
      </sheetData>
      <sheetData sheetId="1651">
        <row r="2">
          <cell r="B2" t="str">
            <v>Pers.no.</v>
          </cell>
        </row>
      </sheetData>
      <sheetData sheetId="1652">
        <row r="2">
          <cell r="B2" t="str">
            <v>Pers.no.</v>
          </cell>
        </row>
      </sheetData>
      <sheetData sheetId="1653">
        <row r="2">
          <cell r="B2" t="str">
            <v>Pers.no.</v>
          </cell>
        </row>
      </sheetData>
      <sheetData sheetId="1654">
        <row r="2">
          <cell r="B2" t="str">
            <v>Pers.no.</v>
          </cell>
        </row>
      </sheetData>
      <sheetData sheetId="1655">
        <row r="2">
          <cell r="B2" t="str">
            <v>Pers.no.</v>
          </cell>
        </row>
      </sheetData>
      <sheetData sheetId="1656">
        <row r="2">
          <cell r="B2" t="str">
            <v>Pers.no.</v>
          </cell>
        </row>
      </sheetData>
      <sheetData sheetId="1657">
        <row r="2">
          <cell r="B2" t="str">
            <v>Pers.no.</v>
          </cell>
        </row>
      </sheetData>
      <sheetData sheetId="1658">
        <row r="2">
          <cell r="B2" t="str">
            <v>Pers.no.</v>
          </cell>
        </row>
      </sheetData>
      <sheetData sheetId="1659">
        <row r="2">
          <cell r="B2" t="str">
            <v>Pers.no.</v>
          </cell>
        </row>
      </sheetData>
      <sheetData sheetId="1660">
        <row r="2">
          <cell r="B2" t="str">
            <v>Pers.no.</v>
          </cell>
        </row>
      </sheetData>
      <sheetData sheetId="1661">
        <row r="2">
          <cell r="B2" t="str">
            <v>Pers.no.</v>
          </cell>
        </row>
      </sheetData>
      <sheetData sheetId="1662"/>
      <sheetData sheetId="1663"/>
      <sheetData sheetId="1664">
        <row r="2">
          <cell r="B2" t="str">
            <v>Pers.no.</v>
          </cell>
        </row>
      </sheetData>
      <sheetData sheetId="1665">
        <row r="2">
          <cell r="B2" t="str">
            <v>Pers.no.</v>
          </cell>
        </row>
      </sheetData>
      <sheetData sheetId="1666">
        <row r="2">
          <cell r="B2" t="str">
            <v>Pers.no.</v>
          </cell>
        </row>
      </sheetData>
      <sheetData sheetId="1667">
        <row r="2">
          <cell r="B2" t="str">
            <v>Pers.no.</v>
          </cell>
        </row>
      </sheetData>
      <sheetData sheetId="1668">
        <row r="2">
          <cell r="B2" t="str">
            <v>Pers.no.</v>
          </cell>
        </row>
      </sheetData>
      <sheetData sheetId="1669">
        <row r="2">
          <cell r="B2" t="str">
            <v>Pers.no.</v>
          </cell>
        </row>
      </sheetData>
      <sheetData sheetId="1670">
        <row r="2">
          <cell r="B2" t="str">
            <v>Pers.no.</v>
          </cell>
        </row>
      </sheetData>
      <sheetData sheetId="1671">
        <row r="2">
          <cell r="B2" t="str">
            <v>Pers.no.</v>
          </cell>
        </row>
      </sheetData>
      <sheetData sheetId="1672">
        <row r="2">
          <cell r="B2" t="str">
            <v>Pers.no.</v>
          </cell>
        </row>
      </sheetData>
      <sheetData sheetId="1673">
        <row r="2">
          <cell r="B2" t="str">
            <v>Pers.no.</v>
          </cell>
        </row>
      </sheetData>
      <sheetData sheetId="1674">
        <row r="2">
          <cell r="B2" t="str">
            <v>Pers.no.</v>
          </cell>
        </row>
      </sheetData>
      <sheetData sheetId="1675">
        <row r="2">
          <cell r="B2" t="str">
            <v>Pers.no.</v>
          </cell>
        </row>
      </sheetData>
      <sheetData sheetId="1676">
        <row r="2">
          <cell r="B2" t="str">
            <v>Pers.no.</v>
          </cell>
        </row>
      </sheetData>
      <sheetData sheetId="1677">
        <row r="2">
          <cell r="B2" t="str">
            <v>Pers.no.</v>
          </cell>
        </row>
      </sheetData>
      <sheetData sheetId="1678">
        <row r="2">
          <cell r="B2" t="str">
            <v>Pers.no.</v>
          </cell>
        </row>
      </sheetData>
      <sheetData sheetId="1679">
        <row r="2">
          <cell r="B2" t="str">
            <v>Pers.no.</v>
          </cell>
        </row>
      </sheetData>
      <sheetData sheetId="1680">
        <row r="2">
          <cell r="B2" t="str">
            <v>Pers.no.</v>
          </cell>
        </row>
      </sheetData>
      <sheetData sheetId="1681">
        <row r="2">
          <cell r="B2" t="str">
            <v>Pers.no.</v>
          </cell>
        </row>
      </sheetData>
      <sheetData sheetId="1682">
        <row r="2">
          <cell r="B2" t="str">
            <v>Pers.no.</v>
          </cell>
        </row>
      </sheetData>
      <sheetData sheetId="1683">
        <row r="2">
          <cell r="B2" t="str">
            <v>Pers.no.</v>
          </cell>
        </row>
      </sheetData>
      <sheetData sheetId="1684">
        <row r="2">
          <cell r="B2" t="str">
            <v>Pers.no.</v>
          </cell>
        </row>
      </sheetData>
      <sheetData sheetId="1685">
        <row r="2">
          <cell r="B2" t="str">
            <v>Pers.no.</v>
          </cell>
        </row>
      </sheetData>
      <sheetData sheetId="1686">
        <row r="2">
          <cell r="B2" t="str">
            <v>Pers.no.</v>
          </cell>
        </row>
      </sheetData>
      <sheetData sheetId="1687">
        <row r="2">
          <cell r="B2" t="str">
            <v>Pers.no.</v>
          </cell>
        </row>
      </sheetData>
      <sheetData sheetId="1688">
        <row r="2">
          <cell r="B2" t="str">
            <v>Pers.no.</v>
          </cell>
        </row>
      </sheetData>
      <sheetData sheetId="1689">
        <row r="2">
          <cell r="B2" t="str">
            <v>Pers.no.</v>
          </cell>
        </row>
      </sheetData>
      <sheetData sheetId="1690">
        <row r="2">
          <cell r="B2" t="str">
            <v>Pers.no.</v>
          </cell>
        </row>
      </sheetData>
      <sheetData sheetId="1691">
        <row r="2">
          <cell r="B2" t="str">
            <v>Pers.no.</v>
          </cell>
        </row>
      </sheetData>
      <sheetData sheetId="1692">
        <row r="2">
          <cell r="B2" t="str">
            <v>Pers.no.</v>
          </cell>
        </row>
      </sheetData>
      <sheetData sheetId="1693">
        <row r="2">
          <cell r="B2" t="str">
            <v>Pers.no.</v>
          </cell>
        </row>
      </sheetData>
      <sheetData sheetId="1694">
        <row r="2">
          <cell r="B2" t="str">
            <v>Pers.no.</v>
          </cell>
        </row>
      </sheetData>
      <sheetData sheetId="1695">
        <row r="2">
          <cell r="B2" t="str">
            <v>Pers.no.</v>
          </cell>
        </row>
      </sheetData>
      <sheetData sheetId="1696">
        <row r="2">
          <cell r="B2" t="str">
            <v>Pers.no.</v>
          </cell>
        </row>
      </sheetData>
      <sheetData sheetId="1697">
        <row r="2">
          <cell r="B2" t="str">
            <v>Pers.no.</v>
          </cell>
        </row>
      </sheetData>
      <sheetData sheetId="1698">
        <row r="2">
          <cell r="B2" t="str">
            <v>Pers.no.</v>
          </cell>
        </row>
      </sheetData>
      <sheetData sheetId="1699">
        <row r="2">
          <cell r="B2" t="str">
            <v>Pers.no.</v>
          </cell>
        </row>
      </sheetData>
      <sheetData sheetId="1700">
        <row r="2">
          <cell r="B2" t="str">
            <v>Pers.no.</v>
          </cell>
        </row>
      </sheetData>
      <sheetData sheetId="1701">
        <row r="2">
          <cell r="B2" t="str">
            <v>Pers.no.</v>
          </cell>
        </row>
      </sheetData>
      <sheetData sheetId="1702">
        <row r="2">
          <cell r="B2" t="str">
            <v>Pers.no.</v>
          </cell>
        </row>
      </sheetData>
      <sheetData sheetId="1703">
        <row r="2">
          <cell r="B2" t="str">
            <v>Pers.no.</v>
          </cell>
        </row>
      </sheetData>
      <sheetData sheetId="1704">
        <row r="2">
          <cell r="B2" t="str">
            <v>Pers.no.</v>
          </cell>
        </row>
      </sheetData>
      <sheetData sheetId="1705">
        <row r="2">
          <cell r="B2" t="str">
            <v>Pers.no.</v>
          </cell>
        </row>
      </sheetData>
      <sheetData sheetId="1706">
        <row r="2">
          <cell r="B2" t="str">
            <v>Pers.no.</v>
          </cell>
        </row>
      </sheetData>
      <sheetData sheetId="1707">
        <row r="2">
          <cell r="B2" t="str">
            <v>Pers.no.</v>
          </cell>
        </row>
      </sheetData>
      <sheetData sheetId="1708">
        <row r="2">
          <cell r="B2" t="str">
            <v>Pers.no.</v>
          </cell>
        </row>
      </sheetData>
      <sheetData sheetId="1709">
        <row r="2">
          <cell r="B2" t="str">
            <v>Pers.no.</v>
          </cell>
        </row>
      </sheetData>
      <sheetData sheetId="1710">
        <row r="2">
          <cell r="B2" t="str">
            <v>Pers.no.</v>
          </cell>
        </row>
      </sheetData>
      <sheetData sheetId="1711">
        <row r="2">
          <cell r="B2" t="str">
            <v>Pers.no.</v>
          </cell>
        </row>
      </sheetData>
      <sheetData sheetId="1712">
        <row r="2">
          <cell r="B2" t="str">
            <v>Pers.no.</v>
          </cell>
        </row>
      </sheetData>
      <sheetData sheetId="1713">
        <row r="2">
          <cell r="B2" t="str">
            <v>Pers.no.</v>
          </cell>
        </row>
      </sheetData>
      <sheetData sheetId="1714">
        <row r="2">
          <cell r="B2" t="str">
            <v>Pers.no.</v>
          </cell>
        </row>
      </sheetData>
      <sheetData sheetId="1715">
        <row r="2">
          <cell r="B2" t="str">
            <v>Pers.no.</v>
          </cell>
        </row>
      </sheetData>
      <sheetData sheetId="1716">
        <row r="2">
          <cell r="B2" t="str">
            <v>Pers.no.</v>
          </cell>
        </row>
      </sheetData>
      <sheetData sheetId="1717">
        <row r="2">
          <cell r="B2" t="str">
            <v>Pers.no.</v>
          </cell>
        </row>
      </sheetData>
      <sheetData sheetId="1718">
        <row r="2">
          <cell r="B2" t="str">
            <v>Pers.no.</v>
          </cell>
        </row>
      </sheetData>
      <sheetData sheetId="1719">
        <row r="2">
          <cell r="B2" t="str">
            <v>Pers.no.</v>
          </cell>
        </row>
      </sheetData>
      <sheetData sheetId="1720">
        <row r="2">
          <cell r="B2" t="str">
            <v>Pers.no.</v>
          </cell>
        </row>
      </sheetData>
      <sheetData sheetId="1721">
        <row r="2">
          <cell r="B2" t="str">
            <v>Pers.no.</v>
          </cell>
        </row>
      </sheetData>
      <sheetData sheetId="1722">
        <row r="2">
          <cell r="B2" t="str">
            <v>Pers.no.</v>
          </cell>
        </row>
      </sheetData>
      <sheetData sheetId="1723">
        <row r="2">
          <cell r="B2" t="str">
            <v>Pers.no.</v>
          </cell>
        </row>
      </sheetData>
      <sheetData sheetId="1724">
        <row r="2">
          <cell r="B2" t="str">
            <v>Pers.no.</v>
          </cell>
        </row>
      </sheetData>
      <sheetData sheetId="1725">
        <row r="2">
          <cell r="B2" t="str">
            <v>Pers.no.</v>
          </cell>
        </row>
      </sheetData>
      <sheetData sheetId="1726">
        <row r="2">
          <cell r="B2" t="str">
            <v>Pers.no.</v>
          </cell>
        </row>
      </sheetData>
      <sheetData sheetId="1727">
        <row r="2">
          <cell r="B2" t="str">
            <v>Pers.no.</v>
          </cell>
        </row>
      </sheetData>
      <sheetData sheetId="1728">
        <row r="2">
          <cell r="B2" t="str">
            <v>Pers.no.</v>
          </cell>
        </row>
      </sheetData>
      <sheetData sheetId="1729">
        <row r="2">
          <cell r="B2" t="str">
            <v>Pers.no.</v>
          </cell>
        </row>
      </sheetData>
      <sheetData sheetId="1730">
        <row r="2">
          <cell r="B2" t="str">
            <v>Pers.no.</v>
          </cell>
        </row>
      </sheetData>
      <sheetData sheetId="1731">
        <row r="2">
          <cell r="B2" t="str">
            <v>Pers.no.</v>
          </cell>
        </row>
      </sheetData>
      <sheetData sheetId="1732">
        <row r="2">
          <cell r="B2" t="str">
            <v>Pers.no.</v>
          </cell>
        </row>
      </sheetData>
      <sheetData sheetId="1733">
        <row r="2">
          <cell r="B2" t="str">
            <v>Pers.no.</v>
          </cell>
        </row>
      </sheetData>
      <sheetData sheetId="1734">
        <row r="2">
          <cell r="B2" t="str">
            <v>Pers.no.</v>
          </cell>
        </row>
      </sheetData>
      <sheetData sheetId="1735">
        <row r="2">
          <cell r="B2" t="str">
            <v>Pers.no.</v>
          </cell>
        </row>
      </sheetData>
      <sheetData sheetId="1736">
        <row r="2">
          <cell r="B2" t="str">
            <v>Pers.no.</v>
          </cell>
        </row>
      </sheetData>
      <sheetData sheetId="1737">
        <row r="2">
          <cell r="B2" t="str">
            <v>Pers.no.</v>
          </cell>
        </row>
      </sheetData>
      <sheetData sheetId="1738">
        <row r="2">
          <cell r="B2" t="str">
            <v>Pers.no.</v>
          </cell>
        </row>
      </sheetData>
      <sheetData sheetId="1739">
        <row r="2">
          <cell r="B2" t="str">
            <v>Pers.no.</v>
          </cell>
        </row>
      </sheetData>
      <sheetData sheetId="1740">
        <row r="2">
          <cell r="B2" t="str">
            <v>Pers.no.</v>
          </cell>
        </row>
      </sheetData>
      <sheetData sheetId="1741">
        <row r="2">
          <cell r="B2" t="str">
            <v>Pers.no.</v>
          </cell>
        </row>
      </sheetData>
      <sheetData sheetId="1742">
        <row r="2">
          <cell r="B2" t="str">
            <v>Pers.no.</v>
          </cell>
        </row>
      </sheetData>
      <sheetData sheetId="1743">
        <row r="2">
          <cell r="B2" t="str">
            <v>Pers.no.</v>
          </cell>
        </row>
      </sheetData>
      <sheetData sheetId="1744">
        <row r="2">
          <cell r="B2" t="str">
            <v>Pers.no.</v>
          </cell>
        </row>
      </sheetData>
      <sheetData sheetId="1745">
        <row r="2">
          <cell r="B2" t="str">
            <v>Pers.no.</v>
          </cell>
        </row>
      </sheetData>
      <sheetData sheetId="1746">
        <row r="2">
          <cell r="B2" t="str">
            <v>Pers.no.</v>
          </cell>
        </row>
      </sheetData>
      <sheetData sheetId="1747">
        <row r="2">
          <cell r="B2" t="str">
            <v>Pers.no.</v>
          </cell>
        </row>
      </sheetData>
      <sheetData sheetId="1748">
        <row r="2">
          <cell r="B2" t="str">
            <v>Pers.no.</v>
          </cell>
        </row>
      </sheetData>
      <sheetData sheetId="1749">
        <row r="2">
          <cell r="B2" t="str">
            <v>Pers.no.</v>
          </cell>
        </row>
      </sheetData>
      <sheetData sheetId="1750">
        <row r="2">
          <cell r="B2" t="str">
            <v>Pers.no.</v>
          </cell>
        </row>
      </sheetData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>
        <row r="6">
          <cell r="A6">
            <v>999</v>
          </cell>
        </row>
      </sheetData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>
        <row r="2">
          <cell r="B2" t="str">
            <v>Pers.no.</v>
          </cell>
        </row>
      </sheetData>
      <sheetData sheetId="1893">
        <row r="2">
          <cell r="B2" t="str">
            <v>Pers.no.</v>
          </cell>
        </row>
      </sheetData>
      <sheetData sheetId="1894">
        <row r="2">
          <cell r="B2" t="str">
            <v>Pers.no.</v>
          </cell>
        </row>
      </sheetData>
      <sheetData sheetId="1895">
        <row r="2">
          <cell r="B2" t="str">
            <v>Pers.no.</v>
          </cell>
        </row>
      </sheetData>
      <sheetData sheetId="1896">
        <row r="2">
          <cell r="B2" t="str">
            <v>Pers.no.</v>
          </cell>
        </row>
      </sheetData>
      <sheetData sheetId="1897">
        <row r="2">
          <cell r="B2" t="str">
            <v>Pers.no.</v>
          </cell>
        </row>
      </sheetData>
      <sheetData sheetId="1898">
        <row r="2">
          <cell r="B2" t="str">
            <v>Pers.no.</v>
          </cell>
        </row>
      </sheetData>
      <sheetData sheetId="1899">
        <row r="2">
          <cell r="B2" t="str">
            <v>Pers.no.</v>
          </cell>
        </row>
      </sheetData>
      <sheetData sheetId="1900">
        <row r="2">
          <cell r="B2" t="str">
            <v>Pers.no.</v>
          </cell>
        </row>
      </sheetData>
      <sheetData sheetId="1901">
        <row r="2">
          <cell r="B2" t="str">
            <v>Pers.no.</v>
          </cell>
        </row>
      </sheetData>
      <sheetData sheetId="1902">
        <row r="2">
          <cell r="B2" t="str">
            <v>Pers.no.</v>
          </cell>
        </row>
      </sheetData>
      <sheetData sheetId="1903">
        <row r="2">
          <cell r="B2" t="str">
            <v>Pers.no.</v>
          </cell>
        </row>
      </sheetData>
      <sheetData sheetId="1904">
        <row r="2">
          <cell r="B2" t="str">
            <v>Pers.no.</v>
          </cell>
        </row>
      </sheetData>
      <sheetData sheetId="1905">
        <row r="2">
          <cell r="B2" t="str">
            <v>Pers.no.</v>
          </cell>
        </row>
      </sheetData>
      <sheetData sheetId="1906">
        <row r="2">
          <cell r="B2" t="str">
            <v>Pers.no.</v>
          </cell>
        </row>
      </sheetData>
      <sheetData sheetId="1907">
        <row r="2">
          <cell r="B2" t="str">
            <v>Pers.no.</v>
          </cell>
        </row>
      </sheetData>
      <sheetData sheetId="1908">
        <row r="2">
          <cell r="B2" t="str">
            <v>Pers.no.</v>
          </cell>
        </row>
      </sheetData>
      <sheetData sheetId="1909">
        <row r="2">
          <cell r="B2" t="str">
            <v>Pers.no.</v>
          </cell>
        </row>
      </sheetData>
      <sheetData sheetId="1910">
        <row r="2">
          <cell r="B2" t="str">
            <v>Pers.no.</v>
          </cell>
        </row>
      </sheetData>
      <sheetData sheetId="1911">
        <row r="2">
          <cell r="B2" t="str">
            <v>Pers.no.</v>
          </cell>
        </row>
      </sheetData>
      <sheetData sheetId="1912">
        <row r="2">
          <cell r="B2" t="str">
            <v>Pers.no.</v>
          </cell>
        </row>
      </sheetData>
      <sheetData sheetId="1913">
        <row r="2">
          <cell r="B2" t="str">
            <v>Pers.no.</v>
          </cell>
        </row>
      </sheetData>
      <sheetData sheetId="1914">
        <row r="2">
          <cell r="B2" t="str">
            <v>Pers.no.</v>
          </cell>
        </row>
      </sheetData>
      <sheetData sheetId="1915">
        <row r="2">
          <cell r="B2" t="str">
            <v>Pers.no.</v>
          </cell>
        </row>
      </sheetData>
      <sheetData sheetId="1916">
        <row r="2">
          <cell r="B2" t="str">
            <v>Pers.no.</v>
          </cell>
        </row>
      </sheetData>
      <sheetData sheetId="1917">
        <row r="2">
          <cell r="B2" t="str">
            <v>Pers.no.</v>
          </cell>
        </row>
      </sheetData>
      <sheetData sheetId="1918"/>
      <sheetData sheetId="1919">
        <row r="2">
          <cell r="B2" t="str">
            <v>Pers.no.</v>
          </cell>
        </row>
      </sheetData>
      <sheetData sheetId="1920"/>
      <sheetData sheetId="1921">
        <row r="2">
          <cell r="B2" t="str">
            <v>Pers.no.</v>
          </cell>
        </row>
      </sheetData>
      <sheetData sheetId="1922"/>
      <sheetData sheetId="1923">
        <row r="2">
          <cell r="B2" t="str">
            <v>Pers.no.</v>
          </cell>
        </row>
      </sheetData>
      <sheetData sheetId="1924"/>
      <sheetData sheetId="1925">
        <row r="2">
          <cell r="B2" t="str">
            <v>Pers.no.</v>
          </cell>
        </row>
      </sheetData>
      <sheetData sheetId="1926">
        <row r="2">
          <cell r="B2" t="str">
            <v>Pers.no.</v>
          </cell>
        </row>
      </sheetData>
      <sheetData sheetId="1927">
        <row r="2">
          <cell r="B2" t="str">
            <v>Pers.no.</v>
          </cell>
        </row>
      </sheetData>
      <sheetData sheetId="1928">
        <row r="2">
          <cell r="B2" t="str">
            <v>Pers.no.</v>
          </cell>
        </row>
      </sheetData>
      <sheetData sheetId="1929">
        <row r="2">
          <cell r="B2" t="str">
            <v>Pers.no.</v>
          </cell>
        </row>
      </sheetData>
      <sheetData sheetId="1930">
        <row r="2">
          <cell r="B2" t="str">
            <v>Pers.no.</v>
          </cell>
        </row>
      </sheetData>
      <sheetData sheetId="1931">
        <row r="2">
          <cell r="B2" t="str">
            <v>Pers.no.</v>
          </cell>
        </row>
      </sheetData>
      <sheetData sheetId="1932">
        <row r="2">
          <cell r="B2" t="str">
            <v>Pers.no.</v>
          </cell>
        </row>
      </sheetData>
      <sheetData sheetId="1933">
        <row r="2">
          <cell r="B2" t="str">
            <v>Pers.no.</v>
          </cell>
        </row>
      </sheetData>
      <sheetData sheetId="1934">
        <row r="2">
          <cell r="B2" t="str">
            <v>Pers.no.</v>
          </cell>
        </row>
      </sheetData>
      <sheetData sheetId="1935">
        <row r="2">
          <cell r="B2" t="str">
            <v>Pers.no.</v>
          </cell>
        </row>
      </sheetData>
      <sheetData sheetId="1936">
        <row r="2">
          <cell r="B2" t="str">
            <v>Pers.no.</v>
          </cell>
        </row>
      </sheetData>
      <sheetData sheetId="1937">
        <row r="2">
          <cell r="B2" t="str">
            <v>Pers.no.</v>
          </cell>
        </row>
      </sheetData>
      <sheetData sheetId="1938">
        <row r="2">
          <cell r="B2" t="str">
            <v>Pers.no.</v>
          </cell>
        </row>
      </sheetData>
      <sheetData sheetId="1939">
        <row r="2">
          <cell r="B2" t="str">
            <v>Pers.no.</v>
          </cell>
        </row>
      </sheetData>
      <sheetData sheetId="1940">
        <row r="2">
          <cell r="B2" t="str">
            <v>Pers.no.</v>
          </cell>
        </row>
      </sheetData>
      <sheetData sheetId="1941">
        <row r="2">
          <cell r="B2" t="str">
            <v>Pers.no.</v>
          </cell>
        </row>
      </sheetData>
      <sheetData sheetId="1942">
        <row r="2">
          <cell r="B2" t="str">
            <v>Pers.no.</v>
          </cell>
        </row>
      </sheetData>
      <sheetData sheetId="1943">
        <row r="2">
          <cell r="B2" t="str">
            <v>Pers.no.</v>
          </cell>
        </row>
      </sheetData>
      <sheetData sheetId="1944">
        <row r="2">
          <cell r="B2" t="str">
            <v>Pers.no.</v>
          </cell>
        </row>
      </sheetData>
      <sheetData sheetId="1945">
        <row r="2">
          <cell r="B2" t="str">
            <v>Pers.no.</v>
          </cell>
        </row>
      </sheetData>
      <sheetData sheetId="1946">
        <row r="2">
          <cell r="B2" t="str">
            <v>Pers.no.</v>
          </cell>
        </row>
      </sheetData>
      <sheetData sheetId="1947">
        <row r="2">
          <cell r="B2" t="str">
            <v>Pers.no.</v>
          </cell>
        </row>
      </sheetData>
      <sheetData sheetId="1948">
        <row r="2">
          <cell r="B2" t="str">
            <v>Pers.no.</v>
          </cell>
        </row>
      </sheetData>
      <sheetData sheetId="1949">
        <row r="2">
          <cell r="B2" t="str">
            <v>Pers.no.</v>
          </cell>
        </row>
      </sheetData>
      <sheetData sheetId="1950">
        <row r="2">
          <cell r="B2" t="str">
            <v>Pers.no.</v>
          </cell>
        </row>
      </sheetData>
      <sheetData sheetId="1951">
        <row r="2">
          <cell r="B2" t="str">
            <v>Pers.no.</v>
          </cell>
        </row>
      </sheetData>
      <sheetData sheetId="1952">
        <row r="2">
          <cell r="B2" t="str">
            <v>Pers.no.</v>
          </cell>
        </row>
      </sheetData>
      <sheetData sheetId="1953">
        <row r="2">
          <cell r="B2" t="str">
            <v>Pers.no.</v>
          </cell>
        </row>
      </sheetData>
      <sheetData sheetId="1954">
        <row r="2">
          <cell r="B2" t="str">
            <v>Pers.no.</v>
          </cell>
        </row>
      </sheetData>
      <sheetData sheetId="1955">
        <row r="2">
          <cell r="B2" t="str">
            <v>Pers.no.</v>
          </cell>
        </row>
      </sheetData>
      <sheetData sheetId="1956">
        <row r="2">
          <cell r="B2" t="str">
            <v>Pers.no.</v>
          </cell>
        </row>
      </sheetData>
      <sheetData sheetId="1957">
        <row r="2">
          <cell r="B2" t="str">
            <v>Pers.no.</v>
          </cell>
        </row>
      </sheetData>
      <sheetData sheetId="1958">
        <row r="2">
          <cell r="B2" t="str">
            <v>Pers.no.</v>
          </cell>
        </row>
      </sheetData>
      <sheetData sheetId="1959">
        <row r="2">
          <cell r="B2" t="str">
            <v>Pers.no.</v>
          </cell>
        </row>
      </sheetData>
      <sheetData sheetId="1960">
        <row r="2">
          <cell r="B2" t="str">
            <v>Pers.no.</v>
          </cell>
        </row>
      </sheetData>
      <sheetData sheetId="1961">
        <row r="2">
          <cell r="B2" t="str">
            <v>Pers.no.</v>
          </cell>
        </row>
      </sheetData>
      <sheetData sheetId="1962">
        <row r="2">
          <cell r="B2" t="str">
            <v>Pers.no.</v>
          </cell>
        </row>
      </sheetData>
      <sheetData sheetId="1963">
        <row r="2">
          <cell r="B2" t="str">
            <v>Pers.no.</v>
          </cell>
        </row>
      </sheetData>
      <sheetData sheetId="1964">
        <row r="2">
          <cell r="B2" t="str">
            <v>Pers.no.</v>
          </cell>
        </row>
      </sheetData>
      <sheetData sheetId="1965">
        <row r="2">
          <cell r="B2" t="str">
            <v>Pers.no.</v>
          </cell>
        </row>
      </sheetData>
      <sheetData sheetId="1966">
        <row r="2">
          <cell r="B2" t="str">
            <v>Pers.no.</v>
          </cell>
        </row>
      </sheetData>
      <sheetData sheetId="1967">
        <row r="2">
          <cell r="B2" t="str">
            <v>Pers.no.</v>
          </cell>
        </row>
      </sheetData>
      <sheetData sheetId="1968">
        <row r="2">
          <cell r="B2" t="str">
            <v>Pers.no.</v>
          </cell>
        </row>
      </sheetData>
      <sheetData sheetId="1969">
        <row r="2">
          <cell r="B2" t="str">
            <v>Pers.no.</v>
          </cell>
        </row>
      </sheetData>
      <sheetData sheetId="1970">
        <row r="2">
          <cell r="B2" t="str">
            <v>Pers.no.</v>
          </cell>
        </row>
      </sheetData>
      <sheetData sheetId="1971">
        <row r="2">
          <cell r="B2" t="str">
            <v>Pers.no.</v>
          </cell>
        </row>
      </sheetData>
      <sheetData sheetId="1972">
        <row r="2">
          <cell r="B2" t="str">
            <v>Pers.no.</v>
          </cell>
        </row>
      </sheetData>
      <sheetData sheetId="1973">
        <row r="2">
          <cell r="B2" t="str">
            <v>Pers.no.</v>
          </cell>
        </row>
      </sheetData>
      <sheetData sheetId="1974">
        <row r="2">
          <cell r="B2" t="str">
            <v>Pers.no.</v>
          </cell>
        </row>
      </sheetData>
      <sheetData sheetId="1975">
        <row r="2">
          <cell r="B2" t="str">
            <v>Pers.no.</v>
          </cell>
        </row>
      </sheetData>
      <sheetData sheetId="1976">
        <row r="2">
          <cell r="B2" t="str">
            <v>Pers.no.</v>
          </cell>
        </row>
      </sheetData>
      <sheetData sheetId="1977">
        <row r="2">
          <cell r="B2" t="str">
            <v>Pers.no.</v>
          </cell>
        </row>
      </sheetData>
      <sheetData sheetId="1978">
        <row r="2">
          <cell r="B2" t="str">
            <v>Pers.no.</v>
          </cell>
        </row>
      </sheetData>
      <sheetData sheetId="1979">
        <row r="2">
          <cell r="B2" t="str">
            <v>Pers.no.</v>
          </cell>
        </row>
      </sheetData>
      <sheetData sheetId="1980">
        <row r="2">
          <cell r="B2" t="str">
            <v>Pers.no.</v>
          </cell>
        </row>
      </sheetData>
      <sheetData sheetId="1981">
        <row r="2">
          <cell r="B2" t="str">
            <v>Pers.no.</v>
          </cell>
        </row>
      </sheetData>
      <sheetData sheetId="1982">
        <row r="2">
          <cell r="B2" t="str">
            <v>Pers.no.</v>
          </cell>
        </row>
      </sheetData>
      <sheetData sheetId="1983">
        <row r="2">
          <cell r="B2" t="str">
            <v>Pers.no.</v>
          </cell>
        </row>
      </sheetData>
      <sheetData sheetId="1984">
        <row r="2">
          <cell r="B2" t="str">
            <v>Pers.no.</v>
          </cell>
        </row>
      </sheetData>
      <sheetData sheetId="1985">
        <row r="2">
          <cell r="B2" t="str">
            <v>Pers.no.</v>
          </cell>
        </row>
      </sheetData>
      <sheetData sheetId="1986">
        <row r="2">
          <cell r="B2" t="str">
            <v>Pers.no.</v>
          </cell>
        </row>
      </sheetData>
      <sheetData sheetId="1987">
        <row r="2">
          <cell r="B2" t="str">
            <v>Pers.no.</v>
          </cell>
        </row>
      </sheetData>
      <sheetData sheetId="1988">
        <row r="2">
          <cell r="B2" t="str">
            <v>Pers.no.</v>
          </cell>
        </row>
      </sheetData>
      <sheetData sheetId="1989">
        <row r="2">
          <cell r="B2" t="str">
            <v>Pers.no.</v>
          </cell>
        </row>
      </sheetData>
      <sheetData sheetId="1990">
        <row r="2">
          <cell r="B2" t="str">
            <v>Pers.no.</v>
          </cell>
        </row>
      </sheetData>
      <sheetData sheetId="1991">
        <row r="2">
          <cell r="B2" t="str">
            <v>Pers.no.</v>
          </cell>
        </row>
      </sheetData>
      <sheetData sheetId="1992" refreshError="1"/>
      <sheetData sheetId="1993">
        <row r="6">
          <cell r="A6">
            <v>999</v>
          </cell>
        </row>
      </sheetData>
      <sheetData sheetId="1994">
        <row r="2">
          <cell r="B2" t="str">
            <v>Pers.no.</v>
          </cell>
        </row>
      </sheetData>
      <sheetData sheetId="1995">
        <row r="2">
          <cell r="B2" t="str">
            <v>Pers.no.</v>
          </cell>
        </row>
      </sheetData>
      <sheetData sheetId="1996">
        <row r="2">
          <cell r="B2" t="str">
            <v>Pers.no.</v>
          </cell>
        </row>
      </sheetData>
      <sheetData sheetId="1997">
        <row r="2">
          <cell r="B2" t="str">
            <v>Pers.no.</v>
          </cell>
        </row>
      </sheetData>
      <sheetData sheetId="1998"/>
      <sheetData sheetId="1999">
        <row r="2">
          <cell r="B2" t="str">
            <v>Pers.no.</v>
          </cell>
        </row>
      </sheetData>
      <sheetData sheetId="2000"/>
      <sheetData sheetId="2001">
        <row r="2">
          <cell r="B2" t="str">
            <v>Pers.no.</v>
          </cell>
        </row>
      </sheetData>
      <sheetData sheetId="2002"/>
      <sheetData sheetId="2003">
        <row r="2">
          <cell r="B2" t="str">
            <v>Pers.no.</v>
          </cell>
        </row>
      </sheetData>
      <sheetData sheetId="2004">
        <row r="2">
          <cell r="B2" t="str">
            <v>Pers.no.</v>
          </cell>
        </row>
      </sheetData>
      <sheetData sheetId="2005"/>
      <sheetData sheetId="2006">
        <row r="2">
          <cell r="B2" t="str">
            <v>Pers.no.</v>
          </cell>
        </row>
      </sheetData>
      <sheetData sheetId="2007">
        <row r="2">
          <cell r="B2" t="str">
            <v>Pers.no.</v>
          </cell>
        </row>
      </sheetData>
      <sheetData sheetId="2008">
        <row r="2">
          <cell r="B2" t="str">
            <v>Pers.no.</v>
          </cell>
        </row>
      </sheetData>
      <sheetData sheetId="2009">
        <row r="2">
          <cell r="B2" t="str">
            <v>Pers.no.</v>
          </cell>
        </row>
      </sheetData>
      <sheetData sheetId="2010">
        <row r="2">
          <cell r="B2" t="str">
            <v>Pers.no.</v>
          </cell>
        </row>
      </sheetData>
      <sheetData sheetId="2011">
        <row r="2">
          <cell r="B2" t="str">
            <v>Pers.no.</v>
          </cell>
        </row>
      </sheetData>
      <sheetData sheetId="2012"/>
      <sheetData sheetId="2013">
        <row r="2">
          <cell r="B2" t="str">
            <v>Pers.no.</v>
          </cell>
        </row>
      </sheetData>
      <sheetData sheetId="2014">
        <row r="2">
          <cell r="B2" t="str">
            <v>Pers.no.</v>
          </cell>
        </row>
      </sheetData>
      <sheetData sheetId="2015">
        <row r="2">
          <cell r="B2" t="str">
            <v>Pers.no.</v>
          </cell>
        </row>
      </sheetData>
      <sheetData sheetId="2016">
        <row r="2">
          <cell r="B2" t="str">
            <v>Pers.no.</v>
          </cell>
        </row>
      </sheetData>
      <sheetData sheetId="2017">
        <row r="2">
          <cell r="B2" t="str">
            <v>Pers.no.</v>
          </cell>
        </row>
      </sheetData>
      <sheetData sheetId="2018">
        <row r="2">
          <cell r="B2" t="str">
            <v>Pers.no.</v>
          </cell>
        </row>
      </sheetData>
      <sheetData sheetId="2019">
        <row r="2">
          <cell r="B2" t="str">
            <v>Pers.no.</v>
          </cell>
        </row>
      </sheetData>
      <sheetData sheetId="2020">
        <row r="2">
          <cell r="B2" t="str">
            <v>Pers.no.</v>
          </cell>
        </row>
      </sheetData>
      <sheetData sheetId="2021">
        <row r="2">
          <cell r="B2" t="str">
            <v>Pers.no.</v>
          </cell>
        </row>
      </sheetData>
      <sheetData sheetId="2022">
        <row r="2">
          <cell r="B2" t="str">
            <v>Pers.no.</v>
          </cell>
        </row>
      </sheetData>
      <sheetData sheetId="2023">
        <row r="2">
          <cell r="B2" t="str">
            <v>Pers.no.</v>
          </cell>
        </row>
      </sheetData>
      <sheetData sheetId="2024">
        <row r="2">
          <cell r="B2" t="str">
            <v>Pers.no.</v>
          </cell>
        </row>
      </sheetData>
      <sheetData sheetId="2025">
        <row r="2">
          <cell r="B2" t="str">
            <v>Pers.no.</v>
          </cell>
        </row>
      </sheetData>
      <sheetData sheetId="2026">
        <row r="2">
          <cell r="B2" t="str">
            <v>Pers.no.</v>
          </cell>
        </row>
      </sheetData>
      <sheetData sheetId="2027">
        <row r="2">
          <cell r="B2" t="str">
            <v>Pers.no.</v>
          </cell>
        </row>
      </sheetData>
      <sheetData sheetId="2028">
        <row r="2">
          <cell r="B2" t="str">
            <v>Pers.no.</v>
          </cell>
        </row>
      </sheetData>
      <sheetData sheetId="2029">
        <row r="2">
          <cell r="B2" t="str">
            <v>Pers.no.</v>
          </cell>
        </row>
      </sheetData>
      <sheetData sheetId="2030">
        <row r="2">
          <cell r="B2" t="str">
            <v>Pers.no.</v>
          </cell>
        </row>
      </sheetData>
      <sheetData sheetId="2031">
        <row r="2">
          <cell r="B2" t="str">
            <v>Pers.no.</v>
          </cell>
        </row>
      </sheetData>
      <sheetData sheetId="2032">
        <row r="2">
          <cell r="B2" t="str">
            <v>Pers.no.</v>
          </cell>
        </row>
      </sheetData>
      <sheetData sheetId="2033">
        <row r="2">
          <cell r="B2" t="str">
            <v>Pers.no.</v>
          </cell>
        </row>
      </sheetData>
      <sheetData sheetId="2034">
        <row r="2">
          <cell r="B2" t="str">
            <v>Pers.no.</v>
          </cell>
        </row>
      </sheetData>
      <sheetData sheetId="2035">
        <row r="2">
          <cell r="B2" t="str">
            <v>Pers.no.</v>
          </cell>
        </row>
      </sheetData>
      <sheetData sheetId="2036">
        <row r="2">
          <cell r="B2" t="str">
            <v>Pers.no.</v>
          </cell>
        </row>
      </sheetData>
      <sheetData sheetId="2037">
        <row r="2">
          <cell r="B2" t="str">
            <v>Pers.no.</v>
          </cell>
        </row>
      </sheetData>
      <sheetData sheetId="2038">
        <row r="2">
          <cell r="B2" t="str">
            <v>Pers.no.</v>
          </cell>
        </row>
      </sheetData>
      <sheetData sheetId="2039">
        <row r="2">
          <cell r="B2" t="str">
            <v>Pers.no.</v>
          </cell>
        </row>
      </sheetData>
      <sheetData sheetId="2040">
        <row r="2">
          <cell r="B2" t="str">
            <v>Pers.no.</v>
          </cell>
        </row>
      </sheetData>
      <sheetData sheetId="2041">
        <row r="2">
          <cell r="B2" t="str">
            <v>Pers.no.</v>
          </cell>
        </row>
      </sheetData>
      <sheetData sheetId="2042">
        <row r="2">
          <cell r="B2" t="str">
            <v>Pers.no.</v>
          </cell>
        </row>
      </sheetData>
      <sheetData sheetId="2043">
        <row r="2">
          <cell r="B2" t="str">
            <v>Pers.no.</v>
          </cell>
        </row>
      </sheetData>
      <sheetData sheetId="2044">
        <row r="2">
          <cell r="B2" t="str">
            <v>Pers.no.</v>
          </cell>
        </row>
      </sheetData>
      <sheetData sheetId="2045">
        <row r="2">
          <cell r="B2" t="str">
            <v>Pers.no.</v>
          </cell>
        </row>
      </sheetData>
      <sheetData sheetId="2046">
        <row r="2">
          <cell r="B2" t="str">
            <v>Pers.no.</v>
          </cell>
        </row>
      </sheetData>
      <sheetData sheetId="2047">
        <row r="2">
          <cell r="B2" t="str">
            <v>Pers.no.</v>
          </cell>
        </row>
      </sheetData>
      <sheetData sheetId="2048">
        <row r="2">
          <cell r="B2" t="str">
            <v>Pers.no.</v>
          </cell>
        </row>
      </sheetData>
      <sheetData sheetId="2049">
        <row r="2">
          <cell r="B2" t="str">
            <v>Pers.no.</v>
          </cell>
        </row>
      </sheetData>
      <sheetData sheetId="2050">
        <row r="2">
          <cell r="B2" t="str">
            <v>Pers.no.</v>
          </cell>
        </row>
      </sheetData>
      <sheetData sheetId="2051">
        <row r="2">
          <cell r="B2" t="str">
            <v>Pers.no.</v>
          </cell>
        </row>
      </sheetData>
      <sheetData sheetId="2052">
        <row r="2">
          <cell r="B2" t="str">
            <v>Pers.no.</v>
          </cell>
        </row>
      </sheetData>
      <sheetData sheetId="2053">
        <row r="2">
          <cell r="B2" t="str">
            <v>Pers.no.</v>
          </cell>
        </row>
      </sheetData>
      <sheetData sheetId="2054">
        <row r="2">
          <cell r="B2" t="str">
            <v>Pers.no.</v>
          </cell>
        </row>
      </sheetData>
      <sheetData sheetId="2055">
        <row r="2">
          <cell r="B2" t="str">
            <v>Pers.no.</v>
          </cell>
        </row>
      </sheetData>
      <sheetData sheetId="2056">
        <row r="2">
          <cell r="B2" t="str">
            <v>Pers.no.</v>
          </cell>
        </row>
      </sheetData>
      <sheetData sheetId="2057">
        <row r="2">
          <cell r="B2" t="str">
            <v>Pers.no.</v>
          </cell>
        </row>
      </sheetData>
      <sheetData sheetId="2058">
        <row r="2">
          <cell r="B2" t="str">
            <v>Pers.no.</v>
          </cell>
        </row>
      </sheetData>
      <sheetData sheetId="2059">
        <row r="2">
          <cell r="B2" t="str">
            <v>Pers.no.</v>
          </cell>
        </row>
      </sheetData>
      <sheetData sheetId="2060">
        <row r="2">
          <cell r="B2" t="str">
            <v>Pers.no.</v>
          </cell>
        </row>
      </sheetData>
      <sheetData sheetId="2061">
        <row r="2">
          <cell r="B2" t="str">
            <v>Pers.no.</v>
          </cell>
        </row>
      </sheetData>
      <sheetData sheetId="2062">
        <row r="2">
          <cell r="B2" t="str">
            <v>Pers.no.</v>
          </cell>
        </row>
      </sheetData>
      <sheetData sheetId="2063">
        <row r="2">
          <cell r="B2" t="str">
            <v>Pers.no.</v>
          </cell>
        </row>
      </sheetData>
      <sheetData sheetId="2064">
        <row r="2">
          <cell r="B2" t="str">
            <v>Pers.no.</v>
          </cell>
        </row>
      </sheetData>
      <sheetData sheetId="2065">
        <row r="2">
          <cell r="B2" t="str">
            <v>Pers.no.</v>
          </cell>
        </row>
      </sheetData>
      <sheetData sheetId="2066">
        <row r="2">
          <cell r="B2" t="str">
            <v>Pers.no.</v>
          </cell>
        </row>
      </sheetData>
      <sheetData sheetId="2067">
        <row r="2">
          <cell r="B2" t="str">
            <v>Pers.no.</v>
          </cell>
        </row>
      </sheetData>
      <sheetData sheetId="2068">
        <row r="2">
          <cell r="B2" t="str">
            <v>Pers.no.</v>
          </cell>
        </row>
      </sheetData>
      <sheetData sheetId="2069">
        <row r="2">
          <cell r="B2" t="str">
            <v>Pers.no.</v>
          </cell>
        </row>
      </sheetData>
      <sheetData sheetId="2070">
        <row r="2">
          <cell r="B2" t="str">
            <v>Pers.no.</v>
          </cell>
        </row>
      </sheetData>
      <sheetData sheetId="2071">
        <row r="2">
          <cell r="B2" t="str">
            <v>Pers.no.</v>
          </cell>
        </row>
      </sheetData>
      <sheetData sheetId="2072">
        <row r="2">
          <cell r="B2" t="str">
            <v>Pers.no.</v>
          </cell>
        </row>
      </sheetData>
      <sheetData sheetId="2073">
        <row r="2">
          <cell r="B2" t="str">
            <v>Pers.no.</v>
          </cell>
        </row>
      </sheetData>
      <sheetData sheetId="2074">
        <row r="2">
          <cell r="B2" t="str">
            <v>Pers.no.</v>
          </cell>
        </row>
      </sheetData>
      <sheetData sheetId="2075">
        <row r="2">
          <cell r="B2" t="str">
            <v>Pers.no.</v>
          </cell>
        </row>
      </sheetData>
      <sheetData sheetId="2076">
        <row r="2">
          <cell r="B2" t="str">
            <v>Pers.no.</v>
          </cell>
        </row>
      </sheetData>
      <sheetData sheetId="2077">
        <row r="2">
          <cell r="B2" t="str">
            <v>Pers.no.</v>
          </cell>
        </row>
      </sheetData>
      <sheetData sheetId="2078">
        <row r="2">
          <cell r="B2" t="str">
            <v>Pers.no.</v>
          </cell>
        </row>
      </sheetData>
      <sheetData sheetId="2079">
        <row r="2">
          <cell r="B2" t="str">
            <v>Pers.no.</v>
          </cell>
        </row>
      </sheetData>
      <sheetData sheetId="2080">
        <row r="2">
          <cell r="B2" t="str">
            <v>Pers.no.</v>
          </cell>
        </row>
      </sheetData>
      <sheetData sheetId="2081">
        <row r="2">
          <cell r="B2" t="str">
            <v>Pers.no.</v>
          </cell>
        </row>
      </sheetData>
      <sheetData sheetId="2082">
        <row r="2">
          <cell r="B2" t="str">
            <v>Pers.no.</v>
          </cell>
        </row>
      </sheetData>
      <sheetData sheetId="2083" refreshError="1"/>
      <sheetData sheetId="2084">
        <row r="2">
          <cell r="B2" t="str">
            <v>Pers.no.</v>
          </cell>
        </row>
      </sheetData>
      <sheetData sheetId="2085">
        <row r="2">
          <cell r="B2" t="str">
            <v>Pers.no.</v>
          </cell>
        </row>
      </sheetData>
      <sheetData sheetId="2086">
        <row r="2">
          <cell r="B2" t="str">
            <v>Pers.no.</v>
          </cell>
        </row>
      </sheetData>
      <sheetData sheetId="2087">
        <row r="2">
          <cell r="B2" t="str">
            <v>Pers.no.</v>
          </cell>
        </row>
      </sheetData>
      <sheetData sheetId="2088">
        <row r="2">
          <cell r="B2" t="str">
            <v>Pers.no.</v>
          </cell>
        </row>
      </sheetData>
      <sheetData sheetId="2089">
        <row r="2">
          <cell r="B2" t="str">
            <v>Pers.no.</v>
          </cell>
        </row>
      </sheetData>
      <sheetData sheetId="2090">
        <row r="2">
          <cell r="B2" t="str">
            <v>Pers.no.</v>
          </cell>
        </row>
      </sheetData>
      <sheetData sheetId="2091">
        <row r="2">
          <cell r="B2" t="str">
            <v>Pers.no.</v>
          </cell>
        </row>
      </sheetData>
      <sheetData sheetId="2092">
        <row r="2">
          <cell r="B2" t="str">
            <v>Pers.no.</v>
          </cell>
        </row>
      </sheetData>
      <sheetData sheetId="2093">
        <row r="2">
          <cell r="B2" t="str">
            <v>Pers.no.</v>
          </cell>
        </row>
      </sheetData>
      <sheetData sheetId="2094">
        <row r="2">
          <cell r="B2" t="str">
            <v>Pers.no.</v>
          </cell>
        </row>
      </sheetData>
      <sheetData sheetId="2095">
        <row r="2">
          <cell r="B2" t="str">
            <v>Pers.no.</v>
          </cell>
        </row>
      </sheetData>
      <sheetData sheetId="2096">
        <row r="2">
          <cell r="B2" t="str">
            <v>Pers.no.</v>
          </cell>
        </row>
      </sheetData>
      <sheetData sheetId="2097">
        <row r="2">
          <cell r="B2" t="str">
            <v>Pers.no.</v>
          </cell>
        </row>
      </sheetData>
      <sheetData sheetId="2098">
        <row r="2">
          <cell r="B2" t="str">
            <v>Pers.no.</v>
          </cell>
        </row>
      </sheetData>
      <sheetData sheetId="2099">
        <row r="2">
          <cell r="B2" t="str">
            <v>Pers.no.</v>
          </cell>
        </row>
      </sheetData>
      <sheetData sheetId="2100">
        <row r="2">
          <cell r="B2" t="str">
            <v>Pers.no.</v>
          </cell>
        </row>
      </sheetData>
      <sheetData sheetId="2101">
        <row r="2">
          <cell r="B2" t="str">
            <v>Pers.no.</v>
          </cell>
        </row>
      </sheetData>
      <sheetData sheetId="2102">
        <row r="2">
          <cell r="B2" t="str">
            <v>Pers.no.</v>
          </cell>
        </row>
      </sheetData>
      <sheetData sheetId="2103">
        <row r="2">
          <cell r="B2" t="str">
            <v>Pers.no.</v>
          </cell>
        </row>
      </sheetData>
      <sheetData sheetId="2104">
        <row r="2">
          <cell r="B2" t="str">
            <v>Pers.no.</v>
          </cell>
        </row>
      </sheetData>
      <sheetData sheetId="2105">
        <row r="2">
          <cell r="B2" t="str">
            <v>Pers.no.</v>
          </cell>
        </row>
      </sheetData>
      <sheetData sheetId="2106">
        <row r="2">
          <cell r="B2" t="str">
            <v>Pers.no.</v>
          </cell>
        </row>
      </sheetData>
      <sheetData sheetId="2107">
        <row r="2">
          <cell r="B2" t="str">
            <v>Pers.no.</v>
          </cell>
        </row>
      </sheetData>
      <sheetData sheetId="2108">
        <row r="2">
          <cell r="B2" t="str">
            <v>Pers.no.</v>
          </cell>
        </row>
      </sheetData>
      <sheetData sheetId="2109">
        <row r="2">
          <cell r="B2" t="str">
            <v>Pers.no.</v>
          </cell>
        </row>
      </sheetData>
      <sheetData sheetId="2110">
        <row r="2">
          <cell r="B2" t="str">
            <v>Pers.no.</v>
          </cell>
        </row>
      </sheetData>
      <sheetData sheetId="2111">
        <row r="2">
          <cell r="B2" t="str">
            <v>Pers.no.</v>
          </cell>
        </row>
      </sheetData>
      <sheetData sheetId="2112">
        <row r="2">
          <cell r="B2" t="str">
            <v>Pers.no.</v>
          </cell>
        </row>
      </sheetData>
      <sheetData sheetId="2113">
        <row r="2">
          <cell r="B2" t="str">
            <v>Pers.no.</v>
          </cell>
        </row>
      </sheetData>
      <sheetData sheetId="2114">
        <row r="2">
          <cell r="B2" t="str">
            <v>Pers.no.</v>
          </cell>
        </row>
      </sheetData>
      <sheetData sheetId="2115">
        <row r="2">
          <cell r="B2" t="str">
            <v>Pers.no.</v>
          </cell>
        </row>
      </sheetData>
      <sheetData sheetId="2116">
        <row r="2">
          <cell r="B2" t="str">
            <v>Pers.no.</v>
          </cell>
        </row>
      </sheetData>
      <sheetData sheetId="2117">
        <row r="2">
          <cell r="B2" t="str">
            <v>Pers.no.</v>
          </cell>
        </row>
      </sheetData>
      <sheetData sheetId="2118">
        <row r="2">
          <cell r="B2" t="str">
            <v>Pers.no.</v>
          </cell>
        </row>
      </sheetData>
      <sheetData sheetId="2119">
        <row r="2">
          <cell r="B2" t="str">
            <v>Pers.no.</v>
          </cell>
        </row>
      </sheetData>
      <sheetData sheetId="2120">
        <row r="2">
          <cell r="B2" t="str">
            <v>Pers.no.</v>
          </cell>
        </row>
      </sheetData>
      <sheetData sheetId="2121">
        <row r="2">
          <cell r="B2" t="str">
            <v>Pers.no.</v>
          </cell>
        </row>
      </sheetData>
      <sheetData sheetId="2122">
        <row r="2">
          <cell r="B2" t="str">
            <v>Pers.no.</v>
          </cell>
        </row>
      </sheetData>
      <sheetData sheetId="2123">
        <row r="2">
          <cell r="B2" t="str">
            <v>Pers.no.</v>
          </cell>
        </row>
      </sheetData>
      <sheetData sheetId="2124">
        <row r="2">
          <cell r="B2" t="str">
            <v>Pers.no.</v>
          </cell>
        </row>
      </sheetData>
      <sheetData sheetId="2125">
        <row r="2">
          <cell r="B2" t="str">
            <v>Pers.no.</v>
          </cell>
        </row>
      </sheetData>
      <sheetData sheetId="2126">
        <row r="2">
          <cell r="B2" t="str">
            <v>Pers.no.</v>
          </cell>
        </row>
      </sheetData>
      <sheetData sheetId="2127">
        <row r="2">
          <cell r="B2" t="str">
            <v>Pers.no.</v>
          </cell>
        </row>
      </sheetData>
      <sheetData sheetId="2128">
        <row r="2">
          <cell r="B2" t="str">
            <v>Pers.no.</v>
          </cell>
        </row>
      </sheetData>
      <sheetData sheetId="2129">
        <row r="2">
          <cell r="B2" t="str">
            <v>Pers.no.</v>
          </cell>
        </row>
      </sheetData>
      <sheetData sheetId="2130">
        <row r="2">
          <cell r="B2" t="str">
            <v>Pers.no.</v>
          </cell>
        </row>
      </sheetData>
      <sheetData sheetId="2131">
        <row r="2">
          <cell r="B2" t="str">
            <v>Pers.no.</v>
          </cell>
        </row>
      </sheetData>
      <sheetData sheetId="2132">
        <row r="2">
          <cell r="B2" t="str">
            <v>Pers.no.</v>
          </cell>
        </row>
      </sheetData>
      <sheetData sheetId="2133">
        <row r="2">
          <cell r="B2" t="str">
            <v>Pers.no.</v>
          </cell>
        </row>
      </sheetData>
      <sheetData sheetId="2134">
        <row r="2">
          <cell r="B2" t="str">
            <v>Pers.no.</v>
          </cell>
        </row>
      </sheetData>
      <sheetData sheetId="2135">
        <row r="2">
          <cell r="B2" t="str">
            <v>Pers.no.</v>
          </cell>
        </row>
      </sheetData>
      <sheetData sheetId="2136">
        <row r="2">
          <cell r="B2" t="str">
            <v>Pers.no.</v>
          </cell>
        </row>
      </sheetData>
      <sheetData sheetId="2137">
        <row r="2">
          <cell r="B2" t="str">
            <v>Pers.no.</v>
          </cell>
        </row>
      </sheetData>
      <sheetData sheetId="2138">
        <row r="2">
          <cell r="B2" t="str">
            <v>Pers.no.</v>
          </cell>
        </row>
      </sheetData>
      <sheetData sheetId="2139">
        <row r="2">
          <cell r="B2" t="str">
            <v>Pers.no.</v>
          </cell>
        </row>
      </sheetData>
      <sheetData sheetId="2140">
        <row r="2">
          <cell r="B2" t="str">
            <v>Pers.no.</v>
          </cell>
        </row>
      </sheetData>
      <sheetData sheetId="2141">
        <row r="2">
          <cell r="B2" t="str">
            <v>Pers.no.</v>
          </cell>
        </row>
      </sheetData>
      <sheetData sheetId="2142"/>
      <sheetData sheetId="2143"/>
      <sheetData sheetId="2144"/>
      <sheetData sheetId="2145"/>
      <sheetData sheetId="2146">
        <row r="2">
          <cell r="B2" t="str">
            <v>Pers.no.</v>
          </cell>
        </row>
      </sheetData>
      <sheetData sheetId="2147">
        <row r="2">
          <cell r="B2" t="str">
            <v>Pers.no.</v>
          </cell>
        </row>
      </sheetData>
      <sheetData sheetId="2148">
        <row r="2">
          <cell r="B2" t="str">
            <v>Pers.no.</v>
          </cell>
        </row>
      </sheetData>
      <sheetData sheetId="2149">
        <row r="2">
          <cell r="B2" t="str">
            <v>Pers.no.</v>
          </cell>
        </row>
      </sheetData>
      <sheetData sheetId="2150"/>
      <sheetData sheetId="2151">
        <row r="2">
          <cell r="B2" t="str">
            <v>Pers.no.</v>
          </cell>
        </row>
      </sheetData>
      <sheetData sheetId="2152">
        <row r="2">
          <cell r="B2" t="str">
            <v>Pers.no.</v>
          </cell>
        </row>
      </sheetData>
      <sheetData sheetId="2153">
        <row r="2">
          <cell r="B2" t="str">
            <v>Pers.no.</v>
          </cell>
        </row>
      </sheetData>
      <sheetData sheetId="2154">
        <row r="2">
          <cell r="B2" t="str">
            <v>Pers.no.</v>
          </cell>
        </row>
      </sheetData>
      <sheetData sheetId="2155">
        <row r="2">
          <cell r="B2" t="str">
            <v>Pers.no.</v>
          </cell>
        </row>
      </sheetData>
      <sheetData sheetId="2156">
        <row r="2">
          <cell r="B2" t="str">
            <v>Pers.no.</v>
          </cell>
        </row>
      </sheetData>
      <sheetData sheetId="2157">
        <row r="2">
          <cell r="B2" t="str">
            <v>Pers.no.</v>
          </cell>
        </row>
      </sheetData>
      <sheetData sheetId="2158"/>
      <sheetData sheetId="2159">
        <row r="2">
          <cell r="B2" t="str">
            <v>Pers.no.</v>
          </cell>
        </row>
      </sheetData>
      <sheetData sheetId="2160"/>
      <sheetData sheetId="2161"/>
      <sheetData sheetId="2162"/>
      <sheetData sheetId="2163"/>
      <sheetData sheetId="2164"/>
      <sheetData sheetId="2165"/>
      <sheetData sheetId="2166"/>
      <sheetData sheetId="2167">
        <row r="2">
          <cell r="B2" t="str">
            <v>Pers.no.</v>
          </cell>
        </row>
      </sheetData>
      <sheetData sheetId="2168"/>
      <sheetData sheetId="2169"/>
      <sheetData sheetId="2170"/>
      <sheetData sheetId="2171"/>
      <sheetData sheetId="2172"/>
      <sheetData sheetId="2173">
        <row r="2">
          <cell r="B2" t="str">
            <v>Pers.no.</v>
          </cell>
        </row>
      </sheetData>
      <sheetData sheetId="2174"/>
      <sheetData sheetId="2175">
        <row r="2">
          <cell r="B2" t="str">
            <v>Pers.no.</v>
          </cell>
        </row>
      </sheetData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>
        <row r="2">
          <cell r="B2" t="str">
            <v>Pers.no.</v>
          </cell>
        </row>
      </sheetData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>
        <row r="2">
          <cell r="B2" t="str">
            <v>Pers.no.</v>
          </cell>
        </row>
      </sheetData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>
        <row r="2">
          <cell r="B2" t="str">
            <v>Pers.no.</v>
          </cell>
        </row>
      </sheetData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>
        <row r="2">
          <cell r="B2" t="str">
            <v>Pers.no.</v>
          </cell>
        </row>
      </sheetData>
      <sheetData sheetId="2639"/>
      <sheetData sheetId="2640"/>
      <sheetData sheetId="2641"/>
      <sheetData sheetId="2642"/>
      <sheetData sheetId="2643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/>
      <sheetData sheetId="2670"/>
      <sheetData sheetId="2671"/>
      <sheetData sheetId="2672">
        <row r="2">
          <cell r="V2">
            <v>2317</v>
          </cell>
        </row>
      </sheetData>
      <sheetData sheetId="2673">
        <row r="2">
          <cell r="V2">
            <v>2317</v>
          </cell>
        </row>
      </sheetData>
      <sheetData sheetId="2674"/>
      <sheetData sheetId="2675"/>
      <sheetData sheetId="2676"/>
      <sheetData sheetId="2677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>
        <row r="2">
          <cell r="V2">
            <v>2317</v>
          </cell>
        </row>
      </sheetData>
      <sheetData sheetId="2688">
        <row r="2">
          <cell r="V2">
            <v>2317</v>
          </cell>
        </row>
      </sheetData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>
        <row r="2">
          <cell r="B2" t="str">
            <v>Pers.no.</v>
          </cell>
        </row>
      </sheetData>
      <sheetData sheetId="2876"/>
      <sheetData sheetId="2877"/>
      <sheetData sheetId="2878">
        <row r="2">
          <cell r="B2" t="str">
            <v>Pers.no.</v>
          </cell>
        </row>
      </sheetData>
      <sheetData sheetId="2879"/>
      <sheetData sheetId="2880"/>
      <sheetData sheetId="2881">
        <row r="2">
          <cell r="B2" t="str">
            <v>Pers.no.</v>
          </cell>
        </row>
      </sheetData>
      <sheetData sheetId="2882"/>
      <sheetData sheetId="2883"/>
      <sheetData sheetId="2884">
        <row r="2">
          <cell r="B2" t="str">
            <v>Pers.no.</v>
          </cell>
        </row>
      </sheetData>
      <sheetData sheetId="2885"/>
      <sheetData sheetId="2886"/>
      <sheetData sheetId="2887">
        <row r="2">
          <cell r="V2">
            <v>2317</v>
          </cell>
        </row>
      </sheetData>
      <sheetData sheetId="2888"/>
      <sheetData sheetId="2889"/>
      <sheetData sheetId="2890">
        <row r="2">
          <cell r="V2">
            <v>2317</v>
          </cell>
        </row>
      </sheetData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>
        <row r="2">
          <cell r="B2" t="str">
            <v>Pers.no.</v>
          </cell>
        </row>
      </sheetData>
      <sheetData sheetId="3106"/>
      <sheetData sheetId="3107"/>
      <sheetData sheetId="3108">
        <row r="2">
          <cell r="B2" t="str">
            <v>Pers.no.</v>
          </cell>
        </row>
      </sheetData>
      <sheetData sheetId="3109"/>
      <sheetData sheetId="3110"/>
      <sheetData sheetId="3111">
        <row r="2">
          <cell r="B2" t="str">
            <v>Pers.no.</v>
          </cell>
        </row>
      </sheetData>
      <sheetData sheetId="3112"/>
      <sheetData sheetId="3113"/>
      <sheetData sheetId="3114">
        <row r="2">
          <cell r="B2" t="str">
            <v>Pers.no.</v>
          </cell>
        </row>
      </sheetData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>
        <row r="2">
          <cell r="B2" t="str">
            <v>Pers.no.</v>
          </cell>
        </row>
      </sheetData>
      <sheetData sheetId="3294"/>
      <sheetData sheetId="3295"/>
      <sheetData sheetId="3296"/>
      <sheetData sheetId="3297"/>
      <sheetData sheetId="3298">
        <row r="2">
          <cell r="V2">
            <v>2317</v>
          </cell>
        </row>
      </sheetData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>
        <row r="2">
          <cell r="B2" t="str">
            <v>Pers.no.</v>
          </cell>
        </row>
      </sheetData>
      <sheetData sheetId="3308"/>
      <sheetData sheetId="3309"/>
      <sheetData sheetId="3310">
        <row r="2">
          <cell r="B2" t="str">
            <v>Pers.no.</v>
          </cell>
        </row>
      </sheetData>
      <sheetData sheetId="3311"/>
      <sheetData sheetId="3312">
        <row r="2">
          <cell r="V2">
            <v>2317</v>
          </cell>
        </row>
      </sheetData>
      <sheetData sheetId="3313">
        <row r="2">
          <cell r="B2" t="str">
            <v>Pers.no.</v>
          </cell>
        </row>
      </sheetData>
      <sheetData sheetId="3314"/>
      <sheetData sheetId="3315">
        <row r="2">
          <cell r="V2">
            <v>2317</v>
          </cell>
        </row>
      </sheetData>
      <sheetData sheetId="3316"/>
      <sheetData sheetId="3317"/>
      <sheetData sheetId="3318">
        <row r="2">
          <cell r="V2">
            <v>2317</v>
          </cell>
        </row>
      </sheetData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/>
      <sheetData sheetId="3421"/>
      <sheetData sheetId="3422"/>
      <sheetData sheetId="3423"/>
      <sheetData sheetId="3424"/>
      <sheetData sheetId="3425"/>
      <sheetData sheetId="3426"/>
      <sheetData sheetId="3427"/>
      <sheetData sheetId="3428"/>
      <sheetData sheetId="3429"/>
      <sheetData sheetId="3430"/>
      <sheetData sheetId="3431"/>
      <sheetData sheetId="3432"/>
      <sheetData sheetId="3433"/>
      <sheetData sheetId="3434"/>
      <sheetData sheetId="3435"/>
      <sheetData sheetId="3436"/>
      <sheetData sheetId="3437"/>
      <sheetData sheetId="3438"/>
      <sheetData sheetId="3439"/>
      <sheetData sheetId="3440"/>
      <sheetData sheetId="3441"/>
      <sheetData sheetId="3442"/>
      <sheetData sheetId="3443"/>
      <sheetData sheetId="3444"/>
      <sheetData sheetId="3445"/>
      <sheetData sheetId="3446"/>
      <sheetData sheetId="3447"/>
      <sheetData sheetId="3448"/>
      <sheetData sheetId="3449"/>
      <sheetData sheetId="3450"/>
      <sheetData sheetId="3451"/>
      <sheetData sheetId="3452"/>
      <sheetData sheetId="3453"/>
      <sheetData sheetId="3454"/>
      <sheetData sheetId="3455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/>
      <sheetData sheetId="3590">
        <row r="2">
          <cell r="B2" t="str">
            <v>Pers.no.</v>
          </cell>
        </row>
      </sheetData>
      <sheetData sheetId="3591">
        <row r="2">
          <cell r="B2" t="str">
            <v>Pers.no.</v>
          </cell>
        </row>
      </sheetData>
      <sheetData sheetId="3592">
        <row r="2">
          <cell r="B2" t="str">
            <v>Pers.no.</v>
          </cell>
        </row>
      </sheetData>
      <sheetData sheetId="3593">
        <row r="2">
          <cell r="V2">
            <v>2317</v>
          </cell>
        </row>
      </sheetData>
      <sheetData sheetId="3594">
        <row r="2">
          <cell r="V2">
            <v>2317</v>
          </cell>
        </row>
      </sheetData>
      <sheetData sheetId="3595">
        <row r="2">
          <cell r="V2">
            <v>2317</v>
          </cell>
        </row>
      </sheetData>
      <sheetData sheetId="3596"/>
      <sheetData sheetId="3597"/>
      <sheetData sheetId="3598"/>
      <sheetData sheetId="3599"/>
      <sheetData sheetId="3600"/>
      <sheetData sheetId="3601"/>
      <sheetData sheetId="3602"/>
      <sheetData sheetId="3603"/>
      <sheetData sheetId="3604"/>
      <sheetData sheetId="3605"/>
      <sheetData sheetId="3606"/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/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/>
      <sheetData sheetId="3675" refreshError="1"/>
      <sheetData sheetId="3676" refreshError="1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>
        <row r="2">
          <cell r="B2" t="str">
            <v>Pers.no.</v>
          </cell>
        </row>
      </sheetData>
      <sheetData sheetId="3848"/>
      <sheetData sheetId="3849"/>
      <sheetData sheetId="3850"/>
      <sheetData sheetId="3851"/>
      <sheetData sheetId="3852">
        <row r="2">
          <cell r="V2">
            <v>2317</v>
          </cell>
        </row>
      </sheetData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/>
      <sheetData sheetId="3965"/>
      <sheetData sheetId="3966"/>
      <sheetData sheetId="3967"/>
      <sheetData sheetId="3968"/>
      <sheetData sheetId="3969"/>
      <sheetData sheetId="3970"/>
      <sheetData sheetId="3971"/>
      <sheetData sheetId="3972"/>
      <sheetData sheetId="3973"/>
      <sheetData sheetId="3974"/>
      <sheetData sheetId="3975"/>
      <sheetData sheetId="3976"/>
      <sheetData sheetId="3977"/>
      <sheetData sheetId="3978"/>
      <sheetData sheetId="3979"/>
      <sheetData sheetId="3980"/>
      <sheetData sheetId="3981"/>
      <sheetData sheetId="3982"/>
      <sheetData sheetId="3983"/>
      <sheetData sheetId="3984"/>
      <sheetData sheetId="3985"/>
      <sheetData sheetId="3986"/>
      <sheetData sheetId="3987"/>
      <sheetData sheetId="3988"/>
      <sheetData sheetId="3989"/>
      <sheetData sheetId="3990"/>
      <sheetData sheetId="3991"/>
      <sheetData sheetId="3992"/>
      <sheetData sheetId="3993"/>
      <sheetData sheetId="3994"/>
      <sheetData sheetId="3995"/>
      <sheetData sheetId="3996"/>
      <sheetData sheetId="3997"/>
      <sheetData sheetId="3998"/>
      <sheetData sheetId="3999"/>
      <sheetData sheetId="4000"/>
      <sheetData sheetId="4001"/>
      <sheetData sheetId="4002"/>
      <sheetData sheetId="4003"/>
      <sheetData sheetId="4004"/>
      <sheetData sheetId="4005"/>
      <sheetData sheetId="4006"/>
      <sheetData sheetId="4007"/>
      <sheetData sheetId="4008"/>
      <sheetData sheetId="4009"/>
      <sheetData sheetId="4010"/>
      <sheetData sheetId="4011"/>
      <sheetData sheetId="4012"/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/>
      <sheetData sheetId="4077"/>
      <sheetData sheetId="4078"/>
      <sheetData sheetId="4079"/>
      <sheetData sheetId="4080"/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/>
      <sheetData sheetId="4098"/>
      <sheetData sheetId="4099"/>
      <sheetData sheetId="4100"/>
      <sheetData sheetId="4101"/>
      <sheetData sheetId="4102"/>
      <sheetData sheetId="4103"/>
      <sheetData sheetId="4104"/>
      <sheetData sheetId="4105"/>
      <sheetData sheetId="4106"/>
      <sheetData sheetId="4107"/>
      <sheetData sheetId="4108"/>
      <sheetData sheetId="4109"/>
      <sheetData sheetId="4110"/>
      <sheetData sheetId="4111"/>
      <sheetData sheetId="4112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/>
      <sheetData sheetId="4126"/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/>
      <sheetData sheetId="4142"/>
      <sheetData sheetId="4143"/>
      <sheetData sheetId="4144"/>
      <sheetData sheetId="4145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/>
      <sheetData sheetId="5649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/>
      <sheetData sheetId="5660"/>
      <sheetData sheetId="5661"/>
      <sheetData sheetId="5662"/>
      <sheetData sheetId="5663"/>
      <sheetData sheetId="5664"/>
      <sheetData sheetId="5665"/>
      <sheetData sheetId="5666"/>
      <sheetData sheetId="5667"/>
      <sheetData sheetId="5668"/>
      <sheetData sheetId="5669"/>
      <sheetData sheetId="5670"/>
      <sheetData sheetId="5671"/>
      <sheetData sheetId="5672"/>
      <sheetData sheetId="5673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/>
      <sheetData sheetId="5706"/>
      <sheetData sheetId="5707"/>
      <sheetData sheetId="5708"/>
      <sheetData sheetId="5709"/>
      <sheetData sheetId="5710"/>
      <sheetData sheetId="571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/>
      <sheetData sheetId="5721"/>
      <sheetData sheetId="5722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/>
      <sheetData sheetId="5750"/>
      <sheetData sheetId="575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/>
      <sheetData sheetId="5926"/>
      <sheetData sheetId="5927"/>
      <sheetData sheetId="5928"/>
      <sheetData sheetId="5929"/>
      <sheetData sheetId="5930"/>
      <sheetData sheetId="5931"/>
      <sheetData sheetId="5932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/>
      <sheetData sheetId="6202"/>
      <sheetData sheetId="6203"/>
      <sheetData sheetId="6204"/>
      <sheetData sheetId="6205"/>
      <sheetData sheetId="6206"/>
      <sheetData sheetId="6207"/>
      <sheetData sheetId="6208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/>
      <sheetData sheetId="6221"/>
      <sheetData sheetId="6222"/>
      <sheetData sheetId="6223"/>
      <sheetData sheetId="6224"/>
      <sheetData sheetId="6225"/>
      <sheetData sheetId="6226"/>
      <sheetData sheetId="6227"/>
      <sheetData sheetId="6228"/>
      <sheetData sheetId="6229"/>
      <sheetData sheetId="6230"/>
      <sheetData sheetId="6231"/>
      <sheetData sheetId="6232"/>
      <sheetData sheetId="6233"/>
      <sheetData sheetId="6234"/>
      <sheetData sheetId="6235"/>
      <sheetData sheetId="6236"/>
      <sheetData sheetId="6237"/>
      <sheetData sheetId="6238"/>
      <sheetData sheetId="6239"/>
      <sheetData sheetId="6240"/>
      <sheetData sheetId="6241"/>
      <sheetData sheetId="6242"/>
      <sheetData sheetId="6243"/>
      <sheetData sheetId="6244"/>
      <sheetData sheetId="6245"/>
      <sheetData sheetId="6246"/>
      <sheetData sheetId="6247"/>
      <sheetData sheetId="6248"/>
      <sheetData sheetId="6249"/>
      <sheetData sheetId="6250"/>
      <sheetData sheetId="6251"/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/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/>
      <sheetData sheetId="6527"/>
      <sheetData sheetId="6528"/>
      <sheetData sheetId="6529"/>
      <sheetData sheetId="6530"/>
      <sheetData sheetId="6531"/>
      <sheetData sheetId="6532"/>
      <sheetData sheetId="6533"/>
      <sheetData sheetId="6534"/>
      <sheetData sheetId="6535"/>
      <sheetData sheetId="6536"/>
      <sheetData sheetId="6537"/>
      <sheetData sheetId="6538"/>
      <sheetData sheetId="6539"/>
      <sheetData sheetId="6540"/>
      <sheetData sheetId="6541"/>
      <sheetData sheetId="6542"/>
      <sheetData sheetId="6543"/>
      <sheetData sheetId="6544"/>
      <sheetData sheetId="6545"/>
      <sheetData sheetId="6546"/>
      <sheetData sheetId="6547"/>
      <sheetData sheetId="6548"/>
      <sheetData sheetId="6549"/>
      <sheetData sheetId="6550"/>
      <sheetData sheetId="6551"/>
      <sheetData sheetId="6552"/>
      <sheetData sheetId="6553"/>
      <sheetData sheetId="6554"/>
      <sheetData sheetId="6555"/>
      <sheetData sheetId="6556"/>
      <sheetData sheetId="6557"/>
      <sheetData sheetId="6558"/>
      <sheetData sheetId="6559"/>
      <sheetData sheetId="6560"/>
      <sheetData sheetId="6561"/>
      <sheetData sheetId="6562"/>
      <sheetData sheetId="6563"/>
      <sheetData sheetId="6564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/>
      <sheetData sheetId="6578"/>
      <sheetData sheetId="6579"/>
      <sheetData sheetId="6580"/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/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 refreshError="1"/>
      <sheetData sheetId="7063" refreshError="1"/>
      <sheetData sheetId="7064" refreshError="1"/>
      <sheetData sheetId="706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GAT-ING"/>
      <sheetName val="EGAT-ING-Backup"/>
      <sheetName val="EGAT-ING (2)"/>
      <sheetName val="YC-SCBAM"/>
      <sheetName val="EGAT-BBL"/>
      <sheetName val="EGAT-SCBAM"/>
      <sheetName val="EGAT-BBL1"/>
      <sheetName val="EGAT-SCBAM1"/>
      <sheetName val="EGAT-AVG"/>
      <sheetName val="EGAT-YieldConsol"/>
      <sheetName val="ESPV102A"/>
      <sheetName val="ECC082A"/>
      <sheetName val="KBNK1BN6"/>
      <sheetName val="KBANK08919A"/>
      <sheetName val="KK08424A"/>
      <sheetName val="KK093A"/>
      <sheetName val="KK093D"/>
      <sheetName val="KK094A"/>
      <sheetName val="KK1AN7"/>
      <sheetName val="KK1AD7"/>
      <sheetName val="PS098A"/>
      <sheetName val="PL079A"/>
      <sheetName val="PL08OA"/>
      <sheetName val="TMB1C37 (2)"/>
      <sheetName val="TAC089A"/>
      <sheetName val="DialogConfirmExport"/>
      <sheetName val="SecTypeIndex"/>
      <sheetName val="Standing Data"/>
      <sheetName val="INGFUNDSYieldText"/>
      <sheetName val="Sheet1"/>
      <sheetName val="Price-EGAT"/>
      <sheetName val="MailList"/>
      <sheetName val="MailList1"/>
      <sheetName val="ICON"/>
      <sheetName val="MTM"/>
      <sheetName val="ModuleExportToSCBAM"/>
      <sheetName val="ExportCSV"/>
      <sheetName val="Module2"/>
      <sheetName val="Module3"/>
      <sheetName val="ModuleSaveDailyPrice"/>
      <sheetName val="ModuleDelButton"/>
      <sheetName val="ModuleCheckExecutePrice1"/>
      <sheetName val="ModuleCopyCalcPrice"/>
      <sheetName val="ModuleCleanToDM"/>
      <sheetName val="ModuleCheckMTM"/>
      <sheetName val="ModuleCopyMTMPrice"/>
      <sheetName val="ModuleCopyAverageMTM"/>
      <sheetName val="ModuleCheckNA"/>
      <sheetName val="ModuleDeleteAllShapes"/>
      <sheetName val="Module4"/>
      <sheetName val="ModuleBackupBeforeAverageING"/>
      <sheetName val="Module5"/>
      <sheetName val="ModuleCopyMTMPriceML1"/>
      <sheetName val="ModuleYieldConsolEG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">
          <cell r="B2" t="str">
            <v>f:\funds\01-net\price</v>
          </cell>
        </row>
        <row r="3">
          <cell r="B3" t="str">
            <v>20081130</v>
          </cell>
        </row>
        <row r="4">
          <cell r="B4" t="str">
            <v>mkpriceD</v>
          </cell>
          <cell r="C4" t="str">
            <v>mkprice2</v>
          </cell>
          <cell r="D4" t="str">
            <v>INGYield</v>
          </cell>
        </row>
        <row r="5">
          <cell r="B5" t="str">
            <v>C:\PRICE</v>
          </cell>
        </row>
        <row r="6">
          <cell r="B6" t="str">
            <v>f:\funds\01-net\debenture\DailyFIDS</v>
          </cell>
        </row>
        <row r="7">
          <cell r="B7" t="str">
            <v>DailyReport_30112008</v>
          </cell>
          <cell r="C7" t="str">
            <v>Mark2Market_30112008</v>
          </cell>
          <cell r="D7" t="str">
            <v>THBFIX_30112008</v>
          </cell>
        </row>
        <row r="8">
          <cell r="B8" t="str">
            <v>f:\funds\01-net\Thaibdc\ThaiBDCDailyReport</v>
          </cell>
        </row>
        <row r="9">
          <cell r="B9" t="str">
            <v>resultCal1</v>
          </cell>
        </row>
        <row r="10">
          <cell r="B10" t="str">
            <v>f:\funds\01-net\Thaibdc\MTM</v>
          </cell>
        </row>
        <row r="11">
          <cell r="B11" t="str">
            <v>MTM30NOV</v>
          </cell>
        </row>
        <row r="12">
          <cell r="B12" t="str">
            <v>Sheet1</v>
          </cell>
        </row>
        <row r="13">
          <cell r="B13" t="str">
            <v>ABN-30 November 2008</v>
          </cell>
        </row>
        <row r="14">
          <cell r="B14" t="str">
            <v>Debentures</v>
          </cell>
        </row>
        <row r="15">
          <cell r="B15" t="str">
            <v>Government and State Enterprise</v>
          </cell>
        </row>
        <row r="16">
          <cell r="B16" t="str">
            <v>KBANK-081130</v>
          </cell>
        </row>
        <row r="17">
          <cell r="B17" t="str">
            <v>Sheet1</v>
          </cell>
        </row>
        <row r="18">
          <cell r="B18" t="str">
            <v>MTOMKT-Phatra20081130</v>
          </cell>
        </row>
        <row r="19">
          <cell r="B19" t="str">
            <v>DEBENTURE</v>
          </cell>
        </row>
        <row r="20">
          <cell r="B20" t="str">
            <v>Bond</v>
          </cell>
        </row>
        <row r="21">
          <cell r="B21" t="str">
            <v>Non-listed</v>
          </cell>
        </row>
      </sheetData>
      <sheetData sheetId="28"/>
      <sheetData sheetId="29"/>
      <sheetData sheetId="30"/>
      <sheetData sheetId="31">
        <row r="2">
          <cell r="A2" t="str">
            <v>jaruwat.paripreamgul@ingfunds.co.th</v>
          </cell>
          <cell r="B2" t="str">
            <v>jaruwat.paripreamgul@ingfunds.co.th</v>
          </cell>
        </row>
        <row r="3">
          <cell r="A3" t="str">
            <v>nirun.pongpoonsuksri@ingfunds.co.th</v>
          </cell>
          <cell r="B3" t="str">
            <v>nirun.pongpoonsuksri@ingfunds.co.th</v>
          </cell>
        </row>
        <row r="4">
          <cell r="A4" t="str">
            <v>linda.ubolriabroy@ingfunds.co.th</v>
          </cell>
          <cell r="B4" t="str">
            <v>linda.ubolriabroy@ingfunds.co.th</v>
          </cell>
        </row>
        <row r="5">
          <cell r="A5" t="str">
            <v>sittichai.jittungtrong@ingfunds.co.th</v>
          </cell>
          <cell r="B5" t="str">
            <v>sittichai.jittungtrong@ingfunds.co.th</v>
          </cell>
        </row>
        <row r="6">
          <cell r="A6" t="str">
            <v>prayad.tansuebchuasai@ingfunds.co.th</v>
          </cell>
          <cell r="B6" t="str">
            <v>prayad.tansuebchuasai@ingfunds.co.th</v>
          </cell>
        </row>
        <row r="7">
          <cell r="A7" t="str">
            <v>wanarat.pongsattayapipat@ingfunds.co.th</v>
          </cell>
          <cell r="B7" t="str">
            <v>wanarat.pongsattayapipat@ingfunds.co.th</v>
          </cell>
        </row>
        <row r="8">
          <cell r="A8" t="str">
            <v>nipa.thambandalsuk@ingfunds.co.th</v>
          </cell>
          <cell r="B8" t="str">
            <v>nipa.thambandalsuk@ingfunds.co.th</v>
          </cell>
        </row>
        <row r="9">
          <cell r="A9" t="str">
            <v>ingegat@yahoo.com</v>
          </cell>
          <cell r="B9" t="str">
            <v>ingegat@yahoo.com</v>
          </cell>
        </row>
        <row r="10">
          <cell r="A10" t="str">
            <v>sujirat.punnikom@ingfunds.co.th</v>
          </cell>
          <cell r="B10" t="str">
            <v>securities.fmd@bbl.co.th</v>
          </cell>
        </row>
        <row r="11">
          <cell r="A11" t="str">
            <v>Nititouch.ubpasant@ingfunds.co.th</v>
          </cell>
          <cell r="B11" t="str">
            <v>nitaya.the@bbl.co.th</v>
          </cell>
        </row>
        <row r="12">
          <cell r="B12" t="str">
            <v>anuwat.aimsangrat@ingfunds.co.th</v>
          </cell>
        </row>
        <row r="13">
          <cell r="B13" t="str">
            <v>rerkchai@scb.co.th</v>
          </cell>
        </row>
        <row r="14">
          <cell r="B14" t="str">
            <v>Teerachai.uthesraksakul@scb.co.th</v>
          </cell>
        </row>
        <row r="15">
          <cell r="B15" t="str">
            <v>sasiwimb@scb.co.th</v>
          </cell>
        </row>
        <row r="16">
          <cell r="B16" t="str">
            <v>sakul.poocharat@ingfunds.co.th</v>
          </cell>
        </row>
        <row r="17">
          <cell r="B17" t="str">
            <v>sujirat.punnikom@ingfunds.co.th</v>
          </cell>
        </row>
        <row r="18">
          <cell r="B18" t="str">
            <v>pongsdej.cruafah@ingfunds.co.th</v>
          </cell>
        </row>
      </sheetData>
      <sheetData sheetId="32">
        <row r="2">
          <cell r="A2" t="str">
            <v>prayad.tansuebchuasai@ingfunds.co.th</v>
          </cell>
          <cell r="B2" t="str">
            <v>sittichai.jittungtrong@ingfunds.co.th</v>
          </cell>
        </row>
        <row r="3">
          <cell r="A3" t="str">
            <v>wanarat.pongsattayapipat@ingfunds.co.th</v>
          </cell>
          <cell r="B3" t="str">
            <v>prayad.tansuebchuasai@ingfunds.co.th</v>
          </cell>
        </row>
        <row r="4">
          <cell r="A4" t="str">
            <v>nipa.thambandalsuk@ingfunds.co.th</v>
          </cell>
          <cell r="B4" t="str">
            <v>wanarat.pongsattayapipat@ingfunds.co.th</v>
          </cell>
        </row>
        <row r="5">
          <cell r="B5" t="str">
            <v>nipa.thambandalsuk@ingfunds.co.th</v>
          </cell>
        </row>
        <row r="6">
          <cell r="B6" t="str">
            <v>ingegat@yahoo.com</v>
          </cell>
        </row>
        <row r="7">
          <cell r="B7" t="str">
            <v>Nititouch.ubpasant@ingfunds.co.th</v>
          </cell>
        </row>
        <row r="8">
          <cell r="B8" t="str">
            <v>yuthtana@scbam.com</v>
          </cell>
        </row>
        <row r="9">
          <cell r="B9" t="str">
            <v>sumpast@scbam.com</v>
          </cell>
        </row>
        <row r="10">
          <cell r="B10" t="str">
            <v>Mavin@scbam.com</v>
          </cell>
        </row>
        <row r="11">
          <cell r="B11" t="str">
            <v>Chareeluck@scbam.com</v>
          </cell>
        </row>
        <row r="12">
          <cell r="B12" t="str">
            <v>Darunee@scbam.com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MajorAP"/>
      <sheetName val="Sheet1"/>
      <sheetName val="AP Interco."/>
      <sheetName val="Details for Keppel Sin"/>
      <sheetName val="Details for tri"/>
      <sheetName val="M-1-1"/>
      <sheetName val="Q1'04"/>
      <sheetName val="Q2'04"/>
      <sheetName val="เง_นก__ธนชาต_"/>
      <sheetName val="เง_นก__ MGC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LS매입채무"/>
      <sheetName val="외상매입금명세"/>
      <sheetName val="지급어음명세"/>
      <sheetName val="FX rates"/>
      <sheetName val="ADJ - RATE"/>
      <sheetName val="Standing Data"/>
      <sheetName val="Asset &amp; Liability"/>
      <sheetName val="Net asset value"/>
      <sheetName val="_x0000_"/>
      <sheetName val=""/>
      <sheetName val="Parameters"/>
      <sheetName val="Data Sources"/>
      <sheetName val="XREF"/>
      <sheetName val="외상매출금현황-수정분 A2"/>
      <sheetName val="Master Updated(517)"/>
      <sheetName val="_x0000_._x0000__x0000__x0000__x0000__x0000__x0000__x0000__x0000__x0000_9_x0000_D_x0000__x0000__x0000__x0000__x0000_O_x0000_Z_x0000_e_x0000_p_x0000_{_x0000__x0000_"/>
      <sheetName val="Newspaper"/>
      <sheetName val="?????????????"/>
      <sheetName val="??????? MGC"/>
      <sheetName val="."/>
      <sheetName val="640600"/>
      <sheetName val="?"/>
      <sheetName val="?.?????????9?D?????O?Z?e?p?{??"/>
      <sheetName val=".?9?D?O?Z?e?p?{??_x000a_"/>
      <sheetName val="_____________"/>
      <sheetName val="_______ MGC"/>
      <sheetName val="Sheet2"/>
      <sheetName val="INFORM"/>
      <sheetName val="Master"/>
      <sheetName val="Tooling list T lite"/>
      <sheetName val="10-1 Media"/>
      <sheetName val="10-cut"/>
      <sheetName val="._x0000_9_x0000_D_x0000_O_x0000_Z_x0000_e_x0000_p_x0000_{_x0000__x0000__x000a_"/>
      <sheetName val="CST1198"/>
      <sheetName val="U-3"/>
      <sheetName val="เงินกู้_MGC"/>
      <sheetName val="AP_Interco_"/>
      <sheetName val="Details_for_Keppel_Sin"/>
      <sheetName val="Details_for_tri"/>
      <sheetName val="เง_นก___MGC"/>
      <sheetName val="6_weeks_rolling_forecast"/>
      <sheetName val="FX_rates"/>
      <sheetName val="ADJ_-_RATE"/>
      <sheetName val="Standing_Data"/>
      <sheetName val="Asset_&amp;_Liability"/>
      <sheetName val="Net_asset_value"/>
      <sheetName val="AFEMAI"/>
      <sheetName val=" IB-PL-00-01 SUMMARY"/>
      <sheetName val="Call Down Data OLD"/>
      <sheetName val="Assumption Data"/>
      <sheetName val="CANADA"/>
      <sheetName val="GL"/>
      <sheetName val="Links"/>
      <sheetName val="Lead"/>
      <sheetName val="BL - GL - RJ"/>
      <sheetName val="1020 FF"/>
      <sheetName val="T&amp;E GL"/>
      <sheetName val="T&amp;E System"/>
      <sheetName val="BRAZIL"/>
      <sheetName val="RFC-GRE"/>
      <sheetName val=" IBPL0001"/>
      <sheetName val="PHSB-GL-TB"/>
      <sheetName val="BS"/>
      <sheetName val="FY02 Fcst"/>
      <sheetName val="Consolidated"/>
      <sheetName val="Reest_Budget"/>
      <sheetName val="Product_Category_Input"/>
      <sheetName val="Drop Down Lists"/>
      <sheetName val="CAPEX Import"/>
      <sheetName val="Disposal"/>
      <sheetName val="ตั๋วเงินรับ"/>
      <sheetName val="IR66N"/>
      <sheetName val="Rates Table"/>
      <sheetName val="Value"/>
      <sheetName val="Data"/>
      <sheetName val="type"/>
      <sheetName val="lgth adj fine"/>
      <sheetName val="Gauge Accuracy"/>
      <sheetName val="PARAMETER"/>
      <sheetName val="PG8"/>
      <sheetName val="PG7"/>
      <sheetName val="Drop Down"/>
      <sheetName val="Lookups"/>
      <sheetName val="legal_h"/>
      <sheetName val="Variables"/>
      <sheetName val="P&amp;L-RT"/>
      <sheetName val="Pkg"/>
      <sheetName val="Raw Mat"/>
      <sheetName val="AUDIT FEE"/>
      <sheetName val="Download"/>
      <sheetName val="99年度原単位"/>
      <sheetName val="Thai better foods"/>
      <sheetName val="Cross Ref"/>
      <sheetName val="VData"/>
      <sheetName val="STD_RESERVE"/>
      <sheetName val="FY04 budget vol"/>
      <sheetName val="Base Rental"/>
      <sheetName val="เครื่องตกแต่ง"/>
      <sheetName val="อาคาร"/>
      <sheetName val="เครื่องมือ"/>
      <sheetName val="DEP C2001"/>
      <sheetName val="ชื่อหุ้น"/>
      <sheetName val="B&amp;S 1999"/>
      <sheetName val="detail(sum)"/>
      <sheetName val="Trial Balance"/>
      <sheetName val="K-5"/>
      <sheetName val="2002"/>
      <sheetName val="PM-TE"/>
      <sheetName val="TrialBalance Q3-2002"/>
      <sheetName val="CRITERIA1"/>
      <sheetName val="VariableII  period"/>
      <sheetName val="Download Grp Branch"/>
      <sheetName val="Download Lcl Branch"/>
      <sheetName val="Std 06"/>
      <sheetName val="Supporting Tool"/>
      <sheetName val="Invoice"/>
      <sheetName val="Customize Your Invoice"/>
      <sheetName val="MENU"/>
      <sheetName val="TB"/>
      <sheetName val="E"/>
      <sheetName val="L3"/>
      <sheetName val="M"/>
      <sheetName val="U4"/>
      <sheetName val="U2"/>
      <sheetName val="PL"/>
      <sheetName val="Cover"/>
      <sheetName val="Plant_Overhead"/>
      <sheetName val="Jung step down (60)"/>
      <sheetName val="BASIC"/>
      <sheetName val="เงินกู้_MGC1"/>
      <sheetName val="AP_Interco_1"/>
      <sheetName val="Details_for_Keppel_Sin1"/>
      <sheetName val="Details_for_tri1"/>
      <sheetName val="เง_นก___MGC1"/>
      <sheetName val="6_weeks_rolling_forecast1"/>
      <sheetName val="FX_rates1"/>
      <sheetName val="ADJ_-_RATE1"/>
      <sheetName val="Standing_Data1"/>
      <sheetName val="Asset_&amp;_Liability1"/>
      <sheetName val="Net_asset_value1"/>
      <sheetName val="Data_Sources"/>
      <sheetName val="외상매출금현황-수정분_A2"/>
      <sheetName val="Master_Updated(517)"/>
      <sheetName val="_9DOZep{"/>
      <sheetName val="???????_MGC"/>
      <sheetName val="_"/>
      <sheetName val="?_?????????9?D?????O?Z?e?p?{??"/>
      <sheetName val="_?9?D?O?Z?e?p?{??_x000a_"/>
      <sheetName val="________MGC"/>
      <sheetName val="Tooling_list_T_lite"/>
      <sheetName val="_9DOZep{_x000a_"/>
      <sheetName val="10-1_Media"/>
      <sheetName val="FY04_budget_vol"/>
      <sheetName val="_IB-PL-00-01_SUMMARY"/>
      <sheetName val="Call_Down_Data_OLD"/>
      <sheetName val="Assumption_Data"/>
      <sheetName val="BL_-_GL_-_RJ"/>
      <sheetName val="1020_FF"/>
      <sheetName val="T&amp;E_GL"/>
      <sheetName val="T&amp;E_System"/>
      <sheetName val="_IBPL0001"/>
      <sheetName val="FY02_Fcst"/>
      <sheetName val="Drop_Down_Lists"/>
      <sheetName val="CAPEX_Import"/>
      <sheetName val="Rates_Table"/>
      <sheetName val="lgth_adj_fine"/>
      <sheetName val="Gauge_Accuracy"/>
      <sheetName val="Drop_Down"/>
      <sheetName val="Raw_Mat"/>
      <sheetName val="AUDIT_FEE"/>
      <sheetName val="Thai_better_foods"/>
      <sheetName val="Cross_Ref"/>
      <sheetName val="Base_Rental"/>
      <sheetName val="DEP_C2001"/>
      <sheetName val="list"/>
      <sheetName val="N-2"/>
      <sheetName val="PL12M"/>
      <sheetName val="เงินกู้_MGC2"/>
      <sheetName val="AP_Interco_2"/>
      <sheetName val="Details_for_Keppel_Sin2"/>
      <sheetName val="Details_for_tri2"/>
      <sheetName val="เง_นก___MGC2"/>
      <sheetName val="6_weeks_rolling_forecast2"/>
      <sheetName val="FX_rates2"/>
      <sheetName val="ADJ_-_RATE2"/>
      <sheetName val="Standing_Data2"/>
      <sheetName val="Asset_&amp;_Liability2"/>
      <sheetName val="Net_asset_value2"/>
      <sheetName val="Data_Sources1"/>
      <sheetName val="외상매출금현황-수정분_A21"/>
      <sheetName val="Master_Updated(517)1"/>
      <sheetName val="???????_MGC1"/>
      <sheetName val="_1"/>
      <sheetName val="?_?????????9?D?????O?Z?e?p?{?1"/>
      <sheetName val="_?9?D?O?Z?e?p?{??_x000a_1"/>
      <sheetName val="________MGC1"/>
      <sheetName val="Tooling_list_T_lite1"/>
      <sheetName val="10-1_Media1"/>
      <sheetName val="FY04_budget_vol1"/>
      <sheetName val="_IB-PL-00-01_SUMMARY1"/>
      <sheetName val="Call_Down_Data_OLD1"/>
      <sheetName val="Assumption_Data1"/>
      <sheetName val="BL_-_GL_-_RJ1"/>
      <sheetName val="1020_FF1"/>
      <sheetName val="T&amp;E_GL1"/>
      <sheetName val="T&amp;E_System1"/>
      <sheetName val="_IBPL00011"/>
      <sheetName val="FY02_Fcst1"/>
      <sheetName val="Drop_Down_Lists1"/>
      <sheetName val="CAPEX_Import1"/>
      <sheetName val="Rates_Table1"/>
      <sheetName val="lgth_adj_fine1"/>
      <sheetName val="Gauge_Accuracy1"/>
      <sheetName val="Drop_Down1"/>
      <sheetName val="Raw_Mat1"/>
      <sheetName val="AUDIT_FEE1"/>
      <sheetName val="Thai_better_foods1"/>
      <sheetName val="Cross_Ref1"/>
      <sheetName val="Base_Rental1"/>
      <sheetName val="DEP_C20011"/>
      <sheetName val="Actual"/>
      <sheetName val="Parameters2"/>
      <sheetName val="Market Segment"/>
      <sheetName val="Owner Unit"/>
      <sheetName val="vendor name"/>
      <sheetName val="HQ"/>
      <sheetName val="MasterSheet"/>
      <sheetName val="INDEX"/>
      <sheetName val="Sheet10"/>
      <sheetName val="Content Page"/>
      <sheetName val="Basic_Information"/>
      <sheetName val="Setup"/>
      <sheetName val="PU+MSS+ESS"/>
      <sheetName val="PLSUMM"/>
      <sheetName val="Elim Seg LM"/>
      <sheetName val="Elim Seg BM"/>
      <sheetName val="Elim Seg AM"/>
      <sheetName val="Table Array"/>
      <sheetName val="Setup 2008"/>
      <sheetName val="Output"/>
      <sheetName val="Exp"/>
      <sheetName val="C-1"/>
      <sheetName val="Content"/>
      <sheetName val="Summary"/>
      <sheetName val="GMI"/>
      <sheetName val="p***"/>
      <sheetName val="ELEC45-01"/>
      <sheetName val="Setup 2009"/>
      <sheetName val="EBANOV96"/>
      <sheetName val="f&amp;b (2)"/>
      <sheetName val="P&amp;LSUM"/>
      <sheetName val="Template"/>
      <sheetName val="K-1A"/>
      <sheetName val="0506合并附注"/>
      <sheetName val="2动力设备"/>
      <sheetName val="Heads"/>
      <sheetName val="TB-2001-Apr'01"/>
      <sheetName val="TH00_12080000"/>
      <sheetName val="Dates"/>
      <sheetName val="노무비"/>
      <sheetName val="재무가정"/>
      <sheetName val="detail_profit&amp;loss"/>
      <sheetName val="SCB 1 - Current"/>
      <sheetName val="SCB 2 - Current"/>
      <sheetName val="?????"/>
      <sheetName val="????-??"/>
      <sheetName val="BUILD95"/>
      <sheetName val="A"/>
      <sheetName val="GROUP1"/>
      <sheetName val="1"/>
      <sheetName val="7251-06540"/>
      <sheetName val="Asset41_42"/>
      <sheetName val="Casual2003"/>
      <sheetName val="1602-97"/>
      <sheetName val="@RISK Correlations"/>
      <sheetName val="NEW ZEALAND"/>
      <sheetName val="Detail-Sep"/>
      <sheetName val="_2_ส่งข้อมูลต้นทุนฉีดให้บัญชี"/>
      <sheetName val="Master table"/>
      <sheetName val="7Long term liabilities"/>
      <sheetName val="P&amp;L"/>
      <sheetName val="Nominal Wizard"/>
      <sheetName val="Jan.05"/>
      <sheetName val="BS-Q1'04"/>
      <sheetName val="set_"/>
      <sheetName val="FCT 2008 - HM ok"/>
      <sheetName val="Loan Data"/>
      <sheetName val="ยานพาหนะ"/>
      <sheetName val="Lookup"/>
      <sheetName val="LJ Assumptions"/>
      <sheetName val="LJ Cost"/>
      <sheetName val="LJ His CF"/>
      <sheetName val="YS Loan "/>
      <sheetName val="YS Hotel Budget"/>
      <sheetName val="YS Assumptions"/>
      <sheetName val="YS Cost "/>
      <sheetName val="YS His CF"/>
      <sheetName val="Sheet4"/>
      <sheetName val="new IFS format"/>
      <sheetName val="TMF Draft"/>
      <sheetName val="Fill this out first..."/>
      <sheetName val="FE-1770.P1"/>
      <sheetName val="S-5"/>
      <sheetName val="PA"/>
      <sheetName val="03100(SS)"/>
      <sheetName val="RECY"/>
      <sheetName val="INV"/>
      <sheetName val="FA(NEW)"/>
      <sheetName val="Allocate96-98"/>
      <sheetName val="ค่าวัสดุ"/>
      <sheetName val="K-5 YE"/>
      <sheetName val="Asset 31-12-47"/>
      <sheetName val="BMCT2003"/>
      <sheetName val="CODE"/>
      <sheetName val="Purchase Order"/>
      <sheetName val="Customize Your Purchase Order"/>
      <sheetName val="CUSTOMER"/>
      <sheetName val="???"/>
      <sheetName val="ADJ _ RATE"/>
      <sheetName val="E-1D"/>
      <sheetName val="fxrates"/>
      <sheetName val="HR"/>
      <sheetName val="Aging"/>
      <sheetName val="P13-R"/>
      <sheetName val="Operational Plan"/>
      <sheetName val="Summary Comparison SGD"/>
      <sheetName val="인원계획-미화"/>
      <sheetName val="U-5"/>
      <sheetName val="U-7.1"/>
      <sheetName val="anaysis_sheet"/>
      <sheetName val="Ratchada"/>
      <sheetName val="N-4.4"/>
      <sheetName val="7 Jan 02"/>
      <sheetName val="oresreqsum"/>
      <sheetName val="Tke"/>
      <sheetName val="DOMESTIC"/>
      <sheetName val="Mkt Dev 1291 ONL 1290 - 1010"/>
      <sheetName val="GAAP Pru"/>
      <sheetName val="PGMMNG"/>
      <sheetName val="SwapData"/>
      <sheetName val="31.12.04"/>
      <sheetName val="Bill No. 2 - Carpark"/>
      <sheetName val="FDR-Jan-99 "/>
      <sheetName val="TB_Hotel"/>
      <sheetName val="sum to LRH"/>
      <sheetName val="6เครื่อง"/>
      <sheetName val="Appendix E"/>
      <sheetName val="Submission Form"/>
      <sheetName val="interest income"/>
      <sheetName val="Procedures"/>
      <sheetName val="Tax Formulas"/>
      <sheetName val="Formulas&amp;Settings"/>
      <sheetName val="Setup Sheet"/>
      <sheetName val="K101 FA Lead"/>
      <sheetName val="N201"/>
      <sheetName val="数外余额"/>
      <sheetName val="グラフデータ"/>
      <sheetName val="F_OH"/>
      <sheetName val="COST (ACC.ขาย10-2005)"/>
      <sheetName val="Book 1 Summary"/>
      <sheetName val="B1"/>
      <sheetName val="Month"/>
      <sheetName val="DEP12"/>
      <sheetName val="HO"/>
      <sheetName val="MA"/>
      <sheetName val="K2"/>
      <sheetName val="M_Maincomp"/>
      <sheetName val="J2"/>
      <sheetName val="group-expense"/>
      <sheetName val="Global Cover"/>
      <sheetName val="Anniversary at Multi Group"/>
      <sheetName val="TheMall_Empo_Sep04"/>
      <sheetName val="M_CT_OUT"/>
      <sheetName val="Burden exp"/>
      <sheetName val="Main Menu"/>
      <sheetName val="AOP Summary-2"/>
      <sheetName val="Header"/>
      <sheetName val="Thailand"/>
      <sheetName val="stockทุน"/>
      <sheetName val="BE"/>
      <sheetName val="MatMan"/>
      <sheetName val="FACTORS"/>
      <sheetName val="Purchase"/>
      <sheetName val="ALL KSFC RIGS EXCEPT R-5"/>
      <sheetName val="GLdownload"/>
      <sheetName val="Entity List"/>
      <sheetName val="เงินกู้ธนช"/>
      <sheetName val="PRODUCT"/>
      <sheetName val="CASA-PLAN"/>
      <sheetName val="Accure"/>
      <sheetName val="V303"/>
      <sheetName val="W-현원가"/>
      <sheetName val="S8"/>
      <sheetName val="SRO"/>
      <sheetName val="Stock"/>
      <sheetName val="10"/>
      <sheetName val="ACC_MASTER"/>
      <sheetName val="Link data"/>
      <sheetName val="Drop down list"/>
      <sheetName val="Assumptions"/>
      <sheetName val="Dimensions"/>
      <sheetName val="ctrl"/>
      <sheetName val="Tax Calculation"/>
      <sheetName val="RIG 134-ASSETS APR 97"/>
      <sheetName val="RIG 027-ASSETS-AFTER 30 JUN 97"/>
      <sheetName val="J1"/>
      <sheetName val="Home Page"/>
      <sheetName val="Interest Rate Projection"/>
      <sheetName val="Jung_step_down_(60)"/>
      <sheetName val="Account_Map"/>
      <sheetName val="Table LL13"/>
      <sheetName val="Deckblatt"/>
      <sheetName val="FF7"/>
      <sheetName val="Data2"/>
      <sheetName val="ar_billwise_age"/>
      <sheetName val="BALANCE SHEET "/>
      <sheetName val="New Hire Input &amp; Calc"/>
      <sheetName val="On Board Headcount Changes"/>
      <sheetName val="Permanent info"/>
      <sheetName val="Wkgs_BS Lead"/>
      <sheetName val="STart"/>
      <sheetName val="SAP COMPANY CODES"/>
      <sheetName val="Id"/>
      <sheetName val="Intro2"/>
      <sheetName val="IRELAND"/>
      <sheetName val="Cover2"/>
      <sheetName val="ana u5"/>
      <sheetName val="Genetica Molecular '07"/>
      <sheetName val="General"/>
      <sheetName val="A_TODDI &amp; B_TODDI"/>
      <sheetName val="Common"/>
      <sheetName val="SUM RV-November"/>
      <sheetName val="desc"/>
      <sheetName val="p___"/>
      <sheetName val="Q_TS_AERP_MONTHLY"/>
      <sheetName val="LookupTable"/>
      <sheetName val="MCS_P&amp;L_By_Sub_ USD"/>
      <sheetName val="lab paced"/>
      <sheetName val="Main"/>
      <sheetName val="Elimination"/>
      <sheetName val="Cost Center"/>
      <sheetName val="03中"/>
      <sheetName val="AP-FAsb"/>
      <sheetName val="21 Ocl"/>
      <sheetName val="acc.depre-report-old"/>
      <sheetName val="FC"/>
      <sheetName val="Debt Info"/>
      <sheetName val="DENMARK"/>
      <sheetName val="Currency"/>
      <sheetName val="6289105-"/>
      <sheetName val="Investment Database"/>
      <sheetName val="Final"/>
      <sheetName val="resumen"/>
      <sheetName val="CF RECONCILE - 1"/>
      <sheetName val="N-4 Patent right"/>
      <sheetName val="Config"/>
      <sheetName val="공사개요"/>
      <sheetName val="TB Data base"/>
      <sheetName val="Co.26 Unfinished P&amp;E"/>
      <sheetName val="TO - SP"/>
      <sheetName val="_x005f_x0000_"/>
      <sheetName val="_x005f_x0000_._x005f_x0000__x005f_x0000__x005f_x0000__x"/>
      <sheetName val=".?9?D?O?Z?e?p?{??_x005f_x000a_"/>
      <sheetName val="_._________9_D_____O_Z_e_p_{__"/>
      <sheetName val="._9_D_O_Z_e_p_{___"/>
      <sheetName val="공사비 내역 (가)"/>
      <sheetName val="FRECEFECBAILEYS"/>
      <sheetName val="Twelve Month Cash Flow"/>
      <sheetName val="S33"/>
      <sheetName val="SKA"/>
      <sheetName val="당초"/>
      <sheetName val="Projection"/>
      <sheetName val="cho"/>
      <sheetName val="fac"/>
      <sheetName val="HOF"/>
      <sheetName val="mal"/>
      <sheetName val="mang"/>
      <sheetName val="สัญญา A"/>
      <sheetName val="계정코드"/>
      <sheetName val="Control"/>
      <sheetName val="Record CR"/>
      <sheetName val="CAPEX and HO"/>
      <sheetName val="CASH GRAPHS"/>
      <sheetName val="EBIT GRAPHS"/>
      <sheetName val="Dollar DOI"/>
      <sheetName val="Safety"/>
      <sheetName val="LR23-986460-02"/>
      <sheetName val="CUSTOM"/>
      <sheetName val="CustList"/>
      <sheetName val="Stock Aging"/>
      <sheetName val="Detail"/>
      <sheetName val="deals above 20k"/>
      <sheetName val="04.06.07_NO VENCIDO"/>
      <sheetName val="Vol del"/>
      <sheetName val="CPC form"/>
      <sheetName val="Dec 2001"/>
      <sheetName val="H"/>
      <sheetName val="CF (Company only)"/>
      <sheetName val="VALAS"/>
      <sheetName val="TOTAL"/>
      <sheetName val="SPART"/>
      <sheetName val="PACK"/>
      <sheetName val="LOKALEXP"/>
      <sheetName val="EXPPART"/>
      <sheetName val="KOMLOK"/>
      <sheetName val="SUPPLIES"/>
      <sheetName val="SA"/>
      <sheetName val="KAR"/>
      <sheetName val="ACCES"/>
      <sheetName val="SERV"/>
      <sheetName val="NONPPL"/>
      <sheetName val="Sheet11"/>
      <sheetName val="Macro5"/>
      <sheetName val="wch"/>
      <sheetName val="TrialBalance_Q3-2002"/>
      <sheetName val="Trial_Balance"/>
      <sheetName val="VariableII__period"/>
      <sheetName val="SCB_1_-_Current"/>
      <sheetName val="SCB_2_-_Current"/>
      <sheetName val="Market_Segment"/>
      <sheetName val="Owner_Unit"/>
      <sheetName val="vendor_name"/>
      <sheetName val="Content_Page"/>
      <sheetName val="Elim_Seg_LM"/>
      <sheetName val="Elim_Seg_BM"/>
      <sheetName val="Elim_Seg_AM"/>
      <sheetName val="Table_Array"/>
      <sheetName val="On hand - 31 Mar 03"/>
      <sheetName val="Saptco00"/>
      <sheetName val="COMPUTER HARDWARE(IFM)_(A)"/>
      <sheetName val="MHK"/>
      <sheetName val="summary of used bits"/>
      <sheetName val="Mapping table"/>
      <sheetName val="DEMO"/>
      <sheetName val="feb"/>
      <sheetName val="DropDown"/>
      <sheetName val="ARTT"/>
      <sheetName val="PRICE LIST MASTER"/>
      <sheetName val="Freight"/>
      <sheetName val="Input Price"/>
      <sheetName val="SPC"/>
      <sheetName val="Main Model"/>
      <sheetName val="FSST"/>
      <sheetName val="#ofclose"/>
      <sheetName val="Month v YTD"/>
      <sheetName val="ASSET339"/>
      <sheetName val="Project Detail "/>
      <sheetName val="97년추정손익계산서"/>
      <sheetName val="設計通知"/>
      <sheetName val="Metals"/>
      <sheetName val="Addition_AUC"/>
      <sheetName val="98FORECAST (1)"/>
      <sheetName val="Loan_Data"/>
      <sheetName val="Map"/>
      <sheetName val="Sheet3"/>
      <sheetName val="FS"/>
      <sheetName val="TB-Circuit ONE -12"/>
      <sheetName val="Trial_Balance1"/>
      <sheetName val="Loan_Data1"/>
      <sheetName val="DataLookups"/>
      <sheetName val=" IB-PL-YTD"/>
      <sheetName val="recon"/>
      <sheetName val="Account List"/>
      <sheetName val="Company codes"/>
      <sheetName val="conso46"/>
      <sheetName val="JV"/>
      <sheetName val="Purchases"/>
      <sheetName val="Scenarios"/>
      <sheetName val="Revenue"/>
      <sheetName val="ต้นฉบับ"/>
      <sheetName val="TEST"/>
      <sheetName val="NAR-Pistons (2)"/>
      <sheetName val="TAUX MONNAIES"/>
      <sheetName val="Equity Rec."/>
      <sheetName val="เงินกู้MGC"/>
      <sheetName val="_0510"/>
      <sheetName val="Macro1"/>
      <sheetName val="#ofclose .xl"/>
      <sheetName val="OD"/>
      <sheetName val="TrialBalance_Q3-20021"/>
      <sheetName val="N-4_4"/>
      <sheetName val="f&amp;b_(2)"/>
      <sheetName val="7_Jan_02"/>
      <sheetName val="Report_HR"/>
      <sheetName val="NBD1.1.01"/>
      <sheetName val="NBD2.1.02"/>
      <sheetName val="NBD2.1.03"/>
      <sheetName val="NBD2.1.04"/>
      <sheetName val="NBD2.2.02"/>
      <sheetName val="NBD6.2.01"/>
      <sheetName val="NBD6.2.02"/>
      <sheetName val="NBD8.2.01"/>
      <sheetName val="NBD8.2.08"/>
      <sheetName val="NBD8.2.09"/>
      <sheetName val="NBD8.2.11"/>
      <sheetName val="NBD8.2.12"/>
      <sheetName val="NBD8.2.16"/>
      <sheetName val="NBD8.2.18"/>
      <sheetName val="NBD8.2.20"/>
      <sheetName val="NBD8.2.21"/>
      <sheetName val="คชจ.ดำเนินงาน6-43"/>
      <sheetName val="Int.2010"/>
      <sheetName val="ALL"/>
      <sheetName val="Land 28101"/>
      <sheetName val="งบบริหาร PL-report"/>
      <sheetName val="เวลา"/>
      <sheetName val="OreType"/>
      <sheetName val="Inter co"/>
      <sheetName val="ADO_2552"/>
      <sheetName val="10Segment report"/>
      <sheetName val="1Cash for Interest"/>
      <sheetName val="3Detail of cash flow"/>
      <sheetName val="JAN08"/>
      <sheetName val="Income Tax Provision"/>
      <sheetName val="BKE"/>
      <sheetName val="EPR"/>
      <sheetName val="TaxCal"/>
      <sheetName val="Uskei（契約）"/>
      <sheetName val="ARP-U301"/>
      <sheetName val="U411"/>
      <sheetName val="_____"/>
      <sheetName val="____-__"/>
      <sheetName val="___"/>
      <sheetName val="Front"/>
      <sheetName val="Assumption"/>
      <sheetName val="INSTR"/>
      <sheetName val="Business Model"/>
      <sheetName val="Tariff"/>
      <sheetName val="page1"/>
      <sheetName val="Insurance"/>
      <sheetName val="Original"/>
      <sheetName val="DAY"/>
      <sheetName val="เงินกู้_MGC3"/>
      <sheetName val="AP_Interco_3"/>
      <sheetName val="Details_for_Keppel_Sin3"/>
      <sheetName val="Details_for_tri3"/>
      <sheetName val="เง_นก___MGC3"/>
      <sheetName val="6_weeks_rolling_forecast3"/>
      <sheetName val="FX_rates3"/>
      <sheetName val="ADJ_-_RATE3"/>
      <sheetName val="Standing_Data3"/>
      <sheetName val="Asset_&amp;_Liability3"/>
      <sheetName val="Net_asset_value3"/>
      <sheetName val="Data_Sources2"/>
      <sheetName val="외상매출금현황-수정분_A22"/>
      <sheetName val="Master_Updated(517)2"/>
      <sheetName val="???????_MGC2"/>
      <sheetName val="_2"/>
      <sheetName val="?_?????????9?D?????O?Z?e?p?{?2"/>
      <sheetName val="_?9?D?O?Z?e?p?{??_x000a_2"/>
      <sheetName val="________MGC2"/>
      <sheetName val="Tooling_list_T_lite2"/>
      <sheetName val="10-1_Media2"/>
      <sheetName val="FY04_budget_vol2"/>
      <sheetName val="_IB-PL-00-01_SUMMARY2"/>
      <sheetName val="Call_Down_Data_OLD2"/>
      <sheetName val="Assumption_Data2"/>
      <sheetName val="BL_-_GL_-_RJ2"/>
      <sheetName val="1020_FF2"/>
      <sheetName val="T&amp;E_GL2"/>
      <sheetName val="T&amp;E_System2"/>
      <sheetName val="_IBPL00012"/>
      <sheetName val="FY02_Fcst2"/>
      <sheetName val="Drop_Down_Lists2"/>
      <sheetName val="CAPEX_Import2"/>
      <sheetName val="Rates_Table2"/>
      <sheetName val="lgth_adj_fine2"/>
      <sheetName val="Gauge_Accuracy2"/>
      <sheetName val="Drop_Down2"/>
      <sheetName val="Raw_Mat2"/>
      <sheetName val="AUDIT_FEE2"/>
      <sheetName val="Thai_better_foods2"/>
      <sheetName val="Cross_Ref2"/>
      <sheetName val="Base_Rental2"/>
      <sheetName val="DEP_C20012"/>
      <sheetName val="Download_Grp_Branch"/>
      <sheetName val="Download_Lcl_Branch"/>
      <sheetName val="Std_06"/>
      <sheetName val="Supporting_Tool"/>
      <sheetName val="Customize_Your_Invoice"/>
      <sheetName val="Jung_step_down_(60)1"/>
      <sheetName val="Setup_2008"/>
      <sheetName val="Setup_2009"/>
      <sheetName val="B&amp;S_1999"/>
      <sheetName val="@RISK_Correlations"/>
      <sheetName val="NEW_ZEALAND"/>
      <sheetName val="Master_table"/>
      <sheetName val="7Long_term_liabilities"/>
      <sheetName val="Nominal_Wizard"/>
      <sheetName val="Jan_05"/>
      <sheetName val="FCT_2008_-_HM_ok"/>
      <sheetName val="LJ_Assumptions"/>
      <sheetName val="LJ_Cost"/>
      <sheetName val="LJ_His_CF"/>
      <sheetName val="YS_Loan_"/>
      <sheetName val="YS_Hotel_Budget"/>
      <sheetName val="YS_Assumptions"/>
      <sheetName val="YS_Cost_"/>
      <sheetName val="YS_His_CF"/>
      <sheetName val="new_IFS_format"/>
      <sheetName val="TMF_Draft"/>
      <sheetName val="Fill_this_out_first___"/>
      <sheetName val="FE-1770_P1"/>
      <sheetName val="K-5_YE"/>
      <sheetName val="Asset_31-12-47"/>
      <sheetName val="Purchase_Order"/>
      <sheetName val="Customize_Your_Purchase_Order"/>
      <sheetName val="ADJ___RATE"/>
      <sheetName val="Operational_Plan"/>
      <sheetName val="Summary_Comparison_SGD"/>
      <sheetName val="U-7_1"/>
      <sheetName val="Mkt_Dev_1291_ONL_1290_-_1010"/>
      <sheetName val="GAAP_Pru"/>
      <sheetName val="31_12_04"/>
      <sheetName val="Bill_No__2_-_Carpark"/>
      <sheetName val="FDR-Jan-99_"/>
      <sheetName val="sum_to_LRH"/>
      <sheetName val="Appendix_E"/>
      <sheetName val="Submission_Form"/>
      <sheetName val="interest_income"/>
      <sheetName val="Tax_Formulas"/>
      <sheetName val="Setup_Sheet"/>
      <sheetName val="K101_FA_Lead"/>
      <sheetName val="COST_(ACC_ขาย10-2005)"/>
      <sheetName val="Book_1_Summary"/>
      <sheetName val="Global_Cover"/>
      <sheetName val="Anniversary_at_Multi_Group"/>
      <sheetName val="Burden_exp"/>
      <sheetName val="Main_Menu"/>
      <sheetName val="AOP_Summary-2"/>
      <sheetName val="ALL_KSFC_RIGS_EXCEPT_R-5"/>
      <sheetName val="Entity_List"/>
      <sheetName val="Link_data"/>
      <sheetName val="Drop_down_list"/>
      <sheetName val="Tax_Calculation"/>
      <sheetName val="RIG_134-ASSETS_APR_97"/>
      <sheetName val="RIG_027-ASSETS-AFTER_30_JUN_97"/>
      <sheetName val="Home_Page"/>
      <sheetName val="Interest_Rate_Projection"/>
      <sheetName val="Table_LL13"/>
      <sheetName val="BALANCE_SHEET_"/>
      <sheetName val="New_Hire_Input_&amp;_Calc"/>
      <sheetName val="On_Board_Headcount_Changes"/>
      <sheetName val="Permanent_info"/>
      <sheetName val="Wkgs_BS_Lead"/>
      <sheetName val="SAP_COMPANY_CODES"/>
      <sheetName val="ana_u5"/>
      <sheetName val="Genetica_Molecular_'07"/>
      <sheetName val="A_TODDI_&amp;_B_TODDI"/>
      <sheetName val="SUM_RV-November"/>
      <sheetName val="MCS_P&amp;L_By_Sub__USD"/>
      <sheetName val="lab_paced"/>
      <sheetName val="Cost_Center"/>
      <sheetName val="21_Ocl"/>
      <sheetName val="acc_depre-report-old"/>
      <sheetName val="Debt_Info"/>
      <sheetName val="Investment_Database"/>
      <sheetName val="CF_RECONCILE_-_1"/>
      <sheetName val="N-4_Patent_right"/>
      <sheetName val="TB_Data_base"/>
      <sheetName val="Trial_Balance2"/>
      <sheetName val="Loan_Data2"/>
      <sheetName val="Ex Hyp"/>
      <sheetName val="Trial_Balance3"/>
      <sheetName val="Loan_Data3"/>
      <sheetName val="K-5_YE1"/>
      <sheetName val="Asset_31-12-471"/>
      <sheetName val="Purchase_Order1"/>
      <sheetName val="Customize_Your_Purchase_Order1"/>
      <sheetName val="Customize_Your_Invoice1"/>
      <sheetName val="Database_PL"/>
      <sheetName val="Submit"/>
      <sheetName val="ADJ_-_RATE6"/>
      <sheetName val="Pln Pdt"/>
      <sheetName val="SPCSheet"/>
      <sheetName val="standard cost "/>
      <sheetName val="K-1"/>
      <sheetName val="ภาระผูกพันตามโครงการผลประโยชน์"/>
      <sheetName val="211901_คชจ.ค้างจ่าย"/>
      <sheetName val="BAX Export 25mar07 - 31mar07"/>
      <sheetName val="GL Code"/>
      <sheetName val="A-4Sum Lead "/>
      <sheetName val="Pivot_BS"/>
      <sheetName val="K001"/>
      <sheetName val="11_เงินลงทุน"/>
      <sheetName val="รายการกับบริษัทในเครือ "/>
      <sheetName val="ARAC99"/>
      <sheetName val="selling mec+msc"/>
      <sheetName val="DEC08"/>
      <sheetName val="Invoice Summary-Ops"/>
      <sheetName val="Chlorination"/>
      <sheetName val="Compounding"/>
      <sheetName val="Forming"/>
      <sheetName val="Packaging"/>
      <sheetName val="___________9_D_____O_Z_e_p_{__"/>
      <sheetName val="__9_D_O_Z_e_p_{___"/>
      <sheetName val="공사비_내역_(가)"/>
      <sheetName val="Twelve_Month_Cash_Flow"/>
      <sheetName val="gia vt,nc,may"/>
      <sheetName val="CD-08"/>
      <sheetName val=".9DOZep{"/>
      <sheetName val=".9DOZep{_x000a_"/>
      <sheetName val="___________9_D_____O_Z_e_p____2"/>
      <sheetName val="___________9_D_____O_Z_e_p____3"/>
      <sheetName val="LOOKUP_FY04"/>
      <sheetName val="PR"/>
      <sheetName val="Bonds"/>
      <sheetName val="AC"/>
      <sheetName val="._x005f_x0000_9_x005f_x0000_D_x005f_x0000_O_x0000"/>
      <sheetName val="Equipment"/>
      <sheetName val="Corp. sheet - Stress"/>
      <sheetName val="U"/>
      <sheetName val="feature"/>
      <sheetName val="เงินกู้_MGC4"/>
      <sheetName val="AP_Interco_4"/>
      <sheetName val="Details_for_Keppel_Sin4"/>
      <sheetName val="Details_for_tri4"/>
      <sheetName val="เง_นก___MGC4"/>
      <sheetName val="6_weeks_rolling_forecast4"/>
      <sheetName val="FX_rates4"/>
      <sheetName val="ADJ_-_RATE4"/>
      <sheetName val="Standing_Data4"/>
      <sheetName val="Asset_&amp;_Liability4"/>
      <sheetName val="Net_asset_value4"/>
      <sheetName val="외상매출금현황-수정분_A23"/>
      <sheetName val="Data_Sources3"/>
      <sheetName val="???????_MGC3"/>
      <sheetName val="_3"/>
      <sheetName val="?_?????????9?D?????O?Z?e?p?{?3"/>
      <sheetName val="_?9?D?O?Z?e?p?{??_x000a_3"/>
      <sheetName val="________MGC3"/>
      <sheetName val="Master_Updated(517)3"/>
      <sheetName val="Tooling_list_T_lite3"/>
      <sheetName val="___________9_D_____O_Z_e_p_{_1"/>
      <sheetName val="__9_D_O_Z_e_p_{___1"/>
      <sheetName val="공사비_내역_(가)1"/>
      <sheetName val="Twelve_Month_Cash_Flow1"/>
      <sheetName val="VariableII__period1"/>
      <sheetName val="Download_Grp_Branch1"/>
      <sheetName val="Download_Lcl_Branch1"/>
      <sheetName val="Std_061"/>
      <sheetName val="Supporting_Tool1"/>
      <sheetName val="TrialBalance_Q3-20022"/>
      <sheetName val="Market_Segment1"/>
      <sheetName val="Owner_Unit1"/>
      <sheetName val="vendor_name1"/>
      <sheetName val="Content_Page1"/>
      <sheetName val="Elim_Seg_LM1"/>
      <sheetName val="Elim_Seg_BM1"/>
      <sheetName val="Elim_Seg_AM1"/>
      <sheetName val="Table_Array1"/>
      <sheetName val="f&amp;b_(2)1"/>
      <sheetName val="SCB_1_-_Current1"/>
      <sheetName val="SCB_2_-_Current1"/>
      <sheetName val="N-4_41"/>
      <sheetName val="7_Jan_021"/>
      <sheetName val="CAPEX_and_HO"/>
      <sheetName val="CASH_GRAPHS"/>
      <sheetName val="EBIT_GRAPHS"/>
      <sheetName val="Dollar_DOI"/>
      <sheetName val="Record_CR"/>
      <sheetName val="Stock_Aging"/>
      <sheetName val="deals_above_20k"/>
      <sheetName val="04_06_07_NO_VENCIDO"/>
      <sheetName val="TO_-_SP"/>
      <sheetName val="Vol_del"/>
      <sheetName val="CPC_form"/>
      <sheetName val="Dec_2001"/>
      <sheetName val="CF_(Company_only)"/>
      <sheetName val="Co_26_Unfinished_P&amp;E"/>
      <sheetName val="_x005f_x0000___x005f_x0000__x005f_x0000__x005f_x0000__x"/>
      <sheetName val="_?9?D?O?Z?e?p?{??_x005f_x000a_"/>
      <sheetName val="On_hand_-_31_Mar_03"/>
      <sheetName val="COMPUTER_HARDWARE(IFM)_(A)"/>
      <sheetName val="summary_of_used_bits"/>
      <sheetName val="Mapping_table"/>
      <sheetName val="PRICE_LIST_MASTER"/>
      <sheetName val="Input_Price"/>
      <sheetName val="Main_Model"/>
      <sheetName val="Month_v_YTD"/>
      <sheetName val="Project_Detail_"/>
      <sheetName val="98FORECAST_(1)"/>
      <sheetName val="TB-Circuit_ONE_-12"/>
      <sheetName val="_IB-PL-YTD"/>
      <sheetName val="Account_List"/>
      <sheetName val="Company_codes"/>
      <sheetName val="NAR-Pistons_(2)"/>
      <sheetName val="TAUX_MONNAIES"/>
      <sheetName val="Equity_Rec_"/>
      <sheetName val="#ofclose__xl"/>
      <sheetName val="NBD1_1_01"/>
      <sheetName val="NBD2_1_02"/>
      <sheetName val="NBD2_1_03"/>
      <sheetName val="NBD2_1_04"/>
      <sheetName val="NBD2_2_02"/>
      <sheetName val="NBD6_2_01"/>
      <sheetName val="NBD6_2_02"/>
      <sheetName val="NBD8_2_01"/>
      <sheetName val="NBD8_2_08"/>
      <sheetName val="NBD8_2_09"/>
      <sheetName val="NBD8_2_11"/>
      <sheetName val="NBD8_2_12"/>
      <sheetName val="NBD8_2_16"/>
      <sheetName val="NBD8_2_18"/>
      <sheetName val="NBD8_2_20"/>
      <sheetName val="NBD8_2_21"/>
      <sheetName val="คชจ_ดำเนินงาน6-43"/>
      <sheetName val="Int_2010"/>
      <sheetName val="Land_28101"/>
      <sheetName val="งบบริหาร_PL-report"/>
      <sheetName val="Inter_co"/>
      <sheetName val="10Segment_report"/>
      <sheetName val="1Cash_for_Interest"/>
      <sheetName val="3Detail_of_cash_flow"/>
      <sheetName val="Income_Tax_Provision"/>
      <sheetName val="สัญญา_A"/>
      <sheetName val="เงินกู้_MGC5"/>
      <sheetName val="AP_Interco_5"/>
      <sheetName val="Details_for_Keppel_Sin5"/>
      <sheetName val="Details_for_tri5"/>
      <sheetName val="เง_นก___MGC5"/>
      <sheetName val="6_weeks_rolling_forecast5"/>
      <sheetName val="FX_rates5"/>
      <sheetName val="ADJ_-_RATE5"/>
      <sheetName val="Standing_Data5"/>
      <sheetName val="Asset_&amp;_Liability5"/>
      <sheetName val="Net_asset_value5"/>
      <sheetName val="외상매출금현황-수정분_A24"/>
      <sheetName val="Data_Sources4"/>
      <sheetName val="???????_MGC4"/>
      <sheetName val="_4"/>
      <sheetName val="?_?????????9?D?????O?Z?e?p?{?4"/>
      <sheetName val="_?9?D?O?Z?e?p?{??_x000a_4"/>
      <sheetName val="________MGC4"/>
      <sheetName val="Master_Updated(517)4"/>
      <sheetName val="Tooling_list_T_lite4"/>
      <sheetName val="10-1_Media3"/>
      <sheetName val="_IB-PL-00-01_SUMMARY3"/>
      <sheetName val="Call_Down_Data_OLD3"/>
      <sheetName val="Assumption_Data3"/>
      <sheetName val="BL_-_GL_-_RJ3"/>
      <sheetName val="1020_FF3"/>
      <sheetName val="T&amp;E_GL3"/>
      <sheetName val="T&amp;E_System3"/>
      <sheetName val="_IBPL00013"/>
      <sheetName val="FY02_Fcst3"/>
      <sheetName val="Drop_Down_Lists3"/>
      <sheetName val="CAPEX_Import3"/>
      <sheetName val="Rates_Table3"/>
      <sheetName val="lgth_adj_fine3"/>
      <sheetName val="Gauge_Accuracy3"/>
      <sheetName val="Drop_Down3"/>
      <sheetName val="Raw_Mat3"/>
      <sheetName val="AUDIT_FEE3"/>
      <sheetName val="Thai_better_foods3"/>
      <sheetName val="Cross_Ref3"/>
      <sheetName val="FY04_budget_vol3"/>
      <sheetName val="___________9_D_____O_Z_e_p_{_2"/>
      <sheetName val="__9_D_O_Z_e_p_{___2"/>
      <sheetName val="공사비_내역_(가)2"/>
      <sheetName val="Twelve_Month_Cash_Flow2"/>
      <sheetName val="DEP_C20013"/>
      <sheetName val="Base_Rental3"/>
      <sheetName val="VariableII__period2"/>
      <sheetName val="Download_Grp_Branch2"/>
      <sheetName val="Download_Lcl_Branch2"/>
      <sheetName val="Std_062"/>
      <sheetName val="Supporting_Tool2"/>
      <sheetName val="Customize_Your_Invoice2"/>
      <sheetName val="Jung_step_down_(60)2"/>
      <sheetName val="B&amp;S_19991"/>
      <sheetName val="TrialBalance_Q3-20023"/>
      <sheetName val="Market_Segment2"/>
      <sheetName val="Owner_Unit2"/>
      <sheetName val="vendor_name2"/>
      <sheetName val="Content_Page2"/>
      <sheetName val="Elim_Seg_LM2"/>
      <sheetName val="Elim_Seg_BM2"/>
      <sheetName val="Elim_Seg_AM2"/>
      <sheetName val="Table_Array2"/>
      <sheetName val="Setup_20081"/>
      <sheetName val="Setup_20091"/>
      <sheetName val="f&amp;b_(2)2"/>
      <sheetName val="SCB_1_-_Current2"/>
      <sheetName val="SCB_2_-_Current2"/>
      <sheetName val="@RISK_Correlations1"/>
      <sheetName val="NEW_ZEALAND1"/>
      <sheetName val="Master_table1"/>
      <sheetName val="7Long_term_liabilities1"/>
      <sheetName val="Nominal_Wizard1"/>
      <sheetName val="Jan_051"/>
      <sheetName val="FCT_2008_-_HM_ok1"/>
      <sheetName val="LJ_Assumptions1"/>
      <sheetName val="LJ_Cost1"/>
      <sheetName val="LJ_His_CF1"/>
      <sheetName val="YS_Loan_1"/>
      <sheetName val="YS_Hotel_Budget1"/>
      <sheetName val="YS_Assumptions1"/>
      <sheetName val="YS_Cost_1"/>
      <sheetName val="YS_His_CF1"/>
      <sheetName val="new_IFS_format1"/>
      <sheetName val="TMF_Draft1"/>
      <sheetName val="Fill_this_out_first___1"/>
      <sheetName val="FE-1770_P11"/>
      <sheetName val="ADJ___RATE1"/>
      <sheetName val="Operational_Plan1"/>
      <sheetName val="Summary_Comparison_SGD1"/>
      <sheetName val="U-7_11"/>
      <sheetName val="N-4_42"/>
      <sheetName val="7_Jan_022"/>
      <sheetName val="Mkt_Dev_1291_ONL_1290_-_10101"/>
      <sheetName val="GAAP_Pru1"/>
      <sheetName val="31_12_041"/>
      <sheetName val="Bill_No__2_-_Carpark1"/>
      <sheetName val="FDR-Jan-99_1"/>
      <sheetName val="sum_to_LRH1"/>
      <sheetName val="Appendix_E1"/>
      <sheetName val="Submission_Form1"/>
      <sheetName val="interest_income1"/>
      <sheetName val="Tax_Formulas1"/>
      <sheetName val="Setup_Sheet1"/>
      <sheetName val="K101_FA_Lead1"/>
      <sheetName val="COST_(ACC_ขาย10-2005)1"/>
      <sheetName val="Book_1_Summary1"/>
      <sheetName val="Global_Cover1"/>
      <sheetName val="Anniversary_at_Multi_Group1"/>
      <sheetName val="Burden_exp1"/>
      <sheetName val="Main_Menu1"/>
      <sheetName val="AOP_Summary-21"/>
      <sheetName val="ALL_KSFC_RIGS_EXCEPT_R-51"/>
      <sheetName val="Entity_List1"/>
      <sheetName val="Link_data1"/>
      <sheetName val="Drop_down_list1"/>
      <sheetName val="Tax_Calculation1"/>
      <sheetName val="RIG_134-ASSETS_APR_971"/>
      <sheetName val="RIG_027-ASSETS-AFTER_30_JUN_971"/>
      <sheetName val="Home_Page1"/>
      <sheetName val="Interest_Rate_Projection1"/>
      <sheetName val="Table_LL131"/>
      <sheetName val="BALANCE_SHEET_1"/>
      <sheetName val="New_Hire_Input_&amp;_Calc1"/>
      <sheetName val="On_Board_Headcount_Changes1"/>
      <sheetName val="Permanent_info1"/>
      <sheetName val="Wkgs_BS_Lead1"/>
      <sheetName val="SAP_COMPANY_CODES1"/>
      <sheetName val="ana_u51"/>
      <sheetName val="Genetica_Molecular_'071"/>
      <sheetName val="A_TODDI_&amp;_B_TODDI1"/>
      <sheetName val="SUM_RV-November1"/>
      <sheetName val="MCS_P&amp;L_By_Sub__USD1"/>
      <sheetName val="lab_paced1"/>
      <sheetName val="Cost_Center1"/>
      <sheetName val="21_Ocl1"/>
      <sheetName val="acc_depre-report-old1"/>
      <sheetName val="Debt_Info1"/>
      <sheetName val="Investment_Database1"/>
      <sheetName val="CF_RECONCILE_-_11"/>
      <sheetName val="N-4_Patent_right1"/>
      <sheetName val="TB_Data_base1"/>
      <sheetName val="CAPEX_and_HO1"/>
      <sheetName val="CASH_GRAPHS1"/>
      <sheetName val="EBIT_GRAPHS1"/>
      <sheetName val="Dollar_DOI1"/>
      <sheetName val="Record_CR1"/>
      <sheetName val="Stock_Aging1"/>
      <sheetName val="deals_above_20k1"/>
      <sheetName val="04_06_07_NO_VENCIDO1"/>
      <sheetName val="TO_-_SP1"/>
      <sheetName val="Vol_del1"/>
      <sheetName val="CPC_form1"/>
      <sheetName val="Dec_20011"/>
      <sheetName val="CF_(Company_only)1"/>
      <sheetName val="Co_26_Unfinished_P&amp;E1"/>
      <sheetName val="_x005f_x0000___x005f_x0000__x005f_x0000__x005f_x0000__1"/>
      <sheetName val="_?9?D?O?Z?e?p?{??_x005f_x000a_1"/>
      <sheetName val="On_hand_-_31_Mar_031"/>
      <sheetName val="COMPUTER_HARDWARE(IFM)_(A)1"/>
      <sheetName val="summary_of_used_bits1"/>
      <sheetName val="Mapping_table1"/>
      <sheetName val="PRICE_LIST_MASTER1"/>
      <sheetName val="Input_Price1"/>
      <sheetName val="Main_Model1"/>
      <sheetName val="Month_v_YTD1"/>
      <sheetName val="Project_Detail_1"/>
      <sheetName val="98FORECAST_(1)1"/>
      <sheetName val="TB-Circuit_ONE_-121"/>
      <sheetName val="_IB-PL-YTD1"/>
      <sheetName val="Account_List1"/>
      <sheetName val="Company_codes1"/>
      <sheetName val="NAR-Pistons_(2)1"/>
      <sheetName val="TAUX_MONNAIES1"/>
      <sheetName val="Equity_Rec_1"/>
      <sheetName val="#ofclose__xl1"/>
      <sheetName val="NBD1_1_011"/>
      <sheetName val="NBD2_1_021"/>
      <sheetName val="NBD2_1_031"/>
      <sheetName val="NBD2_1_041"/>
      <sheetName val="NBD2_2_021"/>
      <sheetName val="NBD6_2_011"/>
      <sheetName val="NBD6_2_021"/>
      <sheetName val="NBD8_2_011"/>
      <sheetName val="NBD8_2_081"/>
      <sheetName val="NBD8_2_091"/>
      <sheetName val="NBD8_2_111"/>
      <sheetName val="NBD8_2_121"/>
      <sheetName val="NBD8_2_161"/>
      <sheetName val="NBD8_2_181"/>
      <sheetName val="NBD8_2_201"/>
      <sheetName val="NBD8_2_211"/>
      <sheetName val="คชจ_ดำเนินงาน6-431"/>
      <sheetName val="Int_20101"/>
      <sheetName val="Land_281011"/>
      <sheetName val="งบบริหาร_PL-report1"/>
      <sheetName val="Inter_co1"/>
      <sheetName val="10Segment_report1"/>
      <sheetName val="1Cash_for_Interest1"/>
      <sheetName val="3Detail_of_cash_flow1"/>
      <sheetName val="Income_Tax_Provision1"/>
      <sheetName val="สัญญา_A1"/>
      <sheetName val="0-Basics"/>
      <sheetName val="เงินกู้_MGC6"/>
      <sheetName val="AP_Interco_6"/>
      <sheetName val="Details_for_Keppel_Sin6"/>
      <sheetName val="Details_for_tri6"/>
      <sheetName val="เง_นก___MGC6"/>
      <sheetName val="6_weeks_rolling_forecast6"/>
      <sheetName val="FX_rates6"/>
      <sheetName val="Standing_Data6"/>
      <sheetName val="Asset_&amp;_Liability6"/>
      <sheetName val="Net_asset_value6"/>
      <sheetName val="외상매출금현황-수정분_A25"/>
      <sheetName val="Data_Sources5"/>
      <sheetName val="???????_MGC5"/>
      <sheetName val="_5"/>
      <sheetName val="?_?????????9?D?????O?Z?e?p?{?5"/>
      <sheetName val="_?9?D?O?Z?e?p?{??_x000a_5"/>
      <sheetName val="________MGC5"/>
      <sheetName val="Master_Updated(517)5"/>
      <sheetName val="Tooling_list_T_lite5"/>
      <sheetName val="10-1_Media5"/>
      <sheetName val="_IB-PL-00-01_SUMMARY5"/>
      <sheetName val="Call_Down_Data_OLD5"/>
      <sheetName val="Assumption_Data5"/>
      <sheetName val="BL_-_GL_-_RJ5"/>
      <sheetName val="1020_FF5"/>
      <sheetName val="T&amp;E_GL5"/>
      <sheetName val="T&amp;E_System5"/>
      <sheetName val="_IBPL00015"/>
      <sheetName val="FY02_Fcst5"/>
      <sheetName val="Drop_Down_Lists5"/>
      <sheetName val="CAPEX_Import5"/>
      <sheetName val="Rates_Table5"/>
      <sheetName val="lgth_adj_fine5"/>
      <sheetName val="Gauge_Accuracy5"/>
      <sheetName val="Drop_Down5"/>
      <sheetName val="Raw_Mat5"/>
      <sheetName val="AUDIT_FEE5"/>
      <sheetName val="Thai_better_foods5"/>
      <sheetName val="Cross_Ref5"/>
      <sheetName val="FY04_budget_vol5"/>
      <sheetName val="DEP_C20015"/>
      <sheetName val="Base_Rental5"/>
      <sheetName val="VariableII__period4"/>
      <sheetName val="Download_Grp_Branch3"/>
      <sheetName val="Download_Lcl_Branch3"/>
      <sheetName val="Std_063"/>
      <sheetName val="Supporting_Tool3"/>
      <sheetName val="Customize_Your_Invoice3"/>
      <sheetName val="Jung_step_down_(60)4"/>
      <sheetName val="___________9_D_____O_Z_e_p_{_3"/>
      <sheetName val="__9_D_O_Z_e_p_{___3"/>
      <sheetName val="공사비_내역_(가)3"/>
      <sheetName val="Twelve_Month_Cash_Flow3"/>
      <sheetName val="B&amp;S_19993"/>
      <sheetName val="Trial_Balance5"/>
      <sheetName val="TrialBalance_Q3-20025"/>
      <sheetName val="Market_Segment4"/>
      <sheetName val="Owner_Unit4"/>
      <sheetName val="vendor_name4"/>
      <sheetName val="Content_Page4"/>
      <sheetName val="Elim_Seg_LM4"/>
      <sheetName val="Elim_Seg_BM4"/>
      <sheetName val="Elim_Seg_AM4"/>
      <sheetName val="Table_Array4"/>
      <sheetName val="Setup_20083"/>
      <sheetName val="Setup_20093"/>
      <sheetName val="f&amp;b_(2)4"/>
      <sheetName val="SCB_1_-_Current4"/>
      <sheetName val="SCB_2_-_Current4"/>
      <sheetName val="@RISK_Correlations3"/>
      <sheetName val="NEW_ZEALAND3"/>
      <sheetName val="Master_table3"/>
      <sheetName val="7Long_term_liabilities3"/>
      <sheetName val="Nominal_Wizard3"/>
      <sheetName val="Jan_053"/>
      <sheetName val="FCT_2008_-_HM_ok3"/>
      <sheetName val="Loan_Data5"/>
      <sheetName val="LJ_Assumptions3"/>
      <sheetName val="LJ_Cost3"/>
      <sheetName val="LJ_His_CF3"/>
      <sheetName val="YS_Loan_3"/>
      <sheetName val="YS_Hotel_Budget3"/>
      <sheetName val="YS_Assumptions3"/>
      <sheetName val="YS_Cost_3"/>
      <sheetName val="YS_His_CF3"/>
      <sheetName val="new_IFS_format3"/>
      <sheetName val="TMF_Draft3"/>
      <sheetName val="Fill_this_out_first___3"/>
      <sheetName val="FE-1770_P13"/>
      <sheetName val="K-5_YE3"/>
      <sheetName val="Asset_31-12-473"/>
      <sheetName val="Purchase_Order3"/>
      <sheetName val="Customize_Your_Purchase_Order3"/>
      <sheetName val="ADJ___RATE3"/>
      <sheetName val="Operational_Plan3"/>
      <sheetName val="Summary_Comparison_SGD3"/>
      <sheetName val="U-7_13"/>
      <sheetName val="N-4_44"/>
      <sheetName val="7_Jan_024"/>
      <sheetName val="Mkt_Dev_1291_ONL_1290_-_10103"/>
      <sheetName val="GAAP_Pru3"/>
      <sheetName val="31_12_043"/>
      <sheetName val="Bill_No__2_-_Carpark3"/>
      <sheetName val="FDR-Jan-99_3"/>
      <sheetName val="sum_to_LRH3"/>
      <sheetName val="Appendix_E3"/>
      <sheetName val="Submission_Form3"/>
      <sheetName val="interest_income3"/>
      <sheetName val="Tax_Formulas3"/>
      <sheetName val="Setup_Sheet3"/>
      <sheetName val="K101_FA_Lead3"/>
      <sheetName val="COST_(ACC_ขาย10-2005)3"/>
      <sheetName val="Book_1_Summary3"/>
      <sheetName val="Global_Cover3"/>
      <sheetName val="Anniversary_at_Multi_Group3"/>
      <sheetName val="Burden_exp3"/>
      <sheetName val="Main_Menu3"/>
      <sheetName val="AOP_Summary-23"/>
      <sheetName val="ALL_KSFC_RIGS_EXCEPT_R-53"/>
      <sheetName val="Entity_List3"/>
      <sheetName val="Link_data3"/>
      <sheetName val="Drop_down_list3"/>
      <sheetName val="Tax_Calculation3"/>
      <sheetName val="RIG_134-ASSETS_APR_973"/>
      <sheetName val="RIG_027-ASSETS-AFTER_30_JUN_973"/>
      <sheetName val="Home_Page3"/>
      <sheetName val="Interest_Rate_Projection3"/>
      <sheetName val="Table_LL133"/>
      <sheetName val="BALANCE_SHEET_3"/>
      <sheetName val="New_Hire_Input_&amp;_Calc3"/>
      <sheetName val="On_Board_Headcount_Changes3"/>
      <sheetName val="Permanent_info3"/>
      <sheetName val="Wkgs_BS_Lead3"/>
      <sheetName val="SAP_COMPANY_CODES3"/>
      <sheetName val="ana_u53"/>
      <sheetName val="Genetica_Molecular_'073"/>
      <sheetName val="A_TODDI_&amp;_B_TODDI3"/>
      <sheetName val="SUM_RV-November3"/>
      <sheetName val="MCS_P&amp;L_By_Sub__USD3"/>
      <sheetName val="lab_paced3"/>
      <sheetName val="Cost_Center3"/>
      <sheetName val="21_Ocl3"/>
      <sheetName val="acc_depre-report-old3"/>
      <sheetName val="Debt_Info3"/>
      <sheetName val="Investment_Database3"/>
      <sheetName val="CF_RECONCILE_-_13"/>
      <sheetName val="N-4_Patent_right3"/>
      <sheetName val="TB_Data_base3"/>
      <sheetName val="CAPEX_and_HO3"/>
      <sheetName val="CASH_GRAPHS3"/>
      <sheetName val="EBIT_GRAPHS3"/>
      <sheetName val="Dollar_DOI3"/>
      <sheetName val="Record_CR3"/>
      <sheetName val="Stock_Aging3"/>
      <sheetName val="deals_above_20k3"/>
      <sheetName val="04_06_07_NO_VENCIDO3"/>
      <sheetName val="TO_-_SP3"/>
      <sheetName val="Vol_del3"/>
      <sheetName val="CPC_form3"/>
      <sheetName val="Dec_20013"/>
      <sheetName val="CF_(Company_only)3"/>
      <sheetName val="Co_26_Unfinished_P&amp;E3"/>
      <sheetName val="_x005f_x0000___x005f_x0000__x005f_x0000__x005f_x0000__3"/>
      <sheetName val="_?9?D?O?Z?e?p?{??_x005f_x000a_3"/>
      <sheetName val="On_hand_-_31_Mar_033"/>
      <sheetName val="COMPUTER_HARDWARE(IFM)_(A)3"/>
      <sheetName val="summary_of_used_bits3"/>
      <sheetName val="Mapping_table3"/>
      <sheetName val="PRICE_LIST_MASTER3"/>
      <sheetName val="Input_Price3"/>
      <sheetName val="Main_Model3"/>
      <sheetName val="Month_v_YTD3"/>
      <sheetName val="Project_Detail_3"/>
      <sheetName val="98FORECAST_(1)3"/>
      <sheetName val="TB-Circuit_ONE_-123"/>
      <sheetName val="_IB-PL-YTD3"/>
      <sheetName val="Account_List3"/>
      <sheetName val="Company_codes3"/>
      <sheetName val="NAR-Pistons_(2)3"/>
      <sheetName val="TAUX_MONNAIES3"/>
      <sheetName val="Equity_Rec_3"/>
      <sheetName val="#ofclose__xl3"/>
      <sheetName val="NBD1_1_013"/>
      <sheetName val="NBD2_1_023"/>
      <sheetName val="NBD2_1_033"/>
      <sheetName val="NBD2_1_043"/>
      <sheetName val="NBD2_2_023"/>
      <sheetName val="NBD6_2_013"/>
      <sheetName val="NBD6_2_023"/>
      <sheetName val="NBD8_2_013"/>
      <sheetName val="NBD8_2_083"/>
      <sheetName val="NBD8_2_093"/>
      <sheetName val="NBD8_2_113"/>
      <sheetName val="NBD8_2_123"/>
      <sheetName val="NBD8_2_163"/>
      <sheetName val="NBD8_2_183"/>
      <sheetName val="NBD8_2_203"/>
      <sheetName val="NBD8_2_213"/>
      <sheetName val="คชจ_ดำเนินงาน6-433"/>
      <sheetName val="Int_20103"/>
      <sheetName val="Land_281013"/>
      <sheetName val="งบบริหาร_PL-report3"/>
      <sheetName val="Inter_co3"/>
      <sheetName val="10Segment_report3"/>
      <sheetName val="1Cash_for_Interest3"/>
      <sheetName val="3Detail_of_cash_flow3"/>
      <sheetName val="Income_Tax_Provision3"/>
      <sheetName val="สัญญา_A3"/>
      <sheetName val="10-1_Media4"/>
      <sheetName val="_IB-PL-00-01_SUMMARY4"/>
      <sheetName val="Call_Down_Data_OLD4"/>
      <sheetName val="Assumption_Data4"/>
      <sheetName val="BL_-_GL_-_RJ4"/>
      <sheetName val="1020_FF4"/>
      <sheetName val="T&amp;E_GL4"/>
      <sheetName val="T&amp;E_System4"/>
      <sheetName val="_IBPL00014"/>
      <sheetName val="FY02_Fcst4"/>
      <sheetName val="Drop_Down_Lists4"/>
      <sheetName val="CAPEX_Import4"/>
      <sheetName val="Rates_Table4"/>
      <sheetName val="lgth_adj_fine4"/>
      <sheetName val="Gauge_Accuracy4"/>
      <sheetName val="Drop_Down4"/>
      <sheetName val="Raw_Mat4"/>
      <sheetName val="AUDIT_FEE4"/>
      <sheetName val="Thai_better_foods4"/>
      <sheetName val="Cross_Ref4"/>
      <sheetName val="FY04_budget_vol4"/>
      <sheetName val="DEP_C20014"/>
      <sheetName val="Base_Rental4"/>
      <sheetName val="VariableII__period3"/>
      <sheetName val="Jung_step_down_(60)3"/>
      <sheetName val="B&amp;S_19992"/>
      <sheetName val="Trial_Balance4"/>
      <sheetName val="TrialBalance_Q3-20024"/>
      <sheetName val="Market_Segment3"/>
      <sheetName val="Owner_Unit3"/>
      <sheetName val="vendor_name3"/>
      <sheetName val="Content_Page3"/>
      <sheetName val="Elim_Seg_LM3"/>
      <sheetName val="Elim_Seg_BM3"/>
      <sheetName val="Elim_Seg_AM3"/>
      <sheetName val="Table_Array3"/>
      <sheetName val="Setup_20082"/>
      <sheetName val="Setup_20092"/>
      <sheetName val="f&amp;b_(2)3"/>
      <sheetName val="SCB_1_-_Current3"/>
      <sheetName val="SCB_2_-_Current3"/>
      <sheetName val="@RISK_Correlations2"/>
      <sheetName val="NEW_ZEALAND2"/>
      <sheetName val="Master_table2"/>
      <sheetName val="7Long_term_liabilities2"/>
      <sheetName val="Nominal_Wizard2"/>
      <sheetName val="Jan_052"/>
      <sheetName val="FCT_2008_-_HM_ok2"/>
      <sheetName val="Loan_Data4"/>
      <sheetName val="LJ_Assumptions2"/>
      <sheetName val="LJ_Cost2"/>
      <sheetName val="LJ_His_CF2"/>
      <sheetName val="YS_Loan_2"/>
      <sheetName val="YS_Hotel_Budget2"/>
      <sheetName val="YS_Assumptions2"/>
      <sheetName val="YS_Cost_2"/>
      <sheetName val="YS_His_CF2"/>
      <sheetName val="new_IFS_format2"/>
      <sheetName val="TMF_Draft2"/>
      <sheetName val="Fill_this_out_first___2"/>
      <sheetName val="FE-1770_P12"/>
      <sheetName val="K-5_YE2"/>
      <sheetName val="Asset_31-12-472"/>
      <sheetName val="Purchase_Order2"/>
      <sheetName val="Customize_Your_Purchase_Order2"/>
      <sheetName val="ADJ___RATE2"/>
      <sheetName val="Operational_Plan2"/>
      <sheetName val="Summary_Comparison_SGD2"/>
      <sheetName val="U-7_12"/>
      <sheetName val="N-4_43"/>
      <sheetName val="7_Jan_023"/>
      <sheetName val="Mkt_Dev_1291_ONL_1290_-_10102"/>
      <sheetName val="GAAP_Pru2"/>
      <sheetName val="31_12_042"/>
      <sheetName val="Bill_No__2_-_Carpark2"/>
      <sheetName val="FDR-Jan-99_2"/>
      <sheetName val="sum_to_LRH2"/>
      <sheetName val="Appendix_E2"/>
      <sheetName val="Submission_Form2"/>
      <sheetName val="interest_income2"/>
      <sheetName val="Tax_Formulas2"/>
      <sheetName val="Setup_Sheet2"/>
      <sheetName val="K101_FA_Lead2"/>
      <sheetName val="COST_(ACC_ขาย10-2005)2"/>
      <sheetName val="Book_1_Summary2"/>
      <sheetName val="Global_Cover2"/>
      <sheetName val="Anniversary_at_Multi_Group2"/>
      <sheetName val="Burden_exp2"/>
      <sheetName val="Main_Menu2"/>
      <sheetName val="AOP_Summary-22"/>
      <sheetName val="ALL_KSFC_RIGS_EXCEPT_R-52"/>
      <sheetName val="Entity_List2"/>
      <sheetName val="Link_data2"/>
      <sheetName val="Drop_down_list2"/>
      <sheetName val="Tax_Calculation2"/>
      <sheetName val="RIG_134-ASSETS_APR_972"/>
      <sheetName val="RIG_027-ASSETS-AFTER_30_JUN_972"/>
      <sheetName val="Home_Page2"/>
      <sheetName val="Interest_Rate_Projection2"/>
      <sheetName val="Table_LL132"/>
      <sheetName val="BALANCE_SHEET_2"/>
      <sheetName val="New_Hire_Input_&amp;_Calc2"/>
      <sheetName val="On_Board_Headcount_Changes2"/>
      <sheetName val="Permanent_info2"/>
      <sheetName val="Wkgs_BS_Lead2"/>
      <sheetName val="SAP_COMPANY_CODES2"/>
      <sheetName val="ana_u52"/>
      <sheetName val="Genetica_Molecular_'072"/>
      <sheetName val="A_TODDI_&amp;_B_TODDI2"/>
      <sheetName val="SUM_RV-November2"/>
      <sheetName val="MCS_P&amp;L_By_Sub__USD2"/>
      <sheetName val="lab_paced2"/>
      <sheetName val="Cost_Center2"/>
      <sheetName val="21_Ocl2"/>
      <sheetName val="acc_depre-report-old2"/>
      <sheetName val="Debt_Info2"/>
      <sheetName val="Investment_Database2"/>
      <sheetName val="CF_RECONCILE_-_12"/>
      <sheetName val="N-4_Patent_right2"/>
      <sheetName val="TB_Data_base2"/>
      <sheetName val="CAPEX_and_HO2"/>
      <sheetName val="CASH_GRAPHS2"/>
      <sheetName val="EBIT_GRAPHS2"/>
      <sheetName val="Dollar_DOI2"/>
      <sheetName val="Record_CR2"/>
      <sheetName val="Stock_Aging2"/>
      <sheetName val="deals_above_20k2"/>
      <sheetName val="04_06_07_NO_VENCIDO2"/>
      <sheetName val="TO_-_SP2"/>
      <sheetName val="Vol_del2"/>
      <sheetName val="CPC_form2"/>
      <sheetName val="Dec_20012"/>
      <sheetName val="CF_(Company_only)2"/>
      <sheetName val="Co_26_Unfinished_P&amp;E2"/>
      <sheetName val="_x005f_x0000___x005f_x0000__x005f_x0000__x005f_x0000__2"/>
      <sheetName val="_?9?D?O?Z?e?p?{??_x005f_x000a_2"/>
      <sheetName val="On_hand_-_31_Mar_032"/>
      <sheetName val="COMPUTER_HARDWARE(IFM)_(A)2"/>
      <sheetName val="summary_of_used_bits2"/>
      <sheetName val="Mapping_table2"/>
      <sheetName val="PRICE_LIST_MASTER2"/>
      <sheetName val="Input_Price2"/>
      <sheetName val="Main_Model2"/>
      <sheetName val="Month_v_YTD2"/>
      <sheetName val="Project_Detail_2"/>
      <sheetName val="98FORECAST_(1)2"/>
      <sheetName val="TB-Circuit_ONE_-122"/>
      <sheetName val="_IB-PL-YTD2"/>
      <sheetName val="Account_List2"/>
      <sheetName val="Company_codes2"/>
      <sheetName val="NAR-Pistons_(2)2"/>
      <sheetName val="TAUX_MONNAIES2"/>
      <sheetName val="Equity_Rec_2"/>
      <sheetName val="#ofclose__xl2"/>
      <sheetName val="NBD1_1_012"/>
      <sheetName val="NBD2_1_022"/>
      <sheetName val="NBD2_1_032"/>
      <sheetName val="NBD2_1_042"/>
      <sheetName val="NBD2_2_022"/>
      <sheetName val="NBD6_2_012"/>
      <sheetName val="NBD6_2_022"/>
      <sheetName val="NBD8_2_012"/>
      <sheetName val="NBD8_2_082"/>
      <sheetName val="NBD8_2_092"/>
      <sheetName val="NBD8_2_112"/>
      <sheetName val="NBD8_2_122"/>
      <sheetName val="NBD8_2_162"/>
      <sheetName val="NBD8_2_182"/>
      <sheetName val="NBD8_2_202"/>
      <sheetName val="NBD8_2_212"/>
      <sheetName val="คชจ_ดำเนินงาน6-432"/>
      <sheetName val="Int_20102"/>
      <sheetName val="Land_281012"/>
      <sheetName val="งบบริหาร_PL-report2"/>
      <sheetName val="Inter_co2"/>
      <sheetName val="10Segment_report2"/>
      <sheetName val="1Cash_for_Interest2"/>
      <sheetName val="3Detail_of_cash_flow2"/>
      <sheetName val="Income_Tax_Provision2"/>
      <sheetName val="สัญญา_A2"/>
      <sheetName val="เงินกู้_MGC7"/>
      <sheetName val="AP_Interco_7"/>
      <sheetName val="Details_for_Keppel_Sin7"/>
      <sheetName val="Details_for_tri7"/>
      <sheetName val="เง_นก___MGC7"/>
      <sheetName val="6_weeks_rolling_forecast7"/>
      <sheetName val="FX_rates7"/>
      <sheetName val="ADJ_-_RATE7"/>
      <sheetName val="Standing_Data7"/>
      <sheetName val="Asset_&amp;_Liability7"/>
      <sheetName val="Net_asset_value7"/>
      <sheetName val="외상매출금현황-수정분_A26"/>
      <sheetName val="Data_Sources6"/>
      <sheetName val="???????_MGC6"/>
      <sheetName val="_6"/>
      <sheetName val="?_?????????9?D?????O?Z?e?p?{?6"/>
      <sheetName val="_?9?D?O?Z?e?p?{??_x000a_6"/>
      <sheetName val="________MGC6"/>
      <sheetName val="Master_Updated(517)6"/>
      <sheetName val="Tooling_list_T_lite6"/>
      <sheetName val="10-1_Media6"/>
      <sheetName val="_IB-PL-00-01_SUMMARY6"/>
      <sheetName val="Call_Down_Data_OLD6"/>
      <sheetName val="Assumption_Data6"/>
      <sheetName val="BL_-_GL_-_RJ6"/>
      <sheetName val="1020_FF6"/>
      <sheetName val="T&amp;E_GL6"/>
      <sheetName val="T&amp;E_System6"/>
      <sheetName val="_IBPL00016"/>
      <sheetName val="FY02_Fcst6"/>
      <sheetName val="Drop_Down_Lists6"/>
      <sheetName val="CAPEX_Import6"/>
      <sheetName val="Rates_Table6"/>
      <sheetName val="lgth_adj_fine6"/>
      <sheetName val="Gauge_Accuracy6"/>
      <sheetName val="Drop_Down6"/>
      <sheetName val="Raw_Mat6"/>
      <sheetName val="AUDIT_FEE6"/>
      <sheetName val="Thai_better_foods6"/>
      <sheetName val="Cross_Ref6"/>
      <sheetName val="FY04_budget_vol6"/>
      <sheetName val="DEP_C20016"/>
      <sheetName val="Base_Rental6"/>
      <sheetName val="VariableII__period5"/>
      <sheetName val="Download_Grp_Branch4"/>
      <sheetName val="Download_Lcl_Branch4"/>
      <sheetName val="Std_064"/>
      <sheetName val="Supporting_Tool4"/>
      <sheetName val="Customize_Your_Invoice4"/>
      <sheetName val="Jung_step_down_(60)5"/>
      <sheetName val="___________9_D_____O_Z_e_p_{_4"/>
      <sheetName val="__9_D_O_Z_e_p_{___4"/>
      <sheetName val="공사비_내역_(가)4"/>
      <sheetName val="Twelve_Month_Cash_Flow4"/>
      <sheetName val="B&amp;S_19994"/>
      <sheetName val="Trial_Balance6"/>
      <sheetName val="TrialBalance_Q3-20026"/>
      <sheetName val="Market_Segment5"/>
      <sheetName val="Owner_Unit5"/>
      <sheetName val="vendor_name5"/>
      <sheetName val="Content_Page5"/>
      <sheetName val="Elim_Seg_LM5"/>
      <sheetName val="Elim_Seg_BM5"/>
      <sheetName val="Elim_Seg_AM5"/>
      <sheetName val="Table_Array5"/>
      <sheetName val="Setup_20084"/>
      <sheetName val="Setup_20094"/>
      <sheetName val="f&amp;b_(2)5"/>
      <sheetName val="SCB_1_-_Current5"/>
      <sheetName val="SCB_2_-_Current5"/>
      <sheetName val="@RISK_Correlations4"/>
      <sheetName val="NEW_ZEALAND4"/>
      <sheetName val="Master_table4"/>
      <sheetName val="7Long_term_liabilities4"/>
      <sheetName val="Nominal_Wizard4"/>
      <sheetName val="Jan_054"/>
      <sheetName val="FCT_2008_-_HM_ok4"/>
      <sheetName val="Loan_Data6"/>
      <sheetName val="LJ_Assumptions4"/>
      <sheetName val="LJ_Cost4"/>
      <sheetName val="LJ_His_CF4"/>
      <sheetName val="YS_Loan_4"/>
      <sheetName val="YS_Hotel_Budget4"/>
      <sheetName val="YS_Assumptions4"/>
      <sheetName val="YS_Cost_4"/>
      <sheetName val="YS_His_CF4"/>
      <sheetName val="new_IFS_format4"/>
      <sheetName val="TMF_Draft4"/>
      <sheetName val="Fill_this_out_first___4"/>
      <sheetName val="FE-1770_P14"/>
      <sheetName val="K-5_YE4"/>
      <sheetName val="Asset_31-12-474"/>
      <sheetName val="Purchase_Order4"/>
      <sheetName val="Customize_Your_Purchase_Order4"/>
      <sheetName val="ADJ___RATE4"/>
      <sheetName val="Operational_Plan4"/>
      <sheetName val="Summary_Comparison_SGD4"/>
      <sheetName val="U-7_14"/>
      <sheetName val="N-4_45"/>
      <sheetName val="7_Jan_025"/>
      <sheetName val="Mkt_Dev_1291_ONL_1290_-_10104"/>
      <sheetName val="GAAP_Pru4"/>
      <sheetName val="31_12_044"/>
      <sheetName val="Bill_No__2_-_Carpark4"/>
      <sheetName val="FDR-Jan-99_4"/>
      <sheetName val="sum_to_LRH4"/>
      <sheetName val="Appendix_E4"/>
      <sheetName val="Submission_Form4"/>
      <sheetName val="interest_income4"/>
      <sheetName val="Tax_Formulas4"/>
      <sheetName val="Setup_Sheet4"/>
      <sheetName val="K101_FA_Lead4"/>
      <sheetName val="COST_(ACC_ขาย10-2005)4"/>
      <sheetName val="Book_1_Summary4"/>
      <sheetName val="Global_Cover4"/>
      <sheetName val="Anniversary_at_Multi_Group4"/>
      <sheetName val="Burden_exp4"/>
      <sheetName val="Main_Menu4"/>
      <sheetName val="AOP_Summary-24"/>
      <sheetName val="ALL_KSFC_RIGS_EXCEPT_R-54"/>
      <sheetName val="Entity_List4"/>
      <sheetName val="Link_data4"/>
      <sheetName val="Drop_down_list4"/>
      <sheetName val="Tax_Calculation4"/>
      <sheetName val="RIG_134-ASSETS_APR_974"/>
      <sheetName val="RIG_027-ASSETS-AFTER_30_JUN_974"/>
      <sheetName val="Home_Page4"/>
      <sheetName val="Interest_Rate_Projection4"/>
      <sheetName val="Table_LL134"/>
      <sheetName val="BALANCE_SHEET_4"/>
      <sheetName val="New_Hire_Input_&amp;_Calc4"/>
      <sheetName val="On_Board_Headcount_Changes4"/>
      <sheetName val="Permanent_info4"/>
      <sheetName val="Wkgs_BS_Lead4"/>
      <sheetName val="SAP_COMPANY_CODES4"/>
      <sheetName val="ana_u54"/>
      <sheetName val="Genetica_Molecular_'074"/>
      <sheetName val="A_TODDI_&amp;_B_TODDI4"/>
      <sheetName val="SUM_RV-November4"/>
      <sheetName val="MCS_P&amp;L_By_Sub__USD4"/>
      <sheetName val="lab_paced4"/>
      <sheetName val="Cost_Center4"/>
      <sheetName val="21_Ocl4"/>
      <sheetName val="acc_depre-report-old4"/>
      <sheetName val="Debt_Info4"/>
      <sheetName val="Investment_Database4"/>
      <sheetName val="CF_RECONCILE_-_14"/>
      <sheetName val="N-4_Patent_right4"/>
      <sheetName val="TB_Data_base4"/>
      <sheetName val="CAPEX_and_HO4"/>
      <sheetName val="CASH_GRAPHS4"/>
      <sheetName val="EBIT_GRAPHS4"/>
      <sheetName val="Dollar_DOI4"/>
      <sheetName val="Record_CR4"/>
      <sheetName val="Stock_Aging4"/>
      <sheetName val="deals_above_20k4"/>
      <sheetName val="04_06_07_NO_VENCIDO4"/>
      <sheetName val="TO_-_SP4"/>
      <sheetName val="Vol_del4"/>
      <sheetName val="CPC_form4"/>
      <sheetName val="Dec_20014"/>
      <sheetName val="CF_(Company_only)4"/>
      <sheetName val="Co_26_Unfinished_P&amp;E4"/>
      <sheetName val="_x005f_x0000___x005f_x0000__x005f_x0000__x005f_x0000__4"/>
      <sheetName val="_?9?D?O?Z?e?p?{??_x005f_x000a_4"/>
      <sheetName val="On_hand_-_31_Mar_034"/>
      <sheetName val="COMPUTER_HARDWARE(IFM)_(A)4"/>
      <sheetName val="summary_of_used_bits4"/>
      <sheetName val="Mapping_table4"/>
      <sheetName val="PRICE_LIST_MASTER4"/>
      <sheetName val="Input_Price4"/>
      <sheetName val="Main_Model4"/>
      <sheetName val="Month_v_YTD4"/>
      <sheetName val="Project_Detail_4"/>
      <sheetName val="98FORECAST_(1)4"/>
      <sheetName val="TB-Circuit_ONE_-124"/>
      <sheetName val="_IB-PL-YTD4"/>
      <sheetName val="Account_List4"/>
      <sheetName val="Company_codes4"/>
      <sheetName val="NAR-Pistons_(2)4"/>
      <sheetName val="TAUX_MONNAIES4"/>
      <sheetName val="Equity_Rec_4"/>
      <sheetName val="#ofclose__xl4"/>
      <sheetName val="NBD1_1_014"/>
      <sheetName val="NBD2_1_024"/>
      <sheetName val="NBD2_1_034"/>
      <sheetName val="NBD2_1_044"/>
      <sheetName val="NBD2_2_024"/>
      <sheetName val="NBD6_2_014"/>
      <sheetName val="NBD6_2_024"/>
      <sheetName val="NBD8_2_014"/>
      <sheetName val="NBD8_2_084"/>
      <sheetName val="NBD8_2_094"/>
      <sheetName val="NBD8_2_114"/>
      <sheetName val="NBD8_2_124"/>
      <sheetName val="NBD8_2_164"/>
      <sheetName val="NBD8_2_184"/>
      <sheetName val="NBD8_2_204"/>
      <sheetName val="NBD8_2_214"/>
      <sheetName val="คชจ_ดำเนินงาน6-434"/>
      <sheetName val="Int_20104"/>
      <sheetName val="Land_281014"/>
      <sheetName val="งบบริหาร_PL-report4"/>
      <sheetName val="Inter_co4"/>
      <sheetName val="10Segment_report4"/>
      <sheetName val="1Cash_for_Interest4"/>
      <sheetName val="3Detail_of_cash_flow4"/>
      <sheetName val="Income_Tax_Provision4"/>
      <sheetName val="สัญญา_A4"/>
      <sheetName val="Rates Increase &amp; Loading"/>
      <sheetName val="BTC Shifted (2)"/>
      <sheetName val="ChangeHistory"/>
      <sheetName val="Graph"/>
      <sheetName val="Instruction"/>
      <sheetName val="Validation"/>
      <sheetName val="Texts"/>
      <sheetName val="jul04-dec04pnl"/>
      <sheetName val="fy05bsJul-dec04"/>
      <sheetName val="Dec'09"/>
      <sheetName val="Amortization Table"/>
      <sheetName val="AAT-98"/>
      <sheetName val="dtf"/>
      <sheetName val="DTF STAM"/>
      <sheetName val="dtf hld"/>
      <sheetName val="DTFH"/>
      <sheetName val="dt hld"/>
      <sheetName val="DTH"/>
      <sheetName val="tpe"/>
      <sheetName val="TPE STAM"/>
      <sheetName val="P&amp;L Overview 4.2"/>
      <sheetName val="Overview 2009"/>
      <sheetName val="SAPLKUP"/>
      <sheetName val="pnlJul-feb05"/>
      <sheetName val="OHS-OthersDec04"/>
      <sheetName val="bsJul-feb05"/>
      <sheetName val="เงินกู้_MGC8"/>
      <sheetName val="AP_Interco_8"/>
      <sheetName val="Details_for_Keppel_Sin8"/>
      <sheetName val="Details_for_tri8"/>
      <sheetName val="6_weeks_rolling_forecast8"/>
      <sheetName val="เง_นก___MGC8"/>
      <sheetName val="FX_rates8"/>
      <sheetName val="ADJ_-_RATE8"/>
      <sheetName val="Standing_Data8"/>
      <sheetName val="Asset_&amp;_Liability8"/>
      <sheetName val="Net_asset_value8"/>
      <sheetName val="외상매출금현황-수정분_A27"/>
      <sheetName val="Data_Sources7"/>
      <sheetName val="Master_Updated(517)7"/>
      <sheetName val="???????_MGC7"/>
      <sheetName val="_7"/>
      <sheetName val="?_?????????9?D?????O?Z?e?p?{?7"/>
      <sheetName val="_?9?D?O?Z?e?p?{??_x000a_7"/>
      <sheetName val="________MGC7"/>
      <sheetName val="_IB-PL-00-01_SUMMARY7"/>
      <sheetName val="Call_Down_Data_OLD7"/>
      <sheetName val="Assumption_Data7"/>
      <sheetName val="BL_-_GL_-_RJ7"/>
      <sheetName val="1020_FF7"/>
      <sheetName val="T&amp;E_GL7"/>
      <sheetName val="T&amp;E_System7"/>
      <sheetName val="_IBPL00017"/>
      <sheetName val="FY02_Fcst7"/>
      <sheetName val="Drop_Down_Lists7"/>
      <sheetName val="CAPEX_Import7"/>
      <sheetName val="Rates_Table7"/>
      <sheetName val="lgth_adj_fine7"/>
      <sheetName val="Gauge_Accuracy7"/>
      <sheetName val="Drop_Down7"/>
      <sheetName val="Raw_Mat7"/>
      <sheetName val="AUDIT_FEE7"/>
      <sheetName val="Thai_better_foods7"/>
      <sheetName val="Cross_Ref7"/>
      <sheetName val="Tooling_list_T_lite7"/>
      <sheetName val="10-1_Media7"/>
      <sheetName val="Base_Rental7"/>
      <sheetName val="FY04_budget_vol7"/>
      <sheetName val="DEP_C20017"/>
      <sheetName val="เงินกู้_MGC9"/>
      <sheetName val="AP_Interco_9"/>
      <sheetName val="Details_for_Keppel_Sin9"/>
      <sheetName val="Details_for_tri9"/>
      <sheetName val="6_weeks_rolling_forecast9"/>
      <sheetName val="เง_นก___MGC9"/>
      <sheetName val="FX_rates9"/>
      <sheetName val="ADJ_-_RATE9"/>
      <sheetName val="Standing_Data9"/>
      <sheetName val="Asset_&amp;_Liability9"/>
      <sheetName val="Net_asset_value9"/>
      <sheetName val="외상매출금현황-수정분_A28"/>
      <sheetName val="Data_Sources8"/>
      <sheetName val="Master_Updated(517)8"/>
      <sheetName val="???????_MGC8"/>
      <sheetName val="_8"/>
      <sheetName val="?_?????????9?D?????O?Z?e?p?{?8"/>
      <sheetName val="_?9?D?O?Z?e?p?{??_x000a_8"/>
      <sheetName val="________MGC8"/>
      <sheetName val="_IB-PL-00-01_SUMMARY8"/>
      <sheetName val="Call_Down_Data_OLD8"/>
      <sheetName val="Assumption_Data8"/>
      <sheetName val="BL_-_GL_-_RJ8"/>
      <sheetName val="1020_FF8"/>
      <sheetName val="T&amp;E_GL8"/>
      <sheetName val="T&amp;E_System8"/>
      <sheetName val="_IBPL00018"/>
      <sheetName val="FY02_Fcst8"/>
      <sheetName val="Drop_Down_Lists8"/>
      <sheetName val="CAPEX_Import8"/>
      <sheetName val="Rates_Table8"/>
      <sheetName val="lgth_adj_fine8"/>
      <sheetName val="Gauge_Accuracy8"/>
      <sheetName val="Drop_Down8"/>
      <sheetName val="Raw_Mat8"/>
      <sheetName val="AUDIT_FEE8"/>
      <sheetName val="Thai_better_foods8"/>
      <sheetName val="Cross_Ref8"/>
      <sheetName val="Tooling_list_T_lite8"/>
      <sheetName val="10-1_Media8"/>
      <sheetName val="Base_Rental8"/>
      <sheetName val="FY04_budget_vol8"/>
      <sheetName val="DEP_C20018"/>
      <sheetName val="เงินกู้_MGC10"/>
      <sheetName val="AP_Interco_10"/>
      <sheetName val="Details_for_Keppel_Sin10"/>
      <sheetName val="Details_for_tri10"/>
      <sheetName val="6_weeks_rolling_forecast10"/>
      <sheetName val="เง_นก___MGC10"/>
      <sheetName val="FX_rates10"/>
      <sheetName val="ADJ_-_RATE10"/>
      <sheetName val="Standing_Data10"/>
      <sheetName val="Asset_&amp;_Liability10"/>
      <sheetName val="Net_asset_value10"/>
      <sheetName val="외상매출금현황-수정분_A29"/>
      <sheetName val="Data_Sources9"/>
      <sheetName val="Master_Updated(517)9"/>
      <sheetName val="???????_MGC9"/>
      <sheetName val="_9"/>
      <sheetName val="?_?????????9?D?????O?Z?e?p?{?9"/>
      <sheetName val="_?9?D?O?Z?e?p?{??_x000a_9"/>
      <sheetName val="________MGC9"/>
      <sheetName val="_IB-PL-00-01_SUMMARY9"/>
      <sheetName val="Call_Down_Data_OLD9"/>
      <sheetName val="Assumption_Data9"/>
      <sheetName val="BL_-_GL_-_RJ9"/>
      <sheetName val="1020_FF9"/>
      <sheetName val="T&amp;E_GL9"/>
      <sheetName val="T&amp;E_System9"/>
      <sheetName val="_IBPL00019"/>
      <sheetName val="FY02_Fcst9"/>
      <sheetName val="Drop_Down_Lists9"/>
      <sheetName val="CAPEX_Import9"/>
      <sheetName val="Rates_Table9"/>
      <sheetName val="lgth_adj_fine9"/>
      <sheetName val="Gauge_Accuracy9"/>
      <sheetName val="Drop_Down9"/>
      <sheetName val="Raw_Mat9"/>
      <sheetName val="AUDIT_FEE9"/>
      <sheetName val="Thai_better_foods9"/>
      <sheetName val="Cross_Ref9"/>
      <sheetName val="Tooling_list_T_lite9"/>
      <sheetName val="10-1_Media9"/>
      <sheetName val="Base_Rental9"/>
      <sheetName val="FY04_budget_vol9"/>
      <sheetName val="DEP_C20019"/>
      <sheetName val="B&amp;S_19995"/>
      <sheetName val="เงินกู้_MGC11"/>
      <sheetName val="AP_Interco_11"/>
      <sheetName val="Details_for_Keppel_Sin11"/>
      <sheetName val="Details_for_tri11"/>
      <sheetName val="6_weeks_rolling_forecast11"/>
      <sheetName val="เง_นก___MGC11"/>
      <sheetName val="FX_rates11"/>
      <sheetName val="ADJ_-_RATE11"/>
      <sheetName val="Standing_Data11"/>
      <sheetName val="Asset_&amp;_Liability11"/>
      <sheetName val="Net_asset_value11"/>
      <sheetName val="외상매출금현황-수정분_A210"/>
      <sheetName val="Data_Sources10"/>
      <sheetName val="Master_Updated(517)10"/>
      <sheetName val="???????_MGC10"/>
      <sheetName val="_10"/>
      <sheetName val="?_?????????9?D?????O?Z?e?p?{?10"/>
      <sheetName val="_?9?D?O?Z?e?p?{??_x000a_10"/>
      <sheetName val="________MGC10"/>
      <sheetName val="_IB-PL-00-01_SUMMARY10"/>
      <sheetName val="Call_Down_Data_OLD10"/>
      <sheetName val="Assumption_Data10"/>
      <sheetName val="BL_-_GL_-_RJ10"/>
      <sheetName val="1020_FF10"/>
      <sheetName val="T&amp;E_GL10"/>
      <sheetName val="T&amp;E_System10"/>
      <sheetName val="_IBPL000110"/>
      <sheetName val="FY02_Fcst10"/>
      <sheetName val="Drop_Down_Lists10"/>
      <sheetName val="CAPEX_Import10"/>
      <sheetName val="Rates_Table10"/>
      <sheetName val="lgth_adj_fine10"/>
      <sheetName val="Gauge_Accuracy10"/>
      <sheetName val="Drop_Down10"/>
      <sheetName val="Raw_Mat10"/>
      <sheetName val="AUDIT_FEE10"/>
      <sheetName val="Thai_better_foods10"/>
      <sheetName val="Cross_Ref10"/>
      <sheetName val="Tooling_list_T_lite10"/>
      <sheetName val="10-1_Media10"/>
      <sheetName val="Base_Rental10"/>
      <sheetName val="FY04_budget_vol10"/>
      <sheetName val="DEP_C200110"/>
      <sheetName val="B&amp;S_19996"/>
      <sheetName val="เงินกู้_MGC12"/>
      <sheetName val="AP_Interco_12"/>
      <sheetName val="Details_for_Keppel_Sin12"/>
      <sheetName val="Details_for_tri12"/>
      <sheetName val="6_weeks_rolling_forecast12"/>
      <sheetName val="เง_นก___MGC12"/>
      <sheetName val="FX_rates12"/>
      <sheetName val="ADJ_-_RATE12"/>
      <sheetName val="Standing_Data12"/>
      <sheetName val="Asset_&amp;_Liability12"/>
      <sheetName val="Net_asset_value12"/>
      <sheetName val="외상매출금현황-수정분_A211"/>
      <sheetName val="Data_Sources11"/>
      <sheetName val="Master_Updated(517)11"/>
      <sheetName val="???????_MGC11"/>
      <sheetName val="_11"/>
      <sheetName val="?_?????????9?D?????O?Z?e?p?{?11"/>
      <sheetName val="_?9?D?O?Z?e?p?{??_x000a_11"/>
      <sheetName val="________MGC11"/>
      <sheetName val="_IB-PL-00-01_SUMMARY11"/>
      <sheetName val="Call_Down_Data_OLD11"/>
      <sheetName val="Assumption_Data11"/>
      <sheetName val="BL_-_GL_-_RJ11"/>
      <sheetName val="1020_FF11"/>
      <sheetName val="T&amp;E_GL11"/>
      <sheetName val="T&amp;E_System11"/>
      <sheetName val="_IBPL000111"/>
      <sheetName val="FY02_Fcst11"/>
      <sheetName val="Drop_Down_Lists11"/>
      <sheetName val="CAPEX_Import11"/>
      <sheetName val="Rates_Table11"/>
      <sheetName val="lgth_adj_fine11"/>
      <sheetName val="Gauge_Accuracy11"/>
      <sheetName val="Drop_Down11"/>
      <sheetName val="Raw_Mat11"/>
      <sheetName val="AUDIT_FEE11"/>
      <sheetName val="Thai_better_foods11"/>
      <sheetName val="Cross_Ref11"/>
      <sheetName val="Tooling_list_T_lite11"/>
      <sheetName val="10-1_Media11"/>
      <sheetName val="Base_Rental11"/>
      <sheetName val="FY04_budget_vol11"/>
      <sheetName val="DEP_C200111"/>
      <sheetName val="B&amp;S_19997"/>
      <sheetName val="Trial_Balance7"/>
      <sheetName val="TrialBalance_Q3-20027"/>
      <sheetName val="เงินกู้_MGC13"/>
      <sheetName val="AP_Interco_13"/>
      <sheetName val="Details_for_Keppel_Sin13"/>
      <sheetName val="Details_for_tri13"/>
      <sheetName val="6_weeks_rolling_forecast13"/>
      <sheetName val="เง_นก___MGC13"/>
      <sheetName val="FX_rates13"/>
      <sheetName val="ADJ_-_RATE13"/>
      <sheetName val="Standing_Data13"/>
      <sheetName val="Asset_&amp;_Liability13"/>
      <sheetName val="Net_asset_value13"/>
      <sheetName val="외상매출금현황-수정분_A212"/>
      <sheetName val="Data_Sources12"/>
      <sheetName val="Master_Updated(517)12"/>
      <sheetName val="???????_MGC12"/>
      <sheetName val="_12"/>
      <sheetName val="?_?????????9?D?????O?Z?e?p?{?12"/>
      <sheetName val="_?9?D?O?Z?e?p?{??_x000a_12"/>
      <sheetName val="________MGC12"/>
      <sheetName val="_IB-PL-00-01_SUMMARY12"/>
      <sheetName val="Call_Down_Data_OLD12"/>
      <sheetName val="Assumption_Data12"/>
      <sheetName val="BL_-_GL_-_RJ12"/>
      <sheetName val="1020_FF12"/>
      <sheetName val="T&amp;E_GL12"/>
      <sheetName val="T&amp;E_System12"/>
      <sheetName val="_IBPL000112"/>
      <sheetName val="FY02_Fcst12"/>
      <sheetName val="Drop_Down_Lists12"/>
      <sheetName val="CAPEX_Import12"/>
      <sheetName val="Rates_Table12"/>
      <sheetName val="lgth_adj_fine12"/>
      <sheetName val="Gauge_Accuracy12"/>
      <sheetName val="Drop_Down12"/>
      <sheetName val="Raw_Mat12"/>
      <sheetName val="AUDIT_FEE12"/>
      <sheetName val="Thai_better_foods12"/>
      <sheetName val="Cross_Ref12"/>
      <sheetName val="Tooling_list_T_lite12"/>
      <sheetName val="10-1_Media12"/>
      <sheetName val="Base_Rental12"/>
      <sheetName val="FY04_budget_vol12"/>
      <sheetName val="DEP_C200112"/>
      <sheetName val="B&amp;S_19998"/>
      <sheetName val="Trial_Balance8"/>
      <sheetName val="TrialBalance_Q3-20028"/>
      <sheetName val="AssetStatus"/>
      <sheetName val="AssetType"/>
      <sheetName val="License BOI"/>
      <sheetName val="Asset Class"/>
      <sheetName val="Input"/>
      <sheetName val="Unit rate Architecture"/>
      <sheetName val="Semi "/>
      <sheetName val="6"/>
      <sheetName val="9"/>
      <sheetName val="A11"/>
      <sheetName val="A12"/>
      <sheetName val="A13"/>
      <sheetName val="A21"/>
      <sheetName val="A22"/>
      <sheetName val="A23"/>
      <sheetName val="A24"/>
      <sheetName val="A25"/>
      <sheetName val="A31"/>
      <sheetName val="A41"/>
      <sheetName val="A51"/>
      <sheetName val="A61"/>
      <sheetName val="A62"/>
      <sheetName val="Bom Thermoforming 20091104"/>
      <sheetName val="Costing"/>
      <sheetName val="SellingPrice"/>
      <sheetName val="Selection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VariableII__period6"/>
      <sheetName val="Download_Grp_Branch5"/>
      <sheetName val="Download_Lcl_Branch5"/>
      <sheetName val="Std_065"/>
      <sheetName val="Supporting_Tool5"/>
      <sheetName val="Customize_Your_Invoice5"/>
      <sheetName val="Jung_step_down_(60)6"/>
      <sheetName val="___________9_D_____O_Z_e_p_{_5"/>
      <sheetName val="__9_D_O_Z_e_p_{___5"/>
      <sheetName val="공사비_내역_(가)5"/>
      <sheetName val="Twelve_Month_Cash_Flow5"/>
      <sheetName val="Market_Segment6"/>
      <sheetName val="Owner_Unit6"/>
      <sheetName val="vendor_name6"/>
      <sheetName val="Content_Page6"/>
      <sheetName val="Elim_Seg_LM6"/>
      <sheetName val="Elim_Seg_BM6"/>
      <sheetName val="Elim_Seg_AM6"/>
      <sheetName val="Table_Array6"/>
      <sheetName val="Setup_20085"/>
      <sheetName val="Setup_20095"/>
      <sheetName val="f&amp;b_(2)6"/>
      <sheetName val="SCB_1_-_Current6"/>
      <sheetName val="SCB_2_-_Current6"/>
      <sheetName val="@RISK_Correlations5"/>
      <sheetName val="NEW_ZEALAND5"/>
      <sheetName val="Master_table5"/>
      <sheetName val="7Long_term_liabilities5"/>
      <sheetName val="Nominal_Wizard5"/>
      <sheetName val="Jan_055"/>
      <sheetName val="FCT_2008_-_HM_ok5"/>
      <sheetName val="Loan_Data7"/>
      <sheetName val="LJ_Assumptions5"/>
      <sheetName val="LJ_Cost5"/>
      <sheetName val="LJ_His_CF5"/>
      <sheetName val="YS_Loan_5"/>
      <sheetName val="YS_Hotel_Budget5"/>
      <sheetName val="YS_Assumptions5"/>
      <sheetName val="YS_Cost_5"/>
      <sheetName val="YS_His_CF5"/>
      <sheetName val="new_IFS_format5"/>
      <sheetName val="TMF_Draft5"/>
      <sheetName val="Fill_this_out_first___5"/>
      <sheetName val="FE-1770_P15"/>
      <sheetName val="K-5_YE5"/>
      <sheetName val="Asset_31-12-475"/>
      <sheetName val="Purchase_Order5"/>
      <sheetName val="Customize_Your_Purchase_Order5"/>
      <sheetName val="ADJ___RATE5"/>
      <sheetName val="Operational_Plan5"/>
      <sheetName val="Summary_Comparison_SGD5"/>
      <sheetName val="U-7_15"/>
      <sheetName val="N-4_46"/>
      <sheetName val="7_Jan_026"/>
      <sheetName val="Mkt_Dev_1291_ONL_1290_-_10105"/>
      <sheetName val="GAAP_Pru5"/>
      <sheetName val="31_12_045"/>
      <sheetName val="Bill_No__2_-_Carpark5"/>
      <sheetName val="FDR-Jan-99_5"/>
      <sheetName val="sum_to_LRH5"/>
      <sheetName val="Appendix_E5"/>
      <sheetName val="Submission_Form5"/>
      <sheetName val="interest_income5"/>
      <sheetName val="Tax_Formulas5"/>
      <sheetName val="Setup_Sheet5"/>
      <sheetName val="K101_FA_Lead5"/>
      <sheetName val="COST_(ACC_ขาย10-2005)5"/>
      <sheetName val="Book_1_Summary5"/>
      <sheetName val="Global_Cover5"/>
      <sheetName val="Anniversary_at_Multi_Group5"/>
      <sheetName val="Burden_exp5"/>
      <sheetName val="Main_Menu5"/>
      <sheetName val="AOP_Summary-25"/>
      <sheetName val="ALL_KSFC_RIGS_EXCEPT_R-55"/>
      <sheetName val="Entity_List5"/>
      <sheetName val="Link_data5"/>
      <sheetName val="Drop_down_list5"/>
      <sheetName val="Tax_Calculation5"/>
      <sheetName val="RIG_134-ASSETS_APR_975"/>
      <sheetName val="RIG_027-ASSETS-AFTER_30_JUN_975"/>
      <sheetName val="Home_Page5"/>
      <sheetName val="Interest_Rate_Projection5"/>
      <sheetName val="Table_LL135"/>
      <sheetName val="BALANCE_SHEET_5"/>
      <sheetName val="New_Hire_Input_&amp;_Calc5"/>
      <sheetName val="On_Board_Headcount_Changes5"/>
      <sheetName val="Permanent_info5"/>
      <sheetName val="Wkgs_BS_Lead5"/>
      <sheetName val="SAP_COMPANY_CODES5"/>
      <sheetName val="ana_u55"/>
      <sheetName val="Genetica_Molecular_'075"/>
      <sheetName val="A_TODDI_&amp;_B_TODDI5"/>
      <sheetName val="SUM_RV-November5"/>
      <sheetName val="MCS_P&amp;L_By_Sub__USD5"/>
      <sheetName val="lab_paced5"/>
      <sheetName val="Cost_Center5"/>
      <sheetName val="21_Ocl5"/>
      <sheetName val="acc_depre-report-old5"/>
      <sheetName val="Debt_Info5"/>
      <sheetName val="Investment_Database5"/>
      <sheetName val="CF_RECONCILE_-_15"/>
      <sheetName val="N-4_Patent_right5"/>
      <sheetName val="TB_Data_base5"/>
      <sheetName val="CAPEX_and_HO5"/>
      <sheetName val="CASH_GRAPHS5"/>
      <sheetName val="EBIT_GRAPHS5"/>
      <sheetName val="Dollar_DOI5"/>
      <sheetName val="Record_CR5"/>
      <sheetName val="Stock_Aging5"/>
      <sheetName val="deals_above_20k5"/>
      <sheetName val="04_06_07_NO_VENCIDO5"/>
      <sheetName val="TO_-_SP5"/>
      <sheetName val="Vol_del5"/>
      <sheetName val="CPC_form5"/>
      <sheetName val="Dec_20015"/>
      <sheetName val="CF_(Company_only)5"/>
      <sheetName val="Co_26_Unfinished_P&amp;E5"/>
      <sheetName val="_x005f_x0000___x005f_x0000__x005f_x0000__x005f_x0000__5"/>
      <sheetName val="_?9?D?O?Z?e?p?{??_x005f_x000a_5"/>
      <sheetName val="On_hand_-_31_Mar_035"/>
      <sheetName val="COMPUTER_HARDWARE(IFM)_(A)5"/>
      <sheetName val="summary_of_used_bits5"/>
      <sheetName val="Mapping_table5"/>
      <sheetName val="PRICE_LIST_MASTER5"/>
      <sheetName val="Input_Price5"/>
      <sheetName val="Main_Model5"/>
      <sheetName val="Month_v_YTD5"/>
      <sheetName val="Project_Detail_5"/>
      <sheetName val="98FORECAST_(1)5"/>
      <sheetName val="TB-Circuit_ONE_-125"/>
      <sheetName val="_IB-PL-YTD5"/>
      <sheetName val="Account_List5"/>
      <sheetName val="Company_codes5"/>
      <sheetName val="NAR-Pistons_(2)5"/>
      <sheetName val="TAUX_MONNAIES5"/>
      <sheetName val="Equity_Rec_5"/>
      <sheetName val="#ofclose__xl5"/>
      <sheetName val="NBD1_1_015"/>
      <sheetName val="NBD2_1_025"/>
      <sheetName val="NBD2_1_035"/>
      <sheetName val="NBD2_1_045"/>
      <sheetName val="NBD2_2_025"/>
      <sheetName val="NBD6_2_015"/>
      <sheetName val="NBD6_2_025"/>
      <sheetName val="NBD8_2_015"/>
      <sheetName val="NBD8_2_085"/>
      <sheetName val="NBD8_2_095"/>
      <sheetName val="NBD8_2_115"/>
      <sheetName val="NBD8_2_125"/>
      <sheetName val="NBD8_2_165"/>
      <sheetName val="NBD8_2_185"/>
      <sheetName val="NBD8_2_205"/>
      <sheetName val="NBD8_2_215"/>
      <sheetName val="คชจ_ดำเนินงาน6-435"/>
      <sheetName val="Int_20105"/>
      <sheetName val="Land_281015"/>
      <sheetName val="งบบริหาร_PL-report5"/>
      <sheetName val="Inter_co5"/>
      <sheetName val="10Segment_report5"/>
      <sheetName val="1Cash_for_Interest5"/>
      <sheetName val="3Detail_of_cash_flow5"/>
      <sheetName val="Income_Tax_Provision5"/>
      <sheetName val="สัญญา_A5"/>
      <sheetName val="Ex_Hyp"/>
      <sheetName val="Pln_Pdt"/>
      <sheetName val="C-3"/>
      <sheetName val="standard_cost_"/>
      <sheetName val="211901_คชจ_ค้างจ่าย"/>
      <sheetName val="BAX_Export_25mar07_-_31mar07"/>
      <sheetName val="GL_Code"/>
      <sheetName val="A-4Sum_Lead_"/>
      <sheetName val="รายการกับบริษัทในเครือ_"/>
      <sheetName val="selling_mec+msc"/>
      <sheetName val="Invoice_Summary-Ops"/>
      <sheetName val="Business_Model"/>
      <sheetName val="___________9_D_____O_Z_e_p____4"/>
      <sheetName val="___________9_D_____O_Z_e_p____5"/>
      <sheetName val="plcisovera"/>
      <sheetName val="summary ALL"/>
      <sheetName val="rigausf"/>
      <sheetName val="rigaush"/>
      <sheetName val="ful italy"/>
      <sheetName val="ful italy 2"/>
      <sheetName val="placouk3"/>
      <sheetName val="placouk4"/>
      <sheetName val="rigger10"/>
      <sheetName val="rigger11"/>
      <sheetName val="rigger12"/>
      <sheetName val="rigger3"/>
      <sheetName val="rigger6"/>
      <sheetName val="rigger9"/>
      <sheetName val="uk italgips"/>
      <sheetName val="___________9_D_____O_Z_e_p____6"/>
      <sheetName val="___________9_D_____O_Z_e_p____7"/>
      <sheetName val="A-General"/>
      <sheetName val="GrphData"/>
      <sheetName val="เวลาห้องชั่ง-ห้องชั่ง"/>
      <sheetName val="ลูกค้า"/>
      <sheetName val="DataAllocate"/>
      <sheetName val="sales3level"/>
      <sheetName val="PUMP"/>
      <sheetName val="XX98CALB"/>
      <sheetName val="Reserve calculation"/>
      <sheetName val="VariableII__period7"/>
      <sheetName val="Download_Grp_Branch6"/>
      <sheetName val="Download_Lcl_Branch6"/>
      <sheetName val="Std_066"/>
      <sheetName val="Supporting_Tool6"/>
      <sheetName val="Customize_Your_Invoice6"/>
      <sheetName val="Jung_step_down_(60)7"/>
      <sheetName val="___________9_D_____O_Z_e_p_{_6"/>
      <sheetName val="__9_D_O_Z_e_p_{___6"/>
      <sheetName val="공사비_내역_(가)6"/>
      <sheetName val="Twelve_Month_Cash_Flow6"/>
      <sheetName val="Market_Segment7"/>
      <sheetName val="Owner_Unit7"/>
      <sheetName val="vendor_name7"/>
      <sheetName val="Content_Page7"/>
      <sheetName val="Elim_Seg_LM7"/>
      <sheetName val="Elim_Seg_BM7"/>
      <sheetName val="Elim_Seg_AM7"/>
      <sheetName val="Table_Array7"/>
      <sheetName val="Setup_20086"/>
      <sheetName val="Setup_20096"/>
      <sheetName val="f&amp;b_(2)7"/>
      <sheetName val="SCB_1_-_Current7"/>
      <sheetName val="SCB_2_-_Current7"/>
      <sheetName val="@RISK_Correlations6"/>
      <sheetName val="NEW_ZEALAND6"/>
      <sheetName val="Master_table6"/>
      <sheetName val="7Long_term_liabilities6"/>
      <sheetName val="Nominal_Wizard6"/>
      <sheetName val="Jan_056"/>
      <sheetName val="FCT_2008_-_HM_ok6"/>
      <sheetName val="Loan_Data8"/>
      <sheetName val="LJ_Assumptions6"/>
      <sheetName val="LJ_Cost6"/>
      <sheetName val="LJ_His_CF6"/>
      <sheetName val="YS_Loan_6"/>
      <sheetName val="YS_Hotel_Budget6"/>
      <sheetName val="YS_Assumptions6"/>
      <sheetName val="YS_Cost_6"/>
      <sheetName val="YS_His_CF6"/>
      <sheetName val="new_IFS_format6"/>
      <sheetName val="TMF_Draft6"/>
      <sheetName val="Fill_this_out_first___6"/>
      <sheetName val="FE-1770_P16"/>
      <sheetName val="K-5_YE6"/>
      <sheetName val="Asset_31-12-476"/>
      <sheetName val="Purchase_Order6"/>
      <sheetName val="Customize_Your_Purchase_Order6"/>
      <sheetName val="ADJ___RATE6"/>
      <sheetName val="Operational_Plan6"/>
      <sheetName val="Summary_Comparison_SGD6"/>
      <sheetName val="U-7_16"/>
      <sheetName val="N-4_47"/>
      <sheetName val="7_Jan_027"/>
      <sheetName val="Mkt_Dev_1291_ONL_1290_-_10106"/>
      <sheetName val="GAAP_Pru6"/>
      <sheetName val="31_12_046"/>
      <sheetName val="Bill_No__2_-_Carpark6"/>
      <sheetName val="FDR-Jan-99_6"/>
      <sheetName val="sum_to_LRH6"/>
      <sheetName val="Appendix_E6"/>
      <sheetName val="Submission_Form6"/>
      <sheetName val="interest_income6"/>
      <sheetName val="Tax_Formulas6"/>
      <sheetName val="Setup_Sheet6"/>
      <sheetName val="K101_FA_Lead6"/>
      <sheetName val="COST_(ACC_ขาย10-2005)6"/>
      <sheetName val="Book_1_Summary6"/>
      <sheetName val="Global_Cover6"/>
      <sheetName val="Anniversary_at_Multi_Group6"/>
      <sheetName val="Burden_exp6"/>
      <sheetName val="Main_Menu6"/>
      <sheetName val="AOP_Summary-26"/>
      <sheetName val="ALL_KSFC_RIGS_EXCEPT_R-56"/>
      <sheetName val="Entity_List6"/>
      <sheetName val="Link_data6"/>
      <sheetName val="Drop_down_list6"/>
      <sheetName val="Tax_Calculation6"/>
      <sheetName val="RIG_134-ASSETS_APR_976"/>
      <sheetName val="RIG_027-ASSETS-AFTER_30_JUN_976"/>
      <sheetName val="Home_Page6"/>
      <sheetName val="Interest_Rate_Projection6"/>
      <sheetName val="Table_LL136"/>
      <sheetName val="BALANCE_SHEET_6"/>
      <sheetName val="New_Hire_Input_&amp;_Calc6"/>
      <sheetName val="On_Board_Headcount_Changes6"/>
      <sheetName val="Permanent_info6"/>
      <sheetName val="Wkgs_BS_Lead6"/>
      <sheetName val="SAP_COMPANY_CODES6"/>
      <sheetName val="ana_u56"/>
      <sheetName val="Genetica_Molecular_'076"/>
      <sheetName val="A_TODDI_&amp;_B_TODDI6"/>
      <sheetName val="SUM_RV-November6"/>
      <sheetName val="MCS_P&amp;L_By_Sub__USD6"/>
      <sheetName val="lab_paced6"/>
      <sheetName val="Cost_Center6"/>
      <sheetName val="21_Ocl6"/>
      <sheetName val="acc_depre-report-old6"/>
      <sheetName val="Debt_Info6"/>
      <sheetName val="Investment_Database6"/>
      <sheetName val="CF_RECONCILE_-_16"/>
      <sheetName val="N-4_Patent_right6"/>
      <sheetName val="TB_Data_base6"/>
      <sheetName val="CAPEX_and_HO6"/>
      <sheetName val="CASH_GRAPHS6"/>
      <sheetName val="EBIT_GRAPHS6"/>
      <sheetName val="Dollar_DOI6"/>
      <sheetName val="Record_CR6"/>
      <sheetName val="Stock_Aging6"/>
      <sheetName val="deals_above_20k6"/>
      <sheetName val="04_06_07_NO_VENCIDO6"/>
      <sheetName val="TO_-_SP6"/>
      <sheetName val="Vol_del6"/>
      <sheetName val="CPC_form6"/>
      <sheetName val="Dec_20016"/>
      <sheetName val="CF_(Company_only)6"/>
      <sheetName val="Co_26_Unfinished_P&amp;E6"/>
      <sheetName val="_x005f_x0000___x005f_x0000__x005f_x0000__x005f_x0000__6"/>
      <sheetName val="_?9?D?O?Z?e?p?{??_x005f_x000a_6"/>
      <sheetName val="On_hand_-_31_Mar_036"/>
      <sheetName val="COMPUTER_HARDWARE(IFM)_(A)6"/>
      <sheetName val="summary_of_used_bits6"/>
      <sheetName val="Mapping_table6"/>
      <sheetName val="PRICE_LIST_MASTER6"/>
      <sheetName val="Input_Price6"/>
      <sheetName val="Main_Model6"/>
      <sheetName val="Month_v_YTD6"/>
      <sheetName val="Project_Detail_6"/>
      <sheetName val="98FORECAST_(1)6"/>
      <sheetName val="TB-Circuit_ONE_-126"/>
      <sheetName val="_IB-PL-YTD6"/>
      <sheetName val="Account_List6"/>
      <sheetName val="Company_codes6"/>
      <sheetName val="NAR-Pistons_(2)6"/>
      <sheetName val="TAUX_MONNAIES6"/>
      <sheetName val="Equity_Rec_6"/>
      <sheetName val="#ofclose__xl6"/>
      <sheetName val="NBD1_1_016"/>
      <sheetName val="NBD2_1_026"/>
      <sheetName val="NBD2_1_036"/>
      <sheetName val="NBD2_1_046"/>
      <sheetName val="NBD2_2_026"/>
      <sheetName val="NBD6_2_016"/>
      <sheetName val="NBD6_2_026"/>
      <sheetName val="NBD8_2_016"/>
      <sheetName val="NBD8_2_086"/>
      <sheetName val="NBD8_2_096"/>
      <sheetName val="NBD8_2_116"/>
      <sheetName val="NBD8_2_126"/>
      <sheetName val="NBD8_2_166"/>
      <sheetName val="NBD8_2_186"/>
      <sheetName val="NBD8_2_206"/>
      <sheetName val="NBD8_2_216"/>
      <sheetName val="คชจ_ดำเนินงาน6-436"/>
      <sheetName val="Int_20106"/>
      <sheetName val="Land_281016"/>
      <sheetName val="งบบริหาร_PL-report6"/>
      <sheetName val="Inter_co6"/>
      <sheetName val="10Segment_report6"/>
      <sheetName val="1Cash_for_Interest6"/>
      <sheetName val="3Detail_of_cash_flow6"/>
      <sheetName val="Income_Tax_Provision6"/>
      <sheetName val="สัญญา_A6"/>
      <sheetName val="Ex_Hyp1"/>
      <sheetName val="Pln_Pdt1"/>
      <sheetName val="CA Comp"/>
      <sheetName val="Customize Your Loan Manager"/>
      <sheetName val="Loan Amortization Table"/>
      <sheetName val="TB_Baht"/>
      <sheetName val="Payroll_LOCAL"/>
      <sheetName val="Driver Info"/>
      <sheetName val="Juta"/>
      <sheetName val="Miliar"/>
      <sheetName val="Ratus"/>
      <sheetName val="Ribu"/>
      <sheetName val="Locations"/>
      <sheetName val="Ldg"/>
      <sheetName val="S 708"/>
      <sheetName val="Testing"/>
      <sheetName val="TOC"/>
      <sheetName val="breakdown"/>
      <sheetName val="dg-VTu"/>
      <sheetName val="2300"/>
      <sheetName val="Quarterly P&amp;L"/>
      <sheetName val="LCTT"/>
      <sheetName val="CDTK"/>
      <sheetName val="MA-CN"/>
      <sheetName val="BARS"/>
      <sheetName val="AC日程"/>
      <sheetName val="Required"/>
      <sheetName val="MATT"/>
      <sheetName val="FF-1"/>
      <sheetName val="BIL"/>
      <sheetName val="FA-LISTING"/>
      <sheetName val="INP"/>
      <sheetName val="CFROI"/>
      <sheetName val="อัตราค่าบรรทุก"/>
      <sheetName val="F001-Lead"/>
      <sheetName val="CONSTRUCTION"/>
      <sheetName val="LC-PURCHASE TFB"/>
      <sheetName val="CODE,NAME"/>
      <sheetName val="BS_FULL"/>
      <sheetName val="Group"/>
      <sheetName val="Financials"/>
      <sheetName val="aP (3)"/>
      <sheetName val="aP (2)"/>
      <sheetName val="PPh23"/>
      <sheetName val="PPh21"/>
      <sheetName val="PPN-in"/>
      <sheetName val=" PPN Out Mei"/>
      <sheetName val="6%"/>
      <sheetName val=" PPN Out Apr-N"/>
      <sheetName val="AN54"/>
      <sheetName val=" PPN Out Apr (2)"/>
      <sheetName val=" PPN Out Apr (3)"/>
      <sheetName val=" PPN Out Apr (4)"/>
      <sheetName val=" PPN Out Mar-N"/>
      <sheetName val="AA53"/>
      <sheetName val=" PPN Out Feb-n"/>
      <sheetName val="AN52"/>
      <sheetName val=" PPN Out Jan"/>
      <sheetName val="PPN out-Des"/>
      <sheetName val="PPN out-Nov"/>
      <sheetName val="PPN out-Aug"/>
      <sheetName val="PPN out-Jul "/>
      <sheetName val="PPN out-Jun"/>
      <sheetName val="PPN out-Mei"/>
      <sheetName val="LIST-TOT"/>
      <sheetName val="Rekapan"/>
      <sheetName val="List Tenant 6%"/>
      <sheetName val="GeneralInfo"/>
      <sheetName val="listacccode"/>
      <sheetName val="Foremost 7 contract"/>
      <sheetName val="Input Area"/>
      <sheetName val="BALANCE SHEET"/>
      <sheetName val="JV_Apr-Jun.07"/>
      <sheetName val="P&amp;L_Conso"/>
      <sheetName val="P&amp;L_Express"/>
      <sheetName val="P&amp;L_Hyper"/>
      <sheetName val="P&amp;L_Super"/>
      <sheetName val="P&amp;L_Value"/>
      <sheetName val="Other"/>
      <sheetName val="Inputs"/>
      <sheetName val="P&amp;L by Mth"/>
      <sheetName val="Detail Loan Move. &amp; Listing"/>
      <sheetName val="SCORE_RC_Code"/>
      <sheetName val="RumusTB 1 bln"/>
      <sheetName val="Rates"/>
      <sheetName val="Fecha"/>
      <sheetName val="AUG07"/>
      <sheetName val="IO list as at 23.11.09"/>
      <sheetName val="RJE"/>
      <sheetName val="Up to 2002"/>
      <sheetName val="DATAMON"/>
      <sheetName val="DATAQTR"/>
      <sheetName val="Kind of Service"/>
      <sheetName val="Service Coming"/>
      <sheetName val="IS working"/>
      <sheetName val="name_formula"/>
      <sheetName val="TB MON VS Deloittle Grouping"/>
      <sheetName val="SEA"/>
      <sheetName val="Security"/>
      <sheetName val="Telval"/>
      <sheetName val="CIPA"/>
      <sheetName val="매출"/>
      <sheetName val="MOTO"/>
      <sheetName val="Terms"/>
      <sheetName val="JV_Apr-Jun_07"/>
      <sheetName val="__x005f_x0000_9_x005f_x0000_D_x005f_x0000_O_x0000"/>
      <sheetName val="Corp__sheet_-_Stress"/>
      <sheetName val="Rates_Increase_&amp;_Loading"/>
      <sheetName val="BTC_Shifted_(2)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_9DOZep{1"/>
      <sheetName val="_9DOZep{_x000a_1"/>
      <sheetName val="gia_vt,nc,may"/>
      <sheetName val="standard_cost_1"/>
      <sheetName val="211901_คชจ_ค้างจ่าย1"/>
      <sheetName val="BAX_Export_25mar07_-_31mar071"/>
      <sheetName val="GL_Code1"/>
      <sheetName val="A-4Sum_Lead_1"/>
      <sheetName val="รายการกับบริษัทในเครือ_1"/>
      <sheetName val="selling_mec+msc1"/>
      <sheetName val="Invoice_Summary-Ops1"/>
      <sheetName val="__x005f_x0000_9_x005f_x0000_D_x005f_x0000_O_x0001"/>
      <sheetName val="Corp__sheet_-_Stress1"/>
      <sheetName val="Business_Model1"/>
      <sheetName val="Rates_Increase_&amp;_Loading1"/>
      <sheetName val="BTC_Shifted_(2)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_9DOZep{2"/>
      <sheetName val="_9DOZep{_x000a_2"/>
      <sheetName val="gia_vt,nc,may1"/>
      <sheetName val="VariableII__period8"/>
      <sheetName val="Download_Grp_Branch7"/>
      <sheetName val="Download_Lcl_Branch7"/>
      <sheetName val="Std_067"/>
      <sheetName val="Supporting_Tool7"/>
      <sheetName val="Customize_Your_Invoice7"/>
      <sheetName val="Jung_step_down_(60)8"/>
      <sheetName val="Trial_Balance9"/>
      <sheetName val="TrialBalance_Q3-20029"/>
      <sheetName val="Market_Segment8"/>
      <sheetName val="Owner_Unit8"/>
      <sheetName val="vendor_name8"/>
      <sheetName val="Content_Page8"/>
      <sheetName val="Elim_Seg_LM8"/>
      <sheetName val="Elim_Seg_BM8"/>
      <sheetName val="Elim_Seg_AM8"/>
      <sheetName val="Table_Array8"/>
      <sheetName val="Setup_20087"/>
      <sheetName val="Setup_20097"/>
      <sheetName val="f&amp;b_(2)8"/>
      <sheetName val="SCB_1_-_Current8"/>
      <sheetName val="SCB_2_-_Current8"/>
      <sheetName val="@RISK_Correlations7"/>
      <sheetName val="NEW_ZEALAND7"/>
      <sheetName val="Master_table7"/>
      <sheetName val="7Long_term_liabilities7"/>
      <sheetName val="Nominal_Wizard7"/>
      <sheetName val="Jan_057"/>
      <sheetName val="FCT_2008_-_HM_ok7"/>
      <sheetName val="Loan_Data9"/>
      <sheetName val="LJ_Assumptions7"/>
      <sheetName val="LJ_Cost7"/>
      <sheetName val="LJ_His_CF7"/>
      <sheetName val="YS_Loan_7"/>
      <sheetName val="YS_Hotel_Budget7"/>
      <sheetName val="YS_Assumptions7"/>
      <sheetName val="YS_Cost_7"/>
      <sheetName val="YS_His_CF7"/>
      <sheetName val="new_IFS_format7"/>
      <sheetName val="TMF_Draft7"/>
      <sheetName val="Fill_this_out_first___7"/>
      <sheetName val="FE-1770_P17"/>
      <sheetName val="K-5_YE7"/>
      <sheetName val="Asset_31-12-477"/>
      <sheetName val="Purchase_Order7"/>
      <sheetName val="Customize_Your_Purchase_Order7"/>
      <sheetName val="ADJ___RATE7"/>
      <sheetName val="Operational_Plan7"/>
      <sheetName val="Summary_Comparison_SGD7"/>
      <sheetName val="U-7_17"/>
      <sheetName val="N-4_48"/>
      <sheetName val="7_Jan_028"/>
      <sheetName val="Mkt_Dev_1291_ONL_1290_-_10107"/>
      <sheetName val="GAAP_Pru7"/>
      <sheetName val="31_12_047"/>
      <sheetName val="Bill_No__2_-_Carpark7"/>
      <sheetName val="FDR-Jan-99_7"/>
      <sheetName val="sum_to_LRH7"/>
      <sheetName val="Appendix_E7"/>
      <sheetName val="Submission_Form7"/>
      <sheetName val="interest_income7"/>
      <sheetName val="Tax_Formulas7"/>
      <sheetName val="Setup_Sheet7"/>
      <sheetName val="K101_FA_Lead7"/>
      <sheetName val="COST_(ACC_ขาย10-2005)7"/>
      <sheetName val="Book_1_Summary7"/>
      <sheetName val="Global_Cover7"/>
      <sheetName val="Anniversary_at_Multi_Group7"/>
      <sheetName val="Burden_exp7"/>
      <sheetName val="Main_Menu7"/>
      <sheetName val="AOP_Summary-27"/>
      <sheetName val="ALL_KSFC_RIGS_EXCEPT_R-57"/>
      <sheetName val="Entity_List7"/>
      <sheetName val="Link_data7"/>
      <sheetName val="Drop_down_list7"/>
      <sheetName val="Tax_Calculation7"/>
      <sheetName val="RIG_134-ASSETS_APR_977"/>
      <sheetName val="RIG_027-ASSETS-AFTER_30_JUN_977"/>
      <sheetName val="Home_Page7"/>
      <sheetName val="Interest_Rate_Projection7"/>
      <sheetName val="Table_LL137"/>
      <sheetName val="BALANCE_SHEET_7"/>
      <sheetName val="New_Hire_Input_&amp;_Calc7"/>
      <sheetName val="On_Board_Headcount_Changes7"/>
      <sheetName val="Permanent_info7"/>
      <sheetName val="Wkgs_BS_Lead7"/>
      <sheetName val="SAP_COMPANY_CODES7"/>
      <sheetName val="ana_u57"/>
      <sheetName val="Genetica_Molecular_'077"/>
      <sheetName val="A_TODDI_&amp;_B_TODDI7"/>
      <sheetName val="SUM_RV-November7"/>
      <sheetName val="MCS_P&amp;L_By_Sub__USD7"/>
      <sheetName val="lab_paced7"/>
      <sheetName val="Cost_Center7"/>
      <sheetName val="21_Ocl7"/>
      <sheetName val="acc_depre-report-old7"/>
      <sheetName val="Debt_Info7"/>
      <sheetName val="Investment_Database7"/>
      <sheetName val="CF_RECONCILE_-_17"/>
      <sheetName val="N-4_Patent_right7"/>
      <sheetName val="TB_Data_base7"/>
      <sheetName val="TO_-_SP7"/>
      <sheetName val="CAPEX_and_HO7"/>
      <sheetName val="CASH_GRAPHS7"/>
      <sheetName val="EBIT_GRAPHS7"/>
      <sheetName val="Dollar_DOI7"/>
      <sheetName val="Record_CR7"/>
      <sheetName val="Stock_Aging7"/>
      <sheetName val="deals_above_20k7"/>
      <sheetName val="04_06_07_NO_VENCIDO7"/>
      <sheetName val="Vol_del7"/>
      <sheetName val="CPC_form7"/>
      <sheetName val="Dec_20017"/>
      <sheetName val="CF_(Company_only)7"/>
      <sheetName val="___________9_D_____O_Z_e_p_{_7"/>
      <sheetName val="__9_D_O_Z_e_p_{___7"/>
      <sheetName val="공사비_내역_(가)7"/>
      <sheetName val="Twelve_Month_Cash_Flow7"/>
      <sheetName val="Co_26_Unfinished_P&amp;E7"/>
      <sheetName val="_x005f_x0000___x005f_x0000__x005f_x0000__x005f_x0000__7"/>
      <sheetName val="_?9?D?O?Z?e?p?{??_x005f_x000a_7"/>
      <sheetName val="สัญญา_A7"/>
      <sheetName val="On_hand_-_31_Mar_037"/>
      <sheetName val="COMPUTER_HARDWARE(IFM)_(A)7"/>
      <sheetName val="summary_of_used_bits7"/>
      <sheetName val="Mapping_table7"/>
      <sheetName val="PRICE_LIST_MASTER7"/>
      <sheetName val="Input_Price7"/>
      <sheetName val="Main_Model7"/>
      <sheetName val="Month_v_YTD7"/>
      <sheetName val="Project_Detail_7"/>
      <sheetName val="98FORECAST_(1)7"/>
      <sheetName val="TB-Circuit_ONE_-127"/>
      <sheetName val="_IB-PL-YTD7"/>
      <sheetName val="Account_List7"/>
      <sheetName val="Company_codes7"/>
      <sheetName val="NAR-Pistons_(2)7"/>
      <sheetName val="TAUX_MONNAIES7"/>
      <sheetName val="Equity_Rec_7"/>
      <sheetName val="#ofclose__xl7"/>
      <sheetName val="NBD1_1_017"/>
      <sheetName val="NBD2_1_027"/>
      <sheetName val="NBD2_1_037"/>
      <sheetName val="NBD2_1_047"/>
      <sheetName val="NBD2_2_027"/>
      <sheetName val="NBD6_2_017"/>
      <sheetName val="NBD6_2_027"/>
      <sheetName val="NBD8_2_017"/>
      <sheetName val="NBD8_2_087"/>
      <sheetName val="NBD8_2_097"/>
      <sheetName val="NBD8_2_117"/>
      <sheetName val="NBD8_2_127"/>
      <sheetName val="NBD8_2_167"/>
      <sheetName val="NBD8_2_187"/>
      <sheetName val="NBD8_2_207"/>
      <sheetName val="NBD8_2_217"/>
      <sheetName val="คชจ_ดำเนินงาน6-437"/>
      <sheetName val="Int_20107"/>
      <sheetName val="Land_281017"/>
      <sheetName val="งบบริหาร_PL-report7"/>
      <sheetName val="Inter_co7"/>
      <sheetName val="10Segment_report7"/>
      <sheetName val="1Cash_for_Interest7"/>
      <sheetName val="3Detail_of_cash_flow7"/>
      <sheetName val="Income_Tax_Provision7"/>
      <sheetName val="Pln_Pdt2"/>
      <sheetName val="standard_cost_2"/>
      <sheetName val="211901_คชจ_ค้างจ่าย2"/>
      <sheetName val="BAX_Export_25mar07_-_31mar072"/>
      <sheetName val="GL_Code2"/>
      <sheetName val="A-4Sum_Lead_2"/>
      <sheetName val="รายการกับบริษัทในเครือ_2"/>
      <sheetName val="selling_mec+msc2"/>
      <sheetName val="Invoice_Summary-Ops2"/>
      <sheetName val="__x005f_x0000_9_x005f_x0000_D_x005f_x0000_O_x0002"/>
      <sheetName val="Ex_Hyp2"/>
      <sheetName val="Corp__sheet_-_Stress2"/>
      <sheetName val="Business_Model2"/>
      <sheetName val="Rates_Increase_&amp;_Loading2"/>
      <sheetName val="BTC_Shifted_(2)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_9DOZep{3"/>
      <sheetName val="_9DOZep{_x000a_3"/>
      <sheetName val="gia_vt,nc,may2"/>
      <sheetName val="CA Sheet"/>
      <sheetName val="Loan Calculator"/>
      <sheetName val="A-Report"/>
      <sheetName val="Company"/>
      <sheetName val="#REF"/>
      <sheetName val="FF-2"/>
      <sheetName val="3 P&amp;L "/>
      <sheetName val="Linkage Quote"/>
      <sheetName val="BPR"/>
      <sheetName val="G-35-3"/>
      <sheetName val="NewIndex "/>
      <sheetName val="_2__xls__2__xls_COV"/>
      <sheetName val="U4-Recruitment"/>
      <sheetName val="GL CB"/>
      <sheetName val="GL M"/>
      <sheetName val="SPP2"/>
      <sheetName val="INTEREST"/>
      <sheetName val="เงินกู้_MGC14"/>
      <sheetName val="AP_Interco_14"/>
      <sheetName val="Details_for_Keppel_Sin14"/>
      <sheetName val="Details_for_tri14"/>
      <sheetName val="6_weeks_rolling_forecast14"/>
      <sheetName val="เง_นก___MGC14"/>
      <sheetName val="FX_rates14"/>
      <sheetName val="ADJ_-_RATE14"/>
      <sheetName val="Standing_Data14"/>
      <sheetName val="Asset_&amp;_Liability14"/>
      <sheetName val="Net_asset_value14"/>
      <sheetName val="외상매출금현황-수정분_A213"/>
      <sheetName val="Data_Sources13"/>
      <sheetName val="Master_Updated(517)13"/>
      <sheetName val="???????_MGC13"/>
      <sheetName val="_13"/>
      <sheetName val="?_?????????9?D?????O?Z?e?p?{?13"/>
      <sheetName val="_?9?D?O?Z?e?p?{??_x000a_13"/>
      <sheetName val="________MGC13"/>
      <sheetName val="_IB-PL-00-01_SUMMARY13"/>
      <sheetName val="Call_Down_Data_OLD13"/>
      <sheetName val="Assumption_Data13"/>
      <sheetName val="BL_-_GL_-_RJ13"/>
      <sheetName val="1020_FF13"/>
      <sheetName val="T&amp;E_GL13"/>
      <sheetName val="T&amp;E_System13"/>
      <sheetName val="_IBPL000113"/>
      <sheetName val="FY02_Fcst13"/>
      <sheetName val="Drop_Down_Lists13"/>
      <sheetName val="CAPEX_Import13"/>
      <sheetName val="Rates_Table13"/>
      <sheetName val="lgth_adj_fine13"/>
      <sheetName val="Gauge_Accuracy13"/>
      <sheetName val="Drop_Down13"/>
      <sheetName val="Raw_Mat13"/>
      <sheetName val="AUDIT_FEE13"/>
      <sheetName val="Thai_better_foods13"/>
      <sheetName val="Cross_Ref13"/>
      <sheetName val="Tooling_list_T_lite13"/>
      <sheetName val="10-1_Media13"/>
      <sheetName val="Base_Rental13"/>
      <sheetName val="FY04_budget_vol13"/>
      <sheetName val="DEP_C200113"/>
      <sheetName val="B&amp;S_19999"/>
      <sheetName val="เงินกู้_MGC15"/>
      <sheetName val="AP_Interco_15"/>
      <sheetName val="Details_for_Keppel_Sin15"/>
      <sheetName val="Details_for_tri15"/>
      <sheetName val="เง_นก___MGC15"/>
      <sheetName val="6_weeks_rolling_forecast15"/>
      <sheetName val="FX_rates15"/>
      <sheetName val="ADJ_-_RATE15"/>
      <sheetName val="Standing_Data15"/>
      <sheetName val="Asset_&amp;_Liability15"/>
      <sheetName val="Net_asset_value15"/>
      <sheetName val="외상매출금현황-수정분_A214"/>
      <sheetName val="Data_Sources14"/>
      <sheetName val="Master_Updated(517)14"/>
      <sheetName val="???????_MGC14"/>
      <sheetName val="_14"/>
      <sheetName val="?_?????????9?D?????O?Z?e?p?{?14"/>
      <sheetName val="_?9?D?O?Z?e?p?{??_x000a_14"/>
      <sheetName val="________MGC14"/>
      <sheetName val="_IB-PL-00-01_SUMMARY14"/>
      <sheetName val="Call_Down_Data_OLD14"/>
      <sheetName val="Assumption_Data14"/>
      <sheetName val="BL_-_GL_-_RJ14"/>
      <sheetName val="1020_FF14"/>
      <sheetName val="T&amp;E_GL14"/>
      <sheetName val="T&amp;E_System14"/>
      <sheetName val="_IBPL000114"/>
      <sheetName val="FY02_Fcst14"/>
      <sheetName val="Drop_Down_Lists14"/>
      <sheetName val="CAPEX_Import14"/>
      <sheetName val="Rates_Table14"/>
      <sheetName val="lgth_adj_fine14"/>
      <sheetName val="Gauge_Accuracy14"/>
      <sheetName val="Drop_Down14"/>
      <sheetName val="Raw_Mat14"/>
      <sheetName val="AUDIT_FEE14"/>
      <sheetName val="Thai_better_foods14"/>
      <sheetName val="Cross_Ref14"/>
      <sheetName val="Tooling_list_T_lite14"/>
      <sheetName val="10-1_Media14"/>
      <sheetName val="Base_Rental14"/>
      <sheetName val="FY04_budget_vol14"/>
      <sheetName val="DEP_C200114"/>
      <sheetName val="B&amp;S_199910"/>
      <sheetName val="Trial_Balance10"/>
      <sheetName val="TrialBalance_Q3-200210"/>
      <sheetName val="Frt &amp; Ster"/>
      <sheetName val="M1 BxT"/>
      <sheetName val="M2 BxT"/>
      <sheetName val="INVENTORY"/>
      <sheetName val="Mfg. Total"/>
      <sheetName val="Memo"/>
      <sheetName val="Test Summary"/>
      <sheetName val="LISTS"/>
      <sheetName val="VariableII__period9"/>
      <sheetName val="Download_Grp_Branch8"/>
      <sheetName val="Download_Lcl_Branch8"/>
      <sheetName val="Std_068"/>
      <sheetName val="Supporting_Tool8"/>
      <sheetName val="Customize_Your_Invoice8"/>
      <sheetName val="Jung_step_down_(60)9"/>
      <sheetName val="Market_Segment9"/>
      <sheetName val="Owner_Unit9"/>
      <sheetName val="vendor_name9"/>
      <sheetName val="Content_Page9"/>
      <sheetName val="Elim_Seg_LM9"/>
      <sheetName val="Elim_Seg_BM9"/>
      <sheetName val="Elim_Seg_AM9"/>
      <sheetName val="Table_Array9"/>
      <sheetName val="Setup_20088"/>
      <sheetName val="Setup_20098"/>
      <sheetName val="f&amp;b_(2)9"/>
      <sheetName val="SCB_1_-_Current9"/>
      <sheetName val="SCB_2_-_Current9"/>
      <sheetName val="@RISK_Correlations8"/>
      <sheetName val="NEW_ZEALAND8"/>
      <sheetName val="Master_table8"/>
      <sheetName val="7Long_term_liabilities8"/>
      <sheetName val="Nominal_Wizard8"/>
      <sheetName val="Jan_058"/>
      <sheetName val="FCT_2008_-_HM_ok8"/>
      <sheetName val="Loan_Data10"/>
      <sheetName val="LJ_Assumptions8"/>
      <sheetName val="LJ_Cost8"/>
      <sheetName val="LJ_His_CF8"/>
      <sheetName val="YS_Loan_8"/>
      <sheetName val="YS_Hotel_Budget8"/>
      <sheetName val="YS_Assumptions8"/>
      <sheetName val="YS_Cost_8"/>
      <sheetName val="YS_His_CF8"/>
      <sheetName val="new_IFS_format8"/>
      <sheetName val="TMF_Draft8"/>
      <sheetName val="Fill_this_out_first___8"/>
      <sheetName val="FE-1770_P18"/>
      <sheetName val="K-5_YE8"/>
      <sheetName val="Asset_31-12-478"/>
      <sheetName val="Purchase_Order8"/>
      <sheetName val="Customize_Your_Purchase_Order8"/>
      <sheetName val="ADJ___RATE8"/>
      <sheetName val="Operational_Plan8"/>
      <sheetName val="Summary_Comparison_SGD8"/>
      <sheetName val="U-7_18"/>
      <sheetName val="N-4_49"/>
      <sheetName val="7_Jan_029"/>
      <sheetName val="Mkt_Dev_1291_ONL_1290_-_10108"/>
      <sheetName val="GAAP_Pru8"/>
      <sheetName val="31_12_048"/>
      <sheetName val="Bill_No__2_-_Carpark8"/>
      <sheetName val="FDR-Jan-99_8"/>
      <sheetName val="sum_to_LRH8"/>
      <sheetName val="Appendix_E8"/>
      <sheetName val="Submission_Form8"/>
      <sheetName val="interest_income8"/>
      <sheetName val="Tax_Formulas8"/>
      <sheetName val="Setup_Sheet8"/>
      <sheetName val="K101_FA_Lead8"/>
      <sheetName val="COST_(ACC_ขาย10-2005)8"/>
      <sheetName val="Book_1_Summary8"/>
      <sheetName val="Global_Cover8"/>
      <sheetName val="Anniversary_at_Multi_Group8"/>
      <sheetName val="Burden_exp8"/>
      <sheetName val="Main_Menu8"/>
      <sheetName val="AOP_Summary-28"/>
      <sheetName val="ALL_KSFC_RIGS_EXCEPT_R-58"/>
      <sheetName val="Entity_List8"/>
      <sheetName val="Link_data8"/>
      <sheetName val="Drop_down_list8"/>
      <sheetName val="Tax_Calculation8"/>
      <sheetName val="RIG_134-ASSETS_APR_978"/>
      <sheetName val="RIG_027-ASSETS-AFTER_30_JUN_978"/>
      <sheetName val="Home_Page8"/>
      <sheetName val="Interest_Rate_Projection8"/>
      <sheetName val="Table_LL138"/>
      <sheetName val="BALANCE_SHEET_8"/>
      <sheetName val="New_Hire_Input_&amp;_Calc8"/>
      <sheetName val="On_Board_Headcount_Changes8"/>
      <sheetName val="Permanent_info8"/>
      <sheetName val="Wkgs_BS_Lead8"/>
      <sheetName val="SAP_COMPANY_CODES8"/>
      <sheetName val="ana_u58"/>
      <sheetName val="Genetica_Molecular_'078"/>
      <sheetName val="A_TODDI_&amp;_B_TODDI8"/>
      <sheetName val="SUM_RV-November8"/>
      <sheetName val="MCS_P&amp;L_By_Sub__USD8"/>
      <sheetName val="lab_paced8"/>
      <sheetName val="Cost_Center8"/>
      <sheetName val="21_Ocl8"/>
      <sheetName val="acc_depre-report-old8"/>
      <sheetName val="Debt_Info8"/>
      <sheetName val="Investment_Database8"/>
      <sheetName val="CF_RECONCILE_-_18"/>
      <sheetName val="N-4_Patent_right8"/>
      <sheetName val="TB_Data_base8"/>
      <sheetName val="TO_-_SP8"/>
      <sheetName val="CAPEX_and_HO8"/>
      <sheetName val="CASH_GRAPHS8"/>
      <sheetName val="EBIT_GRAPHS8"/>
      <sheetName val="Dollar_DOI8"/>
      <sheetName val="Record_CR8"/>
      <sheetName val="Stock_Aging8"/>
      <sheetName val="deals_above_20k8"/>
      <sheetName val="04_06_07_NO_VENCIDO8"/>
      <sheetName val="Vol_del8"/>
      <sheetName val="CPC_form8"/>
      <sheetName val="Dec_20018"/>
      <sheetName val="CF_(Company_only)8"/>
      <sheetName val="___________9_D_____O_Z_e_p_{_8"/>
      <sheetName val="__9_D_O_Z_e_p_{___8"/>
      <sheetName val="공사비_내역_(가)8"/>
      <sheetName val="Twelve_Month_Cash_Flow8"/>
      <sheetName val="Co_26_Unfinished_P&amp;E8"/>
      <sheetName val="_x005f_x0000___x005f_x0000__x005f_x0000__x005f_x0000__8"/>
      <sheetName val="_?9?D?O?Z?e?p?{??_x005f_x000a_8"/>
      <sheetName val="สัญญา_A8"/>
      <sheetName val="On_hand_-_31_Mar_038"/>
      <sheetName val="COMPUTER_HARDWARE(IFM)_(A)8"/>
      <sheetName val="summary_of_used_bits8"/>
      <sheetName val="Mapping_table8"/>
      <sheetName val="PRICE_LIST_MASTER8"/>
      <sheetName val="Input_Price8"/>
      <sheetName val="Main_Model8"/>
      <sheetName val="Month_v_YTD8"/>
      <sheetName val="Project_Detail_8"/>
      <sheetName val="98FORECAST_(1)8"/>
      <sheetName val="TB-Circuit_ONE_-128"/>
      <sheetName val="_IB-PL-YTD8"/>
      <sheetName val="Account_List8"/>
      <sheetName val="Company_codes8"/>
      <sheetName val="NAR-Pistons_(2)8"/>
      <sheetName val="TAUX_MONNAIES8"/>
      <sheetName val="Equity_Rec_8"/>
      <sheetName val="#ofclose__xl8"/>
      <sheetName val="NBD1_1_018"/>
      <sheetName val="NBD2_1_028"/>
      <sheetName val="NBD2_1_038"/>
      <sheetName val="NBD2_1_048"/>
      <sheetName val="NBD2_2_028"/>
      <sheetName val="NBD6_2_018"/>
      <sheetName val="NBD6_2_028"/>
      <sheetName val="NBD8_2_018"/>
      <sheetName val="NBD8_2_088"/>
      <sheetName val="NBD8_2_098"/>
      <sheetName val="NBD8_2_118"/>
      <sheetName val="NBD8_2_128"/>
      <sheetName val="NBD8_2_168"/>
      <sheetName val="NBD8_2_188"/>
      <sheetName val="NBD8_2_208"/>
      <sheetName val="NBD8_2_218"/>
      <sheetName val="คชจ_ดำเนินงาน6-438"/>
      <sheetName val="Int_20108"/>
      <sheetName val="Land_281018"/>
      <sheetName val="งบบริหาร_PL-report8"/>
      <sheetName val="Inter_co8"/>
      <sheetName val="10Segment_report8"/>
      <sheetName val="1Cash_for_Interest8"/>
      <sheetName val="3Detail_of_cash_flow8"/>
      <sheetName val="Income_Tax_Provision8"/>
      <sheetName val="Pln_Pdt3"/>
      <sheetName val="standard_cost_3"/>
      <sheetName val="211901_คชจ_ค้างจ่าย3"/>
      <sheetName val="BAX_Export_25mar07_-_31mar073"/>
      <sheetName val="GL_Code3"/>
      <sheetName val="A-4Sum_Lead_3"/>
      <sheetName val="รายการกับบริษัทในเครือ_3"/>
      <sheetName val="selling_mec+msc3"/>
      <sheetName val="Invoice_Summary-Ops3"/>
      <sheetName val="__x005f_x0000_9_x005f_x0000_D_x005f_x0000_O_x0003"/>
      <sheetName val="Ex_Hyp3"/>
      <sheetName val="Corp__sheet_-_Stress3"/>
      <sheetName val="Business_Model3"/>
      <sheetName val="Rates_Increase_&amp;_Loading3"/>
      <sheetName val="BTC_Shifted_(2)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_9DOZep{4"/>
      <sheetName val="_9DOZep{_x000a_4"/>
      <sheetName val="gia_vt,nc,may3"/>
      <sheetName val="CA_Sheet"/>
      <sheetName val="Loan_Calculator"/>
      <sheetName val="3_P&amp;L_"/>
      <sheetName val="Linkage_Quote"/>
      <sheetName val="NewIndex_"/>
      <sheetName val="GL_CB"/>
      <sheetName val="GL_M"/>
      <sheetName val="Reserve_calculation"/>
      <sheetName val="CA_Comp"/>
      <sheetName val="Customize_Your_Loan_Manager"/>
      <sheetName val="Loan_Amortization_Table"/>
      <sheetName val="Driver_Info"/>
      <sheetName val="S_708"/>
      <sheetName val="Quarterly_P&amp;L"/>
      <sheetName val="LC-PURCHASE_TFB"/>
      <sheetName val="Machine2,3'04"/>
      <sheetName val="Non-Statistical Sampling Master"/>
      <sheetName val="Two Step Revenue Testing Master"/>
      <sheetName val="dBase"/>
      <sheetName val="RATE"/>
      <sheetName val="Global Data"/>
      <sheetName val="AFA"/>
      <sheetName val="FF_4"/>
      <sheetName val="LedgerBudget"/>
      <sheetName val="งบดุล"/>
      <sheetName val="Sale0406"/>
      <sheetName val="FF_6"/>
      <sheetName val="FF-21(a)"/>
      <sheetName val="FSA"/>
      <sheetName val="Scoping"/>
      <sheetName val="FORMC94"/>
      <sheetName val="VariableII__period10"/>
      <sheetName val="Download_Grp_Branch9"/>
      <sheetName val="Download_Lcl_Branch9"/>
      <sheetName val="Std_069"/>
      <sheetName val="Supporting_Tool9"/>
      <sheetName val="Customize_Your_Invoice9"/>
      <sheetName val="Jung_step_down_(60)10"/>
      <sheetName val="Trial_Balance11"/>
      <sheetName val="TrialBalance_Q3-200211"/>
      <sheetName val="Market_Segment10"/>
      <sheetName val="Owner_Unit10"/>
      <sheetName val="vendor_name10"/>
      <sheetName val="Content_Page10"/>
      <sheetName val="Elim_Seg_LM10"/>
      <sheetName val="Elim_Seg_BM10"/>
      <sheetName val="Elim_Seg_AM10"/>
      <sheetName val="Table_Array10"/>
      <sheetName val="Setup_20089"/>
      <sheetName val="Setup_20099"/>
      <sheetName val="f&amp;b_(2)10"/>
      <sheetName val="SCB_1_-_Current10"/>
      <sheetName val="SCB_2_-_Current10"/>
      <sheetName val="@RISK_Correlations9"/>
      <sheetName val="NEW_ZEALAND9"/>
      <sheetName val="Master_table9"/>
      <sheetName val="7Long_term_liabilities9"/>
      <sheetName val="Nominal_Wizard9"/>
      <sheetName val="Jan_059"/>
      <sheetName val="FCT_2008_-_HM_ok9"/>
      <sheetName val="Loan_Data11"/>
      <sheetName val="LJ_Assumptions9"/>
      <sheetName val="LJ_Cost9"/>
      <sheetName val="LJ_His_CF9"/>
      <sheetName val="YS_Loan_9"/>
      <sheetName val="YS_Hotel_Budget9"/>
      <sheetName val="YS_Assumptions9"/>
      <sheetName val="YS_Cost_9"/>
      <sheetName val="YS_His_CF9"/>
      <sheetName val="new_IFS_format9"/>
      <sheetName val="TMF_Draft9"/>
      <sheetName val="Fill_this_out_first___9"/>
      <sheetName val="FE-1770_P19"/>
      <sheetName val="K-5_YE9"/>
      <sheetName val="Asset_31-12-479"/>
      <sheetName val="Purchase_Order9"/>
      <sheetName val="Customize_Your_Purchase_Order9"/>
      <sheetName val="ADJ___RATE9"/>
      <sheetName val="Operational_Plan9"/>
      <sheetName val="Summary_Comparison_SGD9"/>
      <sheetName val="U-7_19"/>
      <sheetName val="N-4_410"/>
      <sheetName val="7_Jan_0210"/>
      <sheetName val="Mkt_Dev_1291_ONL_1290_-_10109"/>
      <sheetName val="GAAP_Pru9"/>
      <sheetName val="31_12_049"/>
      <sheetName val="Bill_No__2_-_Carpark9"/>
      <sheetName val="FDR-Jan-99_9"/>
      <sheetName val="sum_to_LRH9"/>
      <sheetName val="Appendix_E9"/>
      <sheetName val="Submission_Form9"/>
      <sheetName val="interest_income9"/>
      <sheetName val="Tax_Formulas9"/>
      <sheetName val="Setup_Sheet9"/>
      <sheetName val="K101_FA_Lead9"/>
      <sheetName val="COST_(ACC_ขาย10-2005)9"/>
      <sheetName val="Book_1_Summary9"/>
      <sheetName val="Global_Cover9"/>
      <sheetName val="Anniversary_at_Multi_Group9"/>
      <sheetName val="Burden_exp9"/>
      <sheetName val="Main_Menu9"/>
      <sheetName val="AOP_Summary-29"/>
      <sheetName val="ALL_KSFC_RIGS_EXCEPT_R-59"/>
      <sheetName val="Entity_List9"/>
      <sheetName val="Link_data9"/>
      <sheetName val="Drop_down_list9"/>
      <sheetName val="Tax_Calculation9"/>
      <sheetName val="RIG_134-ASSETS_APR_979"/>
      <sheetName val="RIG_027-ASSETS-AFTER_30_JUN_979"/>
      <sheetName val="Home_Page9"/>
      <sheetName val="Interest_Rate_Projection9"/>
      <sheetName val="Table_LL139"/>
      <sheetName val="BALANCE_SHEET_9"/>
      <sheetName val="New_Hire_Input_&amp;_Calc9"/>
      <sheetName val="On_Board_Headcount_Changes9"/>
      <sheetName val="Permanent_info9"/>
      <sheetName val="Wkgs_BS_Lead9"/>
      <sheetName val="SAP_COMPANY_CODES9"/>
      <sheetName val="ana_u59"/>
      <sheetName val="Genetica_Molecular_'079"/>
      <sheetName val="A_TODDI_&amp;_B_TODDI9"/>
      <sheetName val="SUM_RV-November9"/>
      <sheetName val="MCS_P&amp;L_By_Sub__USD9"/>
      <sheetName val="lab_paced9"/>
      <sheetName val="Cost_Center9"/>
      <sheetName val="21_Ocl9"/>
      <sheetName val="acc_depre-report-old9"/>
      <sheetName val="Debt_Info9"/>
      <sheetName val="Investment_Database9"/>
      <sheetName val="CF_RECONCILE_-_19"/>
      <sheetName val="N-4_Patent_right9"/>
      <sheetName val="TB_Data_base9"/>
      <sheetName val="TO_-_SP9"/>
      <sheetName val="CAPEX_and_HO9"/>
      <sheetName val="CASH_GRAPHS9"/>
      <sheetName val="EBIT_GRAPHS9"/>
      <sheetName val="Dollar_DOI9"/>
      <sheetName val="Record_CR9"/>
      <sheetName val="Stock_Aging9"/>
      <sheetName val="deals_above_20k9"/>
      <sheetName val="04_06_07_NO_VENCIDO9"/>
      <sheetName val="Vol_del9"/>
      <sheetName val="CPC_form9"/>
      <sheetName val="Dec_20019"/>
      <sheetName val="CF_(Company_only)9"/>
      <sheetName val="___________9_D_____O_Z_e_p_{_9"/>
      <sheetName val="__9_D_O_Z_e_p_{___9"/>
      <sheetName val="공사비_내역_(가)9"/>
      <sheetName val="Twelve_Month_Cash_Flow9"/>
      <sheetName val="Co_26_Unfinished_P&amp;E9"/>
      <sheetName val="_x005f_x0000___x005f_x0000__x005f_x0000__x005f_x0000__9"/>
      <sheetName val="_?9?D?O?Z?e?p?{??_x005f_x000a_9"/>
      <sheetName val="สัญญา_A9"/>
      <sheetName val="On_hand_-_31_Mar_039"/>
      <sheetName val="COMPUTER_HARDWARE(IFM)_(A)9"/>
      <sheetName val="summary_of_used_bits9"/>
      <sheetName val="Mapping_table9"/>
      <sheetName val="PRICE_LIST_MASTER9"/>
      <sheetName val="Input_Price9"/>
      <sheetName val="Main_Model9"/>
      <sheetName val="Month_v_YTD9"/>
      <sheetName val="Project_Detail_9"/>
      <sheetName val="98FORECAST_(1)9"/>
      <sheetName val="TB-Circuit_ONE_-129"/>
      <sheetName val="_IB-PL-YTD9"/>
      <sheetName val="Account_List9"/>
      <sheetName val="Company_codes9"/>
      <sheetName val="NAR-Pistons_(2)9"/>
      <sheetName val="TAUX_MONNAIES9"/>
      <sheetName val="Equity_Rec_9"/>
      <sheetName val="#ofclose__xl9"/>
      <sheetName val="NBD1_1_019"/>
      <sheetName val="NBD2_1_029"/>
      <sheetName val="NBD2_1_039"/>
      <sheetName val="NBD2_1_049"/>
      <sheetName val="NBD2_2_029"/>
      <sheetName val="NBD6_2_019"/>
      <sheetName val="NBD6_2_029"/>
      <sheetName val="NBD8_2_019"/>
      <sheetName val="NBD8_2_089"/>
      <sheetName val="NBD8_2_099"/>
      <sheetName val="NBD8_2_119"/>
      <sheetName val="NBD8_2_129"/>
      <sheetName val="NBD8_2_169"/>
      <sheetName val="NBD8_2_189"/>
      <sheetName val="NBD8_2_209"/>
      <sheetName val="NBD8_2_219"/>
      <sheetName val="คชจ_ดำเนินงาน6-439"/>
      <sheetName val="Int_20109"/>
      <sheetName val="Land_281019"/>
      <sheetName val="งบบริหาร_PL-report9"/>
      <sheetName val="Inter_co9"/>
      <sheetName val="10Segment_report9"/>
      <sheetName val="1Cash_for_Interest9"/>
      <sheetName val="3Detail_of_cash_flow9"/>
      <sheetName val="Income_Tax_Provision9"/>
      <sheetName val="Pln_Pdt4"/>
      <sheetName val="standard_cost_4"/>
      <sheetName val="211901_คชจ_ค้างจ่าย4"/>
      <sheetName val="BAX_Export_25mar07_-_31mar074"/>
      <sheetName val="GL_Code4"/>
      <sheetName val="A-4Sum_Lead_4"/>
      <sheetName val="รายการกับบริษัทในเครือ_4"/>
      <sheetName val="selling_mec+msc4"/>
      <sheetName val="Invoice_Summary-Ops4"/>
      <sheetName val="__x005f_x0000_9_x005f_x0000_D_x005f_x0000_O_x0004"/>
      <sheetName val="Ex_Hyp4"/>
      <sheetName val="Corp__sheet_-_Stress4"/>
      <sheetName val="Business_Model4"/>
      <sheetName val="Rates_Increase_&amp;_Loading4"/>
      <sheetName val="BTC_Shifted_(2)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4"/>
      <sheetName val="E)_HY_test_PwC4"/>
      <sheetName val="F)_RD_6044"/>
      <sheetName val="G)_RD_6424"/>
      <sheetName val="_9DOZep{5"/>
      <sheetName val="_9DOZep{_x000a_5"/>
      <sheetName val="gia_vt,nc,may4"/>
      <sheetName val="CA_Sheet1"/>
      <sheetName val="Loan_Calculator1"/>
      <sheetName val="3_P&amp;L_1"/>
      <sheetName val="Linkage_Quote1"/>
      <sheetName val="NewIndex_1"/>
      <sheetName val="GL_CB1"/>
      <sheetName val="GL_M1"/>
      <sheetName val="Reserve_calculation1"/>
      <sheetName val="CA_Comp1"/>
      <sheetName val="Customize_Your_Loan_Manager1"/>
      <sheetName val="Loan_Amortization_Table1"/>
      <sheetName val="Driver_Info1"/>
      <sheetName val="S_7081"/>
      <sheetName val="Quarterly_P&amp;L1"/>
      <sheetName val="LC-PURCHASE_TFB1"/>
      <sheetName val="aP_(3)"/>
      <sheetName val="aP_(2)"/>
      <sheetName val="_PPN_Out_Mei"/>
      <sheetName val="_PPN_Out_Apr-N"/>
      <sheetName val="_PPN_Out_Apr_(2)"/>
      <sheetName val="_PPN_Out_Apr_(3)"/>
      <sheetName val="_PPN_Out_Apr_(4)"/>
      <sheetName val="_PPN_Out_Mar-N"/>
      <sheetName val="_PPN_Out_Feb-n"/>
      <sheetName val="_PPN_Out_Jan"/>
      <sheetName val="PPN_out-Des"/>
      <sheetName val="PPN_out-Nov"/>
      <sheetName val="PPN_out-Aug"/>
      <sheetName val="PPN_out-Jul_"/>
      <sheetName val="PPN_out-Jun"/>
      <sheetName val="PPN_out-Mei"/>
      <sheetName val="List_Tenant_6%"/>
      <sheetName val="Foremost_7_contract"/>
      <sheetName val="Input_Area"/>
      <sheetName val="BALANCE_SHEET"/>
      <sheetName val="JV_Apr-Jun_071"/>
      <sheetName val="P&amp;L_by_Mth"/>
      <sheetName val="Detail_Loan_Move__&amp;_Listing"/>
      <sheetName val="RumusTB_1_bln"/>
      <sheetName val="IO_list_as_at_23_11_09"/>
      <sheetName val="Up_to_2002"/>
      <sheetName val="Kind_of_Service"/>
      <sheetName val="Service_Coming"/>
      <sheetName val="IS_working"/>
      <sheetName val="TB_MON_VS_Deloittle_Grouping"/>
      <sheetName val="Amortization_Table"/>
      <sheetName val="DTF_STAM"/>
      <sheetName val="dtf_hld"/>
      <sheetName val="dt_hld"/>
      <sheetName val="TPE_STAM"/>
      <sheetName val="P&amp;L_Overview_4_2"/>
      <sheetName val="Overview_2009"/>
      <sheetName val="License_BOI"/>
      <sheetName val="Asset_Class"/>
      <sheetName val="Unit_rate_Architecture"/>
      <sheetName val="Semi_"/>
      <sheetName val="Bom_Thermoforming_20091104"/>
      <sheetName val="Non-Statistical_Sampling_Master"/>
      <sheetName val="Two_Step_Revenue_Testing_Master"/>
      <sheetName val="Global_Data"/>
      <sheetName val="summary_ALL"/>
      <sheetName val="ful_italy"/>
      <sheetName val="ful_italy_2"/>
      <sheetName val="uk_italgips"/>
      <sheetName val="foreign liability"/>
      <sheetName val="IBA &lt;O3&gt;"/>
      <sheetName val="details"/>
    </sheetNames>
    <sheetDataSet>
      <sheetData sheetId="0" refreshError="1">
        <row r="2">
          <cell r="G2">
            <v>36525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4">
          <cell r="B4" t="str">
            <v>กรุงเทพฯ</v>
          </cell>
        </row>
      </sheetData>
      <sheetData sheetId="12" refreshError="1"/>
      <sheetData sheetId="13" refreshError="1"/>
      <sheetData sheetId="14" refreshError="1"/>
      <sheetData sheetId="15">
        <row r="4">
          <cell r="B4" t="str">
            <v>กรุงเทพฯ</v>
          </cell>
        </row>
      </sheetData>
      <sheetData sheetId="16">
        <row r="4">
          <cell r="B4" t="str">
            <v>กรุงเทพฯ</v>
          </cell>
        </row>
      </sheetData>
      <sheetData sheetId="17">
        <row r="4">
          <cell r="B4" t="str">
            <v>กรุงเทพฯ</v>
          </cell>
        </row>
      </sheetData>
      <sheetData sheetId="18">
        <row r="4">
          <cell r="B4" t="str">
            <v>กรุงเทพฯ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4">
          <cell r="B4">
            <v>8500000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2">
          <cell r="G2">
            <v>36525</v>
          </cell>
        </row>
      </sheetData>
      <sheetData sheetId="60">
        <row r="4">
          <cell r="B4">
            <v>8500000</v>
          </cell>
        </row>
      </sheetData>
      <sheetData sheetId="61">
        <row r="4">
          <cell r="B4">
            <v>8500000</v>
          </cell>
        </row>
      </sheetData>
      <sheetData sheetId="62">
        <row r="4">
          <cell r="B4">
            <v>8500000</v>
          </cell>
        </row>
      </sheetData>
      <sheetData sheetId="63">
        <row r="4">
          <cell r="B4">
            <v>8500000</v>
          </cell>
        </row>
      </sheetData>
      <sheetData sheetId="64">
        <row r="4">
          <cell r="B4">
            <v>8500000</v>
          </cell>
        </row>
      </sheetData>
      <sheetData sheetId="65">
        <row r="4">
          <cell r="B4">
            <v>8500000</v>
          </cell>
        </row>
      </sheetData>
      <sheetData sheetId="66">
        <row r="4">
          <cell r="B4">
            <v>8500000</v>
          </cell>
        </row>
      </sheetData>
      <sheetData sheetId="67">
        <row r="4">
          <cell r="B4">
            <v>8500000</v>
          </cell>
        </row>
      </sheetData>
      <sheetData sheetId="68">
        <row r="4">
          <cell r="B4">
            <v>8500000</v>
          </cell>
        </row>
      </sheetData>
      <sheetData sheetId="69">
        <row r="4">
          <cell r="B4">
            <v>8500000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>
        <row r="2">
          <cell r="G2">
            <v>36525</v>
          </cell>
        </row>
      </sheetData>
      <sheetData sheetId="154">
        <row r="2">
          <cell r="G2">
            <v>36525</v>
          </cell>
        </row>
      </sheetData>
      <sheetData sheetId="155">
        <row r="2">
          <cell r="G2">
            <v>36525</v>
          </cell>
        </row>
      </sheetData>
      <sheetData sheetId="156">
        <row r="2">
          <cell r="G2">
            <v>36525</v>
          </cell>
        </row>
      </sheetData>
      <sheetData sheetId="157">
        <row r="2">
          <cell r="G2">
            <v>36525</v>
          </cell>
        </row>
      </sheetData>
      <sheetData sheetId="158">
        <row r="2">
          <cell r="G2">
            <v>36525</v>
          </cell>
        </row>
      </sheetData>
      <sheetData sheetId="159">
        <row r="2">
          <cell r="G2">
            <v>36525</v>
          </cell>
        </row>
      </sheetData>
      <sheetData sheetId="160">
        <row r="2">
          <cell r="G2">
            <v>36525</v>
          </cell>
        </row>
      </sheetData>
      <sheetData sheetId="161">
        <row r="2">
          <cell r="G2">
            <v>36525</v>
          </cell>
        </row>
      </sheetData>
      <sheetData sheetId="162">
        <row r="2">
          <cell r="G2">
            <v>36525</v>
          </cell>
        </row>
      </sheetData>
      <sheetData sheetId="163">
        <row r="2">
          <cell r="G2">
            <v>36525</v>
          </cell>
        </row>
      </sheetData>
      <sheetData sheetId="164">
        <row r="2">
          <cell r="G2">
            <v>36525</v>
          </cell>
        </row>
      </sheetData>
      <sheetData sheetId="165">
        <row r="2">
          <cell r="G2">
            <v>36525</v>
          </cell>
        </row>
      </sheetData>
      <sheetData sheetId="166">
        <row r="2">
          <cell r="G2">
            <v>36525</v>
          </cell>
        </row>
      </sheetData>
      <sheetData sheetId="167">
        <row r="2">
          <cell r="G2">
            <v>36525</v>
          </cell>
        </row>
      </sheetData>
      <sheetData sheetId="168">
        <row r="4">
          <cell r="B4">
            <v>8500000</v>
          </cell>
        </row>
      </sheetData>
      <sheetData sheetId="169">
        <row r="4">
          <cell r="B4">
            <v>8500000</v>
          </cell>
        </row>
      </sheetData>
      <sheetData sheetId="170">
        <row r="4">
          <cell r="B4">
            <v>8500000</v>
          </cell>
        </row>
      </sheetData>
      <sheetData sheetId="171">
        <row r="2">
          <cell r="G2">
            <v>36525</v>
          </cell>
        </row>
      </sheetData>
      <sheetData sheetId="172">
        <row r="2">
          <cell r="G2">
            <v>36525</v>
          </cell>
        </row>
      </sheetData>
      <sheetData sheetId="173">
        <row r="2">
          <cell r="G2">
            <v>36525</v>
          </cell>
        </row>
      </sheetData>
      <sheetData sheetId="174">
        <row r="2">
          <cell r="G2">
            <v>36525</v>
          </cell>
        </row>
      </sheetData>
      <sheetData sheetId="175">
        <row r="2">
          <cell r="G2">
            <v>36525</v>
          </cell>
        </row>
      </sheetData>
      <sheetData sheetId="176">
        <row r="2">
          <cell r="G2">
            <v>36525</v>
          </cell>
        </row>
      </sheetData>
      <sheetData sheetId="177">
        <row r="2">
          <cell r="G2">
            <v>36525</v>
          </cell>
        </row>
      </sheetData>
      <sheetData sheetId="178">
        <row r="4">
          <cell r="B4">
            <v>8500000</v>
          </cell>
        </row>
      </sheetData>
      <sheetData sheetId="179">
        <row r="2">
          <cell r="G2">
            <v>36525</v>
          </cell>
        </row>
      </sheetData>
      <sheetData sheetId="180">
        <row r="2">
          <cell r="G2">
            <v>36525</v>
          </cell>
        </row>
      </sheetData>
      <sheetData sheetId="181">
        <row r="2">
          <cell r="G2">
            <v>36525</v>
          </cell>
        </row>
      </sheetData>
      <sheetData sheetId="182">
        <row r="2">
          <cell r="G2">
            <v>36525</v>
          </cell>
        </row>
      </sheetData>
      <sheetData sheetId="183">
        <row r="2">
          <cell r="G2">
            <v>36525</v>
          </cell>
        </row>
      </sheetData>
      <sheetData sheetId="184">
        <row r="2">
          <cell r="G2">
            <v>36525</v>
          </cell>
        </row>
      </sheetData>
      <sheetData sheetId="185"/>
      <sheetData sheetId="186"/>
      <sheetData sheetId="187">
        <row r="4">
          <cell r="B4">
            <v>8500000</v>
          </cell>
        </row>
      </sheetData>
      <sheetData sheetId="188"/>
      <sheetData sheetId="189">
        <row r="4">
          <cell r="B4">
            <v>8500000</v>
          </cell>
        </row>
      </sheetData>
      <sheetData sheetId="190">
        <row r="4">
          <cell r="B4">
            <v>8500000</v>
          </cell>
        </row>
      </sheetData>
      <sheetData sheetId="191">
        <row r="4">
          <cell r="B4">
            <v>8500000</v>
          </cell>
        </row>
      </sheetData>
      <sheetData sheetId="192"/>
      <sheetData sheetId="193"/>
      <sheetData sheetId="194">
        <row r="4">
          <cell r="B4">
            <v>8500000</v>
          </cell>
        </row>
      </sheetData>
      <sheetData sheetId="195">
        <row r="4">
          <cell r="B4">
            <v>8500000</v>
          </cell>
        </row>
      </sheetData>
      <sheetData sheetId="196">
        <row r="4">
          <cell r="B4">
            <v>8500000</v>
          </cell>
        </row>
      </sheetData>
      <sheetData sheetId="197">
        <row r="2">
          <cell r="G2">
            <v>36525</v>
          </cell>
        </row>
      </sheetData>
      <sheetData sheetId="198" refreshError="1"/>
      <sheetData sheetId="199" refreshError="1"/>
      <sheetData sheetId="200" refreshError="1"/>
      <sheetData sheetId="201">
        <row r="4">
          <cell r="B4">
            <v>8500000</v>
          </cell>
        </row>
      </sheetData>
      <sheetData sheetId="202">
        <row r="4">
          <cell r="B4">
            <v>8500000</v>
          </cell>
        </row>
      </sheetData>
      <sheetData sheetId="203">
        <row r="4">
          <cell r="B4">
            <v>8500000</v>
          </cell>
        </row>
      </sheetData>
      <sheetData sheetId="204">
        <row r="4">
          <cell r="B4">
            <v>8500000</v>
          </cell>
        </row>
      </sheetData>
      <sheetData sheetId="205">
        <row r="4">
          <cell r="B4">
            <v>8500000</v>
          </cell>
        </row>
      </sheetData>
      <sheetData sheetId="206">
        <row r="4">
          <cell r="B4">
            <v>8500000</v>
          </cell>
        </row>
      </sheetData>
      <sheetData sheetId="207">
        <row r="4">
          <cell r="B4">
            <v>8500000</v>
          </cell>
        </row>
      </sheetData>
      <sheetData sheetId="208">
        <row r="4">
          <cell r="B4">
            <v>8500000</v>
          </cell>
        </row>
      </sheetData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>
        <row r="3">
          <cell r="A3" t="str">
            <v>CLIENT</v>
          </cell>
        </row>
      </sheetData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>
        <row r="2">
          <cell r="G2">
            <v>36525</v>
          </cell>
        </row>
      </sheetData>
      <sheetData sheetId="539" refreshError="1"/>
      <sheetData sheetId="540"/>
      <sheetData sheetId="541"/>
      <sheetData sheetId="542">
        <row r="2">
          <cell r="G2">
            <v>36525</v>
          </cell>
        </row>
      </sheetData>
      <sheetData sheetId="543"/>
      <sheetData sheetId="544"/>
      <sheetData sheetId="545">
        <row r="2">
          <cell r="G2">
            <v>36525</v>
          </cell>
        </row>
      </sheetData>
      <sheetData sheetId="546">
        <row r="2">
          <cell r="G2">
            <v>36525</v>
          </cell>
        </row>
      </sheetData>
      <sheetData sheetId="547">
        <row r="2">
          <cell r="G2">
            <v>36525</v>
          </cell>
        </row>
      </sheetData>
      <sheetData sheetId="548">
        <row r="2">
          <cell r="G2">
            <v>36525</v>
          </cell>
        </row>
      </sheetData>
      <sheetData sheetId="549"/>
      <sheetData sheetId="550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/>
      <sheetData sheetId="582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/>
      <sheetData sheetId="599" refreshError="1"/>
      <sheetData sheetId="600" refreshError="1"/>
      <sheetData sheetId="601" refreshError="1"/>
      <sheetData sheetId="602" refreshError="1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>
        <row r="4">
          <cell r="B4">
            <v>8500000</v>
          </cell>
        </row>
      </sheetData>
      <sheetData sheetId="657">
        <row r="4">
          <cell r="B4">
            <v>8500000</v>
          </cell>
        </row>
      </sheetData>
      <sheetData sheetId="658">
        <row r="2">
          <cell r="G2">
            <v>36525</v>
          </cell>
        </row>
      </sheetData>
      <sheetData sheetId="659">
        <row r="4">
          <cell r="B4">
            <v>8500000</v>
          </cell>
        </row>
      </sheetData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>
        <row r="4">
          <cell r="B4">
            <v>8500000</v>
          </cell>
        </row>
      </sheetData>
      <sheetData sheetId="670">
        <row r="4">
          <cell r="B4">
            <v>8500000</v>
          </cell>
        </row>
      </sheetData>
      <sheetData sheetId="671"/>
      <sheetData sheetId="672"/>
      <sheetData sheetId="673"/>
      <sheetData sheetId="674"/>
      <sheetData sheetId="675"/>
      <sheetData sheetId="676"/>
      <sheetData sheetId="677">
        <row r="4">
          <cell r="B4">
            <v>8500000</v>
          </cell>
        </row>
      </sheetData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/>
      <sheetData sheetId="788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>
        <row r="4">
          <cell r="B4">
            <v>8500000</v>
          </cell>
        </row>
      </sheetData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>
        <row r="4">
          <cell r="B4">
            <v>8500000</v>
          </cell>
        </row>
      </sheetData>
      <sheetData sheetId="927">
        <row r="4">
          <cell r="B4" t="str">
            <v>กรุงเทพฯ</v>
          </cell>
        </row>
      </sheetData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>
        <row r="4">
          <cell r="B4">
            <v>8500000</v>
          </cell>
        </row>
      </sheetData>
      <sheetData sheetId="941">
        <row r="4">
          <cell r="B4" t="str">
            <v>กรุงเทพฯ</v>
          </cell>
        </row>
      </sheetData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>
        <row r="4">
          <cell r="B4">
            <v>8500000</v>
          </cell>
        </row>
      </sheetData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>
        <row r="2">
          <cell r="G2">
            <v>36525</v>
          </cell>
        </row>
      </sheetData>
      <sheetData sheetId="965">
        <row r="4">
          <cell r="B4" t="str">
            <v>กรุงเทพฯ</v>
          </cell>
        </row>
      </sheetData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>
        <row r="4">
          <cell r="B4">
            <v>8500000</v>
          </cell>
        </row>
      </sheetData>
      <sheetData sheetId="979">
        <row r="4">
          <cell r="B4" t="str">
            <v>กรุงเทพฯ</v>
          </cell>
        </row>
      </sheetData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>
        <row r="4">
          <cell r="B4">
            <v>8500000</v>
          </cell>
        </row>
      </sheetData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 refreshError="1"/>
      <sheetData sheetId="1144"/>
      <sheetData sheetId="1145">
        <row r="4">
          <cell r="B4" t="str">
            <v>กรุงเทพฯ</v>
          </cell>
        </row>
      </sheetData>
      <sheetData sheetId="1146"/>
      <sheetData sheetId="1147"/>
      <sheetData sheetId="1148"/>
      <sheetData sheetId="1149"/>
      <sheetData sheetId="1150"/>
      <sheetData sheetId="1151">
        <row r="4">
          <cell r="B4" t="str">
            <v>กรุงเทพฯ</v>
          </cell>
        </row>
      </sheetData>
      <sheetData sheetId="1152"/>
      <sheetData sheetId="1153"/>
      <sheetData sheetId="1154"/>
      <sheetData sheetId="1155"/>
      <sheetData sheetId="1156"/>
      <sheetData sheetId="1157">
        <row r="4">
          <cell r="B4">
            <v>8500000</v>
          </cell>
        </row>
      </sheetData>
      <sheetData sheetId="1158"/>
      <sheetData sheetId="1159"/>
      <sheetData sheetId="1160"/>
      <sheetData sheetId="1161"/>
      <sheetData sheetId="1162"/>
      <sheetData sheetId="1163">
        <row r="4">
          <cell r="B4">
            <v>8500000</v>
          </cell>
        </row>
      </sheetData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>
        <row r="4">
          <cell r="B4">
            <v>8500000</v>
          </cell>
        </row>
      </sheetData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>
        <row r="4">
          <cell r="B4">
            <v>8500000</v>
          </cell>
        </row>
      </sheetData>
      <sheetData sheetId="1366"/>
      <sheetData sheetId="1367">
        <row r="4">
          <cell r="B4">
            <v>8500000</v>
          </cell>
        </row>
      </sheetData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>
        <row r="4">
          <cell r="B4">
            <v>8500000</v>
          </cell>
        </row>
      </sheetData>
      <sheetData sheetId="1535"/>
      <sheetData sheetId="1536"/>
      <sheetData sheetId="1537"/>
      <sheetData sheetId="1538"/>
      <sheetData sheetId="1539"/>
      <sheetData sheetId="1540">
        <row r="4">
          <cell r="B4">
            <v>8500000</v>
          </cell>
        </row>
      </sheetData>
      <sheetData sheetId="1541"/>
      <sheetData sheetId="1542"/>
      <sheetData sheetId="1543"/>
      <sheetData sheetId="1544"/>
      <sheetData sheetId="1545"/>
      <sheetData sheetId="1546">
        <row r="4">
          <cell r="B4">
            <v>8500000</v>
          </cell>
        </row>
      </sheetData>
      <sheetData sheetId="1547"/>
      <sheetData sheetId="1548"/>
      <sheetData sheetId="1549"/>
      <sheetData sheetId="1550"/>
      <sheetData sheetId="1551"/>
      <sheetData sheetId="1552">
        <row r="4">
          <cell r="B4">
            <v>8500000</v>
          </cell>
        </row>
      </sheetData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>
        <row r="4">
          <cell r="B4">
            <v>8500000</v>
          </cell>
        </row>
      </sheetData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 refreshError="1"/>
      <sheetData sheetId="1742" refreshError="1"/>
      <sheetData sheetId="1743"/>
      <sheetData sheetId="1744"/>
      <sheetData sheetId="1745"/>
      <sheetData sheetId="1746">
        <row r="4">
          <cell r="B4">
            <v>8500000</v>
          </cell>
        </row>
      </sheetData>
      <sheetData sheetId="1747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>
        <row r="2">
          <cell r="G2">
            <v>36525</v>
          </cell>
        </row>
      </sheetData>
      <sheetData sheetId="1768"/>
      <sheetData sheetId="1769">
        <row r="4">
          <cell r="B4">
            <v>8500000</v>
          </cell>
        </row>
      </sheetData>
      <sheetData sheetId="1770">
        <row r="4">
          <cell r="B4" t="str">
            <v>กรุงเทพฯ</v>
          </cell>
        </row>
      </sheetData>
      <sheetData sheetId="1771"/>
      <sheetData sheetId="1772">
        <row r="4">
          <cell r="B4" t="str">
            <v>กรุงเทพฯ</v>
          </cell>
        </row>
      </sheetData>
      <sheetData sheetId="1773">
        <row r="4">
          <cell r="B4">
            <v>8500000</v>
          </cell>
        </row>
      </sheetData>
      <sheetData sheetId="1774">
        <row r="4">
          <cell r="B4">
            <v>8500000</v>
          </cell>
        </row>
      </sheetData>
      <sheetData sheetId="1775"/>
      <sheetData sheetId="1776"/>
      <sheetData sheetId="1777"/>
      <sheetData sheetId="1778"/>
      <sheetData sheetId="1779"/>
      <sheetData sheetId="1780"/>
      <sheetData sheetId="1781"/>
      <sheetData sheetId="1782">
        <row r="4">
          <cell r="B4">
            <v>8500000</v>
          </cell>
        </row>
      </sheetData>
      <sheetData sheetId="1783">
        <row r="4">
          <cell r="B4">
            <v>8500000</v>
          </cell>
        </row>
      </sheetData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>
        <row r="4">
          <cell r="B4">
            <v>8500000</v>
          </cell>
        </row>
      </sheetData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>
        <row r="2">
          <cell r="G2">
            <v>36525</v>
          </cell>
        </row>
      </sheetData>
      <sheetData sheetId="1811"/>
      <sheetData sheetId="1812">
        <row r="4">
          <cell r="B4">
            <v>8500000</v>
          </cell>
        </row>
      </sheetData>
      <sheetData sheetId="1813">
        <row r="4">
          <cell r="B4" t="str">
            <v>กรุงเทพฯ</v>
          </cell>
        </row>
      </sheetData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>
        <row r="4">
          <cell r="B4">
            <v>8500000</v>
          </cell>
        </row>
      </sheetData>
      <sheetData sheetId="1826">
        <row r="4">
          <cell r="B4">
            <v>8500000</v>
          </cell>
        </row>
      </sheetData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>
        <row r="4">
          <cell r="B4">
            <v>8500000</v>
          </cell>
        </row>
      </sheetData>
      <sheetData sheetId="1851"/>
      <sheetData sheetId="1852"/>
      <sheetData sheetId="1853">
        <row r="2">
          <cell r="G2">
            <v>36525</v>
          </cell>
        </row>
      </sheetData>
      <sheetData sheetId="1854"/>
      <sheetData sheetId="1855">
        <row r="4">
          <cell r="B4">
            <v>8500000</v>
          </cell>
        </row>
      </sheetData>
      <sheetData sheetId="1856">
        <row r="4">
          <cell r="B4" t="str">
            <v>กรุงเทพฯ</v>
          </cell>
        </row>
      </sheetData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>
        <row r="4">
          <cell r="B4">
            <v>8500000</v>
          </cell>
        </row>
      </sheetData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>
        <row r="4">
          <cell r="B4">
            <v>8500000</v>
          </cell>
        </row>
      </sheetData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>
        <row r="4">
          <cell r="B4">
            <v>8500000</v>
          </cell>
        </row>
      </sheetData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>
        <row r="4">
          <cell r="B4">
            <v>8500000</v>
          </cell>
        </row>
      </sheetData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>
        <row r="4">
          <cell r="B4">
            <v>8500000</v>
          </cell>
        </row>
      </sheetData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>
        <row r="4">
          <cell r="B4">
            <v>8500000</v>
          </cell>
        </row>
      </sheetData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/>
      <sheetData sheetId="2060"/>
      <sheetData sheetId="2061"/>
      <sheetData sheetId="2062"/>
      <sheetData sheetId="2063"/>
      <sheetData sheetId="2064"/>
      <sheetData sheetId="2065">
        <row r="15">
          <cell r="F15">
            <v>0</v>
          </cell>
        </row>
      </sheetData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 refreshError="1"/>
      <sheetData sheetId="2247">
        <row r="4">
          <cell r="B4">
            <v>8500000</v>
          </cell>
        </row>
      </sheetData>
      <sheetData sheetId="2248"/>
      <sheetData sheetId="2249"/>
      <sheetData sheetId="2250"/>
      <sheetData sheetId="2251"/>
      <sheetData sheetId="2252">
        <row r="4">
          <cell r="B4">
            <v>8500000</v>
          </cell>
        </row>
      </sheetData>
      <sheetData sheetId="2253"/>
      <sheetData sheetId="2254"/>
      <sheetData sheetId="2255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>
        <row r="2">
          <cell r="G2">
            <v>36525</v>
          </cell>
        </row>
      </sheetData>
      <sheetData sheetId="2824">
        <row r="4">
          <cell r="B4" t="str">
            <v>กรุงเทพฯ</v>
          </cell>
        </row>
      </sheetData>
      <sheetData sheetId="2825"/>
      <sheetData sheetId="2826">
        <row r="4">
          <cell r="B4" t="str">
            <v>กรุงเทพฯ</v>
          </cell>
        </row>
      </sheetData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>
        <row r="4">
          <cell r="B4">
            <v>8500000</v>
          </cell>
        </row>
      </sheetData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>
        <row r="2">
          <cell r="G2">
            <v>36525</v>
          </cell>
        </row>
      </sheetData>
      <sheetData sheetId="2868">
        <row r="4">
          <cell r="B4" t="str">
            <v>กรุงเทพฯ</v>
          </cell>
        </row>
      </sheetData>
      <sheetData sheetId="2869"/>
      <sheetData sheetId="2870">
        <row r="4">
          <cell r="B4" t="str">
            <v>กรุงเทพฯ</v>
          </cell>
        </row>
      </sheetData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>
        <row r="4">
          <cell r="B4">
            <v>8500000</v>
          </cell>
        </row>
      </sheetData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>
        <row r="15">
          <cell r="F15">
            <v>0</v>
          </cell>
        </row>
      </sheetData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/>
      <sheetData sheetId="3399"/>
      <sheetData sheetId="3400"/>
      <sheetData sheetId="3401"/>
      <sheetData sheetId="3402"/>
      <sheetData sheetId="3403"/>
      <sheetData sheetId="3404"/>
      <sheetData sheetId="3405"/>
      <sheetData sheetId="3406"/>
      <sheetData sheetId="3407"/>
      <sheetData sheetId="3408"/>
      <sheetData sheetId="3409"/>
      <sheetData sheetId="3410"/>
      <sheetData sheetId="3411"/>
      <sheetData sheetId="3412" refreshError="1"/>
      <sheetData sheetId="3413" refreshError="1"/>
      <sheetData sheetId="34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Invoice"/>
      <sheetName val="ตั๋วเงินรับ"/>
      <sheetName val="เงินกู้ MGC"/>
      <sheetName val="BALANCE SHEET "/>
      <sheetName val="BS ATTACH"/>
      <sheetName val="เขตการค้าย่อย"/>
      <sheetName val="LC _ TR Listing"/>
      <sheetName val="VariableII  period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CRITERIA1"/>
      <sheetName val="TYPE"/>
      <sheetName val="Dec 2001"/>
      <sheetName val="Sheet1 (2)"/>
      <sheetName val="Input"/>
      <sheetName val="desc"/>
      <sheetName val="Data"/>
      <sheetName val="CF RECONCILE - 1"/>
      <sheetName val="Final"/>
      <sheetName val="Sal"/>
      <sheetName val="MENU"/>
      <sheetName val="CIPA"/>
      <sheetName val="03中"/>
      <sheetName val="DEPT"/>
      <sheetName val="Currency"/>
      <sheetName val="Cost Centers"/>
      <sheetName val=" IB-PL-00-01 SUMMARY"/>
      <sheetName val="Saptco00"/>
      <sheetName val="M_Maincomp"/>
      <sheetName val="Locations"/>
      <sheetName val="DAT"/>
      <sheetName val="K-5"/>
      <sheetName val="Summary"/>
      <sheetName val="Update_041110"/>
      <sheetName val="sub-mat2011"/>
      <sheetName val="Sheet1"/>
      <sheetName val="Sheet2"/>
      <sheetName val="Sheet3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DCF"/>
      <sheetName val="SKA"/>
      <sheetName val="Customize Your Purchase Order"/>
      <sheetName val="Budgets"/>
      <sheetName val="ﾕｰｻﾞｰ設定"/>
      <sheetName val="10-1 Media"/>
      <sheetName val="10-cut"/>
      <sheetName val="resumen"/>
      <sheetName val="Assumptions"/>
      <sheetName val="M_CT_OUT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Parameters"/>
      <sheetName val="Family"/>
      <sheetName val="ALL KSFC RIGS EXCEPT R-5"/>
      <sheetName val="CONTROL"/>
      <sheetName val="SBM"/>
      <sheetName val="FP Friends Other"/>
      <sheetName val="ADJ_-_RATE1"/>
      <sheetName val="ADJ___RATE1"/>
      <sheetName val="Cost_Centers"/>
      <sheetName val="_IB-PL-00-01_SUMMARY"/>
      <sheetName val="10-1_Media"/>
      <sheetName val="Customize_Your_Purchase_Order"/>
      <sheetName val="163040 LC_TR"/>
      <sheetName val="CUSTOMER"/>
      <sheetName val="Header"/>
      <sheetName val="FF-3"/>
      <sheetName val="Disposal"/>
      <sheetName val="3645-9_1_96"/>
      <sheetName val="Seg-rent"/>
      <sheetName val="INDEX"/>
      <sheetName val="อมตะCiyt"/>
      <sheetName val="Exp"/>
      <sheetName val="ADJ_-_RATE2"/>
      <sheetName val="ADJ___RATE2"/>
      <sheetName val="SCB_1_-_Current2"/>
      <sheetName val="SCB_2_-_Current2"/>
      <sheetName val="BALANCE_SHEET_2"/>
      <sheetName val="BS_ATTACH2"/>
      <sheetName val="Sheet1_(2)2"/>
      <sheetName val="เงินกู้_MGC1"/>
      <sheetName val="LC___TR_Listing1"/>
      <sheetName val="Customize_Your_Invoice1"/>
      <sheetName val="Stock_Aging1"/>
      <sheetName val="VariableII__period1"/>
      <sheetName val="Dec_20011"/>
      <sheetName val="CF_RECONCILE_-_11"/>
      <sheetName val="SCB_1_-_Current1"/>
      <sheetName val="SCB_2_-_Current1"/>
      <sheetName val="BALANCE_SHEET_1"/>
      <sheetName val="BS_ATTACH1"/>
      <sheetName val="Sheet1_(2)1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인원계획-미화"/>
      <sheetName val="F9 Parameters"/>
      <sheetName val="163040 LC-TR"/>
      <sheetName val="TrialBalance Q3-2002"/>
      <sheetName val="Workbook Inputs"/>
      <sheetName val="D"/>
      <sheetName val="CA Sheet"/>
      <sheetName val="?????????????"/>
      <sheetName val="FY10-Loss"/>
      <sheetName val="19"/>
      <sheetName val="MA"/>
      <sheetName val="A6"/>
      <sheetName val="ADJ_-_RATE3"/>
      <sheetName val="ADJ___RATE3"/>
      <sheetName val="SCB_1_-_Current3"/>
      <sheetName val="SCB_2_-_Current3"/>
      <sheetName val="เงินกู้_MGC2"/>
      <sheetName val="BALANCE_SHEET_3"/>
      <sheetName val="BS_ATTACH3"/>
      <sheetName val="LC___TR_Listing2"/>
      <sheetName val="VariableII__period2"/>
      <sheetName val="Customize_Your_Invoice2"/>
      <sheetName val="Stock_Aging2"/>
      <sheetName val="Dec_20012"/>
      <sheetName val="Sheet1_(2)3"/>
      <sheetName val="CF_RECONCILE_-_12"/>
      <sheetName val="ALL_KSFC_RIGS_EXCEPT_R-5"/>
      <sheetName val="FP_Friends_Other"/>
      <sheetName val="163040_LC_TR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SWDV"/>
      <sheetName val="Inputs"/>
      <sheetName val="PPR50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Cost_Centers1"/>
      <sheetName val="_IB-PL-00-01_SUMMARY1"/>
      <sheetName val="Customize_Your_Purchase_Order1"/>
      <sheetName val="10-1_Media1"/>
      <sheetName val="ALL_KSFC_RIGS_EXCEPT_R-51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CA_Sheet"/>
      <sheetName val="F9_Parameters"/>
      <sheetName val="???????????"/>
      <sheetName val="table"/>
      <sheetName val="Customize Your Loan Manager"/>
      <sheetName val="Variance"/>
      <sheetName val="D190.2"/>
      <sheetName val="Model-Monthly"/>
      <sheetName val="Bang chiet tinh TBA"/>
      <sheetName val="Data Entry"/>
      <sheetName val="Depr"/>
      <sheetName val="LC"/>
      <sheetName val="MD&amp;A"/>
      <sheetName val="input data"/>
      <sheetName val="Valo DCF"/>
      <sheetName val="Energy(update)"/>
      <sheetName val="List info"/>
      <sheetName val="DI"/>
      <sheetName val="D190_2"/>
      <sheetName val="By Person"/>
      <sheetName val="head Jan"/>
      <sheetName val="CA_Sheet1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Sal07"/>
      <sheetName val="_____________"/>
      <sheetName val="テーブル"/>
      <sheetName val="Demand"/>
      <sheetName val="Quote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YSS31"/>
      <sheetName val="ng 12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Sheet5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  <sheetName val="Note"/>
      <sheetName val="Record CR"/>
      <sheetName val="LOOSECHKLIST"/>
      <sheetName val="BUDGET"/>
      <sheetName val="NOV"/>
      <sheetName val="สัญญาบริการอื่น"/>
      <sheetName val="ค่าที่ปรึกษา"/>
      <sheetName val="สัญญาเช่าสนง"/>
      <sheetName val="Parameter"/>
      <sheetName val="Bloomberg"/>
      <sheetName val="Co. Code"/>
      <sheetName val="Asset41_42"/>
      <sheetName val="Incident  NP 2017"/>
      <sheetName val="DealerData"/>
      <sheetName val="ELEC45-01"/>
      <sheetName val="0"/>
      <sheetName val="Cost center"/>
      <sheetName val="Standing Data"/>
      <sheetName val="Asset &amp; Liability"/>
      <sheetName val="Net asset value"/>
      <sheetName val="Drop List"/>
      <sheetName val="สรุปรวม"/>
      <sheetName val="oresreqsum"/>
      <sheetName val="การหาผลรวม"/>
      <sheetName val="detail"/>
      <sheetName val="Input_TB"/>
      <sheetName val="Input_MV"/>
      <sheetName val="Manual"/>
      <sheetName val="Combine"/>
      <sheetName val="งบดุล"/>
      <sheetName val="Lead"/>
      <sheetName val="Links"/>
      <sheetName val="manreq"/>
      <sheetName val="CAN DOI - KET QUA"/>
      <sheetName val="COVER"/>
      <sheetName val="Month v YTD"/>
      <sheetName val=" IB-PL-YTD"/>
      <sheetName val="datalist"/>
      <sheetName val="MAT"/>
      <sheetName val="F1771-2"/>
      <sheetName val="load"/>
      <sheetName val="CA"/>
      <sheetName val="Sep"/>
      <sheetName val="J&amp;Q"/>
      <sheetName val="Drop down list"/>
      <sheetName val="FF_4"/>
      <sheetName val="___________"/>
      <sheetName val="Conso"/>
      <sheetName val="Write off"/>
      <sheetName val="Cost centre expenditure"/>
      <sheetName val="BPR"/>
      <sheetName val="FF_3"/>
      <sheetName val="addl cost"/>
      <sheetName val="accumdeprn"/>
      <sheetName val="APCODE"/>
      <sheetName val="AA-1"/>
      <sheetName val="cost4-47"/>
      <sheetName val="Cash Flow"/>
      <sheetName val="Co info"/>
      <sheetName val="Financial Summary"/>
      <sheetName val="Adj&amp;Rje(Z820) "/>
      <sheetName val="note_defect"/>
      <sheetName val="Spec 22104"/>
      <sheetName val="P&amp;L"/>
      <sheetName val="Delta"/>
      <sheetName val="Manpower"/>
      <sheetName val="Tabelas"/>
      <sheetName val="WT_Util 99 LE"/>
      <sheetName val="PTA P&amp;S"/>
      <sheetName val="Waste Treatment Variable "/>
      <sheetName val="選酋表"/>
      <sheetName val="liste"/>
      <sheetName val="Database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TO - SP"/>
      <sheetName val="Company Info"/>
      <sheetName val="CA Comp"/>
      <sheetName val="Newspaper"/>
      <sheetName val="A"/>
      <sheetName val="PG7"/>
      <sheetName val="PG8"/>
      <sheetName val="DAY"/>
      <sheetName val="Setup"/>
      <sheetName val="Sales"/>
      <sheetName val="Sheet"/>
      <sheetName val="Balance Sheet"/>
      <sheetName val="Y"/>
      <sheetName val="total"/>
      <sheetName val="ref"/>
      <sheetName val="unitcostรวม"/>
      <sheetName val="ค่าขนส่ง"/>
      <sheetName val="Record_CR"/>
      <sheetName val="ng_12"/>
      <sheetName val="Co__Code"/>
      <sheetName val="CAN_DOI_-_KET_QUA"/>
      <sheetName val="forecast-sgd"/>
      <sheetName val="ADJ_-_RATE9"/>
      <sheetName val="ADJ___RATE9"/>
      <sheetName val="SCB_1_-_Current9"/>
      <sheetName val="SCB_2_-_Current9"/>
      <sheetName val="เงินกู้_MGC8"/>
      <sheetName val="BALANCE_SHEET_9"/>
      <sheetName val="BS_ATTACH9"/>
      <sheetName val="LC___TR_Listing8"/>
      <sheetName val="Customize_Your_Invoice8"/>
      <sheetName val="VariableII__period8"/>
      <sheetName val="Stock_Aging8"/>
      <sheetName val="Dec_20018"/>
      <sheetName val="Sheet1_(2)9"/>
      <sheetName val="CF_RECONCILE_-_18"/>
      <sheetName val="Cost_Centers6"/>
      <sheetName val="_IB-PL-00-01_SUMMARY6"/>
      <sheetName val="10-1_Media6"/>
      <sheetName val="ALL_KSFC_RIGS_EXCEPT_R-56"/>
      <sheetName val="Customize_Your_Purchase_Order6"/>
      <sheetName val="FP_Friends_Other6"/>
      <sheetName val="163040_LC_TR6"/>
      <sheetName val="Trial_Balance5"/>
      <sheetName val="_IBPL00015"/>
      <sheetName val="163040_LC-TR5"/>
      <sheetName val="CA_Sheet6"/>
      <sheetName val="D190_24"/>
      <sheetName val="F9_Parameters4"/>
      <sheetName val="TrialBalance_Q3-20025"/>
      <sheetName val="Workbook_Inputs5"/>
      <sheetName val="Total_Inventory5"/>
      <sheetName val="Semi_FG&amp;FG5"/>
      <sheetName val="FS-YTD"/>
      <sheetName val="MJFT"/>
      <sheetName val="DISCOUNT (2)"/>
      <sheetName val="Provision_NRV5"/>
      <sheetName val="Customize_Your_Loan_Manager4"/>
      <sheetName val="Bang_chiet_tinh_TBA4"/>
      <sheetName val="Data_Entry2"/>
      <sheetName val="input_data2"/>
      <sheetName val="head_Jan2"/>
      <sheetName val="Valo_DCF2"/>
      <sheetName val="List_info2"/>
      <sheetName val="By_Person2"/>
      <sheetName val="DB_PPC_PSF2"/>
      <sheetName val="Incident__NP_2017"/>
      <sheetName val="ADJ_-_RATE10"/>
      <sheetName val="ADJ___RATE10"/>
      <sheetName val="SCB_1_-_Current10"/>
      <sheetName val="SCB_2_-_Current10"/>
      <sheetName val="เงินกู้_MGC9"/>
      <sheetName val="BALANCE_SHEET_10"/>
      <sheetName val="BS_ATTACH10"/>
      <sheetName val="LC___TR_Listing9"/>
      <sheetName val="Customize_Your_Invoice9"/>
      <sheetName val="VariableII__period9"/>
      <sheetName val="Stock_Aging9"/>
      <sheetName val="Dec_20019"/>
      <sheetName val="Sheet1_(2)10"/>
      <sheetName val="CF_RECONCILE_-_19"/>
      <sheetName val="Cost_Centers7"/>
      <sheetName val="_IB-PL-00-01_SUMMARY7"/>
      <sheetName val="10-1_Media7"/>
      <sheetName val="ALL_KSFC_RIGS_EXCEPT_R-57"/>
      <sheetName val="Customize_Your_Purchase_Order7"/>
      <sheetName val="FP_Friends_Other7"/>
      <sheetName val="163040_LC_TR7"/>
      <sheetName val="Trial_Balance6"/>
      <sheetName val="_IBPL00016"/>
      <sheetName val="163040_LC-TR6"/>
      <sheetName val="CA_Sheet7"/>
      <sheetName val="D190_25"/>
      <sheetName val="F9_Parameters5"/>
      <sheetName val="TrialBalance_Q3-20026"/>
      <sheetName val="Workbook_Inputs6"/>
      <sheetName val="Total_Inventory6"/>
      <sheetName val="Semi_FG&amp;FG6"/>
      <sheetName val="Provision_NRV6"/>
      <sheetName val="Customize_Your_Loan_Manager5"/>
      <sheetName val="Bang_chiet_tinh_TBA5"/>
      <sheetName val="Data_Entry3"/>
      <sheetName val="input_data3"/>
      <sheetName val="head_Jan3"/>
      <sheetName val="Valo_DCF3"/>
      <sheetName val="List_info3"/>
      <sheetName val="By_Person3"/>
      <sheetName val="DB_PPC_PSF3"/>
      <sheetName val="ng_121"/>
      <sheetName val="Record_CR1"/>
      <sheetName val="Incident__NP_20171"/>
      <sheetName val="Co__Code1"/>
      <sheetName val="ADJ_-_RATE11"/>
      <sheetName val="ADJ___RATE11"/>
      <sheetName val="SCB_1_-_Current11"/>
      <sheetName val="SCB_2_-_Current11"/>
      <sheetName val="เงินกู้_MGC10"/>
      <sheetName val="BALANCE_SHEET_11"/>
      <sheetName val="BS_ATTACH11"/>
      <sheetName val="LC___TR_Listing10"/>
      <sheetName val="Customize_Your_Invoice10"/>
      <sheetName val="VariableII__period10"/>
      <sheetName val="Stock_Aging10"/>
      <sheetName val="Dec_200110"/>
      <sheetName val="Sheet1_(2)11"/>
      <sheetName val="CF_RECONCILE_-_110"/>
      <sheetName val="Cost_Centers8"/>
      <sheetName val="_IB-PL-00-01_SUMMARY8"/>
      <sheetName val="10-1_Media8"/>
      <sheetName val="ALL_KSFC_RIGS_EXCEPT_R-58"/>
      <sheetName val="Customize_Your_Purchase_Order8"/>
      <sheetName val="FP_Friends_Other8"/>
      <sheetName val="163040_LC_TR8"/>
      <sheetName val="Trial_Balance7"/>
      <sheetName val="_IBPL00017"/>
      <sheetName val="163040_LC-TR7"/>
      <sheetName val="CA_Sheet8"/>
      <sheetName val="D190_26"/>
      <sheetName val="F9_Parameters6"/>
      <sheetName val="TrialBalance_Q3-20027"/>
      <sheetName val="Workbook_Inputs7"/>
      <sheetName val="Total_Inventory7"/>
      <sheetName val="Semi_FG&amp;FG7"/>
      <sheetName val="Provision_NRV7"/>
      <sheetName val="Customize_Your_Loan_Manager6"/>
      <sheetName val="Bang_chiet_tinh_TBA6"/>
      <sheetName val="Data_Entry4"/>
      <sheetName val="input_data4"/>
      <sheetName val="head_Jan4"/>
      <sheetName val="Valo_DCF4"/>
      <sheetName val="List_info4"/>
      <sheetName val="By_Person4"/>
      <sheetName val="DB_PPC_PSF4"/>
      <sheetName val="ng_122"/>
      <sheetName val="Record_CR2"/>
      <sheetName val="Incident__NP_20172"/>
      <sheetName val="Co__Code2"/>
      <sheetName val="ADJ_-_RATE12"/>
      <sheetName val="ADJ___RATE12"/>
      <sheetName val="SCB_1_-_Current12"/>
      <sheetName val="SCB_2_-_Current12"/>
      <sheetName val="เงินกู้_MGC11"/>
      <sheetName val="BALANCE_SHEET_12"/>
      <sheetName val="BS_ATTACH12"/>
      <sheetName val="LC___TR_Listing11"/>
      <sheetName val="Customize_Your_Invoice11"/>
      <sheetName val="VariableII__period11"/>
      <sheetName val="Stock_Aging11"/>
      <sheetName val="Dec_200111"/>
      <sheetName val="Sheet1_(2)12"/>
      <sheetName val="CF_RECONCILE_-_111"/>
      <sheetName val="Cost_Centers9"/>
      <sheetName val="_IB-PL-00-01_SUMMARY9"/>
      <sheetName val="10-1_Media9"/>
      <sheetName val="ALL_KSFC_RIGS_EXCEPT_R-59"/>
      <sheetName val="Customize_Your_Purchase_Order9"/>
      <sheetName val="FP_Friends_Other9"/>
      <sheetName val="163040_LC_TR9"/>
      <sheetName val="Trial_Balance8"/>
      <sheetName val="_IBPL00018"/>
      <sheetName val="163040_LC-TR8"/>
      <sheetName val="CA_Sheet9"/>
      <sheetName val="D190_27"/>
      <sheetName val="F9_Parameters7"/>
      <sheetName val="TrialBalance_Q3-20028"/>
      <sheetName val="Workbook_Inputs8"/>
      <sheetName val="Total_Inventory8"/>
      <sheetName val="Semi_FG&amp;FG8"/>
      <sheetName val="Provision_NRV8"/>
      <sheetName val="Customize_Your_Loan_Manager7"/>
      <sheetName val="Bang_chiet_tinh_TBA7"/>
      <sheetName val="Data_Entry5"/>
      <sheetName val="input_data5"/>
      <sheetName val="head_Jan5"/>
      <sheetName val="Valo_DCF5"/>
      <sheetName val="List_info5"/>
      <sheetName val="By_Person5"/>
      <sheetName val="DB_PPC_PSF5"/>
      <sheetName val="ng_123"/>
      <sheetName val="Record_CR3"/>
      <sheetName val="Incident__NP_20173"/>
      <sheetName val="Co__Code3"/>
      <sheetName val="ADJ_-_RATE13"/>
      <sheetName val="ADJ___RATE13"/>
      <sheetName val="SCB_1_-_Current13"/>
      <sheetName val="SCB_2_-_Current13"/>
      <sheetName val="เงินกู้_MGC12"/>
      <sheetName val="BALANCE_SHEET_13"/>
      <sheetName val="BS_ATTACH13"/>
      <sheetName val="LC___TR_Listing12"/>
      <sheetName val="Customize_Your_Invoice12"/>
      <sheetName val="VariableII__period12"/>
      <sheetName val="Stock_Aging12"/>
      <sheetName val="Dec_200112"/>
      <sheetName val="Sheet1_(2)13"/>
      <sheetName val="CF_RECONCILE_-_112"/>
      <sheetName val="Cost_Centers10"/>
      <sheetName val="_IB-PL-00-01_SUMMARY10"/>
      <sheetName val="10-1_Media10"/>
      <sheetName val="ALL_KSFC_RIGS_EXCEPT_R-510"/>
      <sheetName val="Customize_Your_Purchase_Order10"/>
      <sheetName val="FP_Friends_Other10"/>
      <sheetName val="163040_LC_TR10"/>
      <sheetName val="Trial_Balance9"/>
      <sheetName val="_IBPL00019"/>
      <sheetName val="163040_LC-TR9"/>
      <sheetName val="CA_Sheet10"/>
      <sheetName val="D190_28"/>
      <sheetName val="F9_Parameters8"/>
      <sheetName val="TrialBalance_Q3-20029"/>
      <sheetName val="Workbook_Inputs9"/>
      <sheetName val="Total_Inventory9"/>
      <sheetName val="Semi_FG&amp;FG9"/>
      <sheetName val="Provision_NRV9"/>
      <sheetName val="Customize_Your_Loan_Manager8"/>
      <sheetName val="Bang_chiet_tinh_TBA8"/>
      <sheetName val="Data_Entry6"/>
      <sheetName val="input_data6"/>
      <sheetName val="head_Jan6"/>
      <sheetName val="Valo_DCF6"/>
      <sheetName val="List_info6"/>
      <sheetName val="By_Person6"/>
      <sheetName val="DB_PPC_PSF6"/>
      <sheetName val="ng_124"/>
      <sheetName val="Record_CR4"/>
      <sheetName val="Incident__NP_20174"/>
      <sheetName val="Co__Code4"/>
      <sheetName val="ADJ_-_RATE14"/>
      <sheetName val="ADJ___RATE14"/>
      <sheetName val="SCB_1_-_Current14"/>
      <sheetName val="SCB_2_-_Current14"/>
      <sheetName val="เงินกู้_MGC13"/>
      <sheetName val="BALANCE_SHEET_14"/>
      <sheetName val="BS_ATTACH14"/>
      <sheetName val="LC___TR_Listing13"/>
      <sheetName val="Customize_Your_Invoice13"/>
      <sheetName val="VariableII__period13"/>
      <sheetName val="Stock_Aging13"/>
      <sheetName val="Dec_200113"/>
      <sheetName val="Sheet1_(2)14"/>
      <sheetName val="CF_RECONCILE_-_113"/>
      <sheetName val="Cost_Centers11"/>
      <sheetName val="_IB-PL-00-01_SUMMARY11"/>
      <sheetName val="10-1_Media11"/>
      <sheetName val="ALL_KSFC_RIGS_EXCEPT_R-511"/>
      <sheetName val="Customize_Your_Purchase_Order11"/>
      <sheetName val="FP_Friends_Other11"/>
      <sheetName val="163040_LC_TR11"/>
      <sheetName val="Trial_Balance10"/>
      <sheetName val="_IBPL000110"/>
      <sheetName val="163040_LC-TR10"/>
      <sheetName val="CA_Sheet11"/>
      <sheetName val="D190_29"/>
      <sheetName val="F9_Parameters9"/>
      <sheetName val="TrialBalance_Q3-200210"/>
      <sheetName val="Workbook_Inputs10"/>
      <sheetName val="Total_Inventory10"/>
      <sheetName val="Semi_FG&amp;FG10"/>
      <sheetName val="Provision_NRV10"/>
      <sheetName val="Customize_Your_Loan_Manager9"/>
      <sheetName val="Bang_chiet_tinh_TBA9"/>
      <sheetName val="Data_Entry7"/>
      <sheetName val="input_data7"/>
      <sheetName val="head_Jan7"/>
      <sheetName val="Valo_DCF7"/>
      <sheetName val="List_info7"/>
      <sheetName val="By_Person7"/>
      <sheetName val="DB_PPC_PSF7"/>
      <sheetName val="ng_125"/>
      <sheetName val="Record_CR5"/>
      <sheetName val="Incident__NP_20175"/>
      <sheetName val="Co__Code5"/>
      <sheetName val="ADJ"/>
      <sheetName val="Haft year tax estimation 1"/>
      <sheetName val="Haft year tax estimation 2"/>
      <sheetName val="Haft year tax estimation (1)"/>
      <sheetName val="Haft year tax estimation (2)"/>
      <sheetName val="Taxcal 6 Month"/>
      <sheetName val="TB"/>
      <sheetName val="Data Last year"/>
      <sheetName val="FA_2019"/>
      <sheetName val="GL_2019"/>
      <sheetName val="10"/>
      <sheetName val="Ass"/>
      <sheetName val="Wellhrs"/>
      <sheetName val="BudgetInput"/>
      <sheetName val="FORMC94"/>
      <sheetName val="Details"/>
      <sheetName val="BGT97STAFF"/>
      <sheetName val="GL CB"/>
      <sheetName val="GL M"/>
      <sheetName val="Gain Loss Calculation"/>
      <sheetName val="TB_55(6M)"/>
      <sheetName val="Deferred Charge"/>
      <sheetName val="Detail รายบุคคลปี 58"/>
      <sheetName val="F-3"/>
      <sheetName val="CST1198"/>
      <sheetName val="BAL42"/>
      <sheetName val="FF_2"/>
      <sheetName val="Val_Ind"/>
      <sheetName val="IFS"/>
      <sheetName val="UF"/>
      <sheetName val="HH"/>
      <sheetName val="boq"/>
      <sheetName val="Sale 0404"/>
      <sheetName val="Sale0311"/>
      <sheetName val="Sale0309"/>
      <sheetName val="IBA &lt;O3&gt;"/>
      <sheetName val="Loan Amortization Table"/>
      <sheetName val="Linkage Quote"/>
      <sheetName val="Register Cal Mar_04_July_05 "/>
      <sheetName val="QR_4.1"/>
      <sheetName val="Weights"/>
      <sheetName val="_Lookup"/>
      <sheetName val="CODE,NAME"/>
      <sheetName val="RATE"/>
      <sheetName val="AFA"/>
      <sheetName val="คชจ.ดำเนินงาน6-43"/>
      <sheetName val="200-110"/>
      <sheetName val="Sale0402"/>
      <sheetName val="description"/>
      <sheetName val="Norms SP"/>
      <sheetName val="Backup"/>
      <sheetName val="จันทร์"/>
      <sheetName val="gl"/>
      <sheetName val="SPARES"/>
      <sheetName val="BSI"/>
      <sheetName val="Group"/>
      <sheetName val="แบบฟอร์มที่ 7 original"/>
      <sheetName val="แบบฟอร์มที่ 7 Project Base"/>
      <sheetName val="NL+Lcombine"/>
      <sheetName val="n-4.4"/>
      <sheetName val="7251-02000-02252"/>
      <sheetName val="7251-01xxxx"/>
      <sheetName val="Plant_Overhead"/>
      <sheetName val="ZD300"/>
      <sheetName val="Cost_center"/>
      <sheetName val="Cost_center1"/>
      <sheetName val="Cost_center2"/>
      <sheetName val="Cost_center3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-CIV"/>
      <sheetName val="TB-ICM"/>
      <sheetName val="PX"/>
      <sheetName val="PRODUCT"/>
      <sheetName val="All employee"/>
      <sheetName val="WT_Util_99_LE"/>
      <sheetName val="PTA_P&amp;S"/>
      <sheetName val="Waste_Treatment_Variable_"/>
      <sheetName val="Cost_center4"/>
      <sheetName val="Standing_Data"/>
      <sheetName val="Asset_&amp;_Liability"/>
      <sheetName val="Net_asset_value"/>
      <sheetName val="Drop_List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TO_-_SP"/>
      <sheetName val="Company_Info"/>
      <sheetName val="CA_Comp"/>
      <sheetName val="All_employee"/>
      <sheetName val="16jun12"/>
      <sheetName val="9jun12"/>
      <sheetName val="12jun12"/>
      <sheetName val="15jun12"/>
      <sheetName val="detailitems_159"/>
      <sheetName val="Tables"/>
      <sheetName val="Instruction"/>
      <sheetName val="OthCode"/>
      <sheetName val="Datasheet"/>
      <sheetName val="Month_v_YTD"/>
      <sheetName val="_IB-PL-YTD"/>
      <sheetName val="ENG_SUM_SBM3_2007"/>
      <sheetName val="REV2_ENG-SUM_SBM2_FOR_AGM_CO"/>
      <sheetName val="Retire 2015-2017"/>
      <sheetName val="New Item"/>
      <sheetName val="Machine2,3'04"/>
      <sheetName val="B131 "/>
      <sheetName val="CAN_DOI_-_KET_QUA3"/>
      <sheetName val="CAN_DOI_-_KET_QUA1"/>
      <sheetName val="CAN_DOI_-_KET_QUA2"/>
      <sheetName val="DIST"/>
      <sheetName val="summary_p2"/>
      <sheetName val="กระจายบอร์ด"/>
      <sheetName val="PUF"/>
      <sheetName val="9109"/>
      <sheetName val="Jul.02"/>
      <sheetName val="คีย์ข้อมูลรายละเอียดต่างๆ"/>
      <sheetName val="Customer(Farm)"/>
      <sheetName val="frptolocal"/>
      <sheetName val="Age311299TESP"/>
      <sheetName val="P4DDBFTESP"/>
      <sheetName val="IntDec00TespM&amp;B"/>
      <sheetName val="Defer_ร่วม"/>
      <sheetName val="CBO0497"/>
      <sheetName val="Seagate _share_in_units"/>
      <sheetName val="HP"/>
      <sheetName val="PAYROLL"/>
      <sheetName val="Reimbursements"/>
      <sheetName val="3 P&amp;L "/>
      <sheetName val="Disposition"/>
      <sheetName val="2.Conso"/>
      <sheetName val="bod"/>
      <sheetName val="Summary by Machine Type MAR"/>
      <sheetName val="AccpacTB"/>
      <sheetName val="stat local"/>
      <sheetName val="CMM-AU_Validation-Dom"/>
      <sheetName val="Run"/>
      <sheetName val="Control_BS"/>
      <sheetName val="ORGANIZATION PLASTIC GROUP "/>
      <sheetName val="ORGANIZATION PLASTIC GROUP  2"/>
      <sheetName val="IMPROVE MAN POWER"/>
      <sheetName val="ฟอล์ม B2"/>
      <sheetName val="Man power SPEC"/>
      <sheetName val="Man power SPEC (2)"/>
      <sheetName val="Current ORG"/>
      <sheetName val="ปรับโครงสร้าง"/>
      <sheetName val="Blank ORG"/>
      <sheetName val="DLOT Calculate"/>
      <sheetName val="ประเมิน "/>
      <sheetName val="Improvement Plan"/>
      <sheetName val="รายชื่อพนักงาน "/>
      <sheetName val="Machine capacity"/>
      <sheetName val="DLOT Current"/>
      <sheetName val="ORG (2)"/>
      <sheetName val="Injection new"/>
      <sheetName val="Injection new "/>
      <sheetName val="A+B"/>
      <sheetName val="บังคับเป็น"/>
      <sheetName val="ปรับปรุง"/>
      <sheetName val="BOS Commodity"/>
      <sheetName val="Macro1"/>
      <sheetName val="Dormants"/>
      <sheetName val="SSD Plant Incremental Projects"/>
      <sheetName val="BOS02TC"/>
      <sheetName val="ERP 7_06"/>
      <sheetName val="Consensus"/>
      <sheetName val="Variables"/>
      <sheetName val="Tbom-tot"/>
      <sheetName val="Pareto Top RPN"/>
      <sheetName val="FDR BUDGET 2001 EISENACH"/>
      <sheetName val="Cost Reduction Programs"/>
      <sheetName val="format"/>
      <sheetName val="LCQ"/>
      <sheetName val="analysis"/>
      <sheetName val="COMPARISON SHEET (1)"/>
      <sheetName val="January"/>
      <sheetName val="TON"/>
      <sheetName val="Non Movement"/>
      <sheetName val="Data 2"/>
      <sheetName val="FF_6"/>
      <sheetName val="FF-1"/>
      <sheetName val="SAME"/>
      <sheetName val="#Lookup"/>
      <sheetName val="InventTableModule_1-1"/>
      <sheetName val="สำนักงาน"/>
      <sheetName val="FF_2 _1_"/>
      <sheetName val="FSA"/>
      <sheetName val="B"/>
      <sheetName val="cal (2)"/>
      <sheetName val="B_Sheet"/>
      <sheetName val="Notes"/>
      <sheetName val="TBal"/>
      <sheetName val="Age311299TAS"/>
      <sheetName val="TASintDec00"/>
      <sheetName val="P4DDBFTAS"/>
      <sheetName val="FF_21_a_"/>
      <sheetName val="Non-Statistical Sampling Master"/>
      <sheetName val="Two Step Revenue Testing Master"/>
      <sheetName val="Global Data"/>
      <sheetName val="STart"/>
      <sheetName val="Scoping"/>
      <sheetName val="0100"/>
      <sheetName val="Expense Summary"/>
      <sheetName val="ดอกเบี้ยรับ"/>
      <sheetName val="SSW"/>
      <sheetName val="ชื่อหุ้น"/>
      <sheetName val="B&amp;S 1999"/>
      <sheetName val="อัตราค่าบรรทุก"/>
      <sheetName val="A1"/>
      <sheetName val="Arch"/>
      <sheetName val="Rawdata"/>
      <sheetName val="K2"/>
      <sheetName val="OSM"/>
      <sheetName val="C.A.Add1 (App III)"/>
      <sheetName val="R&amp;M confirmation (App A)"/>
      <sheetName val="Marine insurance (App B)"/>
      <sheetName val="Reinvestment Allowance"/>
      <sheetName val="Q_Charts"/>
      <sheetName val="A_Charts"/>
      <sheetName val="Q_A1"/>
      <sheetName val="Q_A2"/>
      <sheetName val="Q_BS"/>
      <sheetName val="Q_CF"/>
      <sheetName val="Q_PL"/>
      <sheetName val="Text"/>
      <sheetName val="Calc"/>
      <sheetName val="M_C"/>
      <sheetName val="Q_PR"/>
      <sheetName val="45_A"/>
      <sheetName val="Quik"/>
      <sheetName val="Front"/>
      <sheetName val="Sens"/>
      <sheetName val="Upgrade"/>
      <sheetName val="Prod"/>
      <sheetName val="600"/>
      <sheetName val="TC"/>
      <sheetName val="ADD"/>
      <sheetName val="SCH"/>
      <sheetName val="Map"/>
      <sheetName val="INFO"/>
      <sheetName val="1 LeadSchedule"/>
      <sheetName val="Sch18-34"/>
      <sheetName val="U"/>
      <sheetName val="Validation"/>
      <sheetName val="CA99"/>
      <sheetName val="TC YA2000 cyb (R)"/>
      <sheetName val="TaxComp"/>
      <sheetName val="CA Sum"/>
      <sheetName val="Exempt"/>
      <sheetName val="ACCLIST"/>
      <sheetName val="Stat A"/>
      <sheetName val="Addition"/>
      <sheetName val="SSP HOURS"/>
      <sheetName val="C_A_Add1_(App_III)"/>
      <sheetName val="R&amp;M_confirmation_(App_A)"/>
      <sheetName val="Marine_insurance_(App_B)"/>
      <sheetName val="Reinvestment_Allowance"/>
      <sheetName val="MainComp"/>
      <sheetName val="MFA"/>
      <sheetName val="P_L"/>
      <sheetName val="structure"/>
      <sheetName val="income"/>
      <sheetName val="2.A2.L Fixed Assets"/>
      <sheetName val="C_A_Add1_(App_III)1"/>
      <sheetName val="R&amp;M_confirmation_(App_A)1"/>
      <sheetName val="Marine_insurance_(App_B)1"/>
      <sheetName val="Reinvestment_Allowance1"/>
      <sheetName val="kk"/>
      <sheetName val="#REF"/>
      <sheetName val="HEADCOUNT WORKSHEET"/>
      <sheetName val="ACLSHL96"/>
      <sheetName val="Mat'l Pareto"/>
      <sheetName val="Details_ACT"/>
      <sheetName val="AJE"/>
      <sheetName val="RJE"/>
      <sheetName val="A3"/>
      <sheetName val="C"/>
      <sheetName val="E"/>
      <sheetName val="E3"/>
      <sheetName val="F"/>
      <sheetName val="F1"/>
      <sheetName val="F2"/>
      <sheetName val="G"/>
      <sheetName val="K"/>
      <sheetName val="M"/>
      <sheetName val="M2"/>
      <sheetName val="N"/>
      <sheetName val="N2"/>
      <sheetName val="Q"/>
      <sheetName val="Q1"/>
      <sheetName val="U1"/>
      <sheetName val="U3"/>
      <sheetName val="U3-1"/>
      <sheetName val="U4"/>
      <sheetName val="U5"/>
      <sheetName val="U6"/>
      <sheetName val="U6-1"/>
      <sheetName val="U7"/>
      <sheetName val="U8"/>
      <sheetName val="Template"/>
      <sheetName val="tax-ss"/>
      <sheetName val="U3|1"/>
      <sheetName val="C4"/>
      <sheetName val="Inventory Valuation-detail- (2)"/>
      <sheetName val="price"/>
      <sheetName val="Tax"/>
      <sheetName val="FS"/>
      <sheetName val="BPCOR DETAILS"/>
      <sheetName val="BPMKT DETAILS"/>
      <sheetName val="JV"/>
      <sheetName val="ACT-MTH"/>
      <sheetName val="K4. F&amp;F"/>
      <sheetName val="Format (2)"/>
      <sheetName val="Riskk"/>
      <sheetName val="InterFund"/>
      <sheetName val="InTB"/>
      <sheetName val="Main"/>
      <sheetName val="NewUnit"/>
      <sheetName val="InStock"/>
      <sheetName val="Bal"/>
      <sheetName val="List"/>
      <sheetName val="Excess Calc"/>
      <sheetName val="TY"/>
      <sheetName val="PL3"/>
      <sheetName val="TC_YA2000_cyb_(R)"/>
      <sheetName val="F-1"/>
      <sheetName val="F-2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2"/>
      <sheetName val="FF-4"/>
      <sheetName val="FF-4a"/>
      <sheetName val="FF-5"/>
      <sheetName val="FF-6"/>
      <sheetName val="FF-7"/>
      <sheetName val="FF-8"/>
      <sheetName val="11"/>
      <sheetName val="20"/>
      <sheetName val="21"/>
      <sheetName val="30"/>
      <sheetName val="40"/>
      <sheetName val="50"/>
      <sheetName val="DD-10"/>
      <sheetName val="IntDec00TespM_B"/>
      <sheetName val="JAN"/>
      <sheetName val="Criteria"/>
      <sheetName val="BB1-2(ss)"/>
      <sheetName val="BGI - Interco wkg"/>
      <sheetName val="FAMS Adj."/>
      <sheetName val="Client Adj.- BGI"/>
      <sheetName val="Client Adj.-BGM"/>
      <sheetName val="Breakdown"/>
      <sheetName val="BGM BS"/>
      <sheetName val="BGM STAT"/>
      <sheetName val="BGI BS"/>
      <sheetName val="BGI STAT"/>
      <sheetName val="TB_300605"/>
      <sheetName val="TB_311205"/>
      <sheetName val="Spliting Balance Sheet - 1204( "/>
      <sheetName val="01.0"/>
      <sheetName val="대차대조표-공시형"/>
      <sheetName val="Balance_Sheet"/>
      <sheetName val="BGI_-_Interco_wkg"/>
      <sheetName val="FAMS_Adj_"/>
      <sheetName val="Client_Adj_-_BGI"/>
      <sheetName val="Client_Adj_-BGM"/>
      <sheetName val="BGM_BS"/>
      <sheetName val="BGM_STAT"/>
      <sheetName val="BGI_BS"/>
      <sheetName val="BGI_STAT"/>
      <sheetName val="Spliting_Balance_Sheet_-_1204(_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Int-Sch5"/>
      <sheetName val="MCMD95"/>
      <sheetName val="MCMD95 (1)"/>
      <sheetName val="NAMD95"/>
      <sheetName val="NCSD95"/>
      <sheetName val="Cash_(new)"/>
      <sheetName val="TMS2000"/>
      <sheetName val="FF-2 (1)"/>
      <sheetName val="FF-21"/>
      <sheetName val="Register"/>
      <sheetName val="K5-1"/>
      <sheetName val="FB1 (2)"/>
      <sheetName val="BS (3)"/>
      <sheetName val="D1 (3)"/>
      <sheetName val="E1  (3)"/>
      <sheetName val="F1  (3)"/>
      <sheetName val="G1  (3)"/>
      <sheetName val="J1 (3)"/>
      <sheetName val="J3 (3)"/>
      <sheetName val="M1 (3)"/>
      <sheetName val="M1-1 (3)"/>
      <sheetName val="M1-2 (3)"/>
      <sheetName val="N1 (3)"/>
      <sheetName val="General info"/>
      <sheetName val="PBSE BS"/>
      <sheetName val="comp of re pack"/>
      <sheetName val="CF Statements"/>
      <sheetName val="Stmt of equity"/>
      <sheetName val="SUAD"/>
      <sheetName val="A5-1"/>
      <sheetName val="A13"/>
      <sheetName val="FB1"/>
      <sheetName val="FB2"/>
      <sheetName val="GP analysis"/>
      <sheetName val="FB3"/>
      <sheetName val="PBSE PL"/>
      <sheetName val="FB4 Sch9 Disclosure"/>
      <sheetName val="HCC1"/>
      <sheetName val="HCC4"/>
      <sheetName val="HCC5"/>
      <sheetName val="HHH1"/>
      <sheetName val="D1"/>
      <sheetName val="D1-1"/>
      <sheetName val="E1 "/>
      <sheetName val="FE3"/>
      <sheetName val="FE3-1"/>
      <sheetName val="HLL1"/>
      <sheetName val="E4"/>
      <sheetName val="HE1"/>
      <sheetName val="HE2-1"/>
      <sheetName val="HE2"/>
      <sheetName val="F1 "/>
      <sheetName val="G1 "/>
      <sheetName val="J1"/>
      <sheetName val="J3"/>
      <sheetName val="M1"/>
      <sheetName val="M1-1"/>
      <sheetName val="M1-2"/>
      <sheetName val="N1"/>
      <sheetName val="General info (2)"/>
      <sheetName val="BS (2)"/>
      <sheetName val="CF Statements (2)"/>
      <sheetName val="Stmt of equity (2)"/>
      <sheetName val="B1"/>
      <sheetName val="D1 (2)"/>
      <sheetName val="D1-1 (2)"/>
      <sheetName val="E1  (2)"/>
      <sheetName val="F1  (2)"/>
      <sheetName val="G1  (2)"/>
      <sheetName val="J1 (2)"/>
      <sheetName val="J3 (2)"/>
      <sheetName val="Tax (2)"/>
      <sheetName val="L1 (2)"/>
      <sheetName val="L1-1"/>
      <sheetName val="M1 (2)"/>
      <sheetName val="M1-1 (2)"/>
      <sheetName val="M1-2 (2)"/>
      <sheetName val="N1 (2)"/>
      <sheetName val="X Rates"/>
      <sheetName val="FA-LISTING"/>
      <sheetName val="(R&amp;D"/>
      <sheetName val="itc"/>
      <sheetName val="U101"/>
      <sheetName val="C101"/>
      <sheetName val="I101"/>
      <sheetName val="M101"/>
      <sheetName val="G101"/>
      <sheetName val="T101 "/>
      <sheetName val="WTB"/>
      <sheetName val="Adm97"/>
      <sheetName val="B7"/>
      <sheetName val="AP-PL"/>
      <sheetName val="AP-BS"/>
      <sheetName val="AA"/>
      <sheetName val="Reclassification"/>
      <sheetName val="G1"/>
      <sheetName val="G2"/>
      <sheetName val="G3"/>
      <sheetName val="G4"/>
      <sheetName val="G5"/>
      <sheetName val="G6"/>
      <sheetName val="G(GL)"/>
      <sheetName val="Posting entries"/>
      <sheetName val="H1"/>
      <sheetName val="H2"/>
      <sheetName val="J2"/>
      <sheetName val="J4"/>
      <sheetName val="K1"/>
      <sheetName val="K4"/>
      <sheetName val="L1"/>
      <sheetName val="O1"/>
      <sheetName val="P1"/>
      <sheetName val="P2"/>
      <sheetName val="P3"/>
      <sheetName val="R1"/>
      <sheetName val="R1-1"/>
      <sheetName val="RR2"/>
      <sheetName val="R3"/>
      <sheetName val="R7"/>
      <sheetName val="tec"/>
      <sheetName val="P3(Ameded"/>
      <sheetName val="P3(Sch)"/>
      <sheetName val="P4"/>
      <sheetName val="R2"/>
      <sheetName val="R4"/>
      <sheetName val="R5-1"/>
      <sheetName val="R6"/>
      <sheetName val="GL-Andy current ac"/>
      <sheetName val="S1"/>
      <sheetName val="S3"/>
      <sheetName val="S2"/>
      <sheetName val="S4"/>
      <sheetName val="S5"/>
      <sheetName val="T1"/>
      <sheetName val="T2"/>
      <sheetName val="6A CA"/>
      <sheetName val="C_A_Add1_(App_III)2"/>
      <sheetName val="R&amp;M_confirmation_(App_A)2"/>
      <sheetName val="Marine_insurance_(App_B)2"/>
      <sheetName val="Reinvestment_Allowance2"/>
      <sheetName val="F1.2"/>
      <sheetName val="Nhapxuat"/>
      <sheetName val="A3-1"/>
      <sheetName val="Q(HP)"/>
      <sheetName val="Q-HP-14"/>
      <sheetName val="Q-HP-31"/>
      <sheetName val="P101"/>
      <sheetName val="H101"/>
      <sheetName val="P501"/>
      <sheetName val=" Balance Sheet"/>
      <sheetName val=" Profit Projection sum"/>
      <sheetName val="DPLA"/>
      <sheetName val="Capacity"/>
      <sheetName val="Product segment"/>
      <sheetName val="TBCS-BS"/>
      <sheetName val="Profit &amp; Loss Yr 1"/>
      <sheetName val="Profit &amp; Loss Yr 2"/>
      <sheetName val="Profit &amp; Loss Yr 3"/>
      <sheetName val="Staff cost"/>
      <sheetName val="Calculations"/>
      <sheetName val="Fixed Assets Sum(2005)"/>
      <sheetName val="Fixed Assets Sum(2006)"/>
      <sheetName val="Fixed Assets Sum(2007)"/>
      <sheetName val="Cash Flow Yr 1"/>
      <sheetName val="Cash Flow Yr 2"/>
      <sheetName val="Cash Flow Yr 3"/>
      <sheetName val="Bal Sheet Yr 1"/>
      <sheetName val="Bal Sheet Yr 2"/>
      <sheetName val="Bal Sheet Yr 3"/>
      <sheetName val="TBS"/>
      <sheetName val="TPL"/>
      <sheetName val="TRecon"/>
      <sheetName val="Deferred taxation (1)"/>
      <sheetName val="Deferred taxation (2)"/>
      <sheetName val="Recon of FA"/>
      <sheetName val="Reasonableness test"/>
      <sheetName val="NQ Asset Summary"/>
      <sheetName val="Graphs"/>
      <sheetName val="UserDefined"/>
      <sheetName val="S.DEBTOR07"/>
      <sheetName val="S_DEBTOR07"/>
      <sheetName val="jubm-red"/>
      <sheetName val="C2"/>
      <sheetName val="chart 1"/>
      <sheetName val="TC_YA2000_cyb_(R)1"/>
      <sheetName val="SSP_HOURS"/>
      <sheetName val="Stat_A"/>
      <sheetName val="HEADCOUNT_WORKSHEET"/>
      <sheetName val="Mat'l_Pareto"/>
      <sheetName val="Inventory_Valuation-detail-_(2)"/>
      <sheetName val="BPCOR_DETAILS"/>
      <sheetName val="BPMKT_DETAILS"/>
      <sheetName val="1_LeadSchedule"/>
      <sheetName val="K4__F&amp;F"/>
      <sheetName val="Format_(2)"/>
      <sheetName val="Excess_Calc"/>
      <sheetName val="Balance_Sheet1"/>
      <sheetName val="BGI_-_Interco_wkg1"/>
      <sheetName val="FAMS_Adj_1"/>
      <sheetName val="Client_Adj_-_BGI1"/>
      <sheetName val="Client_Adj_-BGM1"/>
      <sheetName val="BGM_BS1"/>
      <sheetName val="BGM_STAT1"/>
      <sheetName val="BGI_BS1"/>
      <sheetName val="BGI_STAT1"/>
      <sheetName val="Spliting_Balance_Sheet_-_1204(1"/>
      <sheetName val="01_0"/>
      <sheetName val="U_"/>
      <sheetName val="Expense_Summary"/>
      <sheetName val="FF-2_(1)"/>
      <sheetName val="_Balance_Sheet"/>
      <sheetName val="_Profit_Projection_sum"/>
      <sheetName val="Cash_Flow"/>
      <sheetName val="Product_segment"/>
      <sheetName val="Profit_&amp;_Loss_Yr_1"/>
      <sheetName val="Profit_&amp;_Loss_Yr_2"/>
      <sheetName val="Profit_&amp;_Loss_Yr_3"/>
      <sheetName val="Staff_cost"/>
      <sheetName val="Fixed_Assets_Sum(2005)"/>
      <sheetName val="Fixed_Assets_Sum(2006)"/>
      <sheetName val="Fixed_Assets_Sum(2007)"/>
      <sheetName val="Cash_Flow_Yr_1"/>
      <sheetName val="Cash_Flow_Yr_2"/>
      <sheetName val="Cash_Flow_Yr_3"/>
      <sheetName val="Bal_Sheet_Yr_1"/>
      <sheetName val="Bal_Sheet_Yr_2"/>
      <sheetName val="Bal_Sheet_Yr_3"/>
      <sheetName val="Deferred_taxation_(1)"/>
      <sheetName val="Deferred_taxation_(2)"/>
      <sheetName val="Recon_of_FA"/>
      <sheetName val="Reasonableness_test"/>
      <sheetName val="NQ_Asset_Summary"/>
      <sheetName val="S_DEBTOR071"/>
      <sheetName val="FB1_(2)"/>
      <sheetName val="BS_(3)"/>
      <sheetName val="D1_(3)"/>
      <sheetName val="E1__(3)"/>
      <sheetName val="F1__(3)"/>
      <sheetName val="G1__(3)"/>
      <sheetName val="J1_(3)"/>
      <sheetName val="J3_(3)"/>
      <sheetName val="M1_(3)"/>
      <sheetName val="M1-1_(3)"/>
      <sheetName val="M1-2_(3)"/>
      <sheetName val="N1_(3)"/>
      <sheetName val="General_info"/>
      <sheetName val="PBSE_BS"/>
      <sheetName val="comp_of_re_pack"/>
      <sheetName val="CF_Statements"/>
      <sheetName val="Stmt_of_equity"/>
      <sheetName val="GP_analysis"/>
      <sheetName val="PBSE_PL"/>
      <sheetName val="FB4_Sch9_Disclosure"/>
      <sheetName val="E1_"/>
      <sheetName val="F1_"/>
      <sheetName val="G1_"/>
      <sheetName val="General_info_(2)"/>
      <sheetName val="BS_(2)"/>
      <sheetName val="CF_Statements_(2)"/>
      <sheetName val="Stmt_of_equity_(2)"/>
      <sheetName val="D1_(2)"/>
      <sheetName val="D1-1_(2)"/>
      <sheetName val="E1__(2)"/>
      <sheetName val="F1__(2)"/>
      <sheetName val="G1__(2)"/>
      <sheetName val="J1_(2)"/>
      <sheetName val="J3_(2)"/>
      <sheetName val="Tax_(2)"/>
      <sheetName val="L1_(2)"/>
      <sheetName val="M1_(2)"/>
      <sheetName val="M1-1_(2)"/>
      <sheetName val="M1-2_(2)"/>
      <sheetName val="N1_(2)"/>
      <sheetName val="X_Rates"/>
      <sheetName val="C_A_Add1_(App_III)3"/>
      <sheetName val="R&amp;M_confirmation_(App_A)3"/>
      <sheetName val="Marine_insurance_(App_B)3"/>
      <sheetName val="Reinvestment_Allowance3"/>
      <sheetName val="TC_YA2000_cyb_(R)2"/>
      <sheetName val="SSP_HOURS1"/>
      <sheetName val="Stat_A1"/>
      <sheetName val="HEADCOUNT_WORKSHEET1"/>
      <sheetName val="Mat'l_Pareto1"/>
      <sheetName val="Inventory_Valuation-detail-_(21"/>
      <sheetName val="BPCOR_DETAILS1"/>
      <sheetName val="BPMKT_DETAILS1"/>
      <sheetName val="1_LeadSchedule1"/>
      <sheetName val="K4__F&amp;F1"/>
      <sheetName val="Format_(2)1"/>
      <sheetName val="Excess_Calc1"/>
      <sheetName val="Balance_Sheet2"/>
      <sheetName val="BGI_-_Interco_wkg2"/>
      <sheetName val="FAMS_Adj_2"/>
      <sheetName val="Client_Adj_-_BGI2"/>
      <sheetName val="Client_Adj_-BGM2"/>
      <sheetName val="BGM_BS2"/>
      <sheetName val="BGM_STAT2"/>
      <sheetName val="BGI_BS2"/>
      <sheetName val="BGI_STAT2"/>
      <sheetName val="Spliting_Balance_Sheet_-_1204(2"/>
      <sheetName val="01_01"/>
      <sheetName val="U_1"/>
      <sheetName val="Expense_Summary1"/>
      <sheetName val="FF-2_(1)1"/>
      <sheetName val="_Balance_Sheet1"/>
      <sheetName val="_Profit_Projection_sum1"/>
      <sheetName val="Cash_Flow1"/>
      <sheetName val="Product_segment1"/>
      <sheetName val="Profit_&amp;_Loss_Yr_11"/>
      <sheetName val="Profit_&amp;_Loss_Yr_21"/>
      <sheetName val="Profit_&amp;_Loss_Yr_31"/>
      <sheetName val="Staff_cost1"/>
      <sheetName val="Fixed_Assets_Sum(2005)1"/>
      <sheetName val="Fixed_Assets_Sum(2006)1"/>
      <sheetName val="Fixed_Assets_Sum(2007)1"/>
      <sheetName val="Cash_Flow_Yr_11"/>
      <sheetName val="Cash_Flow_Yr_21"/>
      <sheetName val="Cash_Flow_Yr_31"/>
      <sheetName val="Bal_Sheet_Yr_11"/>
      <sheetName val="Bal_Sheet_Yr_21"/>
      <sheetName val="Bal_Sheet_Yr_31"/>
      <sheetName val="Deferred_taxation_(1)1"/>
      <sheetName val="Deferred_taxation_(2)1"/>
      <sheetName val="Recon_of_FA1"/>
      <sheetName val="Reasonableness_test1"/>
      <sheetName val="NQ_Asset_Summary1"/>
      <sheetName val="S_DEBTOR072"/>
      <sheetName val="FB1_(2)1"/>
      <sheetName val="BS_(3)1"/>
      <sheetName val="D1_(3)1"/>
      <sheetName val="E1__(3)1"/>
      <sheetName val="F1__(3)1"/>
      <sheetName val="G1__(3)1"/>
      <sheetName val="J1_(3)1"/>
      <sheetName val="J3_(3)1"/>
      <sheetName val="M1_(3)1"/>
      <sheetName val="M1-1_(3)1"/>
      <sheetName val="M1-2_(3)1"/>
      <sheetName val="N1_(3)1"/>
      <sheetName val="General_info1"/>
      <sheetName val="PBSE_BS1"/>
      <sheetName val="comp_of_re_pack1"/>
      <sheetName val="CF_Statements1"/>
      <sheetName val="Stmt_of_equity1"/>
      <sheetName val="GP_analysis1"/>
      <sheetName val="PBSE_PL1"/>
      <sheetName val="FB4_Sch9_Disclosure1"/>
      <sheetName val="E1_1"/>
      <sheetName val="F1_1"/>
      <sheetName val="G1_1"/>
      <sheetName val="General_info_(2)1"/>
      <sheetName val="BS_(2)1"/>
      <sheetName val="CF_Statements_(2)1"/>
      <sheetName val="Stmt_of_equity_(2)1"/>
      <sheetName val="D1_(2)1"/>
      <sheetName val="D1-1_(2)1"/>
      <sheetName val="E1__(2)1"/>
      <sheetName val="F1__(2)1"/>
      <sheetName val="G1__(2)1"/>
      <sheetName val="J1_(2)1"/>
      <sheetName val="J3_(2)1"/>
      <sheetName val="Tax_(2)1"/>
      <sheetName val="L1_(2)1"/>
      <sheetName val="M1_(2)1"/>
      <sheetName val="M1-1_(2)1"/>
      <sheetName val="M1-2_(2)1"/>
      <sheetName val="N1_(2)1"/>
      <sheetName val="X_Rates1"/>
      <sheetName val="A2.02 Fixed Assets"/>
      <sheetName val=""/>
      <sheetName val="现金清单"/>
      <sheetName val="Acs"/>
      <sheetName val="Listeverdier"/>
      <sheetName val="DaysInMonth"/>
      <sheetName val="ADJ_-_RATE16"/>
      <sheetName val="ADJ___RATE16"/>
      <sheetName val="SCB_1_-_Current16"/>
      <sheetName val="SCB_2_-_Current16"/>
      <sheetName val="เงินกู้_MGC15"/>
      <sheetName val="BALANCE_SHEET_16"/>
      <sheetName val="BS_ATTACH16"/>
      <sheetName val="LC___TR_Listing15"/>
      <sheetName val="Stock_Aging15"/>
      <sheetName val="VariableII__period15"/>
      <sheetName val="Customize_Your_Invoice15"/>
      <sheetName val="Dec_200115"/>
      <sheetName val="Sheet1_(2)16"/>
      <sheetName val="CF_RECONCILE_-_115"/>
      <sheetName val="Cost_Centers13"/>
      <sheetName val="_IB-PL-00-01_SUMMARY13"/>
      <sheetName val="Customize_Your_Purchase_Order13"/>
      <sheetName val="10-1_Media13"/>
      <sheetName val="ALL_KSFC_RIGS_EXCEPT_R-513"/>
      <sheetName val="FP_Friends_Other13"/>
      <sheetName val="163040_LC_TR13"/>
      <sheetName val="Total_Inventory12"/>
      <sheetName val="Semi_FG&amp;FG12"/>
      <sheetName val="Provision_NRV12"/>
      <sheetName val="CA_Sheet13"/>
      <sheetName val="Trial_Balance12"/>
      <sheetName val="_IBPL000112"/>
      <sheetName val="163040_LC-TR12"/>
      <sheetName val="Workbook_Inputs12"/>
      <sheetName val="TrialBalance_Q3-200212"/>
      <sheetName val="F9_Parameters11"/>
      <sheetName val="D190_211"/>
      <sheetName val="Bang_chiet_tinh_TBA11"/>
      <sheetName val="Customize_Your_Loan_Manager11"/>
      <sheetName val="input_data9"/>
      <sheetName val="Data_Entry9"/>
      <sheetName val="Valo_DCF9"/>
      <sheetName val="head_Jan9"/>
      <sheetName val="List_info9"/>
      <sheetName val="By_Person9"/>
      <sheetName val="DB_PPC_PSF9"/>
      <sheetName val="Record_CR7"/>
      <sheetName val="ng_127"/>
      <sheetName val="Co__Code7"/>
      <sheetName val="CAN_DOI_-_KET_QUA5"/>
      <sheetName val="Incident__NP_20177"/>
      <sheetName val="WT_Util_99_LE1"/>
      <sheetName val="PTA_P&amp;S1"/>
      <sheetName val="Waste_Treatment_Variable_1"/>
      <sheetName val="Standing_Data1"/>
      <sheetName val="Asset_&amp;_Liability1"/>
      <sheetName val="Net_asset_value1"/>
      <sheetName val="Drop_List1"/>
      <sheetName val="Month_v_YTD1"/>
      <sheetName val="_IB-PL-YTD1"/>
      <sheetName val="Drop_down_list1"/>
      <sheetName val="Write_off1"/>
      <sheetName val="Cost_centre_expenditure1"/>
      <sheetName val="addl_cost1"/>
      <sheetName val="Co_info1"/>
      <sheetName val="Financial_Summary1"/>
      <sheetName val="Adj&amp;Rje(Z820)_1"/>
      <sheetName val="Spec_22104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TO_-_SP1"/>
      <sheetName val="Company_Info1"/>
      <sheetName val="CA_Comp1"/>
      <sheetName val="ADJ_-_RATE15"/>
      <sheetName val="ADJ___RATE15"/>
      <sheetName val="SCB_1_-_Current15"/>
      <sheetName val="SCB_2_-_Current15"/>
      <sheetName val="เงินกู้_MGC14"/>
      <sheetName val="BALANCE_SHEET_15"/>
      <sheetName val="BS_ATTACH15"/>
      <sheetName val="LC___TR_Listing14"/>
      <sheetName val="Stock_Aging14"/>
      <sheetName val="VariableII__period14"/>
      <sheetName val="Customize_Your_Invoice14"/>
      <sheetName val="Dec_200114"/>
      <sheetName val="Sheet1_(2)15"/>
      <sheetName val="CF_RECONCILE_-_114"/>
      <sheetName val="Cost_Centers12"/>
      <sheetName val="_IB-PL-00-01_SUMMARY12"/>
      <sheetName val="Customize_Your_Purchase_Order12"/>
      <sheetName val="10-1_Media12"/>
      <sheetName val="ALL_KSFC_RIGS_EXCEPT_R-512"/>
      <sheetName val="FP_Friends_Other12"/>
      <sheetName val="163040_LC_TR12"/>
      <sheetName val="Total_Inventory11"/>
      <sheetName val="Semi_FG&amp;FG11"/>
      <sheetName val="Provision_NRV11"/>
      <sheetName val="CA_Sheet12"/>
      <sheetName val="Trial_Balance11"/>
      <sheetName val="_IBPL000111"/>
      <sheetName val="163040_LC-TR11"/>
      <sheetName val="Workbook_Inputs11"/>
      <sheetName val="TrialBalance_Q3-200211"/>
      <sheetName val="F9_Parameters10"/>
      <sheetName val="D190_210"/>
      <sheetName val="Bang_chiet_tinh_TBA10"/>
      <sheetName val="Customize_Your_Loan_Manager10"/>
      <sheetName val="input_data8"/>
      <sheetName val="Data_Entry8"/>
      <sheetName val="Valo_DCF8"/>
      <sheetName val="head_Jan8"/>
      <sheetName val="List_info8"/>
      <sheetName val="By_Person8"/>
      <sheetName val="DB_PPC_PSF8"/>
      <sheetName val="Record_CR6"/>
      <sheetName val="ng_126"/>
      <sheetName val="Co__Code6"/>
      <sheetName val="CAN_DOI_-_KET_QUA4"/>
      <sheetName val="Incident__NP_20176"/>
      <sheetName val="Drop_down_list"/>
      <sheetName val="Write_off"/>
      <sheetName val="Cost_centre_expenditure"/>
      <sheetName val="addl_cost"/>
      <sheetName val="Co_info"/>
      <sheetName val="Financial_Summary"/>
      <sheetName val="Adj&amp;Rje(Z820)_"/>
      <sheetName val="Spec_22104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ADJ_-_RATE17"/>
      <sheetName val="ADJ___RATE17"/>
      <sheetName val="SCB_1_-_Current17"/>
      <sheetName val="SCB_2_-_Current17"/>
      <sheetName val="เงินกู้_MGC16"/>
      <sheetName val="BALANCE_SHEET_17"/>
      <sheetName val="BS_ATTACH17"/>
      <sheetName val="LC___TR_Listing16"/>
      <sheetName val="Stock_Aging16"/>
      <sheetName val="VariableII__period16"/>
      <sheetName val="Customize_Your_Invoice16"/>
      <sheetName val="Dec_200116"/>
      <sheetName val="Sheet1_(2)17"/>
      <sheetName val="CF_RECONCILE_-_116"/>
      <sheetName val="Cost_Centers14"/>
      <sheetName val="_IB-PL-00-01_SUMMARY14"/>
      <sheetName val="Customize_Your_Purchase_Order14"/>
      <sheetName val="10-1_Media14"/>
      <sheetName val="ALL_KSFC_RIGS_EXCEPT_R-514"/>
      <sheetName val="FP_Friends_Other14"/>
      <sheetName val="163040_LC_TR14"/>
      <sheetName val="Total_Inventory13"/>
      <sheetName val="Semi_FG&amp;FG13"/>
      <sheetName val="Provision_NRV13"/>
      <sheetName val="CA_Sheet14"/>
      <sheetName val="Trial_Balance13"/>
      <sheetName val="_IBPL000113"/>
      <sheetName val="163040_LC-TR13"/>
      <sheetName val="Workbook_Inputs13"/>
      <sheetName val="TrialBalance_Q3-200213"/>
      <sheetName val="F9_Parameters12"/>
      <sheetName val="D190_212"/>
      <sheetName val="Bang_chiet_tinh_TBA12"/>
      <sheetName val="Customize_Your_Loan_Manager12"/>
      <sheetName val="input_data10"/>
      <sheetName val="Data_Entry10"/>
      <sheetName val="Valo_DCF10"/>
      <sheetName val="head_Jan10"/>
      <sheetName val="List_info10"/>
      <sheetName val="By_Person10"/>
      <sheetName val="DB_PPC_PSF10"/>
      <sheetName val="Record_CR8"/>
      <sheetName val="ng_128"/>
      <sheetName val="Co__Code8"/>
      <sheetName val="CAN_DOI_-_KET_QUA6"/>
      <sheetName val="Incident__NP_20178"/>
      <sheetName val="WT_Util_99_LE2"/>
      <sheetName val="PTA_P&amp;S2"/>
      <sheetName val="Waste_Treatment_Variable_2"/>
      <sheetName val="Standing_Data2"/>
      <sheetName val="Asset_&amp;_Liability2"/>
      <sheetName val="Net_asset_value2"/>
      <sheetName val="Drop_List2"/>
      <sheetName val="Month_v_YTD2"/>
      <sheetName val="_IB-PL-YTD2"/>
      <sheetName val="Drop_down_list2"/>
      <sheetName val="Write_off2"/>
      <sheetName val="Cost_centre_expenditure2"/>
      <sheetName val="addl_cost2"/>
      <sheetName val="Cash_Flow2"/>
      <sheetName val="Co_info2"/>
      <sheetName val="Financial_Summary2"/>
      <sheetName val="Adj&amp;Rje(Z820)_2"/>
      <sheetName val="Spec_22104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TO_-_SP2"/>
      <sheetName val="Company_Info2"/>
      <sheetName val="CA_Comp2"/>
      <sheetName val="ADJ_-_RATE18"/>
      <sheetName val="ADJ___RATE18"/>
      <sheetName val="SCB_1_-_Current18"/>
      <sheetName val="SCB_2_-_Current18"/>
      <sheetName val="เงินกู้_MGC17"/>
      <sheetName val="BALANCE_SHEET_18"/>
      <sheetName val="BS_ATTACH18"/>
      <sheetName val="LC___TR_Listing17"/>
      <sheetName val="Stock_Aging17"/>
      <sheetName val="VariableII__period17"/>
      <sheetName val="Customize_Your_Invoice17"/>
      <sheetName val="Dec_200117"/>
      <sheetName val="Sheet1_(2)18"/>
      <sheetName val="CF_RECONCILE_-_117"/>
      <sheetName val="Cost_Centers15"/>
      <sheetName val="_IB-PL-00-01_SUMMARY15"/>
      <sheetName val="Customize_Your_Purchase_Order15"/>
      <sheetName val="10-1_Media15"/>
      <sheetName val="ALL_KSFC_RIGS_EXCEPT_R-515"/>
      <sheetName val="FP_Friends_Other15"/>
      <sheetName val="163040_LC_TR15"/>
      <sheetName val="Total_Inventory14"/>
      <sheetName val="Semi_FG&amp;FG14"/>
      <sheetName val="Provision_NRV14"/>
      <sheetName val="CA_Sheet15"/>
      <sheetName val="Trial_Balance14"/>
      <sheetName val="_IBPL000114"/>
      <sheetName val="163040_LC-TR14"/>
      <sheetName val="Workbook_Inputs14"/>
      <sheetName val="TrialBalance_Q3-200214"/>
      <sheetName val="F9_Parameters13"/>
      <sheetName val="D190_213"/>
      <sheetName val="Bang_chiet_tinh_TBA13"/>
      <sheetName val="Customize_Your_Loan_Manager13"/>
      <sheetName val="input_data11"/>
      <sheetName val="Data_Entry11"/>
      <sheetName val="Valo_DCF11"/>
      <sheetName val="head_Jan11"/>
      <sheetName val="List_info11"/>
      <sheetName val="By_Person11"/>
      <sheetName val="DB_PPC_PSF11"/>
      <sheetName val="Record_CR9"/>
      <sheetName val="ng_129"/>
      <sheetName val="Co__Code9"/>
      <sheetName val="CAN_DOI_-_KET_QUA7"/>
      <sheetName val="Incident__NP_20179"/>
      <sheetName val="WT_Util_99_LE3"/>
      <sheetName val="PTA_P&amp;S3"/>
      <sheetName val="Waste_Treatment_Variable_3"/>
      <sheetName val="Standing_Data3"/>
      <sheetName val="Asset_&amp;_Liability3"/>
      <sheetName val="Net_asset_value3"/>
      <sheetName val="Drop_List3"/>
      <sheetName val="Month_v_YTD3"/>
      <sheetName val="_IB-PL-YTD3"/>
      <sheetName val="Drop_down_list3"/>
      <sheetName val="Write_off3"/>
      <sheetName val="Cost_centre_expenditure3"/>
      <sheetName val="addl_cost3"/>
      <sheetName val="Cash_Flow3"/>
      <sheetName val="Co_info3"/>
      <sheetName val="Financial_Summary3"/>
      <sheetName val="Adj&amp;Rje(Z820)_3"/>
      <sheetName val="Spec_22104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TO_-_SP3"/>
      <sheetName val="Company_Info3"/>
      <sheetName val="CA_Comp3"/>
      <sheetName val="Balance_Sheet3"/>
      <sheetName val="ADJ_-_RATE19"/>
      <sheetName val="ADJ___RATE19"/>
      <sheetName val="SCB_1_-_Current19"/>
      <sheetName val="SCB_2_-_Current19"/>
      <sheetName val="เงินกู้_MGC18"/>
      <sheetName val="BALANCE_SHEET_19"/>
      <sheetName val="BS_ATTACH19"/>
      <sheetName val="LC___TR_Listing18"/>
      <sheetName val="Stock_Aging18"/>
      <sheetName val="VariableII__period18"/>
      <sheetName val="Customize_Your_Invoice18"/>
      <sheetName val="Dec_200118"/>
      <sheetName val="Sheet1_(2)19"/>
      <sheetName val="CF_RECONCILE_-_118"/>
      <sheetName val="Cost_Centers16"/>
      <sheetName val="_IB-PL-00-01_SUMMARY16"/>
      <sheetName val="Customize_Your_Purchase_Order16"/>
      <sheetName val="10-1_Media16"/>
      <sheetName val="ALL_KSFC_RIGS_EXCEPT_R-516"/>
      <sheetName val="FP_Friends_Other16"/>
      <sheetName val="163040_LC_TR16"/>
      <sheetName val="Total_Inventory15"/>
      <sheetName val="Semi_FG&amp;FG15"/>
      <sheetName val="Provision_NRV15"/>
      <sheetName val="CA_Sheet16"/>
      <sheetName val="Trial_Balance15"/>
      <sheetName val="_IBPL000115"/>
      <sheetName val="163040_LC-TR15"/>
      <sheetName val="Workbook_Inputs15"/>
      <sheetName val="TrialBalance_Q3-200215"/>
      <sheetName val="F9_Parameters14"/>
      <sheetName val="D190_214"/>
      <sheetName val="Bang_chiet_tinh_TBA14"/>
      <sheetName val="Customize_Your_Loan_Manager14"/>
      <sheetName val="input_data12"/>
      <sheetName val="Data_Entry12"/>
      <sheetName val="Valo_DCF12"/>
      <sheetName val="head_Jan12"/>
      <sheetName val="List_info12"/>
      <sheetName val="By_Person12"/>
      <sheetName val="DB_PPC_PSF12"/>
      <sheetName val="Record_CR10"/>
      <sheetName val="ng_1210"/>
      <sheetName val="Co__Code10"/>
      <sheetName val="CAN_DOI_-_KET_QUA8"/>
      <sheetName val="Incident__NP_201710"/>
      <sheetName val="WT_Util_99_LE4"/>
      <sheetName val="PTA_P&amp;S4"/>
      <sheetName val="Waste_Treatment_Variable_4"/>
      <sheetName val="Standing_Data4"/>
      <sheetName val="Asset_&amp;_Liability4"/>
      <sheetName val="Net_asset_value4"/>
      <sheetName val="Drop_List4"/>
      <sheetName val="Month_v_YTD4"/>
      <sheetName val="_IB-PL-YTD4"/>
      <sheetName val="Drop_down_list4"/>
      <sheetName val="Write_off4"/>
      <sheetName val="Cost_centre_expenditure4"/>
      <sheetName val="addl_cost4"/>
      <sheetName val="Cash_Flow4"/>
      <sheetName val="Co_info4"/>
      <sheetName val="Financial_Summary4"/>
      <sheetName val="Adj&amp;Rje(Z820)_4"/>
      <sheetName val="Spec_22104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4"/>
      <sheetName val="E)_HY_test_PwC4"/>
      <sheetName val="F)_RD_6044"/>
      <sheetName val="G)_RD_6424"/>
      <sheetName val="TO_-_SP4"/>
      <sheetName val="Company_Info4"/>
      <sheetName val="CA_Comp4"/>
      <sheetName val="Balance_Sheet4"/>
      <sheetName val="ADJ_-_RATE20"/>
      <sheetName val="ADJ___RATE20"/>
      <sheetName val="SCB_1_-_Current20"/>
      <sheetName val="SCB_2_-_Current20"/>
      <sheetName val="เงินกู้_MGC19"/>
      <sheetName val="BALANCE_SHEET_20"/>
      <sheetName val="BS_ATTACH20"/>
      <sheetName val="LC___TR_Listing19"/>
      <sheetName val="Stock_Aging19"/>
      <sheetName val="VariableII__period19"/>
      <sheetName val="Customize_Your_Invoice19"/>
      <sheetName val="Dec_200119"/>
      <sheetName val="Sheet1_(2)20"/>
      <sheetName val="CF_RECONCILE_-_119"/>
      <sheetName val="Cost_Centers17"/>
      <sheetName val="_IB-PL-00-01_SUMMARY17"/>
      <sheetName val="Customize_Your_Purchase_Order17"/>
      <sheetName val="10-1_Media17"/>
      <sheetName val="ALL_KSFC_RIGS_EXCEPT_R-517"/>
      <sheetName val="FP_Friends_Other17"/>
      <sheetName val="163040_LC_TR17"/>
      <sheetName val="Total_Inventory16"/>
      <sheetName val="Semi_FG&amp;FG16"/>
      <sheetName val="Provision_NRV16"/>
      <sheetName val="CA_Sheet17"/>
      <sheetName val="Trial_Balance16"/>
      <sheetName val="_IBPL000116"/>
      <sheetName val="163040_LC-TR16"/>
      <sheetName val="Workbook_Inputs16"/>
      <sheetName val="TrialBalance_Q3-200216"/>
      <sheetName val="F9_Parameters15"/>
      <sheetName val="D190_215"/>
      <sheetName val="Bang_chiet_tinh_TBA15"/>
      <sheetName val="Customize_Your_Loan_Manager15"/>
      <sheetName val="input_data13"/>
      <sheetName val="Data_Entry13"/>
      <sheetName val="Valo_DCF13"/>
      <sheetName val="head_Jan13"/>
      <sheetName val="List_info13"/>
      <sheetName val="By_Person13"/>
      <sheetName val="DB_PPC_PSF13"/>
      <sheetName val="Record_CR11"/>
      <sheetName val="ng_1211"/>
      <sheetName val="Co__Code11"/>
      <sheetName val="CAN_DOI_-_KET_QUA9"/>
      <sheetName val="Incident__NP_201711"/>
      <sheetName val="WT_Util_99_LE5"/>
      <sheetName val="PTA_P&amp;S5"/>
      <sheetName val="Waste_Treatment_Variable_5"/>
      <sheetName val="Standing_Data5"/>
      <sheetName val="Asset_&amp;_Liability5"/>
      <sheetName val="Net_asset_value5"/>
      <sheetName val="Drop_List5"/>
      <sheetName val="Cost_center5"/>
      <sheetName val="Month_v_YTD5"/>
      <sheetName val="_IB-PL-YTD5"/>
      <sheetName val="Drop_down_list5"/>
      <sheetName val="Write_off5"/>
      <sheetName val="Cost_centre_expenditure5"/>
      <sheetName val="addl_cost5"/>
      <sheetName val="Cash_Flow5"/>
      <sheetName val="Co_info5"/>
      <sheetName val="Financial_Summary5"/>
      <sheetName val="Adj&amp;Rje(Z820)_5"/>
      <sheetName val="Spec_221045"/>
      <sheetName val="BOI_sum5"/>
      <sheetName val="Update_CIT_FY195"/>
      <sheetName val="Tax_computation_BOI5"/>
      <sheetName val="A)_Provision_schedule5"/>
      <sheetName val="A2)_834_Inventory5"/>
      <sheetName val="B1)_646_Retirement5"/>
      <sheetName val="B2)_746_Retirement_5"/>
      <sheetName val="C1)_791-0000-20_Private_exp_5"/>
      <sheetName val="TB_(as_of_31DEC)5"/>
      <sheetName val="C2)_779-0000-20_Misc_5"/>
      <sheetName val="C1)_663_Car_Lease5"/>
      <sheetName val="C2)_758_Car_Lease5"/>
      <sheetName val="D)_Training5"/>
      <sheetName val="E)_HY_test_PwC5"/>
      <sheetName val="F)_RD_6045"/>
      <sheetName val="G)_RD_6425"/>
      <sheetName val="TO_-_SP5"/>
      <sheetName val="Company_Info5"/>
      <sheetName val="CA_Comp5"/>
      <sheetName val="Balance_Sheet5"/>
      <sheetName val="ADJ_-_RATE21"/>
      <sheetName val="ADJ___RATE21"/>
      <sheetName val="SCB_1_-_Current21"/>
      <sheetName val="SCB_2_-_Current21"/>
      <sheetName val="เงินกู้_MGC20"/>
      <sheetName val="BALANCE_SHEET_21"/>
      <sheetName val="BS_ATTACH21"/>
      <sheetName val="LC___TR_Listing20"/>
      <sheetName val="Stock_Aging20"/>
      <sheetName val="VariableII__period20"/>
      <sheetName val="Customize_Your_Invoice20"/>
      <sheetName val="Dec_200120"/>
      <sheetName val="Sheet1_(2)21"/>
      <sheetName val="CF_RECONCILE_-_120"/>
      <sheetName val="Cost_Centers18"/>
      <sheetName val="_IB-PL-00-01_SUMMARY18"/>
      <sheetName val="Customize_Your_Purchase_Order18"/>
      <sheetName val="10-1_Media18"/>
      <sheetName val="ALL_KSFC_RIGS_EXCEPT_R-518"/>
      <sheetName val="FP_Friends_Other18"/>
      <sheetName val="163040_LC_TR18"/>
      <sheetName val="Total_Inventory17"/>
      <sheetName val="Semi_FG&amp;FG17"/>
      <sheetName val="Provision_NRV17"/>
      <sheetName val="CA_Sheet18"/>
      <sheetName val="Trial_Balance17"/>
      <sheetName val="_IBPL000117"/>
      <sheetName val="163040_LC-TR17"/>
      <sheetName val="Workbook_Inputs17"/>
      <sheetName val="TrialBalance_Q3-200217"/>
      <sheetName val="F9_Parameters16"/>
      <sheetName val="D190_216"/>
      <sheetName val="Bang_chiet_tinh_TBA16"/>
      <sheetName val="Customize_Your_Loan_Manager16"/>
      <sheetName val="input_data14"/>
      <sheetName val="Data_Entry14"/>
      <sheetName val="Valo_DCF14"/>
      <sheetName val="head_Jan14"/>
      <sheetName val="List_info14"/>
      <sheetName val="By_Person14"/>
      <sheetName val="DB_PPC_PSF14"/>
      <sheetName val="Record_CR12"/>
      <sheetName val="ng_1212"/>
      <sheetName val="Co__Code12"/>
      <sheetName val="CAN_DOI_-_KET_QUA10"/>
      <sheetName val="Incident__NP_201712"/>
      <sheetName val="WT_Util_99_LE6"/>
      <sheetName val="PTA_P&amp;S6"/>
      <sheetName val="Waste_Treatment_Variable_6"/>
      <sheetName val="Standing_Data6"/>
      <sheetName val="Asset_&amp;_Liability6"/>
      <sheetName val="Net_asset_value6"/>
      <sheetName val="Drop_List6"/>
      <sheetName val="Cost_center6"/>
      <sheetName val="Month_v_YTD6"/>
      <sheetName val="_IB-PL-YTD6"/>
      <sheetName val="Drop_down_list6"/>
      <sheetName val="Write_off6"/>
      <sheetName val="Cost_centre_expenditure6"/>
      <sheetName val="addl_cost6"/>
      <sheetName val="Cash_Flow6"/>
      <sheetName val="Co_info6"/>
      <sheetName val="Financial_Summary6"/>
      <sheetName val="Adj&amp;Rje(Z820)_6"/>
      <sheetName val="Spec_221046"/>
      <sheetName val="BOI_sum6"/>
      <sheetName val="Update_CIT_FY196"/>
      <sheetName val="Tax_computation_BOI6"/>
      <sheetName val="A)_Provision_schedule6"/>
      <sheetName val="A2)_834_Inventory6"/>
      <sheetName val="B1)_646_Retirement6"/>
      <sheetName val="B2)_746_Retirement_6"/>
      <sheetName val="C1)_791-0000-20_Private_exp_6"/>
      <sheetName val="TB_(as_of_31DEC)6"/>
      <sheetName val="C2)_779-0000-20_Misc_6"/>
      <sheetName val="C1)_663_Car_Lease6"/>
      <sheetName val="C2)_758_Car_Lease6"/>
      <sheetName val="D)_Training6"/>
      <sheetName val="E)_HY_test_PwC6"/>
      <sheetName val="F)_RD_6046"/>
      <sheetName val="G)_RD_6426"/>
      <sheetName val="TO_-_SP6"/>
      <sheetName val="Company_Info6"/>
      <sheetName val="CA_Comp6"/>
      <sheetName val="Balance_Sheet6"/>
      <sheetName val="ADJ_-_RATE22"/>
      <sheetName val="ADJ___RATE22"/>
      <sheetName val="SCB_1_-_Current22"/>
      <sheetName val="SCB_2_-_Current22"/>
      <sheetName val="เงินกู้_MGC21"/>
      <sheetName val="BALANCE_SHEET_22"/>
      <sheetName val="BS_ATTACH22"/>
      <sheetName val="LC___TR_Listing21"/>
      <sheetName val="Stock_Aging21"/>
      <sheetName val="VariableII__period21"/>
      <sheetName val="Customize_Your_Invoice21"/>
      <sheetName val="Dec_200121"/>
      <sheetName val="Sheet1_(2)22"/>
      <sheetName val="CF_RECONCILE_-_121"/>
      <sheetName val="Cost_Centers19"/>
      <sheetName val="_IB-PL-00-01_SUMMARY19"/>
      <sheetName val="Customize_Your_Purchase_Order19"/>
      <sheetName val="10-1_Media19"/>
      <sheetName val="ALL_KSFC_RIGS_EXCEPT_R-519"/>
      <sheetName val="FP_Friends_Other19"/>
      <sheetName val="163040_LC_TR19"/>
      <sheetName val="Total_Inventory18"/>
      <sheetName val="Semi_FG&amp;FG18"/>
      <sheetName val="Provision_NRV18"/>
      <sheetName val="CA_Sheet19"/>
      <sheetName val="Trial_Balance18"/>
      <sheetName val="_IBPL000118"/>
      <sheetName val="163040_LC-TR18"/>
      <sheetName val="Workbook_Inputs18"/>
      <sheetName val="TrialBalance_Q3-200218"/>
      <sheetName val="F9_Parameters17"/>
      <sheetName val="D190_217"/>
      <sheetName val="Bang_chiet_tinh_TBA17"/>
      <sheetName val="Customize_Your_Loan_Manager17"/>
      <sheetName val="input_data15"/>
      <sheetName val="Data_Entry15"/>
      <sheetName val="Valo_DCF15"/>
      <sheetName val="head_Jan15"/>
      <sheetName val="List_info15"/>
      <sheetName val="By_Person15"/>
      <sheetName val="DB_PPC_PSF15"/>
      <sheetName val="Record_CR13"/>
      <sheetName val="ng_1213"/>
      <sheetName val="Co__Code13"/>
      <sheetName val="CAN_DOI_-_KET_QUA11"/>
      <sheetName val="Incident__NP_201713"/>
      <sheetName val="WT_Util_99_LE7"/>
      <sheetName val="PTA_P&amp;S7"/>
      <sheetName val="Waste_Treatment_Variable_7"/>
      <sheetName val="Standing_Data7"/>
      <sheetName val="Asset_&amp;_Liability7"/>
      <sheetName val="Net_asset_value7"/>
      <sheetName val="Drop_List7"/>
      <sheetName val="Cost_center7"/>
      <sheetName val="Month_v_YTD7"/>
      <sheetName val="_IB-PL-YTD7"/>
      <sheetName val="Drop_down_list7"/>
      <sheetName val="Write_off7"/>
      <sheetName val="Cost_centre_expenditure7"/>
      <sheetName val="addl_cost7"/>
      <sheetName val="Cash_Flow7"/>
      <sheetName val="Co_info7"/>
      <sheetName val="Financial_Summary7"/>
      <sheetName val="Adj&amp;Rje(Z820)_7"/>
      <sheetName val="Spec_221047"/>
      <sheetName val="BOI_sum7"/>
      <sheetName val="Update_CIT_FY197"/>
      <sheetName val="Tax_computation_BOI7"/>
      <sheetName val="A)_Provision_schedule7"/>
      <sheetName val="A2)_834_Inventory7"/>
      <sheetName val="B1)_646_Retirement7"/>
      <sheetName val="B2)_746_Retirement_7"/>
      <sheetName val="C1)_791-0000-20_Private_exp_7"/>
      <sheetName val="TB_(as_of_31DEC)7"/>
      <sheetName val="C2)_779-0000-20_Misc_7"/>
      <sheetName val="C1)_663_Car_Lease7"/>
      <sheetName val="C2)_758_Car_Lease7"/>
      <sheetName val="D)_Training7"/>
      <sheetName val="E)_HY_test_PwC7"/>
      <sheetName val="F)_RD_6047"/>
      <sheetName val="G)_RD_6427"/>
      <sheetName val="TO_-_SP7"/>
      <sheetName val="Company_Info7"/>
      <sheetName val="CA_Comp7"/>
      <sheetName val="Balance_Sheet7"/>
      <sheetName val="ADJ_-_RATE23"/>
      <sheetName val="ADJ___RATE23"/>
      <sheetName val="SCB_1_-_Current23"/>
      <sheetName val="SCB_2_-_Current23"/>
      <sheetName val="เงินกู้_MGC22"/>
      <sheetName val="BALANCE_SHEET_23"/>
      <sheetName val="BS_ATTACH23"/>
      <sheetName val="LC___TR_Listing22"/>
      <sheetName val="Stock_Aging22"/>
      <sheetName val="VariableII__period22"/>
      <sheetName val="Customize_Your_Invoice22"/>
      <sheetName val="Dec_200122"/>
      <sheetName val="Sheet1_(2)23"/>
      <sheetName val="CF_RECONCILE_-_122"/>
      <sheetName val="Cost_Centers20"/>
      <sheetName val="_IB-PL-00-01_SUMMARY20"/>
      <sheetName val="Customize_Your_Purchase_Order20"/>
      <sheetName val="10-1_Media20"/>
      <sheetName val="ALL_KSFC_RIGS_EXCEPT_R-520"/>
      <sheetName val="FP_Friends_Other20"/>
      <sheetName val="163040_LC_TR20"/>
      <sheetName val="Total_Inventory19"/>
      <sheetName val="Semi_FG&amp;FG19"/>
      <sheetName val="Provision_NRV19"/>
      <sheetName val="CA_Sheet20"/>
      <sheetName val="Trial_Balance19"/>
      <sheetName val="_IBPL000119"/>
      <sheetName val="163040_LC-TR19"/>
      <sheetName val="Workbook_Inputs19"/>
      <sheetName val="TrialBalance_Q3-200219"/>
      <sheetName val="F9_Parameters18"/>
      <sheetName val="D190_218"/>
      <sheetName val="Bang_chiet_tinh_TBA18"/>
      <sheetName val="Customize_Your_Loan_Manager18"/>
      <sheetName val="input_data16"/>
      <sheetName val="Data_Entry16"/>
      <sheetName val="Valo_DCF16"/>
      <sheetName val="head_Jan16"/>
      <sheetName val="List_info16"/>
      <sheetName val="By_Person16"/>
      <sheetName val="DB_PPC_PSF16"/>
      <sheetName val="Record_CR14"/>
      <sheetName val="ng_1214"/>
      <sheetName val="Co__Code14"/>
      <sheetName val="CAN_DOI_-_KET_QUA12"/>
      <sheetName val="Incident__NP_201714"/>
      <sheetName val="WT_Util_99_LE8"/>
      <sheetName val="PTA_P&amp;S8"/>
      <sheetName val="Waste_Treatment_Variable_8"/>
      <sheetName val="Standing_Data8"/>
      <sheetName val="Asset_&amp;_Liability8"/>
      <sheetName val="Net_asset_value8"/>
      <sheetName val="Drop_List8"/>
      <sheetName val="Cost_center8"/>
      <sheetName val="Month_v_YTD8"/>
      <sheetName val="_IB-PL-YTD8"/>
      <sheetName val="Drop_down_list8"/>
      <sheetName val="Write_off8"/>
      <sheetName val="Cost_centre_expenditure8"/>
      <sheetName val="addl_cost8"/>
      <sheetName val="Cash_Flow8"/>
      <sheetName val="Co_info8"/>
      <sheetName val="Financial_Summary8"/>
      <sheetName val="Adj&amp;Rje(Z820)_8"/>
      <sheetName val="Spec_221048"/>
      <sheetName val="BOI_sum8"/>
      <sheetName val="Update_CIT_FY198"/>
      <sheetName val="Tax_computation_BOI8"/>
      <sheetName val="A)_Provision_schedule8"/>
      <sheetName val="A2)_834_Inventory8"/>
      <sheetName val="B1)_646_Retirement8"/>
      <sheetName val="B2)_746_Retirement_8"/>
      <sheetName val="C1)_791-0000-20_Private_exp_8"/>
      <sheetName val="TB_(as_of_31DEC)8"/>
      <sheetName val="C2)_779-0000-20_Misc_8"/>
      <sheetName val="C1)_663_Car_Lease8"/>
      <sheetName val="C2)_758_Car_Lease8"/>
      <sheetName val="D)_Training8"/>
      <sheetName val="E)_HY_test_PwC8"/>
      <sheetName val="F)_RD_6048"/>
      <sheetName val="G)_RD_6428"/>
      <sheetName val="TO_-_SP8"/>
      <sheetName val="Company_Info8"/>
      <sheetName val="CA_Comp8"/>
      <sheetName val="Balance_Sheet8"/>
      <sheetName val="conso46"/>
      <sheetName val="Details 2002"/>
      <sheetName val="Sale Expectation (2)"/>
      <sheetName val="แบบประเมิน"/>
      <sheetName val="DISCOUNT_(2)"/>
      <sheetName val="Haft_year_tax_estimation_1"/>
      <sheetName val="Haft_year_tax_estimation_2"/>
      <sheetName val="Haft_year_tax_estimation_(1)"/>
      <sheetName val="Haft_year_tax_estimation_(2)"/>
      <sheetName val="Taxcal_6_Month"/>
      <sheetName val="Data_Last_year"/>
      <sheetName val="GL_CB"/>
      <sheetName val="GL_M"/>
      <sheetName val="Gain_Loss_Calculation"/>
      <sheetName val="Deferred_Charge"/>
      <sheetName val="Detail_รายบุคคลปี_58"/>
      <sheetName val="Sale_0404"/>
      <sheetName val="IBA_&lt;O3&gt;"/>
      <sheetName val="Loan_Amortization_Table"/>
      <sheetName val="Linkage_Quote"/>
      <sheetName val="Register_Cal_Mar_04_July_05_"/>
      <sheetName val="QR_4_1"/>
      <sheetName val="คชจ_ดำเนินงาน6-43"/>
      <sheetName val="Norms_SP"/>
      <sheetName val="แบบฟอร์มที่_7_original"/>
      <sheetName val="แบบฟอร์มที่_7_Project_Base"/>
      <sheetName val="n-4_4"/>
      <sheetName val="Bank_CA&amp;SA1"/>
      <sheetName val="AR_-CID1"/>
      <sheetName val="ดบ_ค้างรับ_Tisco1"/>
      <sheetName val="คชจ_ล่วงหน้า1"/>
      <sheetName val="ก่อสร้าง_ล่วงหน้า1"/>
      <sheetName val="ภาษีหัก_ณ_ที่จ่าย1"/>
      <sheetName val="คชจ_รอเรียกเก็บ_TDT1"/>
      <sheetName val="อุปกรณ์(หน่วยงาน)_1"/>
      <sheetName val="ICS_Cost_by_units1"/>
      <sheetName val="ICM_Budget&amp;Cost_Phase_I1"/>
      <sheetName val="ICM_Budget_Cost_Phase_II1"/>
      <sheetName val="ICm_Cost_by_units1"/>
      <sheetName val="CIV_AP_2-131-001"/>
      <sheetName val="ICM_AP_2-131-001"/>
      <sheetName val="CIV_AP_2-133-001"/>
      <sheetName val="ICM_AP_2-133-001"/>
      <sheetName val="ICM_AP_RPT1"/>
      <sheetName val="CIV_AP_RPT1"/>
      <sheetName val="CHQระหว่างทาง_2-132-001"/>
      <sheetName val="ภาษีเงินได้หัก_ณ_ที่จ่าย1"/>
      <sheetName val="ค้างจ่าย_CID1"/>
      <sheetName val="เงินทดรองรับ_2-191-001"/>
      <sheetName val="เงินทดรองรับ_2-193-001"/>
      <sheetName val="เงินทดรองรับ_2-194-xx1"/>
      <sheetName val="สรุปเงินมัดจำห้องชุด_Agent1"/>
      <sheetName val="Commission-Tiny_(Chinese)1"/>
      <sheetName val="Commission-Sky_Pro_(Thai)1"/>
      <sheetName val="สำรองผลประโยชน์พนง_1"/>
      <sheetName val="รด_บริหาร1"/>
      <sheetName val="รด_อื่น1"/>
      <sheetName val="6-120-10_ค่าเช่า1"/>
      <sheetName val="6-120-20_ค่าบริการ1"/>
      <sheetName val="6-120-50_ค่าซ่อมแซม1"/>
      <sheetName val="6-150-10_ค่าที่ปรึกษา1"/>
      <sheetName val="6-130-20_ส่งเสริมการขาย1"/>
      <sheetName val="6-130-30_คอมมิชชั่น-ICS1"/>
      <sheetName val="6-130-30_คอมมิชชั่น-ICM1"/>
      <sheetName val="#6-200-00_ดอกเบี้ยจ่าย1"/>
      <sheetName val="All_employee1"/>
      <sheetName val="2_Conso"/>
      <sheetName val="Summary_by_Machine_Type_MAR"/>
      <sheetName val="stat_local"/>
      <sheetName val="Jul_02"/>
      <sheetName val="Retire_2015-2017"/>
      <sheetName val="New_Item"/>
      <sheetName val="B131_"/>
      <sheetName val="Seagate__share_in_units"/>
      <sheetName val="3_P&amp;L_"/>
      <sheetName val="DISCOUNT_(2)1"/>
      <sheetName val="Haft_year_tax_estimation_11"/>
      <sheetName val="Haft_year_tax_estimation_21"/>
      <sheetName val="Haft_year_tax_estimation_(1)1"/>
      <sheetName val="Haft_year_tax_estimation_(2)1"/>
      <sheetName val="Taxcal_6_Month1"/>
      <sheetName val="Data_Last_year1"/>
      <sheetName val="GL_CB1"/>
      <sheetName val="GL_M1"/>
      <sheetName val="Gain_Loss_Calculation1"/>
      <sheetName val="Deferred_Charge1"/>
      <sheetName val="Detail_รายบุคคลปี_581"/>
      <sheetName val="Sale_04041"/>
      <sheetName val="IBA_&lt;O3&gt;1"/>
      <sheetName val="Loan_Amortization_Table1"/>
      <sheetName val="Linkage_Quote1"/>
      <sheetName val="Register_Cal_Mar_04_July_05_1"/>
      <sheetName val="QR_4_11"/>
      <sheetName val="คชจ_ดำเนินงาน6-431"/>
      <sheetName val="Norms_SP1"/>
      <sheetName val="แบบฟอร์มที่_7_original1"/>
      <sheetName val="แบบฟอร์มที่_7_Project_Base1"/>
      <sheetName val="n-4_41"/>
      <sheetName val="Bank_CA&amp;SA2"/>
      <sheetName val="AR_-CID2"/>
      <sheetName val="ดบ_ค้างรับ_Tisco2"/>
      <sheetName val="คชจ_ล่วงหน้า2"/>
      <sheetName val="ก่อสร้าง_ล่วงหน้า2"/>
      <sheetName val="ภาษีหัก_ณ_ที่จ่าย2"/>
      <sheetName val="คชจ_รอเรียกเก็บ_TDT2"/>
      <sheetName val="อุปกรณ์(หน่วยงาน)_2"/>
      <sheetName val="ICS_Cost_by_units2"/>
      <sheetName val="ICM_Budget&amp;Cost_Phase_I2"/>
      <sheetName val="ICM_Budget_Cost_Phase_II2"/>
      <sheetName val="ICm_Cost_by_units2"/>
      <sheetName val="CIV_AP_2-131-002"/>
      <sheetName val="ICM_AP_2-131-002"/>
      <sheetName val="CIV_AP_2-133-002"/>
      <sheetName val="ICM_AP_2-133-002"/>
      <sheetName val="ICM_AP_RPT2"/>
      <sheetName val="CIV_AP_RPT2"/>
      <sheetName val="CHQระหว่างทาง_2-132-002"/>
      <sheetName val="ภาษีเงินได้หัก_ณ_ที่จ่าย2"/>
      <sheetName val="ค้างจ่าย_CID2"/>
      <sheetName val="เงินทดรองรับ_2-191-002"/>
      <sheetName val="เงินทดรองรับ_2-193-002"/>
      <sheetName val="เงินทดรองรับ_2-194-xx2"/>
      <sheetName val="สรุปเงินมัดจำห้องชุด_Agent2"/>
      <sheetName val="Commission-Tiny_(Chinese)2"/>
      <sheetName val="Commission-Sky_Pro_(Thai)2"/>
      <sheetName val="สำรองผลประโยชน์พนง_2"/>
      <sheetName val="รด_บริหาร2"/>
      <sheetName val="รด_อื่น2"/>
      <sheetName val="6-120-10_ค่าเช่า2"/>
      <sheetName val="6-120-20_ค่าบริการ2"/>
      <sheetName val="6-120-50_ค่าซ่อมแซม2"/>
      <sheetName val="6-150-10_ค่าที่ปรึกษา2"/>
      <sheetName val="6-130-20_ส่งเสริมการขาย2"/>
      <sheetName val="6-130-30_คอมมิชชั่น-ICS2"/>
      <sheetName val="6-130-30_คอมมิชชั่น-ICM2"/>
      <sheetName val="#6-200-00_ดอกเบี้ยจ่าย2"/>
      <sheetName val="All_employee2"/>
      <sheetName val="2_Conso1"/>
      <sheetName val="Summary_by_Machine_Type_MAR1"/>
      <sheetName val="stat_local1"/>
      <sheetName val="Jul_021"/>
      <sheetName val="Retire_2015-20171"/>
      <sheetName val="New_Item1"/>
      <sheetName val="B131_1"/>
      <sheetName val="Seagate__share_in_units1"/>
      <sheetName val="3_P&amp;L_1"/>
      <sheetName val="disc rate"/>
      <sheetName val="AG"/>
      <sheetName val="BI"/>
      <sheetName val="BT"/>
      <sheetName val="OT"/>
      <sheetName val="TA"/>
      <sheetName val="TM"/>
      <sheetName val="WS"/>
      <sheetName val="Configuration"/>
      <sheetName val="SoKTMay"/>
      <sheetName val="DGiaT"/>
      <sheetName val="DGiaTN"/>
      <sheetName val="TT"/>
      <sheetName val="PDR_PL _ACCT-MBK"/>
      <sheetName val="TB1"/>
      <sheetName val="TB2"/>
      <sheetName val="Slide_Performance_Shopping"/>
      <sheetName val="Sale 0407"/>
      <sheetName val="LE1(act3mth)"/>
      <sheetName val="LTX"/>
      <sheetName val="B- 1"/>
      <sheetName val="งบทดลอง - ต.ค.2547"/>
      <sheetName val="Lenders_Ratios juneseptnov"/>
      <sheetName val="Capital"/>
      <sheetName val="BARS"/>
      <sheetName val="G-35-3"/>
      <sheetName val="Corp. sheet"/>
      <sheetName val="013 - การสั่งการ"/>
      <sheetName val="Job List1"/>
      <sheetName val="計画値"/>
      <sheetName val="_2__xls__2__xls_COV"/>
      <sheetName val="dBase"/>
      <sheetName val="Home"/>
      <sheetName val="master plan "/>
      <sheetName val="PR4"/>
      <sheetName val="JB"/>
      <sheetName val="COA"/>
      <sheetName val="DISCOUNT_(2)2"/>
      <sheetName val="Haft_year_tax_estimation_12"/>
      <sheetName val="Haft_year_tax_estimation_22"/>
      <sheetName val="Haft_year_tax_estimation_(1)2"/>
      <sheetName val="Haft_year_tax_estimation_(2)2"/>
      <sheetName val="Taxcal_6_Month2"/>
      <sheetName val="Data_Last_year2"/>
      <sheetName val="GL_CB2"/>
      <sheetName val="GL_M2"/>
      <sheetName val="Gain_Loss_Calculation2"/>
      <sheetName val="Deferred_Charge2"/>
      <sheetName val="Detail_รายบุคคลปี_582"/>
      <sheetName val="Sale_04042"/>
      <sheetName val="IBA_&lt;O3&gt;2"/>
      <sheetName val="Loan_Amortization_Table2"/>
      <sheetName val="Linkage_Quote2"/>
      <sheetName val="Register_Cal_Mar_04_July_05_2"/>
      <sheetName val="QR_4_12"/>
      <sheetName val="คชจ_ดำเนินงาน6-432"/>
      <sheetName val="Norms_SP2"/>
      <sheetName val="แบบฟอร์มที่_7_original2"/>
      <sheetName val="แบบฟอร์มที่_7_Project_Base2"/>
      <sheetName val="n-4_42"/>
      <sheetName val="Bank_CA&amp;SA3"/>
      <sheetName val="AR_-CID3"/>
      <sheetName val="ดบ_ค้างรับ_Tisco3"/>
      <sheetName val="คชจ_ล่วงหน้า3"/>
      <sheetName val="ก่อสร้าง_ล่วงหน้า3"/>
      <sheetName val="ภาษีหัก_ณ_ที่จ่าย3"/>
      <sheetName val="คชจ_รอเรียกเก็บ_TDT3"/>
      <sheetName val="อุปกรณ์(หน่วยงาน)_3"/>
      <sheetName val="ICS_Cost_by_units3"/>
      <sheetName val="ICM_Budget&amp;Cost_Phase_I3"/>
      <sheetName val="ICM_Budget_Cost_Phase_II3"/>
      <sheetName val="ICm_Cost_by_units3"/>
      <sheetName val="CIV_AP_2-131-003"/>
      <sheetName val="ICM_AP_2-131-003"/>
      <sheetName val="CIV_AP_2-133-003"/>
      <sheetName val="ICM_AP_2-133-003"/>
      <sheetName val="ICM_AP_RPT3"/>
      <sheetName val="CIV_AP_RPT3"/>
      <sheetName val="CHQระหว่างทาง_2-132-003"/>
      <sheetName val="ภาษีเงินได้หัก_ณ_ที่จ่าย3"/>
      <sheetName val="ค้างจ่าย_CID3"/>
      <sheetName val="เงินทดรองรับ_2-191-003"/>
      <sheetName val="เงินทดรองรับ_2-193-003"/>
      <sheetName val="เงินทดรองรับ_2-194-xx3"/>
      <sheetName val="สรุปเงินมัดจำห้องชุด_Agent3"/>
      <sheetName val="Commission-Tiny_(Chinese)3"/>
      <sheetName val="Commission-Sky_Pro_(Thai)3"/>
      <sheetName val="สำรองผลประโยชน์พนง_3"/>
      <sheetName val="รด_บริหาร3"/>
      <sheetName val="รด_อื่น3"/>
      <sheetName val="6-120-10_ค่าเช่า3"/>
      <sheetName val="6-120-20_ค่าบริการ3"/>
      <sheetName val="6-120-50_ค่าซ่อมแซม3"/>
      <sheetName val="6-150-10_ค่าที่ปรึกษา3"/>
      <sheetName val="6-130-20_ส่งเสริมการขาย3"/>
      <sheetName val="6-130-30_คอมมิชชั่น-ICS3"/>
      <sheetName val="6-130-30_คอมมิชชั่น-ICM3"/>
      <sheetName val="#6-200-00_ดอกเบี้ยจ่าย3"/>
      <sheetName val="All_employee3"/>
      <sheetName val="Seagate__share_in_units2"/>
      <sheetName val="3_P&amp;L_2"/>
      <sheetName val="Retire_2015-20172"/>
      <sheetName val="New_Item2"/>
      <sheetName val="B131_2"/>
      <sheetName val="Jul_022"/>
      <sheetName val="2_Conso2"/>
      <sheetName val="Summary_by_Machine_Type_MAR2"/>
      <sheetName val="stat_local2"/>
      <sheetName val="DISCOUNT_(2)3"/>
      <sheetName val="Haft_year_tax_estimation_13"/>
      <sheetName val="Haft_year_tax_estimation_23"/>
      <sheetName val="Haft_year_tax_estimation_(1)3"/>
      <sheetName val="Haft_year_tax_estimation_(2)3"/>
      <sheetName val="Taxcal_6_Month3"/>
      <sheetName val="Data_Last_year3"/>
      <sheetName val="GL_CB3"/>
      <sheetName val="GL_M3"/>
      <sheetName val="Gain_Loss_Calculation3"/>
      <sheetName val="Deferred_Charge3"/>
      <sheetName val="Detail_รายบุคคลปี_583"/>
      <sheetName val="Sale_04043"/>
      <sheetName val="IBA_&lt;O3&gt;3"/>
      <sheetName val="Loan_Amortization_Table3"/>
      <sheetName val="Linkage_Quote3"/>
      <sheetName val="Register_Cal_Mar_04_July_05_3"/>
      <sheetName val="QR_4_13"/>
      <sheetName val="คชจ_ดำเนินงาน6-433"/>
      <sheetName val="Norms_SP3"/>
      <sheetName val="แบบฟอร์มที่_7_original3"/>
      <sheetName val="แบบฟอร์มที่_7_Project_Base3"/>
      <sheetName val="n-4_43"/>
      <sheetName val="Bank_CA&amp;SA4"/>
      <sheetName val="AR_-CID4"/>
      <sheetName val="ดบ_ค้างรับ_Tisco4"/>
      <sheetName val="คชจ_ล่วงหน้า4"/>
      <sheetName val="ก่อสร้าง_ล่วงหน้า4"/>
      <sheetName val="ภาษีหัก_ณ_ที่จ่าย4"/>
      <sheetName val="คชจ_รอเรียกเก็บ_TDT4"/>
      <sheetName val="อุปกรณ์(หน่วยงาน)_4"/>
      <sheetName val="ICS_Cost_by_units4"/>
      <sheetName val="ICM_Budget&amp;Cost_Phase_I4"/>
      <sheetName val="ICM_Budget_Cost_Phase_II4"/>
      <sheetName val="ICm_Cost_by_units4"/>
      <sheetName val="CIV_AP_2-131-004"/>
      <sheetName val="ICM_AP_2-131-004"/>
      <sheetName val="CIV_AP_2-133-004"/>
      <sheetName val="ICM_AP_2-133-004"/>
      <sheetName val="ICM_AP_RPT4"/>
      <sheetName val="CIV_AP_RPT4"/>
      <sheetName val="CHQระหว่างทาง_2-132-004"/>
      <sheetName val="ภาษีเงินได้หัก_ณ_ที่จ่าย4"/>
      <sheetName val="ค้างจ่าย_CID4"/>
      <sheetName val="เงินทดรองรับ_2-191-004"/>
      <sheetName val="เงินทดรองรับ_2-193-004"/>
      <sheetName val="เงินทดรองรับ_2-194-xx4"/>
      <sheetName val="สรุปเงินมัดจำห้องชุด_Agent4"/>
      <sheetName val="Commission-Tiny_(Chinese)4"/>
      <sheetName val="Commission-Sky_Pro_(Thai)4"/>
      <sheetName val="สำรองผลประโยชน์พนง_4"/>
      <sheetName val="รด_บริหาร4"/>
      <sheetName val="รด_อื่น4"/>
      <sheetName val="6-120-10_ค่าเช่า4"/>
      <sheetName val="6-120-20_ค่าบริการ4"/>
      <sheetName val="6-120-50_ค่าซ่อมแซม4"/>
      <sheetName val="6-150-10_ค่าที่ปรึกษา4"/>
      <sheetName val="6-130-20_ส่งเสริมการขาย4"/>
      <sheetName val="6-130-30_คอมมิชชั่น-ICS4"/>
      <sheetName val="6-130-30_คอมมิชชั่น-ICM4"/>
      <sheetName val="#6-200-00_ดอกเบี้ยจ่าย4"/>
      <sheetName val="All_employee4"/>
      <sheetName val="Retire_2015-20173"/>
      <sheetName val="New_Item3"/>
      <sheetName val="B131_3"/>
      <sheetName val="Seagate__share_in_units3"/>
      <sheetName val="2_Conso3"/>
      <sheetName val="Summary_by_Machine_Type_MAR3"/>
      <sheetName val="stat_local3"/>
      <sheetName val="Jul_023"/>
      <sheetName val="3_P&amp;L_3"/>
      <sheetName val="11-20"/>
      <sheetName val="NAV Base"/>
      <sheetName val="Vat7% ภายในเดือน_Junต้นฉบับ"/>
      <sheetName val="TBA"/>
      <sheetName val="Rates"/>
      <sheetName val="Report"/>
      <sheetName val="ProductName"/>
      <sheetName val="AC"/>
      <sheetName val="A5 Code"/>
      <sheetName val="ytd fty (DG) oh 12-2016"/>
      <sheetName val="ซื้อขาย"/>
      <sheetName val="Rateil Pages"/>
      <sheetName val="ORGANIZATION_PLASTIC_GROUP_"/>
      <sheetName val="ORGANIZATION_PLASTIC_GROUP__2"/>
      <sheetName val="IMPROVE_MAN_POWER"/>
      <sheetName val="ฟอล์ม_B2"/>
      <sheetName val="Man_power_SPEC"/>
      <sheetName val="Man_power_SPEC_(2)"/>
      <sheetName val="Current_ORG"/>
      <sheetName val="Blank_ORG"/>
      <sheetName val="DLOT_Calculate"/>
      <sheetName val="ประเมิน_"/>
      <sheetName val="Improvement_Plan"/>
      <sheetName val="รายชื่อพนักงาน_"/>
      <sheetName val="Machine_capacity"/>
      <sheetName val="DLOT_Current"/>
      <sheetName val="ORG_(2)"/>
      <sheetName val="Injection_new"/>
      <sheetName val="Injection_new_"/>
      <sheetName val="BUILD95"/>
      <sheetName val="master_plan_"/>
      <sheetName val="ValuationInput"/>
      <sheetName val="Non_Movement"/>
      <sheetName val="Non_Movement1"/>
      <sheetName val="ORGANIZATION_PLASTIC_GROUP_1"/>
      <sheetName val="ORGANIZATION_PLASTIC_GROUP__21"/>
      <sheetName val="IMPROVE_MAN_POWER1"/>
      <sheetName val="ฟอล์ม_B21"/>
      <sheetName val="Man_power_SPEC1"/>
      <sheetName val="Man_power_SPEC_(2)1"/>
      <sheetName val="Current_ORG1"/>
      <sheetName val="Blank_ORG1"/>
      <sheetName val="DLOT_Calculate1"/>
      <sheetName val="ประเมิน_1"/>
      <sheetName val="Improvement_Plan1"/>
      <sheetName val="รายชื่อพนักงาน_1"/>
      <sheetName val="Machine_capacity1"/>
      <sheetName val="DLOT_Current1"/>
      <sheetName val="ORG_(2)1"/>
      <sheetName val="Injection_new1"/>
      <sheetName val="Injection_new_1"/>
      <sheetName val="HR Budget"/>
      <sheetName val="Erection"/>
      <sheetName val="ADJ_-_RATE35"/>
      <sheetName val="ADJ___RATE35"/>
      <sheetName val="SCB_1_-_Current35"/>
      <sheetName val="SCB_2_-_Current35"/>
      <sheetName val="BALANCE_SHEET_35"/>
      <sheetName val="BS_ATTACH35"/>
      <sheetName val="Sheet1_(2)35"/>
      <sheetName val="เงินกู้_MGC34"/>
      <sheetName val="LC___TR_Listing34"/>
      <sheetName val="Customize_Your_Invoice34"/>
      <sheetName val="Stock_Aging34"/>
      <sheetName val="VariableII__period34"/>
      <sheetName val="Dec_200134"/>
      <sheetName val="CF_RECONCILE_-_134"/>
      <sheetName val="Cost_Centers32"/>
      <sheetName val="_IB-PL-00-01_SUMMARY32"/>
      <sheetName val="10-1_Media32"/>
      <sheetName val="Customize_Your_Purchase_Order32"/>
      <sheetName val="ALL_KSFC_RIGS_EXCEPT_R-532"/>
      <sheetName val="FP_Friends_Other32"/>
      <sheetName val="163040_LC_TR32"/>
      <sheetName val="ng_1226"/>
      <sheetName val="Trial_Balance31"/>
      <sheetName val="_IBPL000131"/>
      <sheetName val="TrialBalance_Q3-200231"/>
      <sheetName val="Workbook_Inputs31"/>
      <sheetName val="163040_LC-TR31"/>
      <sheetName val="CA_Sheet32"/>
      <sheetName val="F9_Parameters30"/>
      <sheetName val="Total_Inventory31"/>
      <sheetName val="Semi_FG&amp;FG31"/>
      <sheetName val="Provision_NRV31"/>
      <sheetName val="Customize_Your_Loan_Manager30"/>
      <sheetName val="D190_230"/>
      <sheetName val="Bang_chiet_tinh_TBA30"/>
      <sheetName val="Data_Entry28"/>
      <sheetName val="input_data28"/>
      <sheetName val="Valo_DCF28"/>
      <sheetName val="List_info28"/>
      <sheetName val="By_Person28"/>
      <sheetName val="head_Jan28"/>
      <sheetName val="Cost_center23"/>
      <sheetName val="DB_PPC_PSF28"/>
      <sheetName val="Record_CR26"/>
      <sheetName val="Co__Code26"/>
      <sheetName val="Incident__NP_201726"/>
      <sheetName val="Standing_Data20"/>
      <sheetName val="Asset_&amp;_Liability20"/>
      <sheetName val="Net_asset_value20"/>
      <sheetName val="Drop_List20"/>
      <sheetName val="CAN_DOI_-_KET_QUA22"/>
      <sheetName val="Month_v_YTD20"/>
      <sheetName val="_IB-PL-YTD20"/>
      <sheetName val="BOI_sum20"/>
      <sheetName val="Update_CIT_FY1920"/>
      <sheetName val="Tax_computation_BOI20"/>
      <sheetName val="A)_Provision_schedule20"/>
      <sheetName val="A2)_834_Inventory20"/>
      <sheetName val="B1)_646_Retirement20"/>
      <sheetName val="B2)_746_Retirement_20"/>
      <sheetName val="C1)_791-0000-20_Private_exp_20"/>
      <sheetName val="TB_(as_of_31DEC)20"/>
      <sheetName val="C2)_779-0000-20_Misc_20"/>
      <sheetName val="C1)_663_Car_Lease20"/>
      <sheetName val="C2)_758_Car_Lease20"/>
      <sheetName val="D)_Training20"/>
      <sheetName val="E)_HY_test_PwC20"/>
      <sheetName val="F)_RD_60420"/>
      <sheetName val="G)_RD_64220"/>
      <sheetName val="TO_-_SP20"/>
      <sheetName val="Company_Info20"/>
      <sheetName val="CA_Comp20"/>
      <sheetName val="Balance_Sheet20"/>
      <sheetName val="Drop_down_list20"/>
      <sheetName val="Write_off20"/>
      <sheetName val="Cost_centre_expenditure20"/>
      <sheetName val="addl_cost20"/>
      <sheetName val="Cash_Flow20"/>
      <sheetName val="Co_info20"/>
      <sheetName val="Financial_Summary20"/>
      <sheetName val="Adj&amp;Rje(Z820)_20"/>
      <sheetName val="Spec_2210420"/>
      <sheetName val="WT_Util_99_LE20"/>
      <sheetName val="PTA_P&amp;S20"/>
      <sheetName val="Waste_Treatment_Variable_20"/>
      <sheetName val="แบบฟอร์มที่_7_original20"/>
      <sheetName val="แบบฟอร์มที่_7_Project_Base20"/>
      <sheetName val="All_employee20"/>
      <sheetName val="n-4_420"/>
      <sheetName val="แบบฟอร์มที่_7_original4"/>
      <sheetName val="แบบฟอร์มที่_7_Project_Base4"/>
      <sheetName val="n-4_44"/>
      <sheetName val="แบบฟอร์มที่_7_original5"/>
      <sheetName val="แบบฟอร์มที่_7_Project_Base5"/>
      <sheetName val="All_employee5"/>
      <sheetName val="n-4_45"/>
      <sheetName val="Cost_center9"/>
      <sheetName val="แบบฟอร์มที่_7_original6"/>
      <sheetName val="แบบฟอร์มที่_7_Project_Base6"/>
      <sheetName val="All_employee6"/>
      <sheetName val="n-4_46"/>
      <sheetName val="Cost_center10"/>
      <sheetName val="แบบฟอร์มที่_7_original7"/>
      <sheetName val="แบบฟอร์มที่_7_Project_Base7"/>
      <sheetName val="All_employee7"/>
      <sheetName val="n-4_47"/>
      <sheetName val="Cost_center11"/>
      <sheetName val="แบบฟอร์มที่_7_original8"/>
      <sheetName val="แบบฟอร์มที่_7_Project_Base8"/>
      <sheetName val="All_employee8"/>
      <sheetName val="n-4_48"/>
      <sheetName val="ADJ_-_RATE24"/>
      <sheetName val="ADJ___RATE24"/>
      <sheetName val="SCB_1_-_Current24"/>
      <sheetName val="SCB_2_-_Current24"/>
      <sheetName val="BALANCE_SHEET_24"/>
      <sheetName val="BS_ATTACH24"/>
      <sheetName val="Sheet1_(2)24"/>
      <sheetName val="เงินกู้_MGC23"/>
      <sheetName val="LC___TR_Listing23"/>
      <sheetName val="Customize_Your_Invoice23"/>
      <sheetName val="Stock_Aging23"/>
      <sheetName val="VariableII__period23"/>
      <sheetName val="Dec_200123"/>
      <sheetName val="CF_RECONCILE_-_123"/>
      <sheetName val="Cost_Centers21"/>
      <sheetName val="_IB-PL-00-01_SUMMARY21"/>
      <sheetName val="10-1_Media21"/>
      <sheetName val="Customize_Your_Purchase_Order21"/>
      <sheetName val="ALL_KSFC_RIGS_EXCEPT_R-521"/>
      <sheetName val="FP_Friends_Other21"/>
      <sheetName val="163040_LC_TR21"/>
      <sheetName val="ng_1215"/>
      <sheetName val="Trial_Balance20"/>
      <sheetName val="_IBPL000120"/>
      <sheetName val="TrialBalance_Q3-200220"/>
      <sheetName val="Workbook_Inputs20"/>
      <sheetName val="163040_LC-TR20"/>
      <sheetName val="CA_Sheet21"/>
      <sheetName val="F9_Parameters19"/>
      <sheetName val="Total_Inventory20"/>
      <sheetName val="Semi_FG&amp;FG20"/>
      <sheetName val="Provision_NRV20"/>
      <sheetName val="Customize_Your_Loan_Manager19"/>
      <sheetName val="D190_219"/>
      <sheetName val="Bang_chiet_tinh_TBA19"/>
      <sheetName val="Data_Entry17"/>
      <sheetName val="input_data17"/>
      <sheetName val="Valo_DCF17"/>
      <sheetName val="List_info17"/>
      <sheetName val="By_Person17"/>
      <sheetName val="head_Jan17"/>
      <sheetName val="Cost_center12"/>
      <sheetName val="DB_PPC_PSF17"/>
      <sheetName val="Record_CR15"/>
      <sheetName val="Co__Code15"/>
      <sheetName val="Incident__NP_201715"/>
      <sheetName val="Standing_Data9"/>
      <sheetName val="Asset_&amp;_Liability9"/>
      <sheetName val="Net_asset_value9"/>
      <sheetName val="Drop_List9"/>
      <sheetName val="Month_v_YTD9"/>
      <sheetName val="_IB-PL-YTD9"/>
      <sheetName val="BOI_sum9"/>
      <sheetName val="Update_CIT_FY199"/>
      <sheetName val="Tax_computation_BOI9"/>
      <sheetName val="A)_Provision_schedule9"/>
      <sheetName val="A2)_834_Inventory9"/>
      <sheetName val="B1)_646_Retirement9"/>
      <sheetName val="B2)_746_Retirement_9"/>
      <sheetName val="C1)_791-0000-20_Private_exp_9"/>
      <sheetName val="TB_(as_of_31DEC)9"/>
      <sheetName val="C2)_779-0000-20_Misc_9"/>
      <sheetName val="C1)_663_Car_Lease9"/>
      <sheetName val="C2)_758_Car_Lease9"/>
      <sheetName val="D)_Training9"/>
      <sheetName val="E)_HY_test_PwC9"/>
      <sheetName val="F)_RD_6049"/>
      <sheetName val="G)_RD_6429"/>
      <sheetName val="TO_-_SP9"/>
      <sheetName val="Company_Info9"/>
      <sheetName val="CA_Comp9"/>
      <sheetName val="Balance_Sheet9"/>
      <sheetName val="Drop_down_list9"/>
      <sheetName val="Write_off9"/>
      <sheetName val="Cost_centre_expenditure9"/>
      <sheetName val="addl_cost9"/>
      <sheetName val="Cash_Flow9"/>
      <sheetName val="Co_info9"/>
      <sheetName val="Financial_Summary9"/>
      <sheetName val="Adj&amp;Rje(Z820)_9"/>
      <sheetName val="Spec_221049"/>
      <sheetName val="WT_Util_99_LE9"/>
      <sheetName val="PTA_P&amp;S9"/>
      <sheetName val="Waste_Treatment_Variable_9"/>
      <sheetName val="แบบฟอร์มที่_7_original9"/>
      <sheetName val="แบบฟอร์มที่_7_Project_Base9"/>
      <sheetName val="All_employee9"/>
      <sheetName val="n-4_49"/>
      <sheetName val="ADJ_-_RATE25"/>
      <sheetName val="ADJ___RATE25"/>
      <sheetName val="SCB_1_-_Current25"/>
      <sheetName val="SCB_2_-_Current25"/>
      <sheetName val="BALANCE_SHEET_25"/>
      <sheetName val="BS_ATTACH25"/>
      <sheetName val="Sheet1_(2)25"/>
      <sheetName val="เงินกู้_MGC24"/>
      <sheetName val="LC___TR_Listing24"/>
      <sheetName val="Customize_Your_Invoice24"/>
      <sheetName val="Stock_Aging24"/>
      <sheetName val="VariableII__period24"/>
      <sheetName val="Dec_200124"/>
      <sheetName val="CF_RECONCILE_-_124"/>
      <sheetName val="Cost_Centers22"/>
      <sheetName val="_IB-PL-00-01_SUMMARY22"/>
      <sheetName val="10-1_Media22"/>
      <sheetName val="Customize_Your_Purchase_Order22"/>
      <sheetName val="ALL_KSFC_RIGS_EXCEPT_R-522"/>
      <sheetName val="FP_Friends_Other22"/>
      <sheetName val="163040_LC_TR22"/>
      <sheetName val="ng_1216"/>
      <sheetName val="Trial_Balance21"/>
      <sheetName val="_IBPL000121"/>
      <sheetName val="TrialBalance_Q3-200221"/>
      <sheetName val="Workbook_Inputs21"/>
      <sheetName val="163040_LC-TR21"/>
      <sheetName val="CA_Sheet22"/>
      <sheetName val="F9_Parameters20"/>
      <sheetName val="Total_Inventory21"/>
      <sheetName val="Semi_FG&amp;FG21"/>
      <sheetName val="Provision_NRV21"/>
      <sheetName val="Customize_Your_Loan_Manager20"/>
      <sheetName val="D190_220"/>
      <sheetName val="Bang_chiet_tinh_TBA20"/>
      <sheetName val="Data_Entry18"/>
      <sheetName val="input_data18"/>
      <sheetName val="Valo_DCF18"/>
      <sheetName val="List_info18"/>
      <sheetName val="By_Person18"/>
      <sheetName val="head_Jan18"/>
      <sheetName val="Cost_center13"/>
      <sheetName val="DB_PPC_PSF18"/>
      <sheetName val="Record_CR16"/>
      <sheetName val="Co__Code16"/>
      <sheetName val="Incident__NP_201716"/>
      <sheetName val="Standing_Data10"/>
      <sheetName val="Asset_&amp;_Liability10"/>
      <sheetName val="Net_asset_value10"/>
      <sheetName val="Drop_List10"/>
      <sheetName val="Month_v_YTD10"/>
      <sheetName val="_IB-PL-YTD10"/>
      <sheetName val="BOI_sum10"/>
      <sheetName val="Update_CIT_FY1910"/>
      <sheetName val="Tax_computation_BOI10"/>
      <sheetName val="A)_Provision_schedule10"/>
      <sheetName val="A2)_834_Inventory10"/>
      <sheetName val="B1)_646_Retirement10"/>
      <sheetName val="B2)_746_Retirement_10"/>
      <sheetName val="C1)_791-0000-20_Private_exp_10"/>
      <sheetName val="TB_(as_of_31DEC)10"/>
      <sheetName val="C2)_779-0000-20_Misc_10"/>
      <sheetName val="C1)_663_Car_Lease10"/>
      <sheetName val="C2)_758_Car_Lease10"/>
      <sheetName val="D)_Training10"/>
      <sheetName val="E)_HY_test_PwC10"/>
      <sheetName val="F)_RD_60410"/>
      <sheetName val="G)_RD_64210"/>
      <sheetName val="TO_-_SP10"/>
      <sheetName val="Company_Info10"/>
      <sheetName val="CA_Comp10"/>
      <sheetName val="Balance_Sheet10"/>
      <sheetName val="Drop_down_list10"/>
      <sheetName val="Write_off10"/>
      <sheetName val="Cost_centre_expenditure10"/>
      <sheetName val="addl_cost10"/>
      <sheetName val="Cash_Flow10"/>
      <sheetName val="Co_info10"/>
      <sheetName val="Financial_Summary10"/>
      <sheetName val="Adj&amp;Rje(Z820)_10"/>
      <sheetName val="Spec_2210410"/>
      <sheetName val="WT_Util_99_LE10"/>
      <sheetName val="PTA_P&amp;S10"/>
      <sheetName val="Waste_Treatment_Variable_10"/>
      <sheetName val="แบบฟอร์มที่_7_original10"/>
      <sheetName val="แบบฟอร์มที่_7_Project_Base10"/>
      <sheetName val="All_employee10"/>
      <sheetName val="n-4_410"/>
      <sheetName val="ADJ_-_RATE26"/>
      <sheetName val="ADJ___RATE26"/>
      <sheetName val="SCB_1_-_Current26"/>
      <sheetName val="SCB_2_-_Current26"/>
      <sheetName val="BALANCE_SHEET_26"/>
      <sheetName val="BS_ATTACH26"/>
      <sheetName val="Sheet1_(2)26"/>
      <sheetName val="เงินกู้_MGC25"/>
      <sheetName val="LC___TR_Listing25"/>
      <sheetName val="Customize_Your_Invoice25"/>
      <sheetName val="Stock_Aging25"/>
      <sheetName val="VariableII__period25"/>
      <sheetName val="Dec_200125"/>
      <sheetName val="CF_RECONCILE_-_125"/>
      <sheetName val="Cost_Centers23"/>
      <sheetName val="_IB-PL-00-01_SUMMARY23"/>
      <sheetName val="10-1_Media23"/>
      <sheetName val="Customize_Your_Purchase_Order23"/>
      <sheetName val="ALL_KSFC_RIGS_EXCEPT_R-523"/>
      <sheetName val="FP_Friends_Other23"/>
      <sheetName val="163040_LC_TR23"/>
      <sheetName val="ng_1217"/>
      <sheetName val="Trial_Balance22"/>
      <sheetName val="_IBPL000122"/>
      <sheetName val="TrialBalance_Q3-200222"/>
      <sheetName val="Workbook_Inputs22"/>
      <sheetName val="163040_LC-TR22"/>
      <sheetName val="CA_Sheet23"/>
      <sheetName val="F9_Parameters21"/>
      <sheetName val="Total_Inventory22"/>
      <sheetName val="Semi_FG&amp;FG22"/>
      <sheetName val="Provision_NRV22"/>
      <sheetName val="Customize_Your_Loan_Manager21"/>
      <sheetName val="D190_221"/>
      <sheetName val="Bang_chiet_tinh_TBA21"/>
      <sheetName val="Data_Entry19"/>
      <sheetName val="input_data19"/>
      <sheetName val="Valo_DCF19"/>
      <sheetName val="List_info19"/>
      <sheetName val="By_Person19"/>
      <sheetName val="head_Jan19"/>
      <sheetName val="Cost_center14"/>
      <sheetName val="DB_PPC_PSF19"/>
      <sheetName val="Record_CR17"/>
      <sheetName val="Co__Code17"/>
      <sheetName val="Incident__NP_201717"/>
      <sheetName val="Standing_Data11"/>
      <sheetName val="Asset_&amp;_Liability11"/>
      <sheetName val="Net_asset_value11"/>
      <sheetName val="Drop_List11"/>
      <sheetName val="CAN_DOI_-_KET_QUA13"/>
      <sheetName val="Month_v_YTD11"/>
      <sheetName val="_IB-PL-YTD11"/>
      <sheetName val="BOI_sum11"/>
      <sheetName val="Update_CIT_FY1911"/>
      <sheetName val="Tax_computation_BOI11"/>
      <sheetName val="A)_Provision_schedule11"/>
      <sheetName val="A2)_834_Inventory11"/>
      <sheetName val="B1)_646_Retirement11"/>
      <sheetName val="B2)_746_Retirement_11"/>
      <sheetName val="C1)_791-0000-20_Private_exp_11"/>
      <sheetName val="TB_(as_of_31DEC)11"/>
      <sheetName val="C2)_779-0000-20_Misc_11"/>
      <sheetName val="C1)_663_Car_Lease11"/>
      <sheetName val="C2)_758_Car_Lease11"/>
      <sheetName val="D)_Training11"/>
      <sheetName val="E)_HY_test_PwC11"/>
      <sheetName val="F)_RD_60411"/>
      <sheetName val="G)_RD_64211"/>
      <sheetName val="TO_-_SP11"/>
      <sheetName val="Company_Info11"/>
      <sheetName val="CA_Comp11"/>
      <sheetName val="Balance_Sheet11"/>
      <sheetName val="Drop_down_list11"/>
      <sheetName val="Write_off11"/>
      <sheetName val="Cost_centre_expenditure11"/>
      <sheetName val="addl_cost11"/>
      <sheetName val="Cash_Flow11"/>
      <sheetName val="Co_info11"/>
      <sheetName val="Financial_Summary11"/>
      <sheetName val="Adj&amp;Rje(Z820)_11"/>
      <sheetName val="Spec_2210411"/>
      <sheetName val="WT_Util_99_LE11"/>
      <sheetName val="PTA_P&amp;S11"/>
      <sheetName val="Waste_Treatment_Variable_11"/>
      <sheetName val="แบบฟอร์มที่_7_original11"/>
      <sheetName val="แบบฟอร์มที่_7_Project_Base11"/>
      <sheetName val="All_employee11"/>
      <sheetName val="n-4_411"/>
      <sheetName val="Non_Movement3"/>
      <sheetName val="Non_Movement2"/>
      <sheetName val="ADJ_-_RATE27"/>
      <sheetName val="ADJ___RATE27"/>
      <sheetName val="SCB_1_-_Current27"/>
      <sheetName val="SCB_2_-_Current27"/>
      <sheetName val="BALANCE_SHEET_27"/>
      <sheetName val="BS_ATTACH27"/>
      <sheetName val="Sheet1_(2)27"/>
      <sheetName val="เงินกู้_MGC26"/>
      <sheetName val="LC___TR_Listing26"/>
      <sheetName val="Customize_Your_Invoice26"/>
      <sheetName val="Stock_Aging26"/>
      <sheetName val="VariableII__period26"/>
      <sheetName val="Dec_200126"/>
      <sheetName val="CF_RECONCILE_-_126"/>
      <sheetName val="Cost_Centers24"/>
      <sheetName val="_IB-PL-00-01_SUMMARY24"/>
      <sheetName val="10-1_Media24"/>
      <sheetName val="Customize_Your_Purchase_Order24"/>
      <sheetName val="ALL_KSFC_RIGS_EXCEPT_R-524"/>
      <sheetName val="FP_Friends_Other24"/>
      <sheetName val="163040_LC_TR24"/>
      <sheetName val="ng_1218"/>
      <sheetName val="Trial_Balance23"/>
      <sheetName val="_IBPL000123"/>
      <sheetName val="TrialBalance_Q3-200223"/>
      <sheetName val="Workbook_Inputs23"/>
      <sheetName val="163040_LC-TR23"/>
      <sheetName val="CA_Sheet24"/>
      <sheetName val="F9_Parameters22"/>
      <sheetName val="Total_Inventory23"/>
      <sheetName val="Semi_FG&amp;FG23"/>
      <sheetName val="Provision_NRV23"/>
      <sheetName val="Customize_Your_Loan_Manager22"/>
      <sheetName val="D190_222"/>
      <sheetName val="Bang_chiet_tinh_TBA22"/>
      <sheetName val="Data_Entry20"/>
      <sheetName val="input_data20"/>
      <sheetName val="Valo_DCF20"/>
      <sheetName val="List_info20"/>
      <sheetName val="By_Person20"/>
      <sheetName val="head_Jan20"/>
      <sheetName val="Cost_center15"/>
      <sheetName val="DB_PPC_PSF20"/>
      <sheetName val="Record_CR18"/>
      <sheetName val="Co__Code18"/>
      <sheetName val="Incident__NP_201718"/>
      <sheetName val="Standing_Data12"/>
      <sheetName val="Asset_&amp;_Liability12"/>
      <sheetName val="Net_asset_value12"/>
      <sheetName val="Drop_List12"/>
      <sheetName val="CAN_DOI_-_KET_QUA14"/>
      <sheetName val="Month_v_YTD12"/>
      <sheetName val="_IB-PL-YTD12"/>
      <sheetName val="BOI_sum12"/>
      <sheetName val="Update_CIT_FY1912"/>
      <sheetName val="Tax_computation_BOI12"/>
      <sheetName val="A)_Provision_schedule12"/>
      <sheetName val="A2)_834_Inventory12"/>
      <sheetName val="B1)_646_Retirement12"/>
      <sheetName val="B2)_746_Retirement_12"/>
      <sheetName val="C1)_791-0000-20_Private_exp_12"/>
      <sheetName val="TB_(as_of_31DEC)12"/>
      <sheetName val="C2)_779-0000-20_Misc_12"/>
      <sheetName val="C1)_663_Car_Lease12"/>
      <sheetName val="C2)_758_Car_Lease12"/>
      <sheetName val="D)_Training12"/>
      <sheetName val="E)_HY_test_PwC12"/>
      <sheetName val="F)_RD_60412"/>
      <sheetName val="G)_RD_64212"/>
      <sheetName val="TO_-_SP12"/>
      <sheetName val="Company_Info12"/>
      <sheetName val="CA_Comp12"/>
      <sheetName val="Balance_Sheet12"/>
      <sheetName val="Drop_down_list12"/>
      <sheetName val="Write_off12"/>
      <sheetName val="Cost_centre_expenditure12"/>
      <sheetName val="addl_cost12"/>
      <sheetName val="Cash_Flow12"/>
      <sheetName val="Co_info12"/>
      <sheetName val="Financial_Summary12"/>
      <sheetName val="Adj&amp;Rje(Z820)_12"/>
      <sheetName val="Spec_2210412"/>
      <sheetName val="WT_Util_99_LE12"/>
      <sheetName val="PTA_P&amp;S12"/>
      <sheetName val="Waste_Treatment_Variable_12"/>
      <sheetName val="แบบฟอร์มที่_7_original12"/>
      <sheetName val="แบบฟอร์มที่_7_Project_Base12"/>
      <sheetName val="All_employee12"/>
      <sheetName val="n-4_412"/>
      <sheetName val="ADJ_-_RATE28"/>
      <sheetName val="ADJ___RATE28"/>
      <sheetName val="SCB_1_-_Current28"/>
      <sheetName val="SCB_2_-_Current28"/>
      <sheetName val="BALANCE_SHEET_28"/>
      <sheetName val="BS_ATTACH28"/>
      <sheetName val="Sheet1_(2)28"/>
      <sheetName val="เงินกู้_MGC27"/>
      <sheetName val="LC___TR_Listing27"/>
      <sheetName val="Customize_Your_Invoice27"/>
      <sheetName val="Stock_Aging27"/>
      <sheetName val="VariableII__period27"/>
      <sheetName val="Dec_200127"/>
      <sheetName val="CF_RECONCILE_-_127"/>
      <sheetName val="Cost_Centers25"/>
      <sheetName val="_IB-PL-00-01_SUMMARY25"/>
      <sheetName val="10-1_Media25"/>
      <sheetName val="Customize_Your_Purchase_Order25"/>
      <sheetName val="ALL_KSFC_RIGS_EXCEPT_R-525"/>
      <sheetName val="FP_Friends_Other25"/>
      <sheetName val="163040_LC_TR25"/>
      <sheetName val="ng_1219"/>
      <sheetName val="Trial_Balance24"/>
      <sheetName val="_IBPL000124"/>
      <sheetName val="TrialBalance_Q3-200224"/>
      <sheetName val="Workbook_Inputs24"/>
      <sheetName val="163040_LC-TR24"/>
      <sheetName val="CA_Sheet25"/>
      <sheetName val="F9_Parameters23"/>
      <sheetName val="Total_Inventory24"/>
      <sheetName val="Semi_FG&amp;FG24"/>
      <sheetName val="Provision_NRV24"/>
      <sheetName val="Customize_Your_Loan_Manager23"/>
      <sheetName val="D190_223"/>
      <sheetName val="Bang_chiet_tinh_TBA23"/>
      <sheetName val="Data_Entry21"/>
      <sheetName val="input_data21"/>
      <sheetName val="Valo_DCF21"/>
      <sheetName val="List_info21"/>
      <sheetName val="By_Person21"/>
      <sheetName val="head_Jan21"/>
      <sheetName val="Cost_center16"/>
      <sheetName val="DB_PPC_PSF21"/>
      <sheetName val="Record_CR19"/>
      <sheetName val="Co__Code19"/>
      <sheetName val="Incident__NP_201719"/>
      <sheetName val="Standing_Data13"/>
      <sheetName val="Asset_&amp;_Liability13"/>
      <sheetName val="Net_asset_value13"/>
      <sheetName val="Drop_List13"/>
      <sheetName val="CAN_DOI_-_KET_QUA15"/>
      <sheetName val="Month_v_YTD13"/>
      <sheetName val="_IB-PL-YTD13"/>
      <sheetName val="BOI_sum13"/>
      <sheetName val="Update_CIT_FY1913"/>
      <sheetName val="Tax_computation_BOI13"/>
      <sheetName val="A)_Provision_schedule13"/>
      <sheetName val="A2)_834_Inventory13"/>
      <sheetName val="B1)_646_Retirement13"/>
      <sheetName val="B2)_746_Retirement_13"/>
      <sheetName val="C1)_791-0000-20_Private_exp_13"/>
      <sheetName val="TB_(as_of_31DEC)13"/>
      <sheetName val="C2)_779-0000-20_Misc_13"/>
      <sheetName val="C1)_663_Car_Lease13"/>
      <sheetName val="C2)_758_Car_Lease13"/>
      <sheetName val="D)_Training13"/>
      <sheetName val="E)_HY_test_PwC13"/>
      <sheetName val="F)_RD_60413"/>
      <sheetName val="G)_RD_64213"/>
      <sheetName val="TO_-_SP13"/>
      <sheetName val="Company_Info13"/>
      <sheetName val="CA_Comp13"/>
      <sheetName val="Balance_Sheet13"/>
      <sheetName val="Drop_down_list13"/>
      <sheetName val="Write_off13"/>
      <sheetName val="Cost_centre_expenditure13"/>
      <sheetName val="addl_cost13"/>
      <sheetName val="Cash_Flow13"/>
      <sheetName val="Co_info13"/>
      <sheetName val="Financial_Summary13"/>
      <sheetName val="Adj&amp;Rje(Z820)_13"/>
      <sheetName val="Spec_2210413"/>
      <sheetName val="WT_Util_99_LE13"/>
      <sheetName val="PTA_P&amp;S13"/>
      <sheetName val="Waste_Treatment_Variable_13"/>
      <sheetName val="แบบฟอร์มที่_7_original13"/>
      <sheetName val="แบบฟอร์มที่_7_Project_Base13"/>
      <sheetName val="All_employee13"/>
      <sheetName val="n-4_413"/>
      <sheetName val="ADJ_-_RATE29"/>
      <sheetName val="ADJ___RATE29"/>
      <sheetName val="SCB_1_-_Current29"/>
      <sheetName val="SCB_2_-_Current29"/>
      <sheetName val="BALANCE_SHEET_29"/>
      <sheetName val="BS_ATTACH29"/>
      <sheetName val="Sheet1_(2)29"/>
      <sheetName val="เงินกู้_MGC28"/>
      <sheetName val="LC___TR_Listing28"/>
      <sheetName val="Customize_Your_Invoice28"/>
      <sheetName val="Stock_Aging28"/>
      <sheetName val="VariableII__period28"/>
      <sheetName val="Dec_200128"/>
      <sheetName val="CF_RECONCILE_-_128"/>
      <sheetName val="Cost_Centers26"/>
      <sheetName val="_IB-PL-00-01_SUMMARY26"/>
      <sheetName val="10-1_Media26"/>
      <sheetName val="Customize_Your_Purchase_Order26"/>
      <sheetName val="ALL_KSFC_RIGS_EXCEPT_R-526"/>
      <sheetName val="FP_Friends_Other26"/>
      <sheetName val="163040_LC_TR26"/>
      <sheetName val="ng_1220"/>
      <sheetName val="Trial_Balance25"/>
      <sheetName val="_IBPL000125"/>
      <sheetName val="TrialBalance_Q3-200225"/>
      <sheetName val="Workbook_Inputs25"/>
      <sheetName val="163040_LC-TR25"/>
      <sheetName val="CA_Sheet26"/>
      <sheetName val="F9_Parameters24"/>
      <sheetName val="Total_Inventory25"/>
      <sheetName val="Semi_FG&amp;FG25"/>
      <sheetName val="Provision_NRV25"/>
      <sheetName val="Customize_Your_Loan_Manager24"/>
      <sheetName val="D190_224"/>
      <sheetName val="Bang_chiet_tinh_TBA24"/>
      <sheetName val="Data_Entry22"/>
      <sheetName val="input_data22"/>
      <sheetName val="Valo_DCF22"/>
      <sheetName val="List_info22"/>
      <sheetName val="By_Person22"/>
      <sheetName val="head_Jan22"/>
      <sheetName val="Cost_center17"/>
      <sheetName val="DB_PPC_PSF22"/>
      <sheetName val="Record_CR20"/>
      <sheetName val="Co__Code20"/>
      <sheetName val="Incident__NP_201720"/>
      <sheetName val="Standing_Data14"/>
      <sheetName val="Asset_&amp;_Liability14"/>
      <sheetName val="Net_asset_value14"/>
      <sheetName val="Drop_List14"/>
      <sheetName val="CAN_DOI_-_KET_QUA16"/>
      <sheetName val="Month_v_YTD14"/>
      <sheetName val="_IB-PL-YTD14"/>
      <sheetName val="BOI_sum14"/>
      <sheetName val="Update_CIT_FY1914"/>
      <sheetName val="Tax_computation_BOI14"/>
      <sheetName val="A)_Provision_schedule14"/>
      <sheetName val="A2)_834_Inventory14"/>
      <sheetName val="B1)_646_Retirement14"/>
      <sheetName val="B2)_746_Retirement_14"/>
      <sheetName val="C1)_791-0000-20_Private_exp_14"/>
      <sheetName val="TB_(as_of_31DEC)14"/>
      <sheetName val="C2)_779-0000-20_Misc_14"/>
      <sheetName val="C1)_663_Car_Lease14"/>
      <sheetName val="C2)_758_Car_Lease14"/>
      <sheetName val="D)_Training14"/>
      <sheetName val="E)_HY_test_PwC14"/>
      <sheetName val="F)_RD_60414"/>
      <sheetName val="G)_RD_64214"/>
      <sheetName val="TO_-_SP14"/>
      <sheetName val="Company_Info14"/>
      <sheetName val="CA_Comp14"/>
      <sheetName val="Balance_Sheet14"/>
      <sheetName val="Drop_down_list14"/>
      <sheetName val="Write_off14"/>
      <sheetName val="Cost_centre_expenditure14"/>
      <sheetName val="addl_cost14"/>
      <sheetName val="Cash_Flow14"/>
      <sheetName val="Co_info14"/>
      <sheetName val="Financial_Summary14"/>
      <sheetName val="Adj&amp;Rje(Z820)_14"/>
      <sheetName val="Spec_2210414"/>
      <sheetName val="WT_Util_99_LE14"/>
      <sheetName val="PTA_P&amp;S14"/>
      <sheetName val="Waste_Treatment_Variable_14"/>
      <sheetName val="แบบฟอร์มที่_7_original14"/>
      <sheetName val="แบบฟอร์มที่_7_Project_Base14"/>
      <sheetName val="All_employee14"/>
      <sheetName val="n-4_414"/>
      <sheetName val="ADJ_-_RATE30"/>
      <sheetName val="ADJ___RATE30"/>
      <sheetName val="SCB_1_-_Current30"/>
      <sheetName val="SCB_2_-_Current30"/>
      <sheetName val="BALANCE_SHEET_30"/>
      <sheetName val="BS_ATTACH30"/>
      <sheetName val="Sheet1_(2)30"/>
      <sheetName val="เงินกู้_MGC29"/>
      <sheetName val="LC___TR_Listing29"/>
      <sheetName val="Customize_Your_Invoice29"/>
      <sheetName val="Stock_Aging29"/>
      <sheetName val="VariableII__period29"/>
      <sheetName val="Dec_200129"/>
      <sheetName val="CF_RECONCILE_-_129"/>
      <sheetName val="Cost_Centers27"/>
      <sheetName val="_IB-PL-00-01_SUMMARY27"/>
      <sheetName val="10-1_Media27"/>
      <sheetName val="Customize_Your_Purchase_Order27"/>
      <sheetName val="ALL_KSFC_RIGS_EXCEPT_R-527"/>
      <sheetName val="FP_Friends_Other27"/>
      <sheetName val="163040_LC_TR27"/>
      <sheetName val="ng_1221"/>
      <sheetName val="Trial_Balance26"/>
      <sheetName val="_IBPL000126"/>
      <sheetName val="TrialBalance_Q3-200226"/>
      <sheetName val="Workbook_Inputs26"/>
      <sheetName val="163040_LC-TR26"/>
      <sheetName val="CA_Sheet27"/>
      <sheetName val="F9_Parameters25"/>
      <sheetName val="Total_Inventory26"/>
      <sheetName val="Semi_FG&amp;FG26"/>
      <sheetName val="Provision_NRV26"/>
      <sheetName val="Customize_Your_Loan_Manager25"/>
      <sheetName val="D190_225"/>
      <sheetName val="Bang_chiet_tinh_TBA25"/>
      <sheetName val="Data_Entry23"/>
      <sheetName val="input_data23"/>
      <sheetName val="Valo_DCF23"/>
      <sheetName val="List_info23"/>
      <sheetName val="By_Person23"/>
      <sheetName val="head_Jan23"/>
      <sheetName val="Cost_center18"/>
      <sheetName val="DB_PPC_PSF23"/>
      <sheetName val="Record_CR21"/>
      <sheetName val="Co__Code21"/>
      <sheetName val="Incident__NP_201721"/>
      <sheetName val="Standing_Data15"/>
      <sheetName val="Asset_&amp;_Liability15"/>
      <sheetName val="Net_asset_value15"/>
      <sheetName val="Drop_List15"/>
      <sheetName val="CAN_DOI_-_KET_QUA17"/>
      <sheetName val="Month_v_YTD15"/>
      <sheetName val="_IB-PL-YTD15"/>
      <sheetName val="BOI_sum15"/>
      <sheetName val="Update_CIT_FY1915"/>
      <sheetName val="Tax_computation_BOI15"/>
      <sheetName val="A)_Provision_schedule15"/>
      <sheetName val="A2)_834_Inventory15"/>
      <sheetName val="B1)_646_Retirement15"/>
      <sheetName val="B2)_746_Retirement_15"/>
      <sheetName val="C1)_791-0000-20_Private_exp_15"/>
      <sheetName val="TB_(as_of_31DEC)15"/>
      <sheetName val="C2)_779-0000-20_Misc_15"/>
      <sheetName val="C1)_663_Car_Lease15"/>
      <sheetName val="C2)_758_Car_Lease15"/>
      <sheetName val="D)_Training15"/>
      <sheetName val="E)_HY_test_PwC15"/>
      <sheetName val="F)_RD_60415"/>
      <sheetName val="G)_RD_64215"/>
      <sheetName val="TO_-_SP15"/>
      <sheetName val="Company_Info15"/>
      <sheetName val="CA_Comp15"/>
      <sheetName val="Balance_Sheet15"/>
      <sheetName val="Drop_down_list15"/>
      <sheetName val="Write_off15"/>
      <sheetName val="Cost_centre_expenditure15"/>
      <sheetName val="addl_cost15"/>
      <sheetName val="Cash_Flow15"/>
      <sheetName val="Co_info15"/>
      <sheetName val="Financial_Summary15"/>
      <sheetName val="Adj&amp;Rje(Z820)_15"/>
      <sheetName val="Spec_2210415"/>
      <sheetName val="WT_Util_99_LE15"/>
      <sheetName val="PTA_P&amp;S15"/>
      <sheetName val="Waste_Treatment_Variable_15"/>
      <sheetName val="แบบฟอร์มที่_7_original15"/>
      <sheetName val="แบบฟอร์มที่_7_Project_Base15"/>
      <sheetName val="All_employee15"/>
      <sheetName val="n-4_415"/>
      <sheetName val="ADJ_-_RATE32"/>
      <sheetName val="ADJ___RATE32"/>
      <sheetName val="SCB_1_-_Current32"/>
      <sheetName val="SCB_2_-_Current32"/>
      <sheetName val="BALANCE_SHEET_32"/>
      <sheetName val="BS_ATTACH32"/>
      <sheetName val="Sheet1_(2)32"/>
      <sheetName val="เงินกู้_MGC31"/>
      <sheetName val="LC___TR_Listing31"/>
      <sheetName val="Customize_Your_Invoice31"/>
      <sheetName val="Stock_Aging31"/>
      <sheetName val="VariableII__period31"/>
      <sheetName val="Dec_200131"/>
      <sheetName val="CF_RECONCILE_-_131"/>
      <sheetName val="Cost_Centers29"/>
      <sheetName val="_IB-PL-00-01_SUMMARY29"/>
      <sheetName val="10-1_Media29"/>
      <sheetName val="Customize_Your_Purchase_Order29"/>
      <sheetName val="ALL_KSFC_RIGS_EXCEPT_R-529"/>
      <sheetName val="FP_Friends_Other29"/>
      <sheetName val="163040_LC_TR29"/>
      <sheetName val="ng_1223"/>
      <sheetName val="Trial_Balance28"/>
      <sheetName val="_IBPL000128"/>
      <sheetName val="TrialBalance_Q3-200228"/>
      <sheetName val="Workbook_Inputs28"/>
      <sheetName val="163040_LC-TR28"/>
      <sheetName val="CA_Sheet29"/>
      <sheetName val="F9_Parameters27"/>
      <sheetName val="Total_Inventory28"/>
      <sheetName val="Semi_FG&amp;FG28"/>
      <sheetName val="Provision_NRV28"/>
      <sheetName val="Customize_Your_Loan_Manager27"/>
      <sheetName val="D190_227"/>
      <sheetName val="Bang_chiet_tinh_TBA27"/>
      <sheetName val="Data_Entry25"/>
      <sheetName val="input_data25"/>
      <sheetName val="Valo_DCF25"/>
      <sheetName val="List_info25"/>
      <sheetName val="By_Person25"/>
      <sheetName val="head_Jan25"/>
      <sheetName val="Cost_center20"/>
      <sheetName val="DB_PPC_PSF25"/>
      <sheetName val="Record_CR23"/>
      <sheetName val="Co__Code23"/>
      <sheetName val="Incident__NP_201723"/>
      <sheetName val="Standing_Data17"/>
      <sheetName val="Asset_&amp;_Liability17"/>
      <sheetName val="Net_asset_value17"/>
      <sheetName val="Drop_List17"/>
      <sheetName val="CAN_DOI_-_KET_QUA19"/>
      <sheetName val="Month_v_YTD17"/>
      <sheetName val="_IB-PL-YTD17"/>
      <sheetName val="BOI_sum17"/>
      <sheetName val="Update_CIT_FY1917"/>
      <sheetName val="Tax_computation_BOI17"/>
      <sheetName val="A)_Provision_schedule17"/>
      <sheetName val="A2)_834_Inventory17"/>
      <sheetName val="B1)_646_Retirement17"/>
      <sheetName val="B2)_746_Retirement_17"/>
      <sheetName val="C1)_791-0000-20_Private_exp_17"/>
      <sheetName val="TB_(as_of_31DEC)17"/>
      <sheetName val="C2)_779-0000-20_Misc_17"/>
      <sheetName val="C1)_663_Car_Lease17"/>
      <sheetName val="C2)_758_Car_Lease17"/>
      <sheetName val="D)_Training17"/>
      <sheetName val="E)_HY_test_PwC17"/>
      <sheetName val="F)_RD_60417"/>
      <sheetName val="G)_RD_64217"/>
      <sheetName val="TO_-_SP17"/>
      <sheetName val="Company_Info17"/>
      <sheetName val="CA_Comp17"/>
      <sheetName val="Balance_Sheet17"/>
      <sheetName val="Drop_down_list17"/>
      <sheetName val="Write_off17"/>
      <sheetName val="Cost_centre_expenditure17"/>
      <sheetName val="addl_cost17"/>
      <sheetName val="Cash_Flow17"/>
      <sheetName val="Co_info17"/>
      <sheetName val="Financial_Summary17"/>
      <sheetName val="Adj&amp;Rje(Z820)_17"/>
      <sheetName val="Spec_2210417"/>
      <sheetName val="WT_Util_99_LE17"/>
      <sheetName val="PTA_P&amp;S17"/>
      <sheetName val="Waste_Treatment_Variable_17"/>
      <sheetName val="แบบฟอร์มที่_7_original17"/>
      <sheetName val="แบบฟอร์มที่_7_Project_Base17"/>
      <sheetName val="All_employee17"/>
      <sheetName val="n-4_417"/>
      <sheetName val="ADJ_-_RATE31"/>
      <sheetName val="ADJ___RATE31"/>
      <sheetName val="SCB_1_-_Current31"/>
      <sheetName val="SCB_2_-_Current31"/>
      <sheetName val="BALANCE_SHEET_31"/>
      <sheetName val="BS_ATTACH31"/>
      <sheetName val="Sheet1_(2)31"/>
      <sheetName val="เงินกู้_MGC30"/>
      <sheetName val="LC___TR_Listing30"/>
      <sheetName val="Customize_Your_Invoice30"/>
      <sheetName val="Stock_Aging30"/>
      <sheetName val="VariableII__period30"/>
      <sheetName val="Dec_200130"/>
      <sheetName val="CF_RECONCILE_-_130"/>
      <sheetName val="Cost_Centers28"/>
      <sheetName val="_IB-PL-00-01_SUMMARY28"/>
      <sheetName val="10-1_Media28"/>
      <sheetName val="Customize_Your_Purchase_Order28"/>
      <sheetName val="ALL_KSFC_RIGS_EXCEPT_R-528"/>
      <sheetName val="FP_Friends_Other28"/>
      <sheetName val="163040_LC_TR28"/>
      <sheetName val="ng_1222"/>
      <sheetName val="Trial_Balance27"/>
      <sheetName val="_IBPL000127"/>
      <sheetName val="TrialBalance_Q3-200227"/>
      <sheetName val="Workbook_Inputs27"/>
      <sheetName val="163040_LC-TR27"/>
      <sheetName val="CA_Sheet28"/>
      <sheetName val="F9_Parameters26"/>
      <sheetName val="Total_Inventory27"/>
      <sheetName val="Semi_FG&amp;FG27"/>
      <sheetName val="Provision_NRV27"/>
      <sheetName val="Customize_Your_Loan_Manager26"/>
      <sheetName val="D190_226"/>
      <sheetName val="Bang_chiet_tinh_TBA26"/>
      <sheetName val="Data_Entry24"/>
      <sheetName val="input_data24"/>
      <sheetName val="Valo_DCF24"/>
      <sheetName val="List_info24"/>
      <sheetName val="By_Person24"/>
      <sheetName val="head_Jan24"/>
      <sheetName val="Cost_center19"/>
      <sheetName val="DB_PPC_PSF24"/>
      <sheetName val="Record_CR22"/>
      <sheetName val="Co__Code22"/>
      <sheetName val="Incident__NP_201722"/>
      <sheetName val="Standing_Data16"/>
      <sheetName val="Asset_&amp;_Liability16"/>
      <sheetName val="Net_asset_value16"/>
      <sheetName val="Drop_List16"/>
      <sheetName val="CAN_DOI_-_KET_QUA18"/>
      <sheetName val="Month_v_YTD16"/>
      <sheetName val="_IB-PL-YTD16"/>
      <sheetName val="BOI_sum16"/>
      <sheetName val="Update_CIT_FY1916"/>
      <sheetName val="Tax_computation_BOI16"/>
      <sheetName val="A)_Provision_schedule16"/>
      <sheetName val="A2)_834_Inventory16"/>
      <sheetName val="B1)_646_Retirement16"/>
      <sheetName val="B2)_746_Retirement_16"/>
      <sheetName val="C1)_791-0000-20_Private_exp_16"/>
      <sheetName val="TB_(as_of_31DEC)16"/>
      <sheetName val="C2)_779-0000-20_Misc_16"/>
      <sheetName val="C1)_663_Car_Lease16"/>
      <sheetName val="C2)_758_Car_Lease16"/>
      <sheetName val="D)_Training16"/>
      <sheetName val="E)_HY_test_PwC16"/>
      <sheetName val="F)_RD_60416"/>
      <sheetName val="G)_RD_64216"/>
      <sheetName val="TO_-_SP16"/>
      <sheetName val="Company_Info16"/>
      <sheetName val="CA_Comp16"/>
      <sheetName val="Balance_Sheet16"/>
      <sheetName val="Drop_down_list16"/>
      <sheetName val="Write_off16"/>
      <sheetName val="Cost_centre_expenditure16"/>
      <sheetName val="addl_cost16"/>
      <sheetName val="Cash_Flow16"/>
      <sheetName val="Co_info16"/>
      <sheetName val="Financial_Summary16"/>
      <sheetName val="Adj&amp;Rje(Z820)_16"/>
      <sheetName val="Spec_2210416"/>
      <sheetName val="WT_Util_99_LE16"/>
      <sheetName val="PTA_P&amp;S16"/>
      <sheetName val="Waste_Treatment_Variable_16"/>
      <sheetName val="แบบฟอร์มที่_7_original16"/>
      <sheetName val="แบบฟอร์มที่_7_Project_Base16"/>
      <sheetName val="All_employee16"/>
      <sheetName val="n-4_416"/>
      <sheetName val="ADJ_-_RATE33"/>
      <sheetName val="ADJ___RATE33"/>
      <sheetName val="SCB_1_-_Current33"/>
      <sheetName val="SCB_2_-_Current33"/>
      <sheetName val="BALANCE_SHEET_33"/>
      <sheetName val="BS_ATTACH33"/>
      <sheetName val="Sheet1_(2)33"/>
      <sheetName val="เงินกู้_MGC32"/>
      <sheetName val="LC___TR_Listing32"/>
      <sheetName val="Customize_Your_Invoice32"/>
      <sheetName val="Stock_Aging32"/>
      <sheetName val="VariableII__period32"/>
      <sheetName val="Dec_200132"/>
      <sheetName val="CF_RECONCILE_-_132"/>
      <sheetName val="Cost_Centers30"/>
      <sheetName val="_IB-PL-00-01_SUMMARY30"/>
      <sheetName val="10-1_Media30"/>
      <sheetName val="Customize_Your_Purchase_Order30"/>
      <sheetName val="ALL_KSFC_RIGS_EXCEPT_R-530"/>
      <sheetName val="FP_Friends_Other30"/>
      <sheetName val="163040_LC_TR30"/>
      <sheetName val="ng_1224"/>
      <sheetName val="Trial_Balance29"/>
      <sheetName val="_IBPL000129"/>
      <sheetName val="TrialBalance_Q3-200229"/>
      <sheetName val="Workbook_Inputs29"/>
      <sheetName val="163040_LC-TR29"/>
      <sheetName val="CA_Sheet30"/>
      <sheetName val="F9_Parameters28"/>
      <sheetName val="Total_Inventory29"/>
      <sheetName val="Semi_FG&amp;FG29"/>
      <sheetName val="Provision_NRV29"/>
      <sheetName val="Customize_Your_Loan_Manager28"/>
      <sheetName val="D190_228"/>
      <sheetName val="Bang_chiet_tinh_TBA28"/>
      <sheetName val="Data_Entry26"/>
      <sheetName val="input_data26"/>
      <sheetName val="Valo_DCF26"/>
      <sheetName val="List_info26"/>
      <sheetName val="By_Person26"/>
      <sheetName val="head_Jan26"/>
      <sheetName val="Cost_center21"/>
      <sheetName val="DB_PPC_PSF26"/>
      <sheetName val="Record_CR24"/>
      <sheetName val="Co__Code24"/>
      <sheetName val="Incident__NP_201724"/>
      <sheetName val="Standing_Data18"/>
      <sheetName val="Asset_&amp;_Liability18"/>
      <sheetName val="Net_asset_value18"/>
      <sheetName val="Drop_List18"/>
      <sheetName val="CAN_DOI_-_KET_QUA20"/>
      <sheetName val="Month_v_YTD18"/>
      <sheetName val="_IB-PL-YTD18"/>
      <sheetName val="BOI_sum18"/>
      <sheetName val="Update_CIT_FY1918"/>
      <sheetName val="Tax_computation_BOI18"/>
      <sheetName val="A)_Provision_schedule18"/>
      <sheetName val="A2)_834_Inventory18"/>
      <sheetName val="B1)_646_Retirement18"/>
      <sheetName val="B2)_746_Retirement_18"/>
      <sheetName val="C1)_791-0000-20_Private_exp_18"/>
      <sheetName val="TB_(as_of_31DEC)18"/>
      <sheetName val="C2)_779-0000-20_Misc_18"/>
      <sheetName val="C1)_663_Car_Lease18"/>
      <sheetName val="C2)_758_Car_Lease18"/>
      <sheetName val="D)_Training18"/>
      <sheetName val="E)_HY_test_PwC18"/>
      <sheetName val="F)_RD_60418"/>
      <sheetName val="G)_RD_64218"/>
      <sheetName val="TO_-_SP18"/>
      <sheetName val="Company_Info18"/>
      <sheetName val="CA_Comp18"/>
      <sheetName val="Balance_Sheet18"/>
      <sheetName val="Drop_down_list18"/>
      <sheetName val="Write_off18"/>
      <sheetName val="Cost_centre_expenditure18"/>
      <sheetName val="addl_cost18"/>
      <sheetName val="Cash_Flow18"/>
      <sheetName val="Co_info18"/>
      <sheetName val="Financial_Summary18"/>
      <sheetName val="Adj&amp;Rje(Z820)_18"/>
      <sheetName val="Spec_2210418"/>
      <sheetName val="WT_Util_99_LE18"/>
      <sheetName val="PTA_P&amp;S18"/>
      <sheetName val="Waste_Treatment_Variable_18"/>
      <sheetName val="แบบฟอร์มที่_7_original18"/>
      <sheetName val="แบบฟอร์มที่_7_Project_Base18"/>
      <sheetName val="All_employee18"/>
      <sheetName val="n-4_418"/>
      <sheetName val="ADJ_-_RATE34"/>
      <sheetName val="ADJ___RATE34"/>
      <sheetName val="SCB_1_-_Current34"/>
      <sheetName val="SCB_2_-_Current34"/>
      <sheetName val="BALANCE_SHEET_34"/>
      <sheetName val="BS_ATTACH34"/>
      <sheetName val="Sheet1_(2)34"/>
      <sheetName val="เงินกู้_MGC33"/>
      <sheetName val="LC___TR_Listing33"/>
      <sheetName val="Customize_Your_Invoice33"/>
      <sheetName val="Stock_Aging33"/>
      <sheetName val="VariableII__period33"/>
      <sheetName val="Dec_200133"/>
      <sheetName val="CF_RECONCILE_-_133"/>
      <sheetName val="Cost_Centers31"/>
      <sheetName val="_IB-PL-00-01_SUMMARY31"/>
      <sheetName val="10-1_Media31"/>
      <sheetName val="Customize_Your_Purchase_Order31"/>
      <sheetName val="ALL_KSFC_RIGS_EXCEPT_R-531"/>
      <sheetName val="FP_Friends_Other31"/>
      <sheetName val="163040_LC_TR31"/>
      <sheetName val="ng_1225"/>
      <sheetName val="Trial_Balance30"/>
      <sheetName val="_IBPL000130"/>
      <sheetName val="TrialBalance_Q3-200230"/>
      <sheetName val="Workbook_Inputs30"/>
      <sheetName val="163040_LC-TR30"/>
      <sheetName val="CA_Sheet31"/>
      <sheetName val="F9_Parameters29"/>
      <sheetName val="Total_Inventory30"/>
      <sheetName val="Semi_FG&amp;FG30"/>
      <sheetName val="Provision_NRV30"/>
      <sheetName val="Customize_Your_Loan_Manager29"/>
      <sheetName val="D190_229"/>
      <sheetName val="Bang_chiet_tinh_TBA29"/>
      <sheetName val="Data_Entry27"/>
      <sheetName val="input_data27"/>
      <sheetName val="Valo_DCF27"/>
      <sheetName val="List_info27"/>
      <sheetName val="By_Person27"/>
      <sheetName val="head_Jan27"/>
      <sheetName val="Cost_center22"/>
      <sheetName val="DB_PPC_PSF27"/>
      <sheetName val="Record_CR25"/>
      <sheetName val="Co__Code25"/>
      <sheetName val="Incident__NP_201725"/>
      <sheetName val="Standing_Data19"/>
      <sheetName val="Asset_&amp;_Liability19"/>
      <sheetName val="Net_asset_value19"/>
      <sheetName val="Drop_List19"/>
      <sheetName val="CAN_DOI_-_KET_QUA21"/>
      <sheetName val="Month_v_YTD19"/>
      <sheetName val="_IB-PL-YTD19"/>
      <sheetName val="BOI_sum19"/>
      <sheetName val="Update_CIT_FY1919"/>
      <sheetName val="Tax_computation_BOI19"/>
      <sheetName val="A)_Provision_schedule19"/>
      <sheetName val="A2)_834_Inventory19"/>
      <sheetName val="B1)_646_Retirement19"/>
      <sheetName val="B2)_746_Retirement_19"/>
      <sheetName val="C1)_791-0000-20_Private_exp_19"/>
      <sheetName val="TB_(as_of_31DEC)19"/>
      <sheetName val="C2)_779-0000-20_Misc_19"/>
      <sheetName val="C1)_663_Car_Lease19"/>
      <sheetName val="C2)_758_Car_Lease19"/>
      <sheetName val="D)_Training19"/>
      <sheetName val="E)_HY_test_PwC19"/>
      <sheetName val="F)_RD_60419"/>
      <sheetName val="G)_RD_64219"/>
      <sheetName val="TO_-_SP19"/>
      <sheetName val="Company_Info19"/>
      <sheetName val="CA_Comp19"/>
      <sheetName val="Balance_Sheet19"/>
      <sheetName val="Drop_down_list19"/>
      <sheetName val="Write_off19"/>
      <sheetName val="Cost_centre_expenditure19"/>
      <sheetName val="addl_cost19"/>
      <sheetName val="Cash_Flow19"/>
      <sheetName val="Co_info19"/>
      <sheetName val="Financial_Summary19"/>
      <sheetName val="Adj&amp;Rje(Z820)_19"/>
      <sheetName val="Spec_2210419"/>
      <sheetName val="WT_Util_99_LE19"/>
      <sheetName val="PTA_P&amp;S19"/>
      <sheetName val="Waste_Treatment_Variable_19"/>
      <sheetName val="แบบฟอร์มที่_7_original19"/>
      <sheetName val="แบบฟอร์มที่_7_Project_Base19"/>
      <sheetName val="All_employee19"/>
      <sheetName val="n-4_419"/>
      <sheetName val="ADJ_-_RATE36"/>
      <sheetName val="ADJ___RATE36"/>
      <sheetName val="SCB_1_-_Current36"/>
      <sheetName val="SCB_2_-_Current36"/>
      <sheetName val="BALANCE_SHEET_36"/>
      <sheetName val="BS_ATTACH36"/>
      <sheetName val="Sheet1_(2)36"/>
      <sheetName val="เงินกู้_MGC35"/>
      <sheetName val="LC___TR_Listing35"/>
      <sheetName val="Customize_Your_Invoice35"/>
      <sheetName val="Stock_Aging35"/>
      <sheetName val="VariableII__period35"/>
      <sheetName val="Dec_200135"/>
      <sheetName val="CF_RECONCILE_-_135"/>
      <sheetName val="Cost_Centers33"/>
      <sheetName val="_IB-PL-00-01_SUMMARY33"/>
      <sheetName val="10-1_Media33"/>
      <sheetName val="Customize_Your_Purchase_Order33"/>
      <sheetName val="ALL_KSFC_RIGS_EXCEPT_R-533"/>
      <sheetName val="FP_Friends_Other33"/>
      <sheetName val="163040_LC_TR33"/>
      <sheetName val="ng_1227"/>
      <sheetName val="Trial_Balance32"/>
      <sheetName val="_IBPL000132"/>
      <sheetName val="TrialBalance_Q3-200232"/>
      <sheetName val="Workbook_Inputs32"/>
      <sheetName val="163040_LC-TR32"/>
      <sheetName val="CA_Sheet33"/>
      <sheetName val="F9_Parameters31"/>
      <sheetName val="Total_Inventory32"/>
      <sheetName val="Semi_FG&amp;FG32"/>
      <sheetName val="Provision_NRV32"/>
      <sheetName val="Customize_Your_Loan_Manager31"/>
      <sheetName val="D190_231"/>
      <sheetName val="Bang_chiet_tinh_TBA31"/>
      <sheetName val="Data_Entry29"/>
      <sheetName val="input_data29"/>
      <sheetName val="Valo_DCF29"/>
      <sheetName val="List_info29"/>
      <sheetName val="By_Person29"/>
      <sheetName val="head_Jan29"/>
      <sheetName val="Cost_center24"/>
      <sheetName val="DB_PPC_PSF29"/>
      <sheetName val="Record_CR27"/>
      <sheetName val="Co__Code27"/>
      <sheetName val="Incident__NP_201727"/>
      <sheetName val="Standing_Data21"/>
      <sheetName val="Asset_&amp;_Liability21"/>
      <sheetName val="Net_asset_value21"/>
      <sheetName val="Drop_List21"/>
      <sheetName val="CAN_DOI_-_KET_QUA23"/>
      <sheetName val="Month_v_YTD21"/>
      <sheetName val="_IB-PL-YTD21"/>
      <sheetName val="BOI_sum21"/>
      <sheetName val="Update_CIT_FY1921"/>
      <sheetName val="Tax_computation_BOI21"/>
      <sheetName val="A)_Provision_schedule21"/>
      <sheetName val="A2)_834_Inventory21"/>
      <sheetName val="B1)_646_Retirement21"/>
      <sheetName val="B2)_746_Retirement_21"/>
      <sheetName val="C1)_791-0000-20_Private_exp_21"/>
      <sheetName val="TB_(as_of_31DEC)21"/>
      <sheetName val="C2)_779-0000-20_Misc_21"/>
      <sheetName val="C1)_663_Car_Lease21"/>
      <sheetName val="C2)_758_Car_Lease21"/>
      <sheetName val="D)_Training21"/>
      <sheetName val="E)_HY_test_PwC21"/>
      <sheetName val="F)_RD_60421"/>
      <sheetName val="G)_RD_64221"/>
      <sheetName val="TO_-_SP21"/>
      <sheetName val="Company_Info21"/>
      <sheetName val="CA_Comp21"/>
      <sheetName val="Balance_Sheet21"/>
      <sheetName val="Drop_down_list21"/>
      <sheetName val="Write_off21"/>
      <sheetName val="Cost_centre_expenditure21"/>
      <sheetName val="addl_cost21"/>
      <sheetName val="Cash_Flow21"/>
      <sheetName val="Co_info21"/>
      <sheetName val="Financial_Summary21"/>
      <sheetName val="Adj&amp;Rje(Z820)_21"/>
      <sheetName val="Spec_2210421"/>
      <sheetName val="WT_Util_99_LE21"/>
      <sheetName val="PTA_P&amp;S21"/>
      <sheetName val="Waste_Treatment_Variable_21"/>
      <sheetName val="แบบฟอร์มที่_7_original21"/>
      <sheetName val="แบบฟอร์มที่_7_Project_Base21"/>
      <sheetName val="All_employee21"/>
      <sheetName val="n-4_421"/>
      <sheetName val="ADJ_-_RATE37"/>
      <sheetName val="ADJ___RATE37"/>
      <sheetName val="SCB_1_-_Current37"/>
      <sheetName val="SCB_2_-_Current37"/>
      <sheetName val="BALANCE_SHEET_37"/>
      <sheetName val="BS_ATTACH37"/>
      <sheetName val="Sheet1_(2)37"/>
      <sheetName val="เงินกู้_MGC36"/>
      <sheetName val="LC___TR_Listing36"/>
      <sheetName val="Customize_Your_Invoice36"/>
      <sheetName val="Stock_Aging36"/>
      <sheetName val="VariableII__period36"/>
      <sheetName val="Dec_200136"/>
      <sheetName val="CF_RECONCILE_-_136"/>
      <sheetName val="Cost_Centers34"/>
      <sheetName val="_IB-PL-00-01_SUMMARY34"/>
      <sheetName val="10-1_Media34"/>
      <sheetName val="Customize_Your_Purchase_Order34"/>
      <sheetName val="ALL_KSFC_RIGS_EXCEPT_R-534"/>
      <sheetName val="FP_Friends_Other34"/>
      <sheetName val="163040_LC_TR34"/>
      <sheetName val="ng_1228"/>
      <sheetName val="Trial_Balance33"/>
      <sheetName val="_IBPL000133"/>
      <sheetName val="TrialBalance_Q3-200233"/>
      <sheetName val="Workbook_Inputs33"/>
      <sheetName val="163040_LC-TR33"/>
      <sheetName val="CA_Sheet34"/>
      <sheetName val="F9_Parameters32"/>
      <sheetName val="Total_Inventory33"/>
      <sheetName val="Semi_FG&amp;FG33"/>
      <sheetName val="Provision_NRV33"/>
      <sheetName val="Customize_Your_Loan_Manager32"/>
      <sheetName val="D190_232"/>
      <sheetName val="Bang_chiet_tinh_TBA32"/>
      <sheetName val="Data_Entry30"/>
      <sheetName val="input_data30"/>
      <sheetName val="Valo_DCF30"/>
      <sheetName val="List_info30"/>
      <sheetName val="By_Person30"/>
      <sheetName val="head_Jan30"/>
      <sheetName val="Cost_center25"/>
      <sheetName val="DB_PPC_PSF30"/>
      <sheetName val="Record_CR28"/>
      <sheetName val="Co__Code28"/>
      <sheetName val="Incident__NP_201728"/>
      <sheetName val="Standing_Data22"/>
      <sheetName val="Asset_&amp;_Liability22"/>
      <sheetName val="Net_asset_value22"/>
      <sheetName val="Drop_List22"/>
      <sheetName val="CAN_DOI_-_KET_QUA24"/>
      <sheetName val="Month_v_YTD22"/>
      <sheetName val="_IB-PL-YTD22"/>
      <sheetName val="BOI_sum22"/>
      <sheetName val="Update_CIT_FY1922"/>
      <sheetName val="Tax_computation_BOI22"/>
      <sheetName val="A)_Provision_schedule22"/>
      <sheetName val="A2)_834_Inventory22"/>
      <sheetName val="B1)_646_Retirement22"/>
      <sheetName val="B2)_746_Retirement_22"/>
      <sheetName val="C1)_791-0000-20_Private_exp_22"/>
      <sheetName val="TB_(as_of_31DEC)22"/>
      <sheetName val="C2)_779-0000-20_Misc_22"/>
      <sheetName val="C1)_663_Car_Lease22"/>
      <sheetName val="C2)_758_Car_Lease22"/>
      <sheetName val="D)_Training22"/>
      <sheetName val="E)_HY_test_PwC22"/>
      <sheetName val="F)_RD_60422"/>
      <sheetName val="G)_RD_64222"/>
      <sheetName val="TO_-_SP22"/>
      <sheetName val="Company_Info22"/>
      <sheetName val="CA_Comp22"/>
      <sheetName val="Balance_Sheet22"/>
      <sheetName val="Drop_down_list22"/>
      <sheetName val="Write_off22"/>
      <sheetName val="Cost_centre_expenditure22"/>
      <sheetName val="addl_cost22"/>
      <sheetName val="Cash_Flow22"/>
      <sheetName val="Co_info22"/>
      <sheetName val="Financial_Summary22"/>
      <sheetName val="Adj&amp;Rje(Z820)_22"/>
      <sheetName val="Spec_2210422"/>
      <sheetName val="WT_Util_99_LE22"/>
      <sheetName val="PTA_P&amp;S22"/>
      <sheetName val="Waste_Treatment_Variable_22"/>
      <sheetName val="แบบฟอร์มที่_7_original22"/>
      <sheetName val="แบบฟอร์มที่_7_Project_Base22"/>
      <sheetName val="All_employee22"/>
      <sheetName val="n-4_422"/>
      <sheetName val="ADJ_-_RATE41"/>
      <sheetName val="ADJ___RATE41"/>
      <sheetName val="SCB_1_-_Current41"/>
      <sheetName val="SCB_2_-_Current41"/>
      <sheetName val="BALANCE_SHEET_41"/>
      <sheetName val="BS_ATTACH41"/>
      <sheetName val="Sheet1_(2)41"/>
      <sheetName val="เงินกู้_MGC40"/>
      <sheetName val="LC___TR_Listing40"/>
      <sheetName val="Customize_Your_Invoice40"/>
      <sheetName val="Stock_Aging40"/>
      <sheetName val="VariableII__period40"/>
      <sheetName val="Dec_200140"/>
      <sheetName val="CF_RECONCILE_-_140"/>
      <sheetName val="Cost_Centers38"/>
      <sheetName val="_IB-PL-00-01_SUMMARY38"/>
      <sheetName val="10-1_Media38"/>
      <sheetName val="Customize_Your_Purchase_Order38"/>
      <sheetName val="ALL_KSFC_RIGS_EXCEPT_R-538"/>
      <sheetName val="FP_Friends_Other38"/>
      <sheetName val="163040_LC_TR38"/>
      <sheetName val="ng_1232"/>
      <sheetName val="Trial_Balance37"/>
      <sheetName val="_IBPL000137"/>
      <sheetName val="TrialBalance_Q3-200237"/>
      <sheetName val="Workbook_Inputs37"/>
      <sheetName val="163040_LC-TR37"/>
      <sheetName val="CA_Sheet38"/>
      <sheetName val="F9_Parameters36"/>
      <sheetName val="Total_Inventory37"/>
      <sheetName val="Semi_FG&amp;FG37"/>
      <sheetName val="Provision_NRV37"/>
      <sheetName val="Customize_Your_Loan_Manager36"/>
      <sheetName val="D190_236"/>
      <sheetName val="Bang_chiet_tinh_TBA36"/>
      <sheetName val="Data_Entry34"/>
      <sheetName val="input_data34"/>
      <sheetName val="Valo_DCF34"/>
      <sheetName val="List_info34"/>
      <sheetName val="By_Person34"/>
      <sheetName val="head_Jan34"/>
      <sheetName val="Cost_center29"/>
      <sheetName val="DB_PPC_PSF34"/>
      <sheetName val="Record_CR32"/>
      <sheetName val="Co__Code32"/>
      <sheetName val="Incident__NP_201732"/>
      <sheetName val="Standing_Data26"/>
      <sheetName val="Asset_&amp;_Liability26"/>
      <sheetName val="Net_asset_value26"/>
      <sheetName val="Drop_List26"/>
      <sheetName val="CAN_DOI_-_KET_QUA28"/>
      <sheetName val="Month_v_YTD26"/>
      <sheetName val="_IB-PL-YTD26"/>
      <sheetName val="BOI_sum26"/>
      <sheetName val="Update_CIT_FY1926"/>
      <sheetName val="Tax_computation_BOI26"/>
      <sheetName val="A)_Provision_schedule26"/>
      <sheetName val="A2)_834_Inventory26"/>
      <sheetName val="B1)_646_Retirement26"/>
      <sheetName val="B2)_746_Retirement_26"/>
      <sheetName val="C1)_791-0000-20_Private_exp_26"/>
      <sheetName val="TB_(as_of_31DEC)26"/>
      <sheetName val="C2)_779-0000-20_Misc_26"/>
      <sheetName val="C1)_663_Car_Lease26"/>
      <sheetName val="C2)_758_Car_Lease26"/>
      <sheetName val="D)_Training26"/>
      <sheetName val="E)_HY_test_PwC26"/>
      <sheetName val="F)_RD_60426"/>
      <sheetName val="G)_RD_64226"/>
      <sheetName val="TO_-_SP26"/>
      <sheetName val="Company_Info26"/>
      <sheetName val="CA_Comp26"/>
      <sheetName val="Balance_Sheet26"/>
      <sheetName val="Drop_down_list26"/>
      <sheetName val="Write_off26"/>
      <sheetName val="Cost_centre_expenditure26"/>
      <sheetName val="addl_cost26"/>
      <sheetName val="Cash_Flow26"/>
      <sheetName val="Co_info26"/>
      <sheetName val="Financial_Summary26"/>
      <sheetName val="Adj&amp;Rje(Z820)_26"/>
      <sheetName val="Spec_2210426"/>
      <sheetName val="WT_Util_99_LE26"/>
      <sheetName val="PTA_P&amp;S26"/>
      <sheetName val="Waste_Treatment_Variable_26"/>
      <sheetName val="แบบฟอร์มที่_7_original26"/>
      <sheetName val="แบบฟอร์มที่_7_Project_Base26"/>
      <sheetName val="All_employee26"/>
      <sheetName val="n-4_426"/>
      <sheetName val="ADJ_-_RATE39"/>
      <sheetName val="ADJ___RATE39"/>
      <sheetName val="SCB_1_-_Current39"/>
      <sheetName val="SCB_2_-_Current39"/>
      <sheetName val="BALANCE_SHEET_39"/>
      <sheetName val="BS_ATTACH39"/>
      <sheetName val="Sheet1_(2)39"/>
      <sheetName val="เงินกู้_MGC38"/>
      <sheetName val="LC___TR_Listing38"/>
      <sheetName val="Customize_Your_Invoice38"/>
      <sheetName val="Stock_Aging38"/>
      <sheetName val="VariableII__period38"/>
      <sheetName val="Dec_200138"/>
      <sheetName val="CF_RECONCILE_-_138"/>
      <sheetName val="Cost_Centers36"/>
      <sheetName val="_IB-PL-00-01_SUMMARY36"/>
      <sheetName val="10-1_Media36"/>
      <sheetName val="Customize_Your_Purchase_Order36"/>
      <sheetName val="ALL_KSFC_RIGS_EXCEPT_R-536"/>
      <sheetName val="FP_Friends_Other36"/>
      <sheetName val="163040_LC_TR36"/>
      <sheetName val="ng_1230"/>
      <sheetName val="Trial_Balance35"/>
      <sheetName val="_IBPL000135"/>
      <sheetName val="TrialBalance_Q3-200235"/>
      <sheetName val="Workbook_Inputs35"/>
      <sheetName val="163040_LC-TR35"/>
      <sheetName val="CA_Sheet36"/>
      <sheetName val="F9_Parameters34"/>
      <sheetName val="Total_Inventory35"/>
      <sheetName val="Semi_FG&amp;FG35"/>
      <sheetName val="Provision_NRV35"/>
      <sheetName val="Customize_Your_Loan_Manager34"/>
      <sheetName val="D190_234"/>
      <sheetName val="Bang_chiet_tinh_TBA34"/>
      <sheetName val="Data_Entry32"/>
      <sheetName val="input_data32"/>
      <sheetName val="Valo_DCF32"/>
      <sheetName val="List_info32"/>
      <sheetName val="By_Person32"/>
      <sheetName val="head_Jan32"/>
      <sheetName val="Cost_center27"/>
      <sheetName val="DB_PPC_PSF32"/>
      <sheetName val="Record_CR30"/>
      <sheetName val="Co__Code30"/>
      <sheetName val="Incident__NP_201730"/>
      <sheetName val="Standing_Data24"/>
      <sheetName val="Asset_&amp;_Liability24"/>
      <sheetName val="Net_asset_value24"/>
      <sheetName val="Drop_List24"/>
      <sheetName val="CAN_DOI_-_KET_QUA26"/>
      <sheetName val="Month_v_YTD24"/>
      <sheetName val="_IB-PL-YTD24"/>
      <sheetName val="BOI_sum24"/>
      <sheetName val="Update_CIT_FY1924"/>
      <sheetName val="Tax_computation_BOI24"/>
      <sheetName val="A)_Provision_schedule24"/>
      <sheetName val="A2)_834_Inventory24"/>
      <sheetName val="B1)_646_Retirement24"/>
      <sheetName val="B2)_746_Retirement_24"/>
      <sheetName val="C1)_791-0000-20_Private_exp_24"/>
      <sheetName val="TB_(as_of_31DEC)24"/>
      <sheetName val="C2)_779-0000-20_Misc_24"/>
      <sheetName val="C1)_663_Car_Lease24"/>
      <sheetName val="C2)_758_Car_Lease24"/>
      <sheetName val="D)_Training24"/>
      <sheetName val="E)_HY_test_PwC24"/>
      <sheetName val="F)_RD_60424"/>
      <sheetName val="G)_RD_64224"/>
      <sheetName val="TO_-_SP24"/>
      <sheetName val="Company_Info24"/>
      <sheetName val="CA_Comp24"/>
      <sheetName val="Balance_Sheet24"/>
      <sheetName val="Drop_down_list24"/>
      <sheetName val="Write_off24"/>
      <sheetName val="Cost_centre_expenditure24"/>
      <sheetName val="addl_cost24"/>
      <sheetName val="Cash_Flow24"/>
      <sheetName val="Co_info24"/>
      <sheetName val="Financial_Summary24"/>
      <sheetName val="Adj&amp;Rje(Z820)_24"/>
      <sheetName val="Spec_2210424"/>
      <sheetName val="WT_Util_99_LE24"/>
      <sheetName val="PTA_P&amp;S24"/>
      <sheetName val="Waste_Treatment_Variable_24"/>
      <sheetName val="แบบฟอร์มที่_7_original24"/>
      <sheetName val="แบบฟอร์มที่_7_Project_Base24"/>
      <sheetName val="All_employee24"/>
      <sheetName val="n-4_424"/>
      <sheetName val="ADJ_-_RATE38"/>
      <sheetName val="ADJ___RATE38"/>
      <sheetName val="SCB_1_-_Current38"/>
      <sheetName val="SCB_2_-_Current38"/>
      <sheetName val="BALANCE_SHEET_38"/>
      <sheetName val="BS_ATTACH38"/>
      <sheetName val="Sheet1_(2)38"/>
      <sheetName val="เงินกู้_MGC37"/>
      <sheetName val="LC___TR_Listing37"/>
      <sheetName val="Customize_Your_Invoice37"/>
      <sheetName val="Stock_Aging37"/>
      <sheetName val="VariableII__period37"/>
      <sheetName val="Dec_200137"/>
      <sheetName val="CF_RECONCILE_-_137"/>
      <sheetName val="Cost_Centers35"/>
      <sheetName val="_IB-PL-00-01_SUMMARY35"/>
      <sheetName val="10-1_Media35"/>
      <sheetName val="Customize_Your_Purchase_Order35"/>
      <sheetName val="ALL_KSFC_RIGS_EXCEPT_R-535"/>
      <sheetName val="FP_Friends_Other35"/>
      <sheetName val="163040_LC_TR35"/>
      <sheetName val="ng_1229"/>
      <sheetName val="Trial_Balance34"/>
      <sheetName val="_IBPL000134"/>
      <sheetName val="TrialBalance_Q3-200234"/>
      <sheetName val="Workbook_Inputs34"/>
      <sheetName val="163040_LC-TR34"/>
      <sheetName val="CA_Sheet35"/>
      <sheetName val="F9_Parameters33"/>
      <sheetName val="Total_Inventory34"/>
      <sheetName val="Semi_FG&amp;FG34"/>
      <sheetName val="Provision_NRV34"/>
      <sheetName val="Customize_Your_Loan_Manager33"/>
      <sheetName val="D190_233"/>
      <sheetName val="Bang_chiet_tinh_TBA33"/>
      <sheetName val="Data_Entry31"/>
      <sheetName val="input_data31"/>
      <sheetName val="Valo_DCF31"/>
      <sheetName val="List_info31"/>
      <sheetName val="By_Person31"/>
      <sheetName val="head_Jan31"/>
      <sheetName val="Cost_center26"/>
      <sheetName val="DB_PPC_PSF31"/>
      <sheetName val="Record_CR29"/>
      <sheetName val="Co__Code29"/>
      <sheetName val="Incident__NP_201729"/>
      <sheetName val="Standing_Data23"/>
      <sheetName val="Asset_&amp;_Liability23"/>
      <sheetName val="Net_asset_value23"/>
      <sheetName val="Drop_List23"/>
      <sheetName val="CAN_DOI_-_KET_QUA25"/>
      <sheetName val="Month_v_YTD23"/>
      <sheetName val="_IB-PL-YTD23"/>
      <sheetName val="BOI_sum23"/>
      <sheetName val="Update_CIT_FY1923"/>
      <sheetName val="Tax_computation_BOI23"/>
      <sheetName val="A)_Provision_schedule23"/>
      <sheetName val="A2)_834_Inventory23"/>
      <sheetName val="B1)_646_Retirement23"/>
      <sheetName val="B2)_746_Retirement_23"/>
      <sheetName val="C1)_791-0000-20_Private_exp_23"/>
      <sheetName val="TB_(as_of_31DEC)23"/>
      <sheetName val="C2)_779-0000-20_Misc_23"/>
      <sheetName val="C1)_663_Car_Lease23"/>
      <sheetName val="C2)_758_Car_Lease23"/>
      <sheetName val="D)_Training23"/>
      <sheetName val="E)_HY_test_PwC23"/>
      <sheetName val="F)_RD_60423"/>
      <sheetName val="G)_RD_64223"/>
      <sheetName val="TO_-_SP23"/>
      <sheetName val="Company_Info23"/>
      <sheetName val="CA_Comp23"/>
      <sheetName val="Balance_Sheet23"/>
      <sheetName val="Drop_down_list23"/>
      <sheetName val="Write_off23"/>
      <sheetName val="Cost_centre_expenditure23"/>
      <sheetName val="addl_cost23"/>
      <sheetName val="Cash_Flow23"/>
      <sheetName val="Co_info23"/>
      <sheetName val="Financial_Summary23"/>
      <sheetName val="Adj&amp;Rje(Z820)_23"/>
      <sheetName val="Spec_2210423"/>
      <sheetName val="WT_Util_99_LE23"/>
      <sheetName val="PTA_P&amp;S23"/>
      <sheetName val="Waste_Treatment_Variable_23"/>
      <sheetName val="แบบฟอร์มที่_7_original23"/>
      <sheetName val="แบบฟอร์มที่_7_Project_Base23"/>
      <sheetName val="All_employee23"/>
      <sheetName val="n-4_423"/>
      <sheetName val="ADJ_-_RATE40"/>
      <sheetName val="ADJ___RATE40"/>
      <sheetName val="SCB_1_-_Current40"/>
      <sheetName val="SCB_2_-_Current40"/>
      <sheetName val="BALANCE_SHEET_40"/>
      <sheetName val="BS_ATTACH40"/>
      <sheetName val="Sheet1_(2)40"/>
      <sheetName val="เงินกู้_MGC39"/>
      <sheetName val="LC___TR_Listing39"/>
      <sheetName val="Customize_Your_Invoice39"/>
      <sheetName val="Stock_Aging39"/>
      <sheetName val="VariableII__period39"/>
      <sheetName val="Dec_200139"/>
      <sheetName val="CF_RECONCILE_-_139"/>
      <sheetName val="Cost_Centers37"/>
      <sheetName val="_IB-PL-00-01_SUMMARY37"/>
      <sheetName val="10-1_Media37"/>
      <sheetName val="Customize_Your_Purchase_Order37"/>
      <sheetName val="ALL_KSFC_RIGS_EXCEPT_R-537"/>
      <sheetName val="FP_Friends_Other37"/>
      <sheetName val="163040_LC_TR37"/>
      <sheetName val="ng_1231"/>
      <sheetName val="Trial_Balance36"/>
      <sheetName val="_IBPL000136"/>
      <sheetName val="TrialBalance_Q3-200236"/>
      <sheetName val="Workbook_Inputs36"/>
      <sheetName val="163040_LC-TR36"/>
      <sheetName val="CA_Sheet37"/>
      <sheetName val="F9_Parameters35"/>
      <sheetName val="Total_Inventory36"/>
      <sheetName val="Semi_FG&amp;FG36"/>
      <sheetName val="Provision_NRV36"/>
      <sheetName val="Customize_Your_Loan_Manager35"/>
      <sheetName val="D190_235"/>
      <sheetName val="Bang_chiet_tinh_TBA35"/>
      <sheetName val="Data_Entry33"/>
      <sheetName val="input_data33"/>
      <sheetName val="Valo_DCF33"/>
      <sheetName val="List_info33"/>
      <sheetName val="By_Person33"/>
      <sheetName val="head_Jan33"/>
      <sheetName val="Cost_center28"/>
      <sheetName val="DB_PPC_PSF33"/>
      <sheetName val="Record_CR31"/>
      <sheetName val="Co__Code31"/>
      <sheetName val="Incident__NP_201731"/>
      <sheetName val="Standing_Data25"/>
      <sheetName val="Asset_&amp;_Liability25"/>
      <sheetName val="Net_asset_value25"/>
      <sheetName val="Drop_List25"/>
      <sheetName val="CAN_DOI_-_KET_QUA27"/>
      <sheetName val="Month_v_YTD25"/>
      <sheetName val="_IB-PL-YTD25"/>
      <sheetName val="BOI_sum25"/>
      <sheetName val="Update_CIT_FY1925"/>
      <sheetName val="Tax_computation_BOI25"/>
      <sheetName val="A)_Provision_schedule25"/>
      <sheetName val="A2)_834_Inventory25"/>
      <sheetName val="B1)_646_Retirement25"/>
      <sheetName val="B2)_746_Retirement_25"/>
      <sheetName val="C1)_791-0000-20_Private_exp_25"/>
      <sheetName val="TB_(as_of_31DEC)25"/>
      <sheetName val="C2)_779-0000-20_Misc_25"/>
      <sheetName val="C1)_663_Car_Lease25"/>
      <sheetName val="C2)_758_Car_Lease25"/>
      <sheetName val="D)_Training25"/>
      <sheetName val="E)_HY_test_PwC25"/>
      <sheetName val="F)_RD_60425"/>
      <sheetName val="G)_RD_64225"/>
      <sheetName val="TO_-_SP25"/>
      <sheetName val="Company_Info25"/>
      <sheetName val="CA_Comp25"/>
      <sheetName val="Balance_Sheet25"/>
      <sheetName val="Drop_down_list25"/>
      <sheetName val="Write_off25"/>
      <sheetName val="Cost_centre_expenditure25"/>
      <sheetName val="addl_cost25"/>
      <sheetName val="Cash_Flow25"/>
      <sheetName val="Co_info25"/>
      <sheetName val="Financial_Summary25"/>
      <sheetName val="Adj&amp;Rje(Z820)_25"/>
      <sheetName val="Spec_2210425"/>
      <sheetName val="WT_Util_99_LE25"/>
      <sheetName val="PTA_P&amp;S25"/>
      <sheetName val="Waste_Treatment_Variable_25"/>
      <sheetName val="แบบฟอร์มที่_7_original25"/>
      <sheetName val="แบบฟอร์มที่_7_Project_Base25"/>
      <sheetName val="All_employee25"/>
      <sheetName val="n-4_425"/>
      <sheetName val="ADJ_-_RATE44"/>
      <sheetName val="ADJ___RATE44"/>
      <sheetName val="SCB_1_-_Current44"/>
      <sheetName val="SCB_2_-_Current44"/>
      <sheetName val="BALANCE_SHEET_44"/>
      <sheetName val="BS_ATTACH44"/>
      <sheetName val="Sheet1_(2)44"/>
      <sheetName val="เงินกู้_MGC43"/>
      <sheetName val="LC___TR_Listing43"/>
      <sheetName val="Customize_Your_Invoice43"/>
      <sheetName val="Stock_Aging43"/>
      <sheetName val="VariableII__period43"/>
      <sheetName val="Dec_200143"/>
      <sheetName val="CF_RECONCILE_-_143"/>
      <sheetName val="Cost_Centers41"/>
      <sheetName val="_IB-PL-00-01_SUMMARY41"/>
      <sheetName val="10-1_Media41"/>
      <sheetName val="Customize_Your_Purchase_Order41"/>
      <sheetName val="ALL_KSFC_RIGS_EXCEPT_R-541"/>
      <sheetName val="FP_Friends_Other41"/>
      <sheetName val="163040_LC_TR41"/>
      <sheetName val="ng_1235"/>
      <sheetName val="Trial_Balance40"/>
      <sheetName val="_IBPL000140"/>
      <sheetName val="TrialBalance_Q3-200240"/>
      <sheetName val="Workbook_Inputs40"/>
      <sheetName val="163040_LC-TR40"/>
      <sheetName val="CA_Sheet41"/>
      <sheetName val="F9_Parameters39"/>
      <sheetName val="Total_Inventory40"/>
      <sheetName val="Semi_FG&amp;FG40"/>
      <sheetName val="Provision_NRV40"/>
      <sheetName val="Customize_Your_Loan_Manager39"/>
      <sheetName val="D190_239"/>
      <sheetName val="Bang_chiet_tinh_TBA39"/>
      <sheetName val="Data_Entry37"/>
      <sheetName val="input_data37"/>
      <sheetName val="Valo_DCF37"/>
      <sheetName val="List_info37"/>
      <sheetName val="By_Person37"/>
      <sheetName val="head_Jan37"/>
      <sheetName val="Cost_center32"/>
      <sheetName val="DB_PPC_PSF37"/>
      <sheetName val="Record_CR35"/>
      <sheetName val="Co__Code35"/>
      <sheetName val="Incident__NP_201735"/>
      <sheetName val="Standing_Data29"/>
      <sheetName val="Asset_&amp;_Liability29"/>
      <sheetName val="Net_asset_value29"/>
      <sheetName val="Drop_List29"/>
      <sheetName val="CAN_DOI_-_KET_QUA31"/>
      <sheetName val="Month_v_YTD29"/>
      <sheetName val="_IB-PL-YTD29"/>
      <sheetName val="BOI_sum29"/>
      <sheetName val="Update_CIT_FY1929"/>
      <sheetName val="Tax_computation_BOI29"/>
      <sheetName val="A)_Provision_schedule29"/>
      <sheetName val="A2)_834_Inventory29"/>
      <sheetName val="B1)_646_Retirement29"/>
      <sheetName val="B2)_746_Retirement_29"/>
      <sheetName val="C1)_791-0000-20_Private_exp_29"/>
      <sheetName val="TB_(as_of_31DEC)29"/>
      <sheetName val="C2)_779-0000-20_Misc_29"/>
      <sheetName val="C1)_663_Car_Lease29"/>
      <sheetName val="C2)_758_Car_Lease29"/>
      <sheetName val="D)_Training29"/>
      <sheetName val="E)_HY_test_PwC29"/>
      <sheetName val="F)_RD_60429"/>
      <sheetName val="G)_RD_64229"/>
      <sheetName val="TO_-_SP29"/>
      <sheetName val="Company_Info29"/>
      <sheetName val="CA_Comp29"/>
      <sheetName val="Balance_Sheet29"/>
      <sheetName val="Drop_down_list29"/>
      <sheetName val="Write_off29"/>
      <sheetName val="Cost_centre_expenditure29"/>
      <sheetName val="addl_cost29"/>
      <sheetName val="Cash_Flow29"/>
      <sheetName val="Co_info29"/>
      <sheetName val="Financial_Summary29"/>
      <sheetName val="Adj&amp;Rje(Z820)_29"/>
      <sheetName val="Spec_2210429"/>
      <sheetName val="WT_Util_99_LE29"/>
      <sheetName val="PTA_P&amp;S29"/>
      <sheetName val="Waste_Treatment_Variable_29"/>
      <sheetName val="แบบฟอร์มที่_7_original29"/>
      <sheetName val="แบบฟอร์มที่_7_Project_Base29"/>
      <sheetName val="All_employee29"/>
      <sheetName val="n-4_429"/>
      <sheetName val="ADJ_-_RATE42"/>
      <sheetName val="ADJ___RATE42"/>
      <sheetName val="SCB_1_-_Current42"/>
      <sheetName val="SCB_2_-_Current42"/>
      <sheetName val="BALANCE_SHEET_42"/>
      <sheetName val="BS_ATTACH42"/>
      <sheetName val="Sheet1_(2)42"/>
      <sheetName val="เงินกู้_MGC41"/>
      <sheetName val="LC___TR_Listing41"/>
      <sheetName val="Customize_Your_Invoice41"/>
      <sheetName val="Stock_Aging41"/>
      <sheetName val="VariableII__period41"/>
      <sheetName val="Dec_200141"/>
      <sheetName val="CF_RECONCILE_-_141"/>
      <sheetName val="Cost_Centers39"/>
      <sheetName val="_IB-PL-00-01_SUMMARY39"/>
      <sheetName val="10-1_Media39"/>
      <sheetName val="Customize_Your_Purchase_Order39"/>
      <sheetName val="ALL_KSFC_RIGS_EXCEPT_R-539"/>
      <sheetName val="FP_Friends_Other39"/>
      <sheetName val="163040_LC_TR39"/>
      <sheetName val="ng_1233"/>
      <sheetName val="Trial_Balance38"/>
      <sheetName val="_IBPL000138"/>
      <sheetName val="TrialBalance_Q3-200238"/>
      <sheetName val="Workbook_Inputs38"/>
      <sheetName val="163040_LC-TR38"/>
      <sheetName val="CA_Sheet39"/>
      <sheetName val="F9_Parameters37"/>
      <sheetName val="Total_Inventory38"/>
      <sheetName val="Semi_FG&amp;FG38"/>
      <sheetName val="Provision_NRV38"/>
      <sheetName val="Customize_Your_Loan_Manager37"/>
      <sheetName val="D190_237"/>
      <sheetName val="Bang_chiet_tinh_TBA37"/>
      <sheetName val="Data_Entry35"/>
      <sheetName val="input_data35"/>
      <sheetName val="Valo_DCF35"/>
      <sheetName val="List_info35"/>
      <sheetName val="By_Person35"/>
      <sheetName val="head_Jan35"/>
      <sheetName val="Cost_center30"/>
      <sheetName val="DB_PPC_PSF35"/>
      <sheetName val="Record_CR33"/>
      <sheetName val="Co__Code33"/>
      <sheetName val="Incident__NP_201733"/>
      <sheetName val="Standing_Data27"/>
      <sheetName val="Asset_&amp;_Liability27"/>
      <sheetName val="Net_asset_value27"/>
      <sheetName val="Drop_List27"/>
      <sheetName val="CAN_DOI_-_KET_QUA29"/>
      <sheetName val="Month_v_YTD27"/>
      <sheetName val="_IB-PL-YTD27"/>
      <sheetName val="BOI_sum27"/>
      <sheetName val="Update_CIT_FY1927"/>
      <sheetName val="Tax_computation_BOI27"/>
      <sheetName val="A)_Provision_schedule27"/>
      <sheetName val="A2)_834_Inventory27"/>
      <sheetName val="B1)_646_Retirement27"/>
      <sheetName val="B2)_746_Retirement_27"/>
      <sheetName val="C1)_791-0000-20_Private_exp_27"/>
      <sheetName val="TB_(as_of_31DEC)27"/>
      <sheetName val="C2)_779-0000-20_Misc_27"/>
      <sheetName val="C1)_663_Car_Lease27"/>
      <sheetName val="C2)_758_Car_Lease27"/>
      <sheetName val="D)_Training27"/>
      <sheetName val="E)_HY_test_PwC27"/>
      <sheetName val="F)_RD_60427"/>
      <sheetName val="G)_RD_64227"/>
      <sheetName val="TO_-_SP27"/>
      <sheetName val="Company_Info27"/>
      <sheetName val="CA_Comp27"/>
      <sheetName val="Balance_Sheet27"/>
      <sheetName val="Drop_down_list27"/>
      <sheetName val="Write_off27"/>
      <sheetName val="Cost_centre_expenditure27"/>
      <sheetName val="addl_cost27"/>
      <sheetName val="Cash_Flow27"/>
      <sheetName val="Co_info27"/>
      <sheetName val="Financial_Summary27"/>
      <sheetName val="Adj&amp;Rje(Z820)_27"/>
      <sheetName val="Spec_2210427"/>
      <sheetName val="WT_Util_99_LE27"/>
      <sheetName val="PTA_P&amp;S27"/>
      <sheetName val="Waste_Treatment_Variable_27"/>
      <sheetName val="แบบฟอร์มที่_7_original27"/>
      <sheetName val="แบบฟอร์มที่_7_Project_Base27"/>
      <sheetName val="All_employee27"/>
      <sheetName val="n-4_427"/>
      <sheetName val="ADJ_-_RATE43"/>
      <sheetName val="ADJ___RATE43"/>
      <sheetName val="SCB_1_-_Current43"/>
      <sheetName val="SCB_2_-_Current43"/>
      <sheetName val="BALANCE_SHEET_43"/>
      <sheetName val="BS_ATTACH43"/>
      <sheetName val="Sheet1_(2)43"/>
      <sheetName val="เงินกู้_MGC42"/>
      <sheetName val="LC___TR_Listing42"/>
      <sheetName val="Customize_Your_Invoice42"/>
      <sheetName val="Stock_Aging42"/>
      <sheetName val="VariableII__period42"/>
      <sheetName val="Dec_200142"/>
      <sheetName val="CF_RECONCILE_-_142"/>
      <sheetName val="Cost_Centers40"/>
      <sheetName val="_IB-PL-00-01_SUMMARY40"/>
      <sheetName val="10-1_Media40"/>
      <sheetName val="Customize_Your_Purchase_Order40"/>
      <sheetName val="ALL_KSFC_RIGS_EXCEPT_R-540"/>
      <sheetName val="FP_Friends_Other40"/>
      <sheetName val="163040_LC_TR40"/>
      <sheetName val="ng_1234"/>
      <sheetName val="Trial_Balance39"/>
      <sheetName val="_IBPL000139"/>
      <sheetName val="TrialBalance_Q3-200239"/>
      <sheetName val="Workbook_Inputs39"/>
      <sheetName val="163040_LC-TR39"/>
      <sheetName val="CA_Sheet40"/>
      <sheetName val="F9_Parameters38"/>
      <sheetName val="Total_Inventory39"/>
      <sheetName val="Semi_FG&amp;FG39"/>
      <sheetName val="Provision_NRV39"/>
      <sheetName val="Customize_Your_Loan_Manager38"/>
      <sheetName val="D190_238"/>
      <sheetName val="Bang_chiet_tinh_TBA38"/>
      <sheetName val="Data_Entry36"/>
      <sheetName val="input_data36"/>
      <sheetName val="Valo_DCF36"/>
      <sheetName val="List_info36"/>
      <sheetName val="By_Person36"/>
      <sheetName val="head_Jan36"/>
      <sheetName val="Cost_center31"/>
      <sheetName val="DB_PPC_PSF36"/>
      <sheetName val="Record_CR34"/>
      <sheetName val="Co__Code34"/>
      <sheetName val="Incident__NP_201734"/>
      <sheetName val="Standing_Data28"/>
      <sheetName val="Asset_&amp;_Liability28"/>
      <sheetName val="Net_asset_value28"/>
      <sheetName val="Drop_List28"/>
      <sheetName val="CAN_DOI_-_KET_QUA30"/>
      <sheetName val="Month_v_YTD28"/>
      <sheetName val="_IB-PL-YTD28"/>
      <sheetName val="BOI_sum28"/>
      <sheetName val="Update_CIT_FY1928"/>
      <sheetName val="Tax_computation_BOI28"/>
      <sheetName val="A)_Provision_schedule28"/>
      <sheetName val="A2)_834_Inventory28"/>
      <sheetName val="B1)_646_Retirement28"/>
      <sheetName val="B2)_746_Retirement_28"/>
      <sheetName val="C1)_791-0000-20_Private_exp_28"/>
      <sheetName val="TB_(as_of_31DEC)28"/>
      <sheetName val="C2)_779-0000-20_Misc_28"/>
      <sheetName val="C1)_663_Car_Lease28"/>
      <sheetName val="C2)_758_Car_Lease28"/>
      <sheetName val="D)_Training28"/>
      <sheetName val="E)_HY_test_PwC28"/>
      <sheetName val="F)_RD_60428"/>
      <sheetName val="G)_RD_64228"/>
      <sheetName val="TO_-_SP28"/>
      <sheetName val="Company_Info28"/>
      <sheetName val="CA_Comp28"/>
      <sheetName val="Balance_Sheet28"/>
      <sheetName val="Drop_down_list28"/>
      <sheetName val="Write_off28"/>
      <sheetName val="Cost_centre_expenditure28"/>
      <sheetName val="addl_cost28"/>
      <sheetName val="Cash_Flow28"/>
      <sheetName val="Co_info28"/>
      <sheetName val="Financial_Summary28"/>
      <sheetName val="Adj&amp;Rje(Z820)_28"/>
      <sheetName val="Spec_2210428"/>
      <sheetName val="WT_Util_99_LE28"/>
      <sheetName val="PTA_P&amp;S28"/>
      <sheetName val="Waste_Treatment_Variable_28"/>
      <sheetName val="แบบฟอร์มที่_7_original28"/>
      <sheetName val="แบบฟอร์มที่_7_Project_Base28"/>
      <sheetName val="All_employee28"/>
      <sheetName val="n-4_428"/>
      <sheetName val="ADJ_-_RATE48"/>
      <sheetName val="ADJ___RATE48"/>
      <sheetName val="SCB_1_-_Current48"/>
      <sheetName val="SCB_2_-_Current48"/>
      <sheetName val="BALANCE_SHEET_48"/>
      <sheetName val="BS_ATTACH48"/>
      <sheetName val="Sheet1_(2)48"/>
      <sheetName val="เงินกู้_MGC47"/>
      <sheetName val="LC___TR_Listing47"/>
      <sheetName val="Customize_Your_Invoice47"/>
      <sheetName val="Stock_Aging47"/>
      <sheetName val="VariableII__period47"/>
      <sheetName val="Dec_200147"/>
      <sheetName val="CF_RECONCILE_-_147"/>
      <sheetName val="Cost_Centers45"/>
      <sheetName val="_IB-PL-00-01_SUMMARY45"/>
      <sheetName val="10-1_Media45"/>
      <sheetName val="Customize_Your_Purchase_Order45"/>
      <sheetName val="ALL_KSFC_RIGS_EXCEPT_R-545"/>
      <sheetName val="FP_Friends_Other45"/>
      <sheetName val="163040_LC_TR45"/>
      <sheetName val="ng_1239"/>
      <sheetName val="Trial_Balance44"/>
      <sheetName val="_IBPL000144"/>
      <sheetName val="TrialBalance_Q3-200244"/>
      <sheetName val="Workbook_Inputs44"/>
      <sheetName val="163040_LC-TR44"/>
      <sheetName val="CA_Sheet45"/>
      <sheetName val="F9_Parameters43"/>
      <sheetName val="Total_Inventory44"/>
      <sheetName val="Semi_FG&amp;FG44"/>
      <sheetName val="Provision_NRV44"/>
      <sheetName val="Customize_Your_Loan_Manager43"/>
      <sheetName val="D190_243"/>
      <sheetName val="Bang_chiet_tinh_TBA43"/>
      <sheetName val="Data_Entry41"/>
      <sheetName val="input_data41"/>
      <sheetName val="Valo_DCF41"/>
      <sheetName val="List_info41"/>
      <sheetName val="By_Person41"/>
      <sheetName val="head_Jan41"/>
      <sheetName val="Cost_center36"/>
      <sheetName val="DB_PPC_PSF41"/>
      <sheetName val="Record_CR39"/>
      <sheetName val="Co__Code39"/>
      <sheetName val="Incident__NP_201739"/>
      <sheetName val="Standing_Data33"/>
      <sheetName val="Asset_&amp;_Liability33"/>
      <sheetName val="Net_asset_value33"/>
      <sheetName val="Drop_List33"/>
      <sheetName val="CAN_DOI_-_KET_QUA35"/>
      <sheetName val="Month_v_YTD33"/>
      <sheetName val="_IB-PL-YTD33"/>
      <sheetName val="BOI_sum33"/>
      <sheetName val="Update_CIT_FY1933"/>
      <sheetName val="Tax_computation_BOI33"/>
      <sheetName val="A)_Provision_schedule33"/>
      <sheetName val="A2)_834_Inventory33"/>
      <sheetName val="B1)_646_Retirement33"/>
      <sheetName val="B2)_746_Retirement_33"/>
      <sheetName val="C1)_791-0000-20_Private_exp_33"/>
      <sheetName val="TB_(as_of_31DEC)33"/>
      <sheetName val="C2)_779-0000-20_Misc_33"/>
      <sheetName val="C1)_663_Car_Lease33"/>
      <sheetName val="C2)_758_Car_Lease33"/>
      <sheetName val="D)_Training33"/>
      <sheetName val="E)_HY_test_PwC33"/>
      <sheetName val="F)_RD_60433"/>
      <sheetName val="G)_RD_64233"/>
      <sheetName val="TO_-_SP33"/>
      <sheetName val="Company_Info33"/>
      <sheetName val="CA_Comp33"/>
      <sheetName val="Balance_Sheet33"/>
      <sheetName val="Drop_down_list33"/>
      <sheetName val="Write_off33"/>
      <sheetName val="Cost_centre_expenditure33"/>
      <sheetName val="addl_cost33"/>
      <sheetName val="Cash_Flow33"/>
      <sheetName val="Co_info33"/>
      <sheetName val="Financial_Summary33"/>
      <sheetName val="Adj&amp;Rje(Z820)_33"/>
      <sheetName val="Spec_2210433"/>
      <sheetName val="WT_Util_99_LE33"/>
      <sheetName val="PTA_P&amp;S33"/>
      <sheetName val="Waste_Treatment_Variable_33"/>
      <sheetName val="แบบฟอร์มที่_7_original33"/>
      <sheetName val="แบบฟอร์มที่_7_Project_Base33"/>
      <sheetName val="All_employee33"/>
      <sheetName val="n-4_433"/>
      <sheetName val="DISCOUNT_(2)5"/>
      <sheetName val="Bank_CA&amp;SA6"/>
      <sheetName val="AR_-CID6"/>
      <sheetName val="ดบ_ค้างรับ_Tisco6"/>
      <sheetName val="คชจ_ล่วงหน้า6"/>
      <sheetName val="ก่อสร้าง_ล่วงหน้า6"/>
      <sheetName val="ภาษีหัก_ณ_ที่จ่าย6"/>
      <sheetName val="คชจ_รอเรียกเก็บ_TDT6"/>
      <sheetName val="อุปกรณ์(หน่วยงาน)_6"/>
      <sheetName val="ICS_Cost_by_units6"/>
      <sheetName val="ICM_Budget&amp;Cost_Phase_I6"/>
      <sheetName val="ICM_Budget_Cost_Phase_II6"/>
      <sheetName val="ICm_Cost_by_units6"/>
      <sheetName val="CIV_AP_2-131-006"/>
      <sheetName val="ICM_AP_2-131-006"/>
      <sheetName val="CIV_AP_2-133-006"/>
      <sheetName val="ICM_AP_2-133-006"/>
      <sheetName val="ICM_AP_RPT6"/>
      <sheetName val="CIV_AP_RPT6"/>
      <sheetName val="CHQระหว่างทาง_2-132-006"/>
      <sheetName val="ภาษีเงินได้หัก_ณ_ที่จ่าย6"/>
      <sheetName val="ค้างจ่าย_CID6"/>
      <sheetName val="เงินทดรองรับ_2-191-006"/>
      <sheetName val="เงินทดรองรับ_2-193-006"/>
      <sheetName val="เงินทดรองรับ_2-194-xx6"/>
      <sheetName val="สรุปเงินมัดจำห้องชุด_Agent6"/>
      <sheetName val="Commission-Tiny_(Chinese)6"/>
      <sheetName val="Commission-Sky_Pro_(Thai)6"/>
      <sheetName val="สำรองผลประโยชน์พนง_6"/>
      <sheetName val="รด_บริหาร6"/>
      <sheetName val="รด_อื่น6"/>
      <sheetName val="6-120-10_ค่าเช่า6"/>
      <sheetName val="6-120-20_ค่าบริการ6"/>
      <sheetName val="6-120-50_ค่าซ่อมแซม6"/>
      <sheetName val="6-150-10_ค่าที่ปรึกษา6"/>
      <sheetName val="6-130-20_ส่งเสริมการขาย6"/>
      <sheetName val="6-130-30_คอมมิชชั่น-ICS6"/>
      <sheetName val="6-130-30_คอมมิชชั่น-ICM6"/>
      <sheetName val="#6-200-00_ดอกเบี้ยจ่าย6"/>
      <sheetName val="Haft_year_tax_estimation_15"/>
      <sheetName val="Haft_year_tax_estimation_25"/>
      <sheetName val="Haft_year_tax_estimation_(1)5"/>
      <sheetName val="Haft_year_tax_estimation_(2)5"/>
      <sheetName val="Taxcal_6_Month5"/>
      <sheetName val="Data_Last_year5"/>
      <sheetName val="GL_CB5"/>
      <sheetName val="GL_M5"/>
      <sheetName val="Gain_Loss_Calculation5"/>
      <sheetName val="Deferred_Charge5"/>
      <sheetName val="Detail_รายบุคคลปี_585"/>
      <sheetName val="Sale_04045"/>
      <sheetName val="IBA_&lt;O3&gt;5"/>
      <sheetName val="Loan_Amortization_Table5"/>
      <sheetName val="Linkage_Quote5"/>
      <sheetName val="Register_Cal_Mar_04_July_05_5"/>
      <sheetName val="QR_4_15"/>
      <sheetName val="คชจ_ดำเนินงาน6-435"/>
      <sheetName val="Norms_SP5"/>
      <sheetName val="Jul_025"/>
      <sheetName val="Non_Movement5"/>
      <sheetName val="Retire_2015-20175"/>
      <sheetName val="New_Item5"/>
      <sheetName val="B131_5"/>
      <sheetName val="HR_Budget1"/>
      <sheetName val="BOS_Commodity1"/>
      <sheetName val="SSD_Plant_Incremental_Projects1"/>
      <sheetName val="ERP_7_061"/>
      <sheetName val="Pareto_Top_RPN1"/>
      <sheetName val="FDR_BUDGET_2001_EISENACH1"/>
      <sheetName val="Cost_Reduction_Programs1"/>
      <sheetName val="COMPARISON_SHEET_(1)1"/>
      <sheetName val="ADJ_-_RATE45"/>
      <sheetName val="ADJ___RATE45"/>
      <sheetName val="SCB_1_-_Current45"/>
      <sheetName val="SCB_2_-_Current45"/>
      <sheetName val="BALANCE_SHEET_45"/>
      <sheetName val="BS_ATTACH45"/>
      <sheetName val="Sheet1_(2)45"/>
      <sheetName val="เงินกู้_MGC44"/>
      <sheetName val="LC___TR_Listing44"/>
      <sheetName val="Customize_Your_Invoice44"/>
      <sheetName val="Stock_Aging44"/>
      <sheetName val="VariableII__period44"/>
      <sheetName val="Dec_200144"/>
      <sheetName val="CF_RECONCILE_-_144"/>
      <sheetName val="Cost_Centers42"/>
      <sheetName val="_IB-PL-00-01_SUMMARY42"/>
      <sheetName val="10-1_Media42"/>
      <sheetName val="Customize_Your_Purchase_Order42"/>
      <sheetName val="ALL_KSFC_RIGS_EXCEPT_R-542"/>
      <sheetName val="FP_Friends_Other42"/>
      <sheetName val="163040_LC_TR42"/>
      <sheetName val="ng_1236"/>
      <sheetName val="Trial_Balance41"/>
      <sheetName val="_IBPL000141"/>
      <sheetName val="TrialBalance_Q3-200241"/>
      <sheetName val="Workbook_Inputs41"/>
      <sheetName val="163040_LC-TR41"/>
      <sheetName val="CA_Sheet42"/>
      <sheetName val="F9_Parameters40"/>
      <sheetName val="Total_Inventory41"/>
      <sheetName val="Semi_FG&amp;FG41"/>
      <sheetName val="Provision_NRV41"/>
      <sheetName val="Customize_Your_Loan_Manager40"/>
      <sheetName val="D190_240"/>
      <sheetName val="Bang_chiet_tinh_TBA40"/>
      <sheetName val="Data_Entry38"/>
      <sheetName val="input_data38"/>
      <sheetName val="Valo_DCF38"/>
      <sheetName val="List_info38"/>
      <sheetName val="By_Person38"/>
      <sheetName val="head_Jan38"/>
      <sheetName val="Cost_center33"/>
      <sheetName val="DB_PPC_PSF38"/>
      <sheetName val="Record_CR36"/>
      <sheetName val="Co__Code36"/>
      <sheetName val="Incident__NP_201736"/>
      <sheetName val="Standing_Data30"/>
      <sheetName val="Asset_&amp;_Liability30"/>
      <sheetName val="Net_asset_value30"/>
      <sheetName val="Drop_List30"/>
      <sheetName val="CAN_DOI_-_KET_QUA32"/>
      <sheetName val="Month_v_YTD30"/>
      <sheetName val="_IB-PL-YTD30"/>
      <sheetName val="BOI_sum30"/>
      <sheetName val="Update_CIT_FY1930"/>
      <sheetName val="Tax_computation_BOI30"/>
      <sheetName val="A)_Provision_schedule30"/>
      <sheetName val="A2)_834_Inventory30"/>
      <sheetName val="B1)_646_Retirement30"/>
      <sheetName val="B2)_746_Retirement_30"/>
      <sheetName val="C1)_791-0000-20_Private_exp_30"/>
      <sheetName val="TB_(as_of_31DEC)30"/>
      <sheetName val="C2)_779-0000-20_Misc_30"/>
      <sheetName val="C1)_663_Car_Lease30"/>
      <sheetName val="C2)_758_Car_Lease30"/>
      <sheetName val="D)_Training30"/>
      <sheetName val="E)_HY_test_PwC30"/>
      <sheetName val="F)_RD_60430"/>
      <sheetName val="G)_RD_64230"/>
      <sheetName val="TO_-_SP30"/>
      <sheetName val="Company_Info30"/>
      <sheetName val="CA_Comp30"/>
      <sheetName val="Balance_Sheet30"/>
      <sheetName val="Drop_down_list30"/>
      <sheetName val="Write_off30"/>
      <sheetName val="Cost_centre_expenditure30"/>
      <sheetName val="addl_cost30"/>
      <sheetName val="Cash_Flow30"/>
      <sheetName val="Co_info30"/>
      <sheetName val="Financial_Summary30"/>
      <sheetName val="Adj&amp;Rje(Z820)_30"/>
      <sheetName val="Spec_2210430"/>
      <sheetName val="WT_Util_99_LE30"/>
      <sheetName val="PTA_P&amp;S30"/>
      <sheetName val="Waste_Treatment_Variable_30"/>
      <sheetName val="แบบฟอร์มที่_7_original30"/>
      <sheetName val="แบบฟอร์มที่_7_Project_Base30"/>
      <sheetName val="All_employee30"/>
      <sheetName val="n-4_430"/>
      <sheetName val="ADJ_-_RATE46"/>
      <sheetName val="ADJ___RATE46"/>
      <sheetName val="SCB_1_-_Current46"/>
      <sheetName val="SCB_2_-_Current46"/>
      <sheetName val="BALANCE_SHEET_46"/>
      <sheetName val="BS_ATTACH46"/>
      <sheetName val="Sheet1_(2)46"/>
      <sheetName val="เงินกู้_MGC45"/>
      <sheetName val="LC___TR_Listing45"/>
      <sheetName val="Customize_Your_Invoice45"/>
      <sheetName val="Stock_Aging45"/>
      <sheetName val="VariableII__period45"/>
      <sheetName val="Dec_200145"/>
      <sheetName val="CF_RECONCILE_-_145"/>
      <sheetName val="Cost_Centers43"/>
      <sheetName val="_IB-PL-00-01_SUMMARY43"/>
      <sheetName val="10-1_Media43"/>
      <sheetName val="Customize_Your_Purchase_Order43"/>
      <sheetName val="ALL_KSFC_RIGS_EXCEPT_R-543"/>
      <sheetName val="FP_Friends_Other43"/>
      <sheetName val="163040_LC_TR43"/>
      <sheetName val="ng_1237"/>
      <sheetName val="Trial_Balance42"/>
      <sheetName val="_IBPL000142"/>
      <sheetName val="TrialBalance_Q3-200242"/>
      <sheetName val="Workbook_Inputs42"/>
      <sheetName val="163040_LC-TR42"/>
      <sheetName val="CA_Sheet43"/>
      <sheetName val="F9_Parameters41"/>
      <sheetName val="Total_Inventory42"/>
      <sheetName val="Semi_FG&amp;FG42"/>
      <sheetName val="Provision_NRV42"/>
      <sheetName val="Customize_Your_Loan_Manager41"/>
      <sheetName val="D190_241"/>
      <sheetName val="Bang_chiet_tinh_TBA41"/>
      <sheetName val="Data_Entry39"/>
      <sheetName val="input_data39"/>
      <sheetName val="Valo_DCF39"/>
      <sheetName val="List_info39"/>
      <sheetName val="By_Person39"/>
      <sheetName val="head_Jan39"/>
      <sheetName val="Cost_center34"/>
      <sheetName val="DB_PPC_PSF39"/>
      <sheetName val="Record_CR37"/>
      <sheetName val="Co__Code37"/>
      <sheetName val="Incident__NP_201737"/>
      <sheetName val="Standing_Data31"/>
      <sheetName val="Asset_&amp;_Liability31"/>
      <sheetName val="Net_asset_value31"/>
      <sheetName val="Drop_List31"/>
      <sheetName val="CAN_DOI_-_KET_QUA33"/>
      <sheetName val="Month_v_YTD31"/>
      <sheetName val="_IB-PL-YTD31"/>
      <sheetName val="BOI_sum31"/>
      <sheetName val="Update_CIT_FY1931"/>
      <sheetName val="Tax_computation_BOI31"/>
      <sheetName val="A)_Provision_schedule31"/>
      <sheetName val="A2)_834_Inventory31"/>
      <sheetName val="B1)_646_Retirement31"/>
      <sheetName val="B2)_746_Retirement_31"/>
      <sheetName val="C1)_791-0000-20_Private_exp_31"/>
      <sheetName val="TB_(as_of_31DEC)31"/>
      <sheetName val="C2)_779-0000-20_Misc_31"/>
      <sheetName val="C1)_663_Car_Lease31"/>
      <sheetName val="C2)_758_Car_Lease31"/>
      <sheetName val="D)_Training31"/>
      <sheetName val="E)_HY_test_PwC31"/>
      <sheetName val="F)_RD_60431"/>
      <sheetName val="G)_RD_64231"/>
      <sheetName val="TO_-_SP31"/>
      <sheetName val="Company_Info31"/>
      <sheetName val="CA_Comp31"/>
      <sheetName val="Balance_Sheet31"/>
      <sheetName val="Drop_down_list31"/>
      <sheetName val="Write_off31"/>
      <sheetName val="Cost_centre_expenditure31"/>
      <sheetName val="addl_cost31"/>
      <sheetName val="Cash_Flow31"/>
      <sheetName val="Co_info31"/>
      <sheetName val="Financial_Summary31"/>
      <sheetName val="Adj&amp;Rje(Z820)_31"/>
      <sheetName val="Spec_2210431"/>
      <sheetName val="WT_Util_99_LE31"/>
      <sheetName val="PTA_P&amp;S31"/>
      <sheetName val="Waste_Treatment_Variable_31"/>
      <sheetName val="แบบฟอร์มที่_7_original31"/>
      <sheetName val="แบบฟอร์มที่_7_Project_Base31"/>
      <sheetName val="All_employee31"/>
      <sheetName val="n-4_431"/>
      <sheetName val="ADJ_-_RATE47"/>
      <sheetName val="ADJ___RATE47"/>
      <sheetName val="SCB_1_-_Current47"/>
      <sheetName val="SCB_2_-_Current47"/>
      <sheetName val="BALANCE_SHEET_47"/>
      <sheetName val="BS_ATTACH47"/>
      <sheetName val="Sheet1_(2)47"/>
      <sheetName val="เงินกู้_MGC46"/>
      <sheetName val="LC___TR_Listing46"/>
      <sheetName val="Customize_Your_Invoice46"/>
      <sheetName val="Stock_Aging46"/>
      <sheetName val="VariableII__period46"/>
      <sheetName val="Dec_200146"/>
      <sheetName val="CF_RECONCILE_-_146"/>
      <sheetName val="Cost_Centers44"/>
      <sheetName val="_IB-PL-00-01_SUMMARY44"/>
      <sheetName val="10-1_Media44"/>
      <sheetName val="Customize_Your_Purchase_Order44"/>
      <sheetName val="ALL_KSFC_RIGS_EXCEPT_R-544"/>
      <sheetName val="FP_Friends_Other44"/>
      <sheetName val="163040_LC_TR44"/>
      <sheetName val="ng_1238"/>
      <sheetName val="Trial_Balance43"/>
      <sheetName val="_IBPL000143"/>
      <sheetName val="TrialBalance_Q3-200243"/>
      <sheetName val="Workbook_Inputs43"/>
      <sheetName val="163040_LC-TR43"/>
      <sheetName val="CA_Sheet44"/>
      <sheetName val="F9_Parameters42"/>
      <sheetName val="Total_Inventory43"/>
      <sheetName val="Semi_FG&amp;FG43"/>
      <sheetName val="Provision_NRV43"/>
      <sheetName val="Customize_Your_Loan_Manager42"/>
      <sheetName val="D190_242"/>
      <sheetName val="Bang_chiet_tinh_TBA42"/>
      <sheetName val="Data_Entry40"/>
      <sheetName val="input_data40"/>
      <sheetName val="Valo_DCF40"/>
      <sheetName val="List_info40"/>
      <sheetName val="By_Person40"/>
      <sheetName val="head_Jan40"/>
      <sheetName val="Cost_center35"/>
      <sheetName val="DB_PPC_PSF40"/>
      <sheetName val="Record_CR38"/>
      <sheetName val="Co__Code38"/>
      <sheetName val="Incident__NP_201738"/>
      <sheetName val="Standing_Data32"/>
      <sheetName val="Asset_&amp;_Liability32"/>
      <sheetName val="Net_asset_value32"/>
      <sheetName val="Drop_List32"/>
      <sheetName val="CAN_DOI_-_KET_QUA34"/>
      <sheetName val="Month_v_YTD32"/>
      <sheetName val="_IB-PL-YTD32"/>
      <sheetName val="BOI_sum32"/>
      <sheetName val="Update_CIT_FY1932"/>
      <sheetName val="Tax_computation_BOI32"/>
      <sheetName val="A)_Provision_schedule32"/>
      <sheetName val="A2)_834_Inventory32"/>
      <sheetName val="B1)_646_Retirement32"/>
      <sheetName val="B2)_746_Retirement_32"/>
      <sheetName val="C1)_791-0000-20_Private_exp_32"/>
      <sheetName val="TB_(as_of_31DEC)32"/>
      <sheetName val="C2)_779-0000-20_Misc_32"/>
      <sheetName val="C1)_663_Car_Lease32"/>
      <sheetName val="C2)_758_Car_Lease32"/>
      <sheetName val="D)_Training32"/>
      <sheetName val="E)_HY_test_PwC32"/>
      <sheetName val="F)_RD_60432"/>
      <sheetName val="G)_RD_64232"/>
      <sheetName val="TO_-_SP32"/>
      <sheetName val="Company_Info32"/>
      <sheetName val="CA_Comp32"/>
      <sheetName val="Balance_Sheet32"/>
      <sheetName val="Drop_down_list32"/>
      <sheetName val="Write_off32"/>
      <sheetName val="Cost_centre_expenditure32"/>
      <sheetName val="addl_cost32"/>
      <sheetName val="Cash_Flow32"/>
      <sheetName val="Co_info32"/>
      <sheetName val="Financial_Summary32"/>
      <sheetName val="Adj&amp;Rje(Z820)_32"/>
      <sheetName val="Spec_2210432"/>
      <sheetName val="WT_Util_99_LE32"/>
      <sheetName val="PTA_P&amp;S32"/>
      <sheetName val="Waste_Treatment_Variable_32"/>
      <sheetName val="แบบฟอร์มที่_7_original32"/>
      <sheetName val="แบบฟอร์มที่_7_Project_Base32"/>
      <sheetName val="All_employee32"/>
      <sheetName val="n-4_432"/>
      <sheetName val="DISCOUNT_(2)4"/>
      <sheetName val="Bank_CA&amp;SA5"/>
      <sheetName val="AR_-CID5"/>
      <sheetName val="ดบ_ค้างรับ_Tisco5"/>
      <sheetName val="คชจ_ล่วงหน้า5"/>
      <sheetName val="ก่อสร้าง_ล่วงหน้า5"/>
      <sheetName val="ภาษีหัก_ณ_ที่จ่าย5"/>
      <sheetName val="คชจ_รอเรียกเก็บ_TDT5"/>
      <sheetName val="อุปกรณ์(หน่วยงาน)_5"/>
      <sheetName val="ICS_Cost_by_units5"/>
      <sheetName val="ICM_Budget&amp;Cost_Phase_I5"/>
      <sheetName val="ICM_Budget_Cost_Phase_II5"/>
      <sheetName val="ICm_Cost_by_units5"/>
      <sheetName val="CIV_AP_2-131-005"/>
      <sheetName val="ICM_AP_2-131-005"/>
      <sheetName val="CIV_AP_2-133-005"/>
      <sheetName val="ICM_AP_2-133-005"/>
      <sheetName val="ICM_AP_RPT5"/>
      <sheetName val="CIV_AP_RPT5"/>
      <sheetName val="CHQระหว่างทาง_2-132-005"/>
      <sheetName val="ภาษีเงินได้หัก_ณ_ที่จ่าย5"/>
      <sheetName val="ค้างจ่าย_CID5"/>
      <sheetName val="เงินทดรองรับ_2-191-005"/>
      <sheetName val="เงินทดรองรับ_2-193-005"/>
      <sheetName val="เงินทดรองรับ_2-194-xx5"/>
      <sheetName val="สรุปเงินมัดจำห้องชุด_Agent5"/>
      <sheetName val="Commission-Tiny_(Chinese)5"/>
      <sheetName val="Commission-Sky_Pro_(Thai)5"/>
      <sheetName val="สำรองผลประโยชน์พนง_5"/>
      <sheetName val="รด_บริหาร5"/>
      <sheetName val="รด_อื่น5"/>
      <sheetName val="6-120-10_ค่าเช่า5"/>
      <sheetName val="6-120-20_ค่าบริการ5"/>
      <sheetName val="6-120-50_ค่าซ่อมแซม5"/>
      <sheetName val="6-150-10_ค่าที่ปรึกษา5"/>
      <sheetName val="6-130-20_ส่งเสริมการขาย5"/>
      <sheetName val="6-130-30_คอมมิชชั่น-ICS5"/>
      <sheetName val="6-130-30_คอมมิชชั่น-ICM5"/>
      <sheetName val="#6-200-00_ดอกเบี้ยจ่าย5"/>
      <sheetName val="Haft_year_tax_estimation_14"/>
      <sheetName val="Haft_year_tax_estimation_24"/>
      <sheetName val="Haft_year_tax_estimation_(1)4"/>
      <sheetName val="Haft_year_tax_estimation_(2)4"/>
      <sheetName val="Taxcal_6_Month4"/>
      <sheetName val="Data_Last_year4"/>
      <sheetName val="GL_CB4"/>
      <sheetName val="GL_M4"/>
      <sheetName val="Gain_Loss_Calculation4"/>
      <sheetName val="Deferred_Charge4"/>
      <sheetName val="Detail_รายบุคคลปี_584"/>
      <sheetName val="Sale_04044"/>
      <sheetName val="IBA_&lt;O3&gt;4"/>
      <sheetName val="Loan_Amortization_Table4"/>
      <sheetName val="Linkage_Quote4"/>
      <sheetName val="Register_Cal_Mar_04_July_05_4"/>
      <sheetName val="QR_4_14"/>
      <sheetName val="คชจ_ดำเนินงาน6-434"/>
      <sheetName val="Norms_SP4"/>
      <sheetName val="Jul_024"/>
      <sheetName val="Non_Movement4"/>
      <sheetName val="Retire_2015-20174"/>
      <sheetName val="New_Item4"/>
      <sheetName val="B131_4"/>
      <sheetName val="HR_Budget"/>
      <sheetName val="BOS_Commodity"/>
      <sheetName val="SSD_Plant_Incremental_Projects"/>
      <sheetName val="ERP_7_06"/>
      <sheetName val="Pareto_Top_RPN"/>
      <sheetName val="FDR_BUDGET_2001_EISENACH"/>
      <sheetName val="Cost_Reduction_Programs"/>
      <sheetName val="COMPARISON_SHEET_(1)"/>
      <sheetName val="ADJ_-_RATE57"/>
      <sheetName val="ADJ___RATE57"/>
      <sheetName val="SCB_1_-_Current57"/>
      <sheetName val="SCB_2_-_Current57"/>
      <sheetName val="BALANCE_SHEET_57"/>
      <sheetName val="BS_ATTACH57"/>
      <sheetName val="Sheet1_(2)57"/>
      <sheetName val="เงินกู้_MGC56"/>
      <sheetName val="LC___TR_Listing56"/>
      <sheetName val="Customize_Your_Invoice56"/>
      <sheetName val="Stock_Aging56"/>
      <sheetName val="VariableII__period56"/>
      <sheetName val="Dec_200156"/>
      <sheetName val="CF_RECONCILE_-_156"/>
      <sheetName val="Cost_Centers54"/>
      <sheetName val="_IB-PL-00-01_SUMMARY54"/>
      <sheetName val="10-1_Media54"/>
      <sheetName val="Customize_Your_Purchase_Order54"/>
      <sheetName val="ALL_KSFC_RIGS_EXCEPT_R-554"/>
      <sheetName val="FP_Friends_Other54"/>
      <sheetName val="163040_LC_TR54"/>
      <sheetName val="ng_1248"/>
      <sheetName val="Trial_Balance53"/>
      <sheetName val="_IBPL000153"/>
      <sheetName val="TrialBalance_Q3-200253"/>
      <sheetName val="Workbook_Inputs53"/>
      <sheetName val="163040_LC-TR53"/>
      <sheetName val="CA_Sheet54"/>
      <sheetName val="F9_Parameters52"/>
      <sheetName val="Total_Inventory53"/>
      <sheetName val="Semi_FG&amp;FG53"/>
      <sheetName val="Provision_NRV53"/>
      <sheetName val="Customize_Your_Loan_Manager52"/>
      <sheetName val="D190_252"/>
      <sheetName val="Bang_chiet_tinh_TBA52"/>
      <sheetName val="Data_Entry50"/>
      <sheetName val="input_data50"/>
      <sheetName val="Valo_DCF50"/>
      <sheetName val="List_info50"/>
      <sheetName val="By_Person50"/>
      <sheetName val="head_Jan50"/>
      <sheetName val="Cost_center45"/>
      <sheetName val="DB_PPC_PSF50"/>
      <sheetName val="Record_CR48"/>
      <sheetName val="Co__Code48"/>
      <sheetName val="Incident__NP_201748"/>
      <sheetName val="Standing_Data42"/>
      <sheetName val="Asset_&amp;_Liability42"/>
      <sheetName val="Net_asset_value42"/>
      <sheetName val="Drop_List42"/>
      <sheetName val="CAN_DOI_-_KET_QUA44"/>
      <sheetName val="Month_v_YTD42"/>
      <sheetName val="_IB-PL-YTD42"/>
      <sheetName val="BOI_sum42"/>
      <sheetName val="Update_CIT_FY1942"/>
      <sheetName val="Tax_computation_BOI42"/>
      <sheetName val="A)_Provision_schedule42"/>
      <sheetName val="A2)_834_Inventory42"/>
      <sheetName val="B1)_646_Retirement42"/>
      <sheetName val="B2)_746_Retirement_42"/>
      <sheetName val="C1)_791-0000-20_Private_exp_42"/>
      <sheetName val="TB_(as_of_31DEC)42"/>
      <sheetName val="C2)_779-0000-20_Misc_42"/>
      <sheetName val="C1)_663_Car_Lease42"/>
      <sheetName val="C2)_758_Car_Lease42"/>
      <sheetName val="D)_Training42"/>
      <sheetName val="E)_HY_test_PwC42"/>
      <sheetName val="F)_RD_60442"/>
      <sheetName val="G)_RD_64242"/>
      <sheetName val="TO_-_SP42"/>
      <sheetName val="Company_Info42"/>
      <sheetName val="CA_Comp42"/>
      <sheetName val="Balance_Sheet42"/>
      <sheetName val="Drop_down_list42"/>
      <sheetName val="Write_off42"/>
      <sheetName val="Cost_centre_expenditure42"/>
      <sheetName val="addl_cost42"/>
      <sheetName val="Cash_Flow42"/>
      <sheetName val="Co_info42"/>
      <sheetName val="Financial_Summary42"/>
      <sheetName val="Adj&amp;Rje(Z820)_42"/>
      <sheetName val="Spec_2210442"/>
      <sheetName val="WT_Util_99_LE42"/>
      <sheetName val="PTA_P&amp;S42"/>
      <sheetName val="Waste_Treatment_Variable_42"/>
      <sheetName val="แบบฟอร์มที่_7_original42"/>
      <sheetName val="แบบฟอร์มที่_7_Project_Base42"/>
      <sheetName val="All_employee42"/>
      <sheetName val="n-4_442"/>
      <sheetName val="DISCOUNT_(2)14"/>
      <sheetName val="Bank_CA&amp;SA15"/>
      <sheetName val="AR_-CID15"/>
      <sheetName val="ดบ_ค้างรับ_Tisco15"/>
      <sheetName val="คชจ_ล่วงหน้า15"/>
      <sheetName val="ก่อสร้าง_ล่วงหน้า15"/>
      <sheetName val="ภาษีหัก_ณ_ที่จ่าย15"/>
      <sheetName val="คชจ_รอเรียกเก็บ_TDT15"/>
      <sheetName val="อุปกรณ์(หน่วยงาน)_15"/>
      <sheetName val="ICS_Cost_by_units15"/>
      <sheetName val="ICM_Budget&amp;Cost_Phase_I15"/>
      <sheetName val="ICM_Budget_Cost_Phase_II15"/>
      <sheetName val="ICm_Cost_by_units15"/>
      <sheetName val="CIV_AP_2-131-0015"/>
      <sheetName val="ICM_AP_2-131-0015"/>
      <sheetName val="CIV_AP_2-133-0015"/>
      <sheetName val="ICM_AP_2-133-0015"/>
      <sheetName val="ICM_AP_RPT15"/>
      <sheetName val="CIV_AP_RPT15"/>
      <sheetName val="CHQระหว่างทาง_2-132-0015"/>
      <sheetName val="ภาษีเงินได้หัก_ณ_ที่จ่าย15"/>
      <sheetName val="ค้างจ่าย_CID15"/>
      <sheetName val="เงินทดรองรับ_2-191-0015"/>
      <sheetName val="เงินทดรองรับ_2-193-0015"/>
      <sheetName val="เงินทดรองรับ_2-194-xx15"/>
      <sheetName val="สรุปเงินมัดจำห้องชุด_Agent15"/>
      <sheetName val="Commission-Tiny_(Chinese)15"/>
      <sheetName val="Commission-Sky_Pro_(Thai)15"/>
      <sheetName val="สำรองผลประโยชน์พนง_15"/>
      <sheetName val="รด_บริหาร15"/>
      <sheetName val="รด_อื่น15"/>
      <sheetName val="6-120-10_ค่าเช่า15"/>
      <sheetName val="6-120-20_ค่าบริการ15"/>
      <sheetName val="6-120-50_ค่าซ่อมแซม15"/>
      <sheetName val="6-150-10_ค่าที่ปรึกษา15"/>
      <sheetName val="6-130-20_ส่งเสริมการขาย15"/>
      <sheetName val="6-130-30_คอมมิชชั่น-ICS15"/>
      <sheetName val="6-130-30_คอมมิชชั่น-ICM15"/>
      <sheetName val="#6-200-00_ดอกเบี้ยจ่าย15"/>
      <sheetName val="Haft_year_tax_estimation_114"/>
      <sheetName val="Haft_year_tax_estimation_214"/>
      <sheetName val="Haft_year_tax_estimation_(1)14"/>
      <sheetName val="Haft_year_tax_estimation_(2)14"/>
      <sheetName val="Taxcal_6_Month14"/>
      <sheetName val="Data_Last_year14"/>
      <sheetName val="GL_CB14"/>
      <sheetName val="GL_M14"/>
      <sheetName val="Gain_Loss_Calculation14"/>
      <sheetName val="Deferred_Charge14"/>
      <sheetName val="Detail_รายบุคคลปี_5814"/>
      <sheetName val="Sale_040414"/>
      <sheetName val="IBA_&lt;O3&gt;14"/>
      <sheetName val="Loan_Amortization_Table14"/>
      <sheetName val="Linkage_Quote14"/>
      <sheetName val="Register_Cal_Mar_04_July_05_14"/>
      <sheetName val="QR_4_114"/>
      <sheetName val="คชจ_ดำเนินงาน6-4314"/>
      <sheetName val="Norms_SP14"/>
      <sheetName val="Jul_0214"/>
      <sheetName val="Non_Movement14"/>
      <sheetName val="Retire_2015-201714"/>
      <sheetName val="New_Item14"/>
      <sheetName val="B131_14"/>
      <sheetName val="HR_Budget10"/>
      <sheetName val="BOS_Commodity10"/>
      <sheetName val="SSD_Plant_Incremental_Project10"/>
      <sheetName val="ERP_7_0610"/>
      <sheetName val="Pareto_Top_RPN10"/>
      <sheetName val="FDR_BUDGET_2001_EISENACH10"/>
      <sheetName val="Cost_Reduction_Programs10"/>
      <sheetName val="COMPARISON_SHEET_(1)10"/>
      <sheetName val="2_Conso10"/>
      <sheetName val="Summary_by_Machine_Type_MAR10"/>
      <sheetName val="stat_local10"/>
      <sheetName val="ORGANIZATION_PLASTIC_GROUP_10"/>
      <sheetName val="ORGANIZATION_PLASTIC_GROUP__210"/>
      <sheetName val="IMPROVE_MAN_POWER10"/>
      <sheetName val="ฟอล์ม_B210"/>
      <sheetName val="Man_power_SPEC10"/>
      <sheetName val="Man_power_SPEC_(2)10"/>
      <sheetName val="Current_ORG10"/>
      <sheetName val="Blank_ORG10"/>
      <sheetName val="DLOT_Calculate10"/>
      <sheetName val="ประเมิน_10"/>
      <sheetName val="Improvement_Plan10"/>
      <sheetName val="รายชื่อพนักงาน_10"/>
      <sheetName val="Machine_capacity10"/>
      <sheetName val="DLOT_Current10"/>
      <sheetName val="ORG_(2)10"/>
      <sheetName val="Injection_new10"/>
      <sheetName val="Injection_new_10"/>
      <sheetName val="ADJ_-_RATE51"/>
      <sheetName val="ADJ___RATE51"/>
      <sheetName val="SCB_1_-_Current51"/>
      <sheetName val="SCB_2_-_Current51"/>
      <sheetName val="BALANCE_SHEET_51"/>
      <sheetName val="BS_ATTACH51"/>
      <sheetName val="Sheet1_(2)51"/>
      <sheetName val="เงินกู้_MGC50"/>
      <sheetName val="LC___TR_Listing50"/>
      <sheetName val="Customize_Your_Invoice50"/>
      <sheetName val="Stock_Aging50"/>
      <sheetName val="VariableII__period50"/>
      <sheetName val="Dec_200150"/>
      <sheetName val="CF_RECONCILE_-_150"/>
      <sheetName val="Cost_Centers48"/>
      <sheetName val="_IB-PL-00-01_SUMMARY48"/>
      <sheetName val="10-1_Media48"/>
      <sheetName val="Customize_Your_Purchase_Order48"/>
      <sheetName val="ALL_KSFC_RIGS_EXCEPT_R-548"/>
      <sheetName val="FP_Friends_Other48"/>
      <sheetName val="163040_LC_TR48"/>
      <sheetName val="ng_1242"/>
      <sheetName val="Trial_Balance47"/>
      <sheetName val="_IBPL000147"/>
      <sheetName val="TrialBalance_Q3-200247"/>
      <sheetName val="Workbook_Inputs47"/>
      <sheetName val="163040_LC-TR47"/>
      <sheetName val="CA_Sheet48"/>
      <sheetName val="F9_Parameters46"/>
      <sheetName val="Total_Inventory47"/>
      <sheetName val="Semi_FG&amp;FG47"/>
      <sheetName val="Provision_NRV47"/>
      <sheetName val="Customize_Your_Loan_Manager46"/>
      <sheetName val="D190_246"/>
      <sheetName val="Bang_chiet_tinh_TBA46"/>
      <sheetName val="Data_Entry44"/>
      <sheetName val="input_data44"/>
      <sheetName val="Valo_DCF44"/>
      <sheetName val="List_info44"/>
      <sheetName val="By_Person44"/>
      <sheetName val="head_Jan44"/>
      <sheetName val="Cost_center39"/>
      <sheetName val="DB_PPC_PSF44"/>
      <sheetName val="Record_CR42"/>
      <sheetName val="Co__Code42"/>
      <sheetName val="Incident__NP_201742"/>
      <sheetName val="Standing_Data36"/>
      <sheetName val="Asset_&amp;_Liability36"/>
      <sheetName val="Net_asset_value36"/>
      <sheetName val="Drop_List36"/>
      <sheetName val="CAN_DOI_-_KET_QUA38"/>
      <sheetName val="Month_v_YTD36"/>
      <sheetName val="_IB-PL-YTD36"/>
      <sheetName val="BOI_sum36"/>
      <sheetName val="Update_CIT_FY1936"/>
      <sheetName val="Tax_computation_BOI36"/>
      <sheetName val="A)_Provision_schedule36"/>
      <sheetName val="A2)_834_Inventory36"/>
      <sheetName val="B1)_646_Retirement36"/>
      <sheetName val="B2)_746_Retirement_36"/>
      <sheetName val="C1)_791-0000-20_Private_exp_36"/>
      <sheetName val="TB_(as_of_31DEC)36"/>
      <sheetName val="C2)_779-0000-20_Misc_36"/>
      <sheetName val="C1)_663_Car_Lease36"/>
      <sheetName val="C2)_758_Car_Lease36"/>
      <sheetName val="D)_Training36"/>
      <sheetName val="E)_HY_test_PwC36"/>
      <sheetName val="F)_RD_60436"/>
      <sheetName val="G)_RD_64236"/>
      <sheetName val="TO_-_SP36"/>
      <sheetName val="Company_Info36"/>
      <sheetName val="CA_Comp36"/>
      <sheetName val="Balance_Sheet36"/>
      <sheetName val="Drop_down_list36"/>
      <sheetName val="Write_off36"/>
      <sheetName val="Cost_centre_expenditure36"/>
      <sheetName val="addl_cost36"/>
      <sheetName val="Cash_Flow36"/>
      <sheetName val="Co_info36"/>
      <sheetName val="Financial_Summary36"/>
      <sheetName val="Adj&amp;Rje(Z820)_36"/>
      <sheetName val="Spec_2210436"/>
      <sheetName val="WT_Util_99_LE36"/>
      <sheetName val="PTA_P&amp;S36"/>
      <sheetName val="Waste_Treatment_Variable_36"/>
      <sheetName val="แบบฟอร์มที่_7_original36"/>
      <sheetName val="แบบฟอร์มที่_7_Project_Base36"/>
      <sheetName val="All_employee36"/>
      <sheetName val="n-4_436"/>
      <sheetName val="DISCOUNT_(2)8"/>
      <sheetName val="Bank_CA&amp;SA9"/>
      <sheetName val="AR_-CID9"/>
      <sheetName val="ดบ_ค้างรับ_Tisco9"/>
      <sheetName val="คชจ_ล่วงหน้า9"/>
      <sheetName val="ก่อสร้าง_ล่วงหน้า9"/>
      <sheetName val="ภาษีหัก_ณ_ที่จ่าย9"/>
      <sheetName val="คชจ_รอเรียกเก็บ_TDT9"/>
      <sheetName val="อุปกรณ์(หน่วยงาน)_9"/>
      <sheetName val="ICS_Cost_by_units9"/>
      <sheetName val="ICM_Budget&amp;Cost_Phase_I9"/>
      <sheetName val="ICM_Budget_Cost_Phase_II9"/>
      <sheetName val="ICm_Cost_by_units9"/>
      <sheetName val="CIV_AP_2-131-009"/>
      <sheetName val="ICM_AP_2-131-009"/>
      <sheetName val="CIV_AP_2-133-009"/>
      <sheetName val="ICM_AP_2-133-009"/>
      <sheetName val="ICM_AP_RPT9"/>
      <sheetName val="CIV_AP_RPT9"/>
      <sheetName val="CHQระหว่างทาง_2-132-009"/>
      <sheetName val="ภาษีเงินได้หัก_ณ_ที่จ่าย9"/>
      <sheetName val="ค้างจ่าย_CID9"/>
      <sheetName val="เงินทดรองรับ_2-191-009"/>
      <sheetName val="เงินทดรองรับ_2-193-009"/>
      <sheetName val="เงินทดรองรับ_2-194-xx9"/>
      <sheetName val="สรุปเงินมัดจำห้องชุด_Agent9"/>
      <sheetName val="Commission-Tiny_(Chinese)9"/>
      <sheetName val="Commission-Sky_Pro_(Thai)9"/>
      <sheetName val="สำรองผลประโยชน์พนง_9"/>
      <sheetName val="รด_บริหาร9"/>
      <sheetName val="รด_อื่น9"/>
      <sheetName val="6-120-10_ค่าเช่า9"/>
      <sheetName val="6-120-20_ค่าบริการ9"/>
      <sheetName val="6-120-50_ค่าซ่อมแซม9"/>
      <sheetName val="6-150-10_ค่าที่ปรึกษา9"/>
      <sheetName val="6-130-20_ส่งเสริมการขาย9"/>
      <sheetName val="6-130-30_คอมมิชชั่น-ICS9"/>
      <sheetName val="6-130-30_คอมมิชชั่น-ICM9"/>
      <sheetName val="#6-200-00_ดอกเบี้ยจ่าย9"/>
      <sheetName val="Haft_year_tax_estimation_18"/>
      <sheetName val="Haft_year_tax_estimation_28"/>
      <sheetName val="Haft_year_tax_estimation_(1)8"/>
      <sheetName val="Haft_year_tax_estimation_(2)8"/>
      <sheetName val="Taxcal_6_Month8"/>
      <sheetName val="Data_Last_year8"/>
      <sheetName val="GL_CB8"/>
      <sheetName val="GL_M8"/>
      <sheetName val="Gain_Loss_Calculation8"/>
      <sheetName val="Deferred_Charge8"/>
      <sheetName val="Detail_รายบุคคลปี_588"/>
      <sheetName val="Sale_04048"/>
      <sheetName val="IBA_&lt;O3&gt;8"/>
      <sheetName val="Loan_Amortization_Table8"/>
      <sheetName val="Linkage_Quote8"/>
      <sheetName val="Register_Cal_Mar_04_July_05_8"/>
      <sheetName val="QR_4_18"/>
      <sheetName val="คชจ_ดำเนินงาน6-438"/>
      <sheetName val="Norms_SP8"/>
      <sheetName val="Jul_028"/>
      <sheetName val="Non_Movement8"/>
      <sheetName val="Retire_2015-20178"/>
      <sheetName val="New_Item8"/>
      <sheetName val="B131_8"/>
      <sheetName val="HR_Budget4"/>
      <sheetName val="BOS_Commodity4"/>
      <sheetName val="SSD_Plant_Incremental_Projects4"/>
      <sheetName val="ERP_7_064"/>
      <sheetName val="Pareto_Top_RPN4"/>
      <sheetName val="FDR_BUDGET_2001_EISENACH4"/>
      <sheetName val="Cost_Reduction_Programs4"/>
      <sheetName val="COMPARISON_SHEET_(1)4"/>
      <sheetName val="2_Conso4"/>
      <sheetName val="Summary_by_Machine_Type_MAR4"/>
      <sheetName val="stat_local4"/>
      <sheetName val="ORGANIZATION_PLASTIC_GROUP_4"/>
      <sheetName val="ORGANIZATION_PLASTIC_GROUP__24"/>
      <sheetName val="IMPROVE_MAN_POWER4"/>
      <sheetName val="ฟอล์ม_B24"/>
      <sheetName val="Man_power_SPEC4"/>
      <sheetName val="Man_power_SPEC_(2)4"/>
      <sheetName val="Current_ORG4"/>
      <sheetName val="Blank_ORG4"/>
      <sheetName val="DLOT_Calculate4"/>
      <sheetName val="ประเมิน_4"/>
      <sheetName val="Improvement_Plan4"/>
      <sheetName val="รายชื่อพนักงาน_4"/>
      <sheetName val="Machine_capacity4"/>
      <sheetName val="DLOT_Current4"/>
      <sheetName val="ORG_(2)4"/>
      <sheetName val="Injection_new4"/>
      <sheetName val="Injection_new_4"/>
      <sheetName val="ADJ_-_RATE49"/>
      <sheetName val="ADJ___RATE49"/>
      <sheetName val="SCB_1_-_Current49"/>
      <sheetName val="SCB_2_-_Current49"/>
      <sheetName val="BALANCE_SHEET_49"/>
      <sheetName val="BS_ATTACH49"/>
      <sheetName val="Sheet1_(2)49"/>
      <sheetName val="เงินกู้_MGC48"/>
      <sheetName val="LC___TR_Listing48"/>
      <sheetName val="Customize_Your_Invoice48"/>
      <sheetName val="Stock_Aging48"/>
      <sheetName val="VariableII__period48"/>
      <sheetName val="Dec_200148"/>
      <sheetName val="CF_RECONCILE_-_148"/>
      <sheetName val="Cost_Centers46"/>
      <sheetName val="_IB-PL-00-01_SUMMARY46"/>
      <sheetName val="10-1_Media46"/>
      <sheetName val="Customize_Your_Purchase_Order46"/>
      <sheetName val="ALL_KSFC_RIGS_EXCEPT_R-546"/>
      <sheetName val="FP_Friends_Other46"/>
      <sheetName val="163040_LC_TR46"/>
      <sheetName val="ng_1240"/>
      <sheetName val="Trial_Balance45"/>
      <sheetName val="_IBPL000145"/>
      <sheetName val="TrialBalance_Q3-200245"/>
      <sheetName val="Workbook_Inputs45"/>
      <sheetName val="163040_LC-TR45"/>
      <sheetName val="CA_Sheet46"/>
      <sheetName val="F9_Parameters44"/>
      <sheetName val="Total_Inventory45"/>
      <sheetName val="Semi_FG&amp;FG45"/>
      <sheetName val="Provision_NRV45"/>
      <sheetName val="Customize_Your_Loan_Manager44"/>
      <sheetName val="D190_244"/>
      <sheetName val="Bang_chiet_tinh_TBA44"/>
      <sheetName val="Data_Entry42"/>
      <sheetName val="input_data42"/>
      <sheetName val="Valo_DCF42"/>
      <sheetName val="List_info42"/>
      <sheetName val="By_Person42"/>
      <sheetName val="head_Jan42"/>
      <sheetName val="Cost_center37"/>
      <sheetName val="DB_PPC_PSF42"/>
      <sheetName val="Record_CR40"/>
      <sheetName val="Co__Code40"/>
      <sheetName val="Incident__NP_201740"/>
      <sheetName val="Standing_Data34"/>
      <sheetName val="Asset_&amp;_Liability34"/>
      <sheetName val="Net_asset_value34"/>
      <sheetName val="Drop_List34"/>
      <sheetName val="CAN_DOI_-_KET_QUA36"/>
      <sheetName val="Month_v_YTD34"/>
      <sheetName val="_IB-PL-YTD34"/>
      <sheetName val="BOI_sum34"/>
      <sheetName val="Update_CIT_FY1934"/>
      <sheetName val="Tax_computation_BOI34"/>
      <sheetName val="A)_Provision_schedule34"/>
      <sheetName val="A2)_834_Inventory34"/>
      <sheetName val="B1)_646_Retirement34"/>
      <sheetName val="B2)_746_Retirement_34"/>
      <sheetName val="C1)_791-0000-20_Private_exp_34"/>
      <sheetName val="TB_(as_of_31DEC)34"/>
      <sheetName val="C2)_779-0000-20_Misc_34"/>
      <sheetName val="C1)_663_Car_Lease34"/>
      <sheetName val="C2)_758_Car_Lease34"/>
      <sheetName val="D)_Training34"/>
      <sheetName val="E)_HY_test_PwC34"/>
      <sheetName val="F)_RD_60434"/>
      <sheetName val="G)_RD_64234"/>
      <sheetName val="TO_-_SP34"/>
      <sheetName val="Company_Info34"/>
      <sheetName val="CA_Comp34"/>
      <sheetName val="Balance_Sheet34"/>
      <sheetName val="Drop_down_list34"/>
      <sheetName val="Write_off34"/>
      <sheetName val="Cost_centre_expenditure34"/>
      <sheetName val="addl_cost34"/>
      <sheetName val="Cash_Flow34"/>
      <sheetName val="Co_info34"/>
      <sheetName val="Financial_Summary34"/>
      <sheetName val="Adj&amp;Rje(Z820)_34"/>
      <sheetName val="Spec_2210434"/>
      <sheetName val="WT_Util_99_LE34"/>
      <sheetName val="PTA_P&amp;S34"/>
      <sheetName val="Waste_Treatment_Variable_34"/>
      <sheetName val="แบบฟอร์มที่_7_original34"/>
      <sheetName val="แบบฟอร์มที่_7_Project_Base34"/>
      <sheetName val="All_employee34"/>
      <sheetName val="n-4_434"/>
      <sheetName val="DISCOUNT_(2)6"/>
      <sheetName val="Bank_CA&amp;SA7"/>
      <sheetName val="AR_-CID7"/>
      <sheetName val="ดบ_ค้างรับ_Tisco7"/>
      <sheetName val="คชจ_ล่วงหน้า7"/>
      <sheetName val="ก่อสร้าง_ล่วงหน้า7"/>
      <sheetName val="ภาษีหัก_ณ_ที่จ่าย7"/>
      <sheetName val="คชจ_รอเรียกเก็บ_TDT7"/>
      <sheetName val="อุปกรณ์(หน่วยงาน)_7"/>
      <sheetName val="ICS_Cost_by_units7"/>
      <sheetName val="ICM_Budget&amp;Cost_Phase_I7"/>
      <sheetName val="ICM_Budget_Cost_Phase_II7"/>
      <sheetName val="ICm_Cost_by_units7"/>
      <sheetName val="CIV_AP_2-131-007"/>
      <sheetName val="ICM_AP_2-131-007"/>
      <sheetName val="CIV_AP_2-133-007"/>
      <sheetName val="ICM_AP_2-133-007"/>
      <sheetName val="ICM_AP_RPT7"/>
      <sheetName val="CIV_AP_RPT7"/>
      <sheetName val="CHQระหว่างทาง_2-132-007"/>
      <sheetName val="ภาษีเงินได้หัก_ณ_ที่จ่าย7"/>
      <sheetName val="ค้างจ่าย_CID7"/>
      <sheetName val="เงินทดรองรับ_2-191-007"/>
      <sheetName val="เงินทดรองรับ_2-193-007"/>
      <sheetName val="เงินทดรองรับ_2-194-xx7"/>
      <sheetName val="สรุปเงินมัดจำห้องชุด_Agent7"/>
      <sheetName val="Commission-Tiny_(Chinese)7"/>
      <sheetName val="Commission-Sky_Pro_(Thai)7"/>
      <sheetName val="สำรองผลประโยชน์พนง_7"/>
      <sheetName val="รด_บริหาร7"/>
      <sheetName val="รด_อื่น7"/>
      <sheetName val="6-120-10_ค่าเช่า7"/>
      <sheetName val="6-120-20_ค่าบริการ7"/>
      <sheetName val="6-120-50_ค่าซ่อมแซม7"/>
      <sheetName val="6-150-10_ค่าที่ปรึกษา7"/>
      <sheetName val="6-130-20_ส่งเสริมการขาย7"/>
      <sheetName val="6-130-30_คอมมิชชั่น-ICS7"/>
      <sheetName val="6-130-30_คอมมิชชั่น-ICM7"/>
      <sheetName val="#6-200-00_ดอกเบี้ยจ่าย7"/>
      <sheetName val="Haft_year_tax_estimation_16"/>
      <sheetName val="Haft_year_tax_estimation_26"/>
      <sheetName val="Haft_year_tax_estimation_(1)6"/>
      <sheetName val="Haft_year_tax_estimation_(2)6"/>
      <sheetName val="Taxcal_6_Month6"/>
      <sheetName val="Data_Last_year6"/>
      <sheetName val="GL_CB6"/>
      <sheetName val="GL_M6"/>
      <sheetName val="Gain_Loss_Calculation6"/>
      <sheetName val="Deferred_Charge6"/>
      <sheetName val="Detail_รายบุคคลปี_586"/>
      <sheetName val="Sale_04046"/>
      <sheetName val="IBA_&lt;O3&gt;6"/>
      <sheetName val="Loan_Amortization_Table6"/>
      <sheetName val="Linkage_Quote6"/>
      <sheetName val="Register_Cal_Mar_04_July_05_6"/>
      <sheetName val="QR_4_16"/>
      <sheetName val="คชจ_ดำเนินงาน6-436"/>
      <sheetName val="Norms_SP6"/>
      <sheetName val="Jul_026"/>
      <sheetName val="Non_Movement6"/>
      <sheetName val="Retire_2015-20176"/>
      <sheetName val="New_Item6"/>
      <sheetName val="B131_6"/>
      <sheetName val="HR_Budget2"/>
      <sheetName val="BOS_Commodity2"/>
      <sheetName val="SSD_Plant_Incremental_Projects2"/>
      <sheetName val="ERP_7_062"/>
      <sheetName val="Pareto_Top_RPN2"/>
      <sheetName val="FDR_BUDGET_2001_EISENACH2"/>
      <sheetName val="Cost_Reduction_Programs2"/>
      <sheetName val="COMPARISON_SHEET_(1)2"/>
      <sheetName val="ORGANIZATION_PLASTIC_GROUP_2"/>
      <sheetName val="ORGANIZATION_PLASTIC_GROUP__22"/>
      <sheetName val="IMPROVE_MAN_POWER2"/>
      <sheetName val="ฟอล์ม_B22"/>
      <sheetName val="Man_power_SPEC2"/>
      <sheetName val="Man_power_SPEC_(2)2"/>
      <sheetName val="Current_ORG2"/>
      <sheetName val="Blank_ORG2"/>
      <sheetName val="DLOT_Calculate2"/>
      <sheetName val="ประเมิน_2"/>
      <sheetName val="Improvement_Plan2"/>
      <sheetName val="รายชื่อพนักงาน_2"/>
      <sheetName val="Machine_capacity2"/>
      <sheetName val="DLOT_Current2"/>
      <sheetName val="ORG_(2)2"/>
      <sheetName val="Injection_new2"/>
      <sheetName val="Injection_new_2"/>
      <sheetName val="ADJ_-_RATE50"/>
      <sheetName val="ADJ___RATE50"/>
      <sheetName val="SCB_1_-_Current50"/>
      <sheetName val="SCB_2_-_Current50"/>
      <sheetName val="BALANCE_SHEET_50"/>
      <sheetName val="BS_ATTACH50"/>
      <sheetName val="Sheet1_(2)50"/>
      <sheetName val="เงินกู้_MGC49"/>
      <sheetName val="LC___TR_Listing49"/>
      <sheetName val="Customize_Your_Invoice49"/>
      <sheetName val="Stock_Aging49"/>
      <sheetName val="VariableII__period49"/>
      <sheetName val="Dec_200149"/>
      <sheetName val="CF_RECONCILE_-_149"/>
      <sheetName val="Cost_Centers47"/>
      <sheetName val="_IB-PL-00-01_SUMMARY47"/>
      <sheetName val="10-1_Media47"/>
      <sheetName val="Customize_Your_Purchase_Order47"/>
      <sheetName val="ALL_KSFC_RIGS_EXCEPT_R-547"/>
      <sheetName val="FP_Friends_Other47"/>
      <sheetName val="163040_LC_TR47"/>
      <sheetName val="ng_1241"/>
      <sheetName val="Trial_Balance46"/>
      <sheetName val="_IBPL000146"/>
      <sheetName val="TrialBalance_Q3-200246"/>
      <sheetName val="Workbook_Inputs46"/>
      <sheetName val="163040_LC-TR46"/>
      <sheetName val="CA_Sheet47"/>
      <sheetName val="F9_Parameters45"/>
      <sheetName val="Total_Inventory46"/>
      <sheetName val="Semi_FG&amp;FG46"/>
      <sheetName val="Provision_NRV46"/>
      <sheetName val="Customize_Your_Loan_Manager45"/>
      <sheetName val="D190_245"/>
      <sheetName val="Bang_chiet_tinh_TBA45"/>
      <sheetName val="Data_Entry43"/>
      <sheetName val="input_data43"/>
      <sheetName val="Valo_DCF43"/>
      <sheetName val="List_info43"/>
      <sheetName val="By_Person43"/>
      <sheetName val="head_Jan43"/>
      <sheetName val="Cost_center38"/>
      <sheetName val="DB_PPC_PSF43"/>
      <sheetName val="Record_CR41"/>
      <sheetName val="Co__Code41"/>
      <sheetName val="Incident__NP_201741"/>
      <sheetName val="Standing_Data35"/>
      <sheetName val="Asset_&amp;_Liability35"/>
      <sheetName val="Net_asset_value35"/>
      <sheetName val="Drop_List35"/>
      <sheetName val="CAN_DOI_-_KET_QUA37"/>
      <sheetName val="Month_v_YTD35"/>
      <sheetName val="_IB-PL-YTD35"/>
      <sheetName val="BOI_sum35"/>
      <sheetName val="Update_CIT_FY1935"/>
      <sheetName val="Tax_computation_BOI35"/>
      <sheetName val="A)_Provision_schedule35"/>
      <sheetName val="A2)_834_Inventory35"/>
      <sheetName val="B1)_646_Retirement35"/>
      <sheetName val="B2)_746_Retirement_35"/>
      <sheetName val="C1)_791-0000-20_Private_exp_35"/>
      <sheetName val="TB_(as_of_31DEC)35"/>
      <sheetName val="C2)_779-0000-20_Misc_35"/>
      <sheetName val="C1)_663_Car_Lease35"/>
      <sheetName val="C2)_758_Car_Lease35"/>
      <sheetName val="D)_Training35"/>
      <sheetName val="E)_HY_test_PwC35"/>
      <sheetName val="F)_RD_60435"/>
      <sheetName val="G)_RD_64235"/>
      <sheetName val="TO_-_SP35"/>
      <sheetName val="Company_Info35"/>
      <sheetName val="CA_Comp35"/>
      <sheetName val="Balance_Sheet35"/>
      <sheetName val="Drop_down_list35"/>
      <sheetName val="Write_off35"/>
      <sheetName val="Cost_centre_expenditure35"/>
      <sheetName val="addl_cost35"/>
      <sheetName val="Cash_Flow35"/>
      <sheetName val="Co_info35"/>
      <sheetName val="Financial_Summary35"/>
      <sheetName val="Adj&amp;Rje(Z820)_35"/>
      <sheetName val="Spec_2210435"/>
      <sheetName val="WT_Util_99_LE35"/>
      <sheetName val="PTA_P&amp;S35"/>
      <sheetName val="Waste_Treatment_Variable_35"/>
      <sheetName val="แบบฟอร์มที่_7_original35"/>
      <sheetName val="แบบฟอร์มที่_7_Project_Base35"/>
      <sheetName val="All_employee35"/>
      <sheetName val="n-4_435"/>
      <sheetName val="DISCOUNT_(2)7"/>
      <sheetName val="Bank_CA&amp;SA8"/>
      <sheetName val="AR_-CID8"/>
      <sheetName val="ดบ_ค้างรับ_Tisco8"/>
      <sheetName val="คชจ_ล่วงหน้า8"/>
      <sheetName val="ก่อสร้าง_ล่วงหน้า8"/>
      <sheetName val="ภาษีหัก_ณ_ที่จ่าย8"/>
      <sheetName val="คชจ_รอเรียกเก็บ_TDT8"/>
      <sheetName val="อุปกรณ์(หน่วยงาน)_8"/>
      <sheetName val="ICS_Cost_by_units8"/>
      <sheetName val="ICM_Budget&amp;Cost_Phase_I8"/>
      <sheetName val="ICM_Budget_Cost_Phase_II8"/>
      <sheetName val="ICm_Cost_by_units8"/>
      <sheetName val="CIV_AP_2-131-008"/>
      <sheetName val="ICM_AP_2-131-008"/>
      <sheetName val="CIV_AP_2-133-008"/>
      <sheetName val="ICM_AP_2-133-008"/>
      <sheetName val="ICM_AP_RPT8"/>
      <sheetName val="CIV_AP_RPT8"/>
      <sheetName val="CHQระหว่างทาง_2-132-008"/>
      <sheetName val="ภาษีเงินได้หัก_ณ_ที่จ่าย8"/>
      <sheetName val="ค้างจ่าย_CID8"/>
      <sheetName val="เงินทดรองรับ_2-191-008"/>
      <sheetName val="เงินทดรองรับ_2-193-008"/>
      <sheetName val="เงินทดรองรับ_2-194-xx8"/>
      <sheetName val="สรุปเงินมัดจำห้องชุด_Agent8"/>
      <sheetName val="Commission-Tiny_(Chinese)8"/>
      <sheetName val="Commission-Sky_Pro_(Thai)8"/>
      <sheetName val="สำรองผลประโยชน์พนง_8"/>
      <sheetName val="รด_บริหาร8"/>
      <sheetName val="รด_อื่น8"/>
      <sheetName val="6-120-10_ค่าเช่า8"/>
      <sheetName val="6-120-20_ค่าบริการ8"/>
      <sheetName val="6-120-50_ค่าซ่อมแซม8"/>
      <sheetName val="6-150-10_ค่าที่ปรึกษา8"/>
      <sheetName val="6-130-20_ส่งเสริมการขาย8"/>
      <sheetName val="6-130-30_คอมมิชชั่น-ICS8"/>
      <sheetName val="6-130-30_คอมมิชชั่น-ICM8"/>
      <sheetName val="#6-200-00_ดอกเบี้ยจ่าย8"/>
      <sheetName val="Haft_year_tax_estimation_17"/>
      <sheetName val="Haft_year_tax_estimation_27"/>
      <sheetName val="Haft_year_tax_estimation_(1)7"/>
      <sheetName val="Haft_year_tax_estimation_(2)7"/>
      <sheetName val="Taxcal_6_Month7"/>
      <sheetName val="Data_Last_year7"/>
      <sheetName val="GL_CB7"/>
      <sheetName val="GL_M7"/>
      <sheetName val="Gain_Loss_Calculation7"/>
      <sheetName val="Deferred_Charge7"/>
      <sheetName val="Detail_รายบุคคลปี_587"/>
      <sheetName val="Sale_04047"/>
      <sheetName val="IBA_&lt;O3&gt;7"/>
      <sheetName val="Loan_Amortization_Table7"/>
      <sheetName val="Linkage_Quote7"/>
      <sheetName val="Register_Cal_Mar_04_July_05_7"/>
      <sheetName val="QR_4_17"/>
      <sheetName val="คชจ_ดำเนินงาน6-437"/>
      <sheetName val="Norms_SP7"/>
      <sheetName val="Jul_027"/>
      <sheetName val="Non_Movement7"/>
      <sheetName val="Retire_2015-20177"/>
      <sheetName val="New_Item7"/>
      <sheetName val="B131_7"/>
      <sheetName val="HR_Budget3"/>
      <sheetName val="BOS_Commodity3"/>
      <sheetName val="SSD_Plant_Incremental_Projects3"/>
      <sheetName val="ERP_7_063"/>
      <sheetName val="Pareto_Top_RPN3"/>
      <sheetName val="FDR_BUDGET_2001_EISENACH3"/>
      <sheetName val="Cost_Reduction_Programs3"/>
      <sheetName val="COMPARISON_SHEET_(1)3"/>
      <sheetName val="ORGANIZATION_PLASTIC_GROUP_3"/>
      <sheetName val="ORGANIZATION_PLASTIC_GROUP__23"/>
      <sheetName val="IMPROVE_MAN_POWER3"/>
      <sheetName val="ฟอล์ม_B23"/>
      <sheetName val="Man_power_SPEC3"/>
      <sheetName val="Man_power_SPEC_(2)3"/>
      <sheetName val="Current_ORG3"/>
      <sheetName val="Blank_ORG3"/>
      <sheetName val="DLOT_Calculate3"/>
      <sheetName val="ประเมิน_3"/>
      <sheetName val="Improvement_Plan3"/>
      <sheetName val="รายชื่อพนักงาน_3"/>
      <sheetName val="Machine_capacity3"/>
      <sheetName val="DLOT_Current3"/>
      <sheetName val="ORG_(2)3"/>
      <sheetName val="Injection_new3"/>
      <sheetName val="Injection_new_3"/>
      <sheetName val="ADJ_-_RATE54"/>
      <sheetName val="ADJ___RATE54"/>
      <sheetName val="SCB_1_-_Current54"/>
      <sheetName val="SCB_2_-_Current54"/>
      <sheetName val="BALANCE_SHEET_54"/>
      <sheetName val="BS_ATTACH54"/>
      <sheetName val="Sheet1_(2)54"/>
      <sheetName val="เงินกู้_MGC53"/>
      <sheetName val="LC___TR_Listing53"/>
      <sheetName val="Customize_Your_Invoice53"/>
      <sheetName val="Stock_Aging53"/>
      <sheetName val="VariableII__period53"/>
      <sheetName val="Dec_200153"/>
      <sheetName val="CF_RECONCILE_-_153"/>
      <sheetName val="Cost_Centers51"/>
      <sheetName val="_IB-PL-00-01_SUMMARY51"/>
      <sheetName val="10-1_Media51"/>
      <sheetName val="Customize_Your_Purchase_Order51"/>
      <sheetName val="ALL_KSFC_RIGS_EXCEPT_R-551"/>
      <sheetName val="FP_Friends_Other51"/>
      <sheetName val="163040_LC_TR51"/>
      <sheetName val="ng_1245"/>
      <sheetName val="Trial_Balance50"/>
      <sheetName val="_IBPL000150"/>
      <sheetName val="TrialBalance_Q3-200250"/>
      <sheetName val="Workbook_Inputs50"/>
      <sheetName val="163040_LC-TR50"/>
      <sheetName val="CA_Sheet51"/>
      <sheetName val="F9_Parameters49"/>
      <sheetName val="Total_Inventory50"/>
      <sheetName val="Semi_FG&amp;FG50"/>
      <sheetName val="Provision_NRV50"/>
      <sheetName val="Customize_Your_Loan_Manager49"/>
      <sheetName val="D190_249"/>
      <sheetName val="Bang_chiet_tinh_TBA49"/>
      <sheetName val="Data_Entry47"/>
      <sheetName val="input_data47"/>
      <sheetName val="Valo_DCF47"/>
      <sheetName val="List_info47"/>
      <sheetName val="By_Person47"/>
      <sheetName val="head_Jan47"/>
      <sheetName val="Cost_center42"/>
      <sheetName val="DB_PPC_PSF47"/>
      <sheetName val="Record_CR45"/>
      <sheetName val="Co__Code45"/>
      <sheetName val="Incident__NP_201745"/>
      <sheetName val="Standing_Data39"/>
      <sheetName val="Asset_&amp;_Liability39"/>
      <sheetName val="Net_asset_value39"/>
      <sheetName val="Drop_List39"/>
      <sheetName val="CAN_DOI_-_KET_QUA41"/>
      <sheetName val="Month_v_YTD39"/>
      <sheetName val="_IB-PL-YTD39"/>
      <sheetName val="BOI_sum39"/>
      <sheetName val="Update_CIT_FY1939"/>
      <sheetName val="Tax_computation_BOI39"/>
      <sheetName val="A)_Provision_schedule39"/>
      <sheetName val="A2)_834_Inventory39"/>
      <sheetName val="B1)_646_Retirement39"/>
      <sheetName val="B2)_746_Retirement_39"/>
      <sheetName val="C1)_791-0000-20_Private_exp_39"/>
      <sheetName val="TB_(as_of_31DEC)39"/>
      <sheetName val="C2)_779-0000-20_Misc_39"/>
      <sheetName val="C1)_663_Car_Lease39"/>
      <sheetName val="C2)_758_Car_Lease39"/>
      <sheetName val="D)_Training39"/>
      <sheetName val="E)_HY_test_PwC39"/>
      <sheetName val="F)_RD_60439"/>
      <sheetName val="G)_RD_64239"/>
      <sheetName val="TO_-_SP39"/>
      <sheetName val="Company_Info39"/>
      <sheetName val="CA_Comp39"/>
      <sheetName val="Balance_Sheet39"/>
      <sheetName val="Drop_down_list39"/>
      <sheetName val="Write_off39"/>
      <sheetName val="Cost_centre_expenditure39"/>
      <sheetName val="addl_cost39"/>
      <sheetName val="Cash_Flow39"/>
      <sheetName val="Co_info39"/>
      <sheetName val="Financial_Summary39"/>
      <sheetName val="Adj&amp;Rje(Z820)_39"/>
      <sheetName val="Spec_2210439"/>
      <sheetName val="WT_Util_99_LE39"/>
      <sheetName val="PTA_P&amp;S39"/>
      <sheetName val="Waste_Treatment_Variable_39"/>
      <sheetName val="แบบฟอร์มที่_7_original39"/>
      <sheetName val="แบบฟอร์มที่_7_Project_Base39"/>
      <sheetName val="All_employee39"/>
      <sheetName val="n-4_439"/>
      <sheetName val="DISCOUNT_(2)11"/>
      <sheetName val="Bank_CA&amp;SA12"/>
      <sheetName val="AR_-CID12"/>
      <sheetName val="ดบ_ค้างรับ_Tisco12"/>
      <sheetName val="คชจ_ล่วงหน้า12"/>
      <sheetName val="ก่อสร้าง_ล่วงหน้า12"/>
      <sheetName val="ภาษีหัก_ณ_ที่จ่าย12"/>
      <sheetName val="คชจ_รอเรียกเก็บ_TDT12"/>
      <sheetName val="อุปกรณ์(หน่วยงาน)_12"/>
      <sheetName val="ICS_Cost_by_units12"/>
      <sheetName val="ICM_Budget&amp;Cost_Phase_I12"/>
      <sheetName val="ICM_Budget_Cost_Phase_II12"/>
      <sheetName val="ICm_Cost_by_units12"/>
      <sheetName val="CIV_AP_2-131-0012"/>
      <sheetName val="ICM_AP_2-131-0012"/>
      <sheetName val="CIV_AP_2-133-0012"/>
      <sheetName val="ICM_AP_2-133-0012"/>
      <sheetName val="ICM_AP_RPT12"/>
      <sheetName val="CIV_AP_RPT12"/>
      <sheetName val="CHQระหว่างทาง_2-132-0012"/>
      <sheetName val="ภาษีเงินได้หัก_ณ_ที่จ่าย12"/>
      <sheetName val="ค้างจ่าย_CID12"/>
      <sheetName val="เงินทดรองรับ_2-191-0012"/>
      <sheetName val="เงินทดรองรับ_2-193-0012"/>
      <sheetName val="เงินทดรองรับ_2-194-xx12"/>
      <sheetName val="สรุปเงินมัดจำห้องชุด_Agent12"/>
      <sheetName val="Commission-Tiny_(Chinese)12"/>
      <sheetName val="Commission-Sky_Pro_(Thai)12"/>
      <sheetName val="สำรองผลประโยชน์พนง_12"/>
      <sheetName val="รด_บริหาร12"/>
      <sheetName val="รด_อื่น12"/>
      <sheetName val="6-120-10_ค่าเช่า12"/>
      <sheetName val="6-120-20_ค่าบริการ12"/>
      <sheetName val="6-120-50_ค่าซ่อมแซม12"/>
      <sheetName val="6-150-10_ค่าที่ปรึกษา12"/>
      <sheetName val="6-130-20_ส่งเสริมการขาย12"/>
      <sheetName val="6-130-30_คอมมิชชั่น-ICS12"/>
      <sheetName val="6-130-30_คอมมิชชั่น-ICM12"/>
      <sheetName val="#6-200-00_ดอกเบี้ยจ่าย12"/>
      <sheetName val="Haft_year_tax_estimation_111"/>
      <sheetName val="Haft_year_tax_estimation_211"/>
      <sheetName val="Haft_year_tax_estimation_(1)11"/>
      <sheetName val="Haft_year_tax_estimation_(2)11"/>
      <sheetName val="Taxcal_6_Month11"/>
      <sheetName val="Data_Last_year11"/>
      <sheetName val="GL_CB11"/>
      <sheetName val="GL_M11"/>
      <sheetName val="Gain_Loss_Calculation11"/>
      <sheetName val="Deferred_Charge11"/>
      <sheetName val="Detail_รายบุคคลปี_5811"/>
      <sheetName val="Sale_040411"/>
      <sheetName val="IBA_&lt;O3&gt;11"/>
      <sheetName val="Loan_Amortization_Table11"/>
      <sheetName val="Linkage_Quote11"/>
      <sheetName val="Register_Cal_Mar_04_July_05_11"/>
      <sheetName val="QR_4_111"/>
      <sheetName val="คชจ_ดำเนินงาน6-4311"/>
      <sheetName val="Norms_SP11"/>
      <sheetName val="Jul_0211"/>
      <sheetName val="Non_Movement11"/>
      <sheetName val="Retire_2015-201711"/>
      <sheetName val="New_Item11"/>
      <sheetName val="B131_11"/>
      <sheetName val="HR_Budget7"/>
      <sheetName val="BOS_Commodity7"/>
      <sheetName val="SSD_Plant_Incremental_Projects7"/>
      <sheetName val="ERP_7_067"/>
      <sheetName val="Pareto_Top_RPN7"/>
      <sheetName val="FDR_BUDGET_2001_EISENACH7"/>
      <sheetName val="Cost_Reduction_Programs7"/>
      <sheetName val="COMPARISON_SHEET_(1)7"/>
      <sheetName val="2_Conso7"/>
      <sheetName val="Summary_by_Machine_Type_MAR7"/>
      <sheetName val="stat_local7"/>
      <sheetName val="ORGANIZATION_PLASTIC_GROUP_7"/>
      <sheetName val="ORGANIZATION_PLASTIC_GROUP__27"/>
      <sheetName val="IMPROVE_MAN_POWER7"/>
      <sheetName val="ฟอล์ม_B27"/>
      <sheetName val="Man_power_SPEC7"/>
      <sheetName val="Man_power_SPEC_(2)7"/>
      <sheetName val="Current_ORG7"/>
      <sheetName val="Blank_ORG7"/>
      <sheetName val="DLOT_Calculate7"/>
      <sheetName val="ประเมิน_7"/>
      <sheetName val="Improvement_Plan7"/>
      <sheetName val="รายชื่อพนักงาน_7"/>
      <sheetName val="Machine_capacity7"/>
      <sheetName val="DLOT_Current7"/>
      <sheetName val="ORG_(2)7"/>
      <sheetName val="Injection_new7"/>
      <sheetName val="Injection_new_7"/>
      <sheetName val="ADJ_-_RATE52"/>
      <sheetName val="ADJ___RATE52"/>
      <sheetName val="SCB_1_-_Current52"/>
      <sheetName val="SCB_2_-_Current52"/>
      <sheetName val="BALANCE_SHEET_52"/>
      <sheetName val="BS_ATTACH52"/>
      <sheetName val="Sheet1_(2)52"/>
      <sheetName val="เงินกู้_MGC51"/>
      <sheetName val="LC___TR_Listing51"/>
      <sheetName val="Customize_Your_Invoice51"/>
      <sheetName val="Stock_Aging51"/>
      <sheetName val="VariableII__period51"/>
      <sheetName val="Dec_200151"/>
      <sheetName val="CF_RECONCILE_-_151"/>
      <sheetName val="Cost_Centers49"/>
      <sheetName val="_IB-PL-00-01_SUMMARY49"/>
      <sheetName val="10-1_Media49"/>
      <sheetName val="Customize_Your_Purchase_Order49"/>
      <sheetName val="ALL_KSFC_RIGS_EXCEPT_R-549"/>
      <sheetName val="FP_Friends_Other49"/>
      <sheetName val="163040_LC_TR49"/>
      <sheetName val="ng_1243"/>
      <sheetName val="Trial_Balance48"/>
      <sheetName val="_IBPL000148"/>
      <sheetName val="TrialBalance_Q3-200248"/>
      <sheetName val="Workbook_Inputs48"/>
      <sheetName val="163040_LC-TR48"/>
      <sheetName val="CA_Sheet49"/>
      <sheetName val="F9_Parameters47"/>
      <sheetName val="Total_Inventory48"/>
      <sheetName val="Semi_FG&amp;FG48"/>
      <sheetName val="Provision_NRV48"/>
      <sheetName val="Customize_Your_Loan_Manager47"/>
      <sheetName val="D190_247"/>
      <sheetName val="Bang_chiet_tinh_TBA47"/>
      <sheetName val="Data_Entry45"/>
      <sheetName val="input_data45"/>
      <sheetName val="Valo_DCF45"/>
      <sheetName val="List_info45"/>
      <sheetName val="By_Person45"/>
      <sheetName val="head_Jan45"/>
      <sheetName val="Cost_center40"/>
      <sheetName val="DB_PPC_PSF45"/>
      <sheetName val="Record_CR43"/>
      <sheetName val="Co__Code43"/>
      <sheetName val="Incident__NP_201743"/>
      <sheetName val="Standing_Data37"/>
      <sheetName val="Asset_&amp;_Liability37"/>
      <sheetName val="Net_asset_value37"/>
      <sheetName val="Drop_List37"/>
      <sheetName val="CAN_DOI_-_KET_QUA39"/>
      <sheetName val="Month_v_YTD37"/>
      <sheetName val="_IB-PL-YTD37"/>
      <sheetName val="BOI_sum37"/>
      <sheetName val="Update_CIT_FY1937"/>
      <sheetName val="Tax_computation_BOI37"/>
      <sheetName val="A)_Provision_schedule37"/>
      <sheetName val="A2)_834_Inventory37"/>
      <sheetName val="B1)_646_Retirement37"/>
      <sheetName val="B2)_746_Retirement_37"/>
      <sheetName val="C1)_791-0000-20_Private_exp_37"/>
      <sheetName val="TB_(as_of_31DEC)37"/>
      <sheetName val="C2)_779-0000-20_Misc_37"/>
      <sheetName val="C1)_663_Car_Lease37"/>
      <sheetName val="C2)_758_Car_Lease37"/>
      <sheetName val="D)_Training37"/>
      <sheetName val="E)_HY_test_PwC37"/>
      <sheetName val="F)_RD_60437"/>
      <sheetName val="G)_RD_64237"/>
      <sheetName val="TO_-_SP37"/>
      <sheetName val="Company_Info37"/>
      <sheetName val="CA_Comp37"/>
      <sheetName val="Balance_Sheet37"/>
      <sheetName val="Drop_down_list37"/>
      <sheetName val="Write_off37"/>
      <sheetName val="Cost_centre_expenditure37"/>
      <sheetName val="addl_cost37"/>
      <sheetName val="Cash_Flow37"/>
      <sheetName val="Co_info37"/>
      <sheetName val="Financial_Summary37"/>
      <sheetName val="Adj&amp;Rje(Z820)_37"/>
      <sheetName val="Spec_2210437"/>
      <sheetName val="WT_Util_99_LE37"/>
      <sheetName val="PTA_P&amp;S37"/>
      <sheetName val="Waste_Treatment_Variable_37"/>
      <sheetName val="แบบฟอร์มที่_7_original37"/>
      <sheetName val="แบบฟอร์มที่_7_Project_Base37"/>
      <sheetName val="All_employee37"/>
      <sheetName val="n-4_437"/>
      <sheetName val="DISCOUNT_(2)9"/>
      <sheetName val="Bank_CA&amp;SA10"/>
      <sheetName val="AR_-CID10"/>
      <sheetName val="ดบ_ค้างรับ_Tisco10"/>
      <sheetName val="คชจ_ล่วงหน้า10"/>
      <sheetName val="ก่อสร้าง_ล่วงหน้า10"/>
      <sheetName val="ภาษีหัก_ณ_ที่จ่าย10"/>
      <sheetName val="คชจ_รอเรียกเก็บ_TDT10"/>
      <sheetName val="อุปกรณ์(หน่วยงาน)_10"/>
      <sheetName val="ICS_Cost_by_units10"/>
      <sheetName val="ICM_Budget&amp;Cost_Phase_I10"/>
      <sheetName val="ICM_Budget_Cost_Phase_II10"/>
      <sheetName val="ICm_Cost_by_units10"/>
      <sheetName val="CIV_AP_2-131-0010"/>
      <sheetName val="ICM_AP_2-131-0010"/>
      <sheetName val="CIV_AP_2-133-0010"/>
      <sheetName val="ICM_AP_2-133-0010"/>
      <sheetName val="ICM_AP_RPT10"/>
      <sheetName val="CIV_AP_RPT10"/>
      <sheetName val="CHQระหว่างทาง_2-132-0010"/>
      <sheetName val="ภาษีเงินได้หัก_ณ_ที่จ่าย10"/>
      <sheetName val="ค้างจ่าย_CID10"/>
      <sheetName val="เงินทดรองรับ_2-191-0010"/>
      <sheetName val="เงินทดรองรับ_2-193-0010"/>
      <sheetName val="เงินทดรองรับ_2-194-xx10"/>
      <sheetName val="สรุปเงินมัดจำห้องชุด_Agent10"/>
      <sheetName val="Commission-Tiny_(Chinese)10"/>
      <sheetName val="Commission-Sky_Pro_(Thai)10"/>
      <sheetName val="สำรองผลประโยชน์พนง_10"/>
      <sheetName val="รด_บริหาร10"/>
      <sheetName val="รด_อื่น10"/>
      <sheetName val="6-120-10_ค่าเช่า10"/>
      <sheetName val="6-120-20_ค่าบริการ10"/>
      <sheetName val="6-120-50_ค่าซ่อมแซม10"/>
      <sheetName val="6-150-10_ค่าที่ปรึกษา10"/>
      <sheetName val="6-130-20_ส่งเสริมการขาย10"/>
      <sheetName val="6-130-30_คอมมิชชั่น-ICS10"/>
      <sheetName val="6-130-30_คอมมิชชั่น-ICM10"/>
      <sheetName val="#6-200-00_ดอกเบี้ยจ่าย10"/>
      <sheetName val="Haft_year_tax_estimation_19"/>
      <sheetName val="Haft_year_tax_estimation_29"/>
      <sheetName val="Haft_year_tax_estimation_(1)9"/>
      <sheetName val="Haft_year_tax_estimation_(2)9"/>
      <sheetName val="Taxcal_6_Month9"/>
      <sheetName val="Data_Last_year9"/>
      <sheetName val="GL_CB9"/>
      <sheetName val="GL_M9"/>
      <sheetName val="Gain_Loss_Calculation9"/>
      <sheetName val="Deferred_Charge9"/>
      <sheetName val="Detail_รายบุคคลปี_589"/>
      <sheetName val="Sale_04049"/>
      <sheetName val="IBA_&lt;O3&gt;9"/>
      <sheetName val="Loan_Amortization_Table9"/>
      <sheetName val="Linkage_Quote9"/>
      <sheetName val="Register_Cal_Mar_04_July_05_9"/>
      <sheetName val="QR_4_19"/>
      <sheetName val="คชจ_ดำเนินงาน6-439"/>
      <sheetName val="Norms_SP9"/>
      <sheetName val="Jul_029"/>
      <sheetName val="Non_Movement9"/>
      <sheetName val="Retire_2015-20179"/>
      <sheetName val="New_Item9"/>
      <sheetName val="B131_9"/>
      <sheetName val="HR_Budget5"/>
      <sheetName val="BOS_Commodity5"/>
      <sheetName val="SSD_Plant_Incremental_Projects5"/>
      <sheetName val="ERP_7_065"/>
      <sheetName val="Pareto_Top_RPN5"/>
      <sheetName val="FDR_BUDGET_2001_EISENACH5"/>
      <sheetName val="Cost_Reduction_Programs5"/>
      <sheetName val="COMPARISON_SHEET_(1)5"/>
      <sheetName val="2_Conso5"/>
      <sheetName val="Summary_by_Machine_Type_MAR5"/>
      <sheetName val="stat_local5"/>
      <sheetName val="ORGANIZATION_PLASTIC_GROUP_5"/>
      <sheetName val="ORGANIZATION_PLASTIC_GROUP__25"/>
      <sheetName val="IMPROVE_MAN_POWER5"/>
      <sheetName val="ฟอล์ม_B25"/>
      <sheetName val="Man_power_SPEC5"/>
      <sheetName val="Man_power_SPEC_(2)5"/>
      <sheetName val="Current_ORG5"/>
      <sheetName val="Blank_ORG5"/>
      <sheetName val="DLOT_Calculate5"/>
      <sheetName val="ประเมิน_5"/>
      <sheetName val="Improvement_Plan5"/>
      <sheetName val="รายชื่อพนักงาน_5"/>
      <sheetName val="Machine_capacity5"/>
      <sheetName val="DLOT_Current5"/>
      <sheetName val="ORG_(2)5"/>
      <sheetName val="Injection_new5"/>
      <sheetName val="Injection_new_5"/>
      <sheetName val="ADJ_-_RATE53"/>
      <sheetName val="ADJ___RATE53"/>
      <sheetName val="SCB_1_-_Current53"/>
      <sheetName val="SCB_2_-_Current53"/>
      <sheetName val="BALANCE_SHEET_53"/>
      <sheetName val="BS_ATTACH53"/>
      <sheetName val="Sheet1_(2)53"/>
      <sheetName val="เงินกู้_MGC52"/>
      <sheetName val="LC___TR_Listing52"/>
      <sheetName val="Customize_Your_Invoice52"/>
      <sheetName val="Stock_Aging52"/>
      <sheetName val="VariableII__period52"/>
      <sheetName val="Dec_200152"/>
      <sheetName val="CF_RECONCILE_-_152"/>
      <sheetName val="Cost_Centers50"/>
      <sheetName val="_IB-PL-00-01_SUMMARY50"/>
      <sheetName val="10-1_Media50"/>
      <sheetName val="Customize_Your_Purchase_Order50"/>
      <sheetName val="ALL_KSFC_RIGS_EXCEPT_R-550"/>
      <sheetName val="FP_Friends_Other50"/>
      <sheetName val="163040_LC_TR50"/>
      <sheetName val="ng_1244"/>
      <sheetName val="Trial_Balance49"/>
      <sheetName val="_IBPL000149"/>
      <sheetName val="TrialBalance_Q3-200249"/>
      <sheetName val="Workbook_Inputs49"/>
      <sheetName val="163040_LC-TR49"/>
      <sheetName val="CA_Sheet50"/>
      <sheetName val="F9_Parameters48"/>
      <sheetName val="Total_Inventory49"/>
      <sheetName val="Semi_FG&amp;FG49"/>
      <sheetName val="Provision_NRV49"/>
      <sheetName val="Customize_Your_Loan_Manager48"/>
      <sheetName val="D190_248"/>
      <sheetName val="Bang_chiet_tinh_TBA48"/>
      <sheetName val="Data_Entry46"/>
      <sheetName val="input_data46"/>
      <sheetName val="Valo_DCF46"/>
      <sheetName val="List_info46"/>
      <sheetName val="By_Person46"/>
      <sheetName val="head_Jan46"/>
      <sheetName val="Cost_center41"/>
      <sheetName val="DB_PPC_PSF46"/>
      <sheetName val="Record_CR44"/>
      <sheetName val="Co__Code44"/>
      <sheetName val="Incident__NP_201744"/>
      <sheetName val="Standing_Data38"/>
      <sheetName val="Asset_&amp;_Liability38"/>
      <sheetName val="Net_asset_value38"/>
      <sheetName val="Drop_List38"/>
      <sheetName val="CAN_DOI_-_KET_QUA40"/>
      <sheetName val="Month_v_YTD38"/>
      <sheetName val="_IB-PL-YTD38"/>
      <sheetName val="BOI_sum38"/>
      <sheetName val="Update_CIT_FY1938"/>
      <sheetName val="Tax_computation_BOI38"/>
      <sheetName val="A)_Provision_schedule38"/>
      <sheetName val="A2)_834_Inventory38"/>
      <sheetName val="B1)_646_Retirement38"/>
      <sheetName val="B2)_746_Retirement_38"/>
      <sheetName val="C1)_791-0000-20_Private_exp_38"/>
      <sheetName val="TB_(as_of_31DEC)38"/>
      <sheetName val="C2)_779-0000-20_Misc_38"/>
      <sheetName val="C1)_663_Car_Lease38"/>
      <sheetName val="C2)_758_Car_Lease38"/>
      <sheetName val="D)_Training38"/>
      <sheetName val="E)_HY_test_PwC38"/>
      <sheetName val="F)_RD_60438"/>
      <sheetName val="G)_RD_64238"/>
      <sheetName val="TO_-_SP38"/>
      <sheetName val="Company_Info38"/>
      <sheetName val="CA_Comp38"/>
      <sheetName val="Balance_Sheet38"/>
      <sheetName val="Drop_down_list38"/>
      <sheetName val="Write_off38"/>
      <sheetName val="Cost_centre_expenditure38"/>
      <sheetName val="addl_cost38"/>
      <sheetName val="Cash_Flow38"/>
      <sheetName val="Co_info38"/>
      <sheetName val="Financial_Summary38"/>
      <sheetName val="Adj&amp;Rje(Z820)_38"/>
      <sheetName val="Spec_2210438"/>
      <sheetName val="WT_Util_99_LE38"/>
      <sheetName val="PTA_P&amp;S38"/>
      <sheetName val="Waste_Treatment_Variable_38"/>
      <sheetName val="แบบฟอร์มที่_7_original38"/>
      <sheetName val="แบบฟอร์มที่_7_Project_Base38"/>
      <sheetName val="All_employee38"/>
      <sheetName val="n-4_438"/>
      <sheetName val="DISCOUNT_(2)10"/>
      <sheetName val="Bank_CA&amp;SA11"/>
      <sheetName val="AR_-CID11"/>
      <sheetName val="ดบ_ค้างรับ_Tisco11"/>
      <sheetName val="คชจ_ล่วงหน้า11"/>
      <sheetName val="ก่อสร้าง_ล่วงหน้า11"/>
      <sheetName val="ภาษีหัก_ณ_ที่จ่าย11"/>
      <sheetName val="คชจ_รอเรียกเก็บ_TDT11"/>
      <sheetName val="อุปกรณ์(หน่วยงาน)_11"/>
      <sheetName val="ICS_Cost_by_units11"/>
      <sheetName val="ICM_Budget&amp;Cost_Phase_I11"/>
      <sheetName val="ICM_Budget_Cost_Phase_II11"/>
      <sheetName val="ICm_Cost_by_units11"/>
      <sheetName val="CIV_AP_2-131-0011"/>
      <sheetName val="ICM_AP_2-131-0011"/>
      <sheetName val="CIV_AP_2-133-0011"/>
      <sheetName val="ICM_AP_2-133-0011"/>
      <sheetName val="ICM_AP_RPT11"/>
      <sheetName val="CIV_AP_RPT11"/>
      <sheetName val="CHQระหว่างทาง_2-132-0011"/>
      <sheetName val="ภาษีเงินได้หัก_ณ_ที่จ่าย11"/>
      <sheetName val="ค้างจ่าย_CID11"/>
      <sheetName val="เงินทดรองรับ_2-191-0011"/>
      <sheetName val="เงินทดรองรับ_2-193-0011"/>
      <sheetName val="เงินทดรองรับ_2-194-xx11"/>
      <sheetName val="สรุปเงินมัดจำห้องชุด_Agent11"/>
      <sheetName val="Commission-Tiny_(Chinese)11"/>
      <sheetName val="Commission-Sky_Pro_(Thai)11"/>
      <sheetName val="สำรองผลประโยชน์พนง_11"/>
      <sheetName val="รด_บริหาร11"/>
      <sheetName val="รด_อื่น11"/>
      <sheetName val="6-120-10_ค่าเช่า11"/>
      <sheetName val="6-120-20_ค่าบริการ11"/>
      <sheetName val="6-120-50_ค่าซ่อมแซม11"/>
      <sheetName val="6-150-10_ค่าที่ปรึกษา11"/>
      <sheetName val="6-130-20_ส่งเสริมการขาย11"/>
      <sheetName val="6-130-30_คอมมิชชั่น-ICS11"/>
      <sheetName val="6-130-30_คอมมิชชั่น-ICM11"/>
      <sheetName val="#6-200-00_ดอกเบี้ยจ่าย11"/>
      <sheetName val="Haft_year_tax_estimation_110"/>
      <sheetName val="Haft_year_tax_estimation_210"/>
      <sheetName val="Haft_year_tax_estimation_(1)10"/>
      <sheetName val="Haft_year_tax_estimation_(2)10"/>
      <sheetName val="Taxcal_6_Month10"/>
      <sheetName val="Data_Last_year10"/>
      <sheetName val="GL_CB10"/>
      <sheetName val="GL_M10"/>
      <sheetName val="Gain_Loss_Calculation10"/>
      <sheetName val="Deferred_Charge10"/>
      <sheetName val="Detail_รายบุคคลปี_5810"/>
      <sheetName val="Sale_040410"/>
      <sheetName val="IBA_&lt;O3&gt;10"/>
      <sheetName val="Loan_Amortization_Table10"/>
      <sheetName val="Linkage_Quote10"/>
      <sheetName val="Register_Cal_Mar_04_July_05_10"/>
      <sheetName val="QR_4_110"/>
      <sheetName val="คชจ_ดำเนินงาน6-4310"/>
      <sheetName val="Norms_SP10"/>
      <sheetName val="Jul_0210"/>
      <sheetName val="Non_Movement10"/>
      <sheetName val="Retire_2015-201710"/>
      <sheetName val="New_Item10"/>
      <sheetName val="B131_10"/>
      <sheetName val="HR_Budget6"/>
      <sheetName val="BOS_Commodity6"/>
      <sheetName val="SSD_Plant_Incremental_Projects6"/>
      <sheetName val="ERP_7_066"/>
      <sheetName val="Pareto_Top_RPN6"/>
      <sheetName val="FDR_BUDGET_2001_EISENACH6"/>
      <sheetName val="Cost_Reduction_Programs6"/>
      <sheetName val="COMPARISON_SHEET_(1)6"/>
      <sheetName val="2_Conso6"/>
      <sheetName val="Summary_by_Machine_Type_MAR6"/>
      <sheetName val="stat_local6"/>
      <sheetName val="ORGANIZATION_PLASTIC_GROUP_6"/>
      <sheetName val="ORGANIZATION_PLASTIC_GROUP__26"/>
      <sheetName val="IMPROVE_MAN_POWER6"/>
      <sheetName val="ฟอล์ม_B26"/>
      <sheetName val="Man_power_SPEC6"/>
      <sheetName val="Man_power_SPEC_(2)6"/>
      <sheetName val="Current_ORG6"/>
      <sheetName val="Blank_ORG6"/>
      <sheetName val="DLOT_Calculate6"/>
      <sheetName val="ประเมิน_6"/>
      <sheetName val="Improvement_Plan6"/>
      <sheetName val="รายชื่อพนักงาน_6"/>
      <sheetName val="Machine_capacity6"/>
      <sheetName val="DLOT_Current6"/>
      <sheetName val="ORG_(2)6"/>
      <sheetName val="Injection_new6"/>
      <sheetName val="Injection_new_6"/>
      <sheetName val="ADJ_-_RATE55"/>
      <sheetName val="ADJ___RATE55"/>
      <sheetName val="SCB_1_-_Current55"/>
      <sheetName val="SCB_2_-_Current55"/>
      <sheetName val="BALANCE_SHEET_55"/>
      <sheetName val="BS_ATTACH55"/>
      <sheetName val="Sheet1_(2)55"/>
      <sheetName val="เงินกู้_MGC54"/>
      <sheetName val="LC___TR_Listing54"/>
      <sheetName val="Customize_Your_Invoice54"/>
      <sheetName val="Stock_Aging54"/>
      <sheetName val="VariableII__period54"/>
      <sheetName val="Dec_200154"/>
      <sheetName val="CF_RECONCILE_-_154"/>
      <sheetName val="Cost_Centers52"/>
      <sheetName val="_IB-PL-00-01_SUMMARY52"/>
      <sheetName val="10-1_Media52"/>
      <sheetName val="Customize_Your_Purchase_Order52"/>
      <sheetName val="ALL_KSFC_RIGS_EXCEPT_R-552"/>
      <sheetName val="FP_Friends_Other52"/>
      <sheetName val="163040_LC_TR52"/>
      <sheetName val="ng_1246"/>
      <sheetName val="Trial_Balance51"/>
      <sheetName val="_IBPL000151"/>
      <sheetName val="TrialBalance_Q3-200251"/>
      <sheetName val="Workbook_Inputs51"/>
      <sheetName val="163040_LC-TR51"/>
      <sheetName val="CA_Sheet52"/>
      <sheetName val="F9_Parameters50"/>
      <sheetName val="Total_Inventory51"/>
      <sheetName val="Semi_FG&amp;FG51"/>
      <sheetName val="Provision_NRV51"/>
      <sheetName val="Customize_Your_Loan_Manager50"/>
      <sheetName val="D190_250"/>
      <sheetName val="Bang_chiet_tinh_TBA50"/>
      <sheetName val="Data_Entry48"/>
      <sheetName val="input_data48"/>
      <sheetName val="Valo_DCF48"/>
      <sheetName val="List_info48"/>
      <sheetName val="By_Person48"/>
      <sheetName val="head_Jan48"/>
      <sheetName val="Cost_center43"/>
      <sheetName val="DB_PPC_PSF48"/>
      <sheetName val="Record_CR46"/>
      <sheetName val="Co__Code46"/>
      <sheetName val="Incident__NP_201746"/>
      <sheetName val="Standing_Data40"/>
      <sheetName val="Asset_&amp;_Liability40"/>
      <sheetName val="Net_asset_value40"/>
      <sheetName val="Drop_List40"/>
      <sheetName val="CAN_DOI_-_KET_QUA42"/>
      <sheetName val="Month_v_YTD40"/>
      <sheetName val="_IB-PL-YTD40"/>
      <sheetName val="BOI_sum40"/>
      <sheetName val="Update_CIT_FY1940"/>
      <sheetName val="Tax_computation_BOI40"/>
      <sheetName val="A)_Provision_schedule40"/>
      <sheetName val="A2)_834_Inventory40"/>
      <sheetName val="B1)_646_Retirement40"/>
      <sheetName val="B2)_746_Retirement_40"/>
      <sheetName val="C1)_791-0000-20_Private_exp_40"/>
      <sheetName val="TB_(as_of_31DEC)40"/>
      <sheetName val="C2)_779-0000-20_Misc_40"/>
      <sheetName val="C1)_663_Car_Lease40"/>
      <sheetName val="C2)_758_Car_Lease40"/>
      <sheetName val="D)_Training40"/>
      <sheetName val="E)_HY_test_PwC40"/>
      <sheetName val="F)_RD_60440"/>
      <sheetName val="G)_RD_64240"/>
      <sheetName val="TO_-_SP40"/>
      <sheetName val="Company_Info40"/>
      <sheetName val="CA_Comp40"/>
      <sheetName val="Balance_Sheet40"/>
      <sheetName val="Drop_down_list40"/>
      <sheetName val="Write_off40"/>
      <sheetName val="Cost_centre_expenditure40"/>
      <sheetName val="addl_cost40"/>
      <sheetName val="Cash_Flow40"/>
      <sheetName val="Co_info40"/>
      <sheetName val="Financial_Summary40"/>
      <sheetName val="Adj&amp;Rje(Z820)_40"/>
      <sheetName val="Spec_2210440"/>
      <sheetName val="WT_Util_99_LE40"/>
      <sheetName val="PTA_P&amp;S40"/>
      <sheetName val="Waste_Treatment_Variable_40"/>
      <sheetName val="แบบฟอร์มที่_7_original40"/>
      <sheetName val="แบบฟอร์มที่_7_Project_Base40"/>
      <sheetName val="All_employee40"/>
      <sheetName val="n-4_440"/>
      <sheetName val="DISCOUNT_(2)12"/>
      <sheetName val="Bank_CA&amp;SA13"/>
      <sheetName val="AR_-CID13"/>
      <sheetName val="ดบ_ค้างรับ_Tisco13"/>
      <sheetName val="คชจ_ล่วงหน้า13"/>
      <sheetName val="ก่อสร้าง_ล่วงหน้า13"/>
      <sheetName val="ภาษีหัก_ณ_ที่จ่าย13"/>
      <sheetName val="คชจ_รอเรียกเก็บ_TDT13"/>
      <sheetName val="อุปกรณ์(หน่วยงาน)_13"/>
      <sheetName val="ICS_Cost_by_units13"/>
      <sheetName val="ICM_Budget&amp;Cost_Phase_I13"/>
      <sheetName val="ICM_Budget_Cost_Phase_II13"/>
      <sheetName val="ICm_Cost_by_units13"/>
      <sheetName val="CIV_AP_2-131-0013"/>
      <sheetName val="ICM_AP_2-131-0013"/>
      <sheetName val="CIV_AP_2-133-0013"/>
      <sheetName val="ICM_AP_2-133-0013"/>
      <sheetName val="ICM_AP_RPT13"/>
      <sheetName val="CIV_AP_RPT13"/>
      <sheetName val="CHQระหว่างทาง_2-132-0013"/>
      <sheetName val="ภาษีเงินได้หัก_ณ_ที่จ่าย13"/>
      <sheetName val="ค้างจ่าย_CID13"/>
      <sheetName val="เงินทดรองรับ_2-191-0013"/>
      <sheetName val="เงินทดรองรับ_2-193-0013"/>
      <sheetName val="เงินทดรองรับ_2-194-xx13"/>
      <sheetName val="สรุปเงินมัดจำห้องชุด_Agent13"/>
      <sheetName val="Commission-Tiny_(Chinese)13"/>
      <sheetName val="Commission-Sky_Pro_(Thai)13"/>
      <sheetName val="สำรองผลประโยชน์พนง_13"/>
      <sheetName val="รด_บริหาร13"/>
      <sheetName val="รด_อื่น13"/>
      <sheetName val="6-120-10_ค่าเช่า13"/>
      <sheetName val="6-120-20_ค่าบริการ13"/>
      <sheetName val="6-120-50_ค่าซ่อมแซม13"/>
      <sheetName val="6-150-10_ค่าที่ปรึกษา13"/>
      <sheetName val="6-130-20_ส่งเสริมการขาย13"/>
      <sheetName val="6-130-30_คอมมิชชั่น-ICS13"/>
      <sheetName val="6-130-30_คอมมิชชั่น-ICM13"/>
      <sheetName val="#6-200-00_ดอกเบี้ยจ่าย13"/>
      <sheetName val="Haft_year_tax_estimation_112"/>
      <sheetName val="Haft_year_tax_estimation_212"/>
      <sheetName val="Haft_year_tax_estimation_(1)12"/>
      <sheetName val="Haft_year_tax_estimation_(2)12"/>
      <sheetName val="Taxcal_6_Month12"/>
      <sheetName val="Data_Last_year12"/>
      <sheetName val="GL_CB12"/>
      <sheetName val="GL_M12"/>
      <sheetName val="Gain_Loss_Calculation12"/>
      <sheetName val="Deferred_Charge12"/>
      <sheetName val="Detail_รายบุคคลปี_5812"/>
      <sheetName val="Sale_040412"/>
      <sheetName val="IBA_&lt;O3&gt;12"/>
      <sheetName val="Loan_Amortization_Table12"/>
      <sheetName val="Linkage_Quote12"/>
      <sheetName val="Register_Cal_Mar_04_July_05_12"/>
      <sheetName val="QR_4_112"/>
      <sheetName val="คชจ_ดำเนินงาน6-4312"/>
      <sheetName val="Norms_SP12"/>
      <sheetName val="Jul_0212"/>
      <sheetName val="Non_Movement12"/>
      <sheetName val="Retire_2015-201712"/>
      <sheetName val="New_Item12"/>
      <sheetName val="B131_12"/>
      <sheetName val="HR_Budget8"/>
      <sheetName val="BOS_Commodity8"/>
      <sheetName val="SSD_Plant_Incremental_Projects8"/>
      <sheetName val="ERP_7_068"/>
      <sheetName val="Pareto_Top_RPN8"/>
      <sheetName val="FDR_BUDGET_2001_EISENACH8"/>
      <sheetName val="Cost_Reduction_Programs8"/>
      <sheetName val="COMPARISON_SHEET_(1)8"/>
      <sheetName val="2_Conso8"/>
      <sheetName val="Summary_by_Machine_Type_MAR8"/>
      <sheetName val="stat_local8"/>
      <sheetName val="ORGANIZATION_PLASTIC_GROUP_8"/>
      <sheetName val="ORGANIZATION_PLASTIC_GROUP__28"/>
      <sheetName val="IMPROVE_MAN_POWER8"/>
      <sheetName val="ฟอล์ม_B28"/>
      <sheetName val="Man_power_SPEC8"/>
      <sheetName val="Man_power_SPEC_(2)8"/>
      <sheetName val="Current_ORG8"/>
      <sheetName val="Blank_ORG8"/>
      <sheetName val="DLOT_Calculate8"/>
      <sheetName val="ประเมิน_8"/>
      <sheetName val="Improvement_Plan8"/>
      <sheetName val="รายชื่อพนักงาน_8"/>
      <sheetName val="Machine_capacity8"/>
      <sheetName val="DLOT_Current8"/>
      <sheetName val="ORG_(2)8"/>
      <sheetName val="Injection_new8"/>
      <sheetName val="Injection_new_8"/>
      <sheetName val="ADJ_-_RATE56"/>
      <sheetName val="ADJ___RATE56"/>
      <sheetName val="SCB_1_-_Current56"/>
      <sheetName val="SCB_2_-_Current56"/>
      <sheetName val="BALANCE_SHEET_56"/>
      <sheetName val="BS_ATTACH56"/>
      <sheetName val="Sheet1_(2)56"/>
      <sheetName val="เงินกู้_MGC55"/>
      <sheetName val="LC___TR_Listing55"/>
      <sheetName val="Customize_Your_Invoice55"/>
      <sheetName val="Stock_Aging55"/>
      <sheetName val="VariableII__period55"/>
      <sheetName val="Dec_200155"/>
      <sheetName val="CF_RECONCILE_-_155"/>
      <sheetName val="Cost_Centers53"/>
      <sheetName val="_IB-PL-00-01_SUMMARY53"/>
      <sheetName val="10-1_Media53"/>
      <sheetName val="Customize_Your_Purchase_Order53"/>
      <sheetName val="ALL_KSFC_RIGS_EXCEPT_R-553"/>
      <sheetName val="FP_Friends_Other53"/>
      <sheetName val="163040_LC_TR53"/>
      <sheetName val="ng_1247"/>
      <sheetName val="Trial_Balance52"/>
      <sheetName val="_IBPL000152"/>
      <sheetName val="TrialBalance_Q3-200252"/>
      <sheetName val="Workbook_Inputs52"/>
      <sheetName val="163040_LC-TR52"/>
      <sheetName val="CA_Sheet53"/>
      <sheetName val="F9_Parameters51"/>
      <sheetName val="Total_Inventory52"/>
      <sheetName val="Semi_FG&amp;FG52"/>
      <sheetName val="Provision_NRV52"/>
      <sheetName val="Customize_Your_Loan_Manager51"/>
      <sheetName val="D190_251"/>
      <sheetName val="Bang_chiet_tinh_TBA51"/>
      <sheetName val="Data_Entry49"/>
      <sheetName val="input_data49"/>
      <sheetName val="Valo_DCF49"/>
      <sheetName val="List_info49"/>
      <sheetName val="By_Person49"/>
      <sheetName val="head_Jan49"/>
      <sheetName val="Cost_center44"/>
      <sheetName val="DB_PPC_PSF49"/>
      <sheetName val="Record_CR47"/>
      <sheetName val="Co__Code47"/>
      <sheetName val="Incident__NP_201747"/>
      <sheetName val="Standing_Data41"/>
      <sheetName val="Asset_&amp;_Liability41"/>
      <sheetName val="Net_asset_value41"/>
      <sheetName val="Drop_List41"/>
      <sheetName val="CAN_DOI_-_KET_QUA43"/>
      <sheetName val="Month_v_YTD41"/>
      <sheetName val="_IB-PL-YTD41"/>
      <sheetName val="BOI_sum41"/>
      <sheetName val="Update_CIT_FY1941"/>
      <sheetName val="Tax_computation_BOI41"/>
      <sheetName val="A)_Provision_schedule41"/>
      <sheetName val="A2)_834_Inventory41"/>
      <sheetName val="B1)_646_Retirement41"/>
      <sheetName val="B2)_746_Retirement_41"/>
      <sheetName val="C1)_791-0000-20_Private_exp_41"/>
      <sheetName val="TB_(as_of_31DEC)41"/>
      <sheetName val="C2)_779-0000-20_Misc_41"/>
      <sheetName val="C1)_663_Car_Lease41"/>
      <sheetName val="C2)_758_Car_Lease41"/>
      <sheetName val="D)_Training41"/>
      <sheetName val="E)_HY_test_PwC41"/>
      <sheetName val="F)_RD_60441"/>
      <sheetName val="G)_RD_64241"/>
      <sheetName val="TO_-_SP41"/>
      <sheetName val="Company_Info41"/>
      <sheetName val="CA_Comp41"/>
      <sheetName val="Balance_Sheet41"/>
      <sheetName val="Drop_down_list41"/>
      <sheetName val="Write_off41"/>
      <sheetName val="Cost_centre_expenditure41"/>
      <sheetName val="addl_cost41"/>
      <sheetName val="Cash_Flow41"/>
      <sheetName val="Co_info41"/>
      <sheetName val="Financial_Summary41"/>
      <sheetName val="Adj&amp;Rje(Z820)_41"/>
      <sheetName val="Spec_2210441"/>
      <sheetName val="WT_Util_99_LE41"/>
      <sheetName val="PTA_P&amp;S41"/>
      <sheetName val="Waste_Treatment_Variable_41"/>
      <sheetName val="แบบฟอร์มที่_7_original41"/>
      <sheetName val="แบบฟอร์มที่_7_Project_Base41"/>
      <sheetName val="All_employee41"/>
      <sheetName val="n-4_441"/>
      <sheetName val="DISCOUNT_(2)13"/>
      <sheetName val="Bank_CA&amp;SA14"/>
      <sheetName val="AR_-CID14"/>
      <sheetName val="ดบ_ค้างรับ_Tisco14"/>
      <sheetName val="คชจ_ล่วงหน้า14"/>
      <sheetName val="ก่อสร้าง_ล่วงหน้า14"/>
      <sheetName val="ภาษีหัก_ณ_ที่จ่าย14"/>
      <sheetName val="คชจ_รอเรียกเก็บ_TDT14"/>
      <sheetName val="อุปกรณ์(หน่วยงาน)_14"/>
      <sheetName val="ICS_Cost_by_units14"/>
      <sheetName val="ICM_Budget&amp;Cost_Phase_I14"/>
      <sheetName val="ICM_Budget_Cost_Phase_II14"/>
      <sheetName val="ICm_Cost_by_units14"/>
      <sheetName val="CIV_AP_2-131-0014"/>
      <sheetName val="ICM_AP_2-131-0014"/>
      <sheetName val="CIV_AP_2-133-0014"/>
      <sheetName val="ICM_AP_2-133-0014"/>
      <sheetName val="ICM_AP_RPT14"/>
      <sheetName val="CIV_AP_RPT14"/>
      <sheetName val="CHQระหว่างทาง_2-132-0014"/>
      <sheetName val="ภาษีเงินได้หัก_ณ_ที่จ่าย14"/>
      <sheetName val="ค้างจ่าย_CID14"/>
      <sheetName val="เงินทดรองรับ_2-191-0014"/>
      <sheetName val="เงินทดรองรับ_2-193-0014"/>
      <sheetName val="เงินทดรองรับ_2-194-xx14"/>
      <sheetName val="สรุปเงินมัดจำห้องชุด_Agent14"/>
      <sheetName val="Commission-Tiny_(Chinese)14"/>
      <sheetName val="Commission-Sky_Pro_(Thai)14"/>
      <sheetName val="สำรองผลประโยชน์พนง_14"/>
      <sheetName val="รด_บริหาร14"/>
      <sheetName val="รด_อื่น14"/>
      <sheetName val="6-120-10_ค่าเช่า14"/>
      <sheetName val="6-120-20_ค่าบริการ14"/>
      <sheetName val="6-120-50_ค่าซ่อมแซม14"/>
      <sheetName val="6-150-10_ค่าที่ปรึกษา14"/>
      <sheetName val="6-130-20_ส่งเสริมการขาย14"/>
      <sheetName val="6-130-30_คอมมิชชั่น-ICS14"/>
      <sheetName val="6-130-30_คอมมิชชั่น-ICM14"/>
      <sheetName val="#6-200-00_ดอกเบี้ยจ่าย14"/>
      <sheetName val="Haft_year_tax_estimation_113"/>
      <sheetName val="Haft_year_tax_estimation_213"/>
      <sheetName val="Haft_year_tax_estimation_(1)13"/>
      <sheetName val="Haft_year_tax_estimation_(2)13"/>
      <sheetName val="Taxcal_6_Month13"/>
      <sheetName val="Data_Last_year13"/>
      <sheetName val="GL_CB13"/>
      <sheetName val="GL_M13"/>
      <sheetName val="Gain_Loss_Calculation13"/>
      <sheetName val="Deferred_Charge13"/>
      <sheetName val="Detail_รายบุคคลปี_5813"/>
      <sheetName val="Sale_040413"/>
      <sheetName val="IBA_&lt;O3&gt;13"/>
      <sheetName val="Loan_Amortization_Table13"/>
      <sheetName val="Linkage_Quote13"/>
      <sheetName val="Register_Cal_Mar_04_July_05_13"/>
      <sheetName val="QR_4_113"/>
      <sheetName val="คชจ_ดำเนินงาน6-4313"/>
      <sheetName val="Norms_SP13"/>
      <sheetName val="Jul_0213"/>
      <sheetName val="Non_Movement13"/>
      <sheetName val="Retire_2015-201713"/>
      <sheetName val="New_Item13"/>
      <sheetName val="B131_13"/>
      <sheetName val="HR_Budget9"/>
      <sheetName val="BOS_Commodity9"/>
      <sheetName val="SSD_Plant_Incremental_Projects9"/>
      <sheetName val="ERP_7_069"/>
      <sheetName val="Pareto_Top_RPN9"/>
      <sheetName val="FDR_BUDGET_2001_EISENACH9"/>
      <sheetName val="Cost_Reduction_Programs9"/>
      <sheetName val="COMPARISON_SHEET_(1)9"/>
      <sheetName val="2_Conso9"/>
      <sheetName val="Summary_by_Machine_Type_MAR9"/>
      <sheetName val="stat_local9"/>
      <sheetName val="ORGANIZATION_PLASTIC_GROUP_9"/>
      <sheetName val="ORGANIZATION_PLASTIC_GROUP__29"/>
      <sheetName val="IMPROVE_MAN_POWER9"/>
      <sheetName val="ฟอล์ม_B29"/>
      <sheetName val="Man_power_SPEC9"/>
      <sheetName val="Man_power_SPEC_(2)9"/>
      <sheetName val="Current_ORG9"/>
      <sheetName val="Blank_ORG9"/>
      <sheetName val="DLOT_Calculate9"/>
      <sheetName val="ประเมิน_9"/>
      <sheetName val="Improvement_Plan9"/>
      <sheetName val="รายชื่อพนักงาน_9"/>
      <sheetName val="Machine_capacity9"/>
      <sheetName val="DLOT_Current9"/>
      <sheetName val="ORG_(2)9"/>
      <sheetName val="Injection_new9"/>
      <sheetName val="Injection_new_9"/>
      <sheetName val="ADJ_-_RATE58"/>
      <sheetName val="ADJ___RATE58"/>
      <sheetName val="SCB_1_-_Current58"/>
      <sheetName val="SCB_2_-_Current58"/>
      <sheetName val="BALANCE_SHEET_58"/>
      <sheetName val="BS_ATTACH58"/>
      <sheetName val="Sheet1_(2)58"/>
      <sheetName val="เงินกู้_MGC57"/>
      <sheetName val="LC___TR_Listing57"/>
      <sheetName val="Customize_Your_Invoice57"/>
      <sheetName val="Stock_Aging57"/>
      <sheetName val="VariableII__period57"/>
      <sheetName val="Dec_200157"/>
      <sheetName val="CF_RECONCILE_-_157"/>
      <sheetName val="Cost_Centers55"/>
      <sheetName val="_IB-PL-00-01_SUMMARY55"/>
      <sheetName val="10-1_Media55"/>
      <sheetName val="Customize_Your_Purchase_Order55"/>
      <sheetName val="ALL_KSFC_RIGS_EXCEPT_R-555"/>
      <sheetName val="FP_Friends_Other55"/>
      <sheetName val="163040_LC_TR55"/>
      <sheetName val="ng_1249"/>
      <sheetName val="Trial_Balance54"/>
      <sheetName val="_IBPL000154"/>
      <sheetName val="TrialBalance_Q3-200254"/>
      <sheetName val="Workbook_Inputs54"/>
      <sheetName val="163040_LC-TR54"/>
      <sheetName val="CA_Sheet55"/>
      <sheetName val="F9_Parameters53"/>
      <sheetName val="Total_Inventory54"/>
      <sheetName val="Semi_FG&amp;FG54"/>
      <sheetName val="Provision_NRV54"/>
      <sheetName val="Customize_Your_Loan_Manager53"/>
      <sheetName val="D190_253"/>
      <sheetName val="Bang_chiet_tinh_TBA53"/>
      <sheetName val="Data_Entry51"/>
      <sheetName val="input_data51"/>
      <sheetName val="Valo_DCF51"/>
      <sheetName val="List_info51"/>
      <sheetName val="By_Person51"/>
      <sheetName val="head_Jan51"/>
      <sheetName val="Cost_center46"/>
      <sheetName val="DB_PPC_PSF51"/>
      <sheetName val="Record_CR49"/>
      <sheetName val="Co__Code49"/>
      <sheetName val="Incident__NP_201749"/>
      <sheetName val="Standing_Data43"/>
      <sheetName val="Asset_&amp;_Liability43"/>
      <sheetName val="Net_asset_value43"/>
      <sheetName val="Drop_List43"/>
      <sheetName val="CAN_DOI_-_KET_QUA45"/>
      <sheetName val="Month_v_YTD43"/>
      <sheetName val="_IB-PL-YTD43"/>
      <sheetName val="BOI_sum43"/>
      <sheetName val="Update_CIT_FY1943"/>
      <sheetName val="Tax_computation_BOI43"/>
      <sheetName val="A)_Provision_schedule43"/>
      <sheetName val="A2)_834_Inventory43"/>
      <sheetName val="B1)_646_Retirement43"/>
      <sheetName val="B2)_746_Retirement_43"/>
      <sheetName val="C1)_791-0000-20_Private_exp_43"/>
      <sheetName val="TB_(as_of_31DEC)43"/>
      <sheetName val="C2)_779-0000-20_Misc_43"/>
      <sheetName val="C1)_663_Car_Lease43"/>
      <sheetName val="C2)_758_Car_Lease43"/>
      <sheetName val="D)_Training43"/>
      <sheetName val="E)_HY_test_PwC43"/>
      <sheetName val="F)_RD_60443"/>
      <sheetName val="G)_RD_64243"/>
      <sheetName val="TO_-_SP43"/>
      <sheetName val="Company_Info43"/>
      <sheetName val="CA_Comp43"/>
      <sheetName val="Balance_Sheet43"/>
      <sheetName val="Drop_down_list43"/>
      <sheetName val="Write_off43"/>
      <sheetName val="Cost_centre_expenditure43"/>
      <sheetName val="addl_cost43"/>
      <sheetName val="Cash_Flow43"/>
      <sheetName val="Co_info43"/>
      <sheetName val="Financial_Summary43"/>
      <sheetName val="Adj&amp;Rje(Z820)_43"/>
      <sheetName val="Spec_2210443"/>
      <sheetName val="WT_Util_99_LE43"/>
      <sheetName val="PTA_P&amp;S43"/>
      <sheetName val="Waste_Treatment_Variable_43"/>
      <sheetName val="แบบฟอร์มที่_7_original43"/>
      <sheetName val="แบบฟอร์มที่_7_Project_Base43"/>
      <sheetName val="All_employee43"/>
      <sheetName val="n-4_443"/>
      <sheetName val="DISCOUNT_(2)15"/>
      <sheetName val="Bank_CA&amp;SA16"/>
      <sheetName val="AR_-CID16"/>
      <sheetName val="ดบ_ค้างรับ_Tisco16"/>
      <sheetName val="คชจ_ล่วงหน้า16"/>
      <sheetName val="ก่อสร้าง_ล่วงหน้า16"/>
      <sheetName val="ภาษีหัก_ณ_ที่จ่าย16"/>
      <sheetName val="คชจ_รอเรียกเก็บ_TDT16"/>
      <sheetName val="อุปกรณ์(หน่วยงาน)_16"/>
      <sheetName val="ICS_Cost_by_units16"/>
      <sheetName val="ICM_Budget&amp;Cost_Phase_I16"/>
      <sheetName val="ICM_Budget_Cost_Phase_II16"/>
      <sheetName val="ICm_Cost_by_units16"/>
      <sheetName val="CIV_AP_2-131-0016"/>
      <sheetName val="ICM_AP_2-131-0016"/>
      <sheetName val="CIV_AP_2-133-0016"/>
      <sheetName val="ICM_AP_2-133-0016"/>
      <sheetName val="ICM_AP_RPT16"/>
      <sheetName val="CIV_AP_RPT16"/>
      <sheetName val="CHQระหว่างทาง_2-132-0016"/>
      <sheetName val="ภาษีเงินได้หัก_ณ_ที่จ่าย16"/>
      <sheetName val="ค้างจ่าย_CID16"/>
      <sheetName val="เงินทดรองรับ_2-191-0016"/>
      <sheetName val="เงินทดรองรับ_2-193-0016"/>
      <sheetName val="เงินทดรองรับ_2-194-xx16"/>
      <sheetName val="สรุปเงินมัดจำห้องชุด_Agent16"/>
      <sheetName val="Commission-Tiny_(Chinese)16"/>
      <sheetName val="Commission-Sky_Pro_(Thai)16"/>
      <sheetName val="สำรองผลประโยชน์พนง_16"/>
      <sheetName val="รด_บริหาร16"/>
      <sheetName val="รด_อื่น16"/>
      <sheetName val="6-120-10_ค่าเช่า16"/>
      <sheetName val="6-120-20_ค่าบริการ16"/>
      <sheetName val="6-120-50_ค่าซ่อมแซม16"/>
      <sheetName val="6-150-10_ค่าที่ปรึกษา16"/>
      <sheetName val="6-130-20_ส่งเสริมการขาย16"/>
      <sheetName val="6-130-30_คอมมิชชั่น-ICS16"/>
      <sheetName val="6-130-30_คอมมิชชั่น-ICM16"/>
      <sheetName val="#6-200-00_ดอกเบี้ยจ่าย16"/>
      <sheetName val="Haft_year_tax_estimation_115"/>
      <sheetName val="Haft_year_tax_estimation_215"/>
      <sheetName val="Haft_year_tax_estimation_(1)15"/>
      <sheetName val="Haft_year_tax_estimation_(2)15"/>
      <sheetName val="Taxcal_6_Month15"/>
      <sheetName val="Data_Last_year15"/>
      <sheetName val="GL_CB15"/>
      <sheetName val="GL_M15"/>
      <sheetName val="Gain_Loss_Calculation15"/>
      <sheetName val="Deferred_Charge15"/>
      <sheetName val="Detail_รายบุคคลปี_5815"/>
      <sheetName val="Sale_040415"/>
      <sheetName val="IBA_&lt;O3&gt;15"/>
      <sheetName val="Loan_Amortization_Table15"/>
      <sheetName val="Linkage_Quote15"/>
      <sheetName val="Register_Cal_Mar_04_July_05_15"/>
      <sheetName val="QR_4_115"/>
      <sheetName val="คชจ_ดำเนินงาน6-4315"/>
      <sheetName val="Norms_SP15"/>
      <sheetName val="Jul_0215"/>
      <sheetName val="Non_Movement15"/>
      <sheetName val="Retire_2015-201715"/>
      <sheetName val="New_Item15"/>
      <sheetName val="B131_15"/>
      <sheetName val="HR_Budget11"/>
      <sheetName val="BOS_Commodity11"/>
      <sheetName val="SSD_Plant_Incremental_Project11"/>
      <sheetName val="ERP_7_0611"/>
      <sheetName val="Pareto_Top_RPN11"/>
      <sheetName val="FDR_BUDGET_2001_EISENACH11"/>
      <sheetName val="Cost_Reduction_Programs11"/>
      <sheetName val="COMPARISON_SHEET_(1)11"/>
      <sheetName val="2_Conso11"/>
      <sheetName val="Summary_by_Machine_Type_MAR11"/>
      <sheetName val="stat_local11"/>
      <sheetName val="ORGANIZATION_PLASTIC_GROUP_11"/>
      <sheetName val="ORGANIZATION_PLASTIC_GROUP__211"/>
      <sheetName val="IMPROVE_MAN_POWER11"/>
      <sheetName val="ฟอล์ม_B211"/>
      <sheetName val="Man_power_SPEC11"/>
      <sheetName val="Man_power_SPEC_(2)11"/>
      <sheetName val="Current_ORG11"/>
      <sheetName val="Blank_ORG11"/>
      <sheetName val="DLOT_Calculate11"/>
      <sheetName val="ประเมิน_11"/>
      <sheetName val="Improvement_Plan11"/>
      <sheetName val="รายชื่อพนักงาน_11"/>
      <sheetName val="Machine_capacity11"/>
      <sheetName val="DLOT_Current11"/>
      <sheetName val="ORG_(2)11"/>
      <sheetName val="Injection_new11"/>
      <sheetName val="Injection_new_11"/>
      <sheetName val="C_A_Add1_(App_III)4"/>
      <sheetName val="R&amp;M_confirmation_(App_A)4"/>
      <sheetName val="Marine_insurance_(App_B)4"/>
      <sheetName val="Reinvestment_Allowance4"/>
      <sheetName val="1_LeadSchedule2"/>
      <sheetName val="TC_YA2000_cyb_(R)3"/>
      <sheetName val="CA_Sum"/>
      <sheetName val="Stat_A2"/>
      <sheetName val="SSP_HOURS2"/>
      <sheetName val="2_A2_L_Fixed_Assets"/>
      <sheetName val="HEADCOUNT_WORKSHEET2"/>
      <sheetName val="Mat'l_Pareto2"/>
      <sheetName val="Inventory_Valuation-detail-_(22"/>
      <sheetName val="BPCOR_DETAILS2"/>
      <sheetName val="BPMKT_DETAILS2"/>
      <sheetName val="K4__F&amp;F2"/>
      <sheetName val="Format_(2)2"/>
      <sheetName val="Excess_Calc2"/>
      <sheetName val="U_2"/>
      <sheetName val="Expense_Summary2"/>
      <sheetName val="BGI_-_Interco_wkg3"/>
      <sheetName val="FAMS_Adj_3"/>
      <sheetName val="Client_Adj_-_BGI3"/>
      <sheetName val="Client_Adj_-BGM3"/>
      <sheetName val="BGM_BS3"/>
      <sheetName val="BGM_STAT3"/>
      <sheetName val="BGI_BS3"/>
      <sheetName val="BGI_STAT3"/>
      <sheetName val="Spliting_Balance_Sheet_-_1204(3"/>
      <sheetName val="01_02"/>
      <sheetName val="Cash_(new)1"/>
      <sheetName val="MCMD95_(1)"/>
      <sheetName val="FF-2_(1)2"/>
      <sheetName val="FB1_(2)2"/>
      <sheetName val="BS_(3)2"/>
      <sheetName val="D1_(3)2"/>
      <sheetName val="E1__(3)2"/>
      <sheetName val="F1__(3)2"/>
      <sheetName val="G1__(3)2"/>
      <sheetName val="J1_(3)2"/>
      <sheetName val="J3_(3)2"/>
      <sheetName val="M1_(3)2"/>
      <sheetName val="M1-1_(3)2"/>
      <sheetName val="M1-2_(3)2"/>
      <sheetName val="N1_(3)2"/>
      <sheetName val="General_info2"/>
      <sheetName val="PBSE_BS2"/>
      <sheetName val="comp_of_re_pack2"/>
      <sheetName val="CF_Statements2"/>
      <sheetName val="Stmt_of_equity2"/>
      <sheetName val="GP_analysis2"/>
      <sheetName val="PBSE_PL2"/>
      <sheetName val="FB4_Sch9_Disclosure2"/>
      <sheetName val="E1_2"/>
      <sheetName val="F1_2"/>
      <sheetName val="G1_2"/>
      <sheetName val="General_info_(2)2"/>
      <sheetName val="BS_(2)2"/>
      <sheetName val="CF_Statements_(2)2"/>
      <sheetName val="Stmt_of_equity_(2)2"/>
      <sheetName val="D1_(2)2"/>
      <sheetName val="D1-1_(2)2"/>
      <sheetName val="E1__(2)2"/>
      <sheetName val="F1__(2)2"/>
      <sheetName val="G1__(2)2"/>
      <sheetName val="J1_(2)2"/>
      <sheetName val="J3_(2)2"/>
      <sheetName val="Tax_(2)2"/>
      <sheetName val="L1_(2)2"/>
      <sheetName val="M1_(2)2"/>
      <sheetName val="M1-1_(2)2"/>
      <sheetName val="M1-2_(2)2"/>
      <sheetName val="N1_(2)2"/>
      <sheetName val="X_Rates2"/>
      <sheetName val="T101_"/>
      <sheetName val="Posting_entries"/>
      <sheetName val="GL-Andy_current_ac"/>
      <sheetName val="6A_CA"/>
      <sheetName val="F1_21"/>
      <sheetName val="_Balance_Sheet2"/>
      <sheetName val="_Profit_Projection_sum2"/>
      <sheetName val="Product_segment2"/>
      <sheetName val="Profit_&amp;_Loss_Yr_12"/>
      <sheetName val="Profit_&amp;_Loss_Yr_22"/>
      <sheetName val="Profit_&amp;_Loss_Yr_32"/>
      <sheetName val="Staff_cost2"/>
      <sheetName val="Fixed_Assets_Sum(2005)2"/>
      <sheetName val="Fixed_Assets_Sum(2006)2"/>
      <sheetName val="Fixed_Assets_Sum(2007)2"/>
      <sheetName val="Cash_Flow_Yr_12"/>
      <sheetName val="Cash_Flow_Yr_22"/>
      <sheetName val="Cash_Flow_Yr_32"/>
      <sheetName val="Bal_Sheet_Yr_12"/>
      <sheetName val="Bal_Sheet_Yr_22"/>
      <sheetName val="Bal_Sheet_Yr_32"/>
      <sheetName val="Deferred_taxation_(1)2"/>
      <sheetName val="Deferred_taxation_(2)2"/>
      <sheetName val="Recon_of_FA2"/>
      <sheetName val="Reasonableness_test2"/>
      <sheetName val="NQ_Asset_Summary2"/>
      <sheetName val="S_DEBTOR073"/>
      <sheetName val="chart_1"/>
      <sheetName val="A2_02_Fixed_Assets"/>
      <sheetName val="disc_rate"/>
      <sheetName val="Lenders_Ratios_juneseptnov"/>
      <sheetName val="Data_2"/>
      <sheetName val="FF_2__1_"/>
      <sheetName val="cal_(2)"/>
      <sheetName val="Non-Statistical_Sampling_Master"/>
      <sheetName val="Two_Step_Revenue_Testing_Master"/>
      <sheetName val="Global_Data"/>
      <sheetName val="B&amp;S_1999"/>
      <sheetName val="A5_Code"/>
      <sheetName val="ytd_fty_(DG)_oh_12-2016"/>
      <sheetName val="Seagate__share_in_units4"/>
      <sheetName val="3_P&amp;L_4"/>
      <sheetName val="Data_22"/>
      <sheetName val="FF_2__1_2"/>
      <sheetName val="cal_(2)2"/>
      <sheetName val="Non-Statistical_Sampling_Maste2"/>
      <sheetName val="Two_Step_Revenue_Testing_Maste2"/>
      <sheetName val="Global_Data2"/>
      <sheetName val="Expense_Summary4"/>
      <sheetName val="B&amp;S_19992"/>
      <sheetName val="C_A_Add1_(App_III)6"/>
      <sheetName val="R&amp;M_confirmation_(App_A)6"/>
      <sheetName val="Marine_insurance_(App_B)6"/>
      <sheetName val="Reinvestment_Allowance6"/>
      <sheetName val="1_LeadSchedule4"/>
      <sheetName val="TC_YA2000_cyb_(R)5"/>
      <sheetName val="CA_Sum2"/>
      <sheetName val="Stat_A4"/>
      <sheetName val="SSP_HOURS4"/>
      <sheetName val="2_A2_L_Fixed_Assets2"/>
      <sheetName val="HEADCOUNT_WORKSHEET4"/>
      <sheetName val="Mat'l_Pareto4"/>
      <sheetName val="Inventory_Valuation-detail-_(24"/>
      <sheetName val="BPCOR_DETAILS4"/>
      <sheetName val="BPMKT_DETAILS4"/>
      <sheetName val="K4__F&amp;F4"/>
      <sheetName val="Format_(2)4"/>
      <sheetName val="Excess_Calc4"/>
      <sheetName val="U_4"/>
      <sheetName val="BGI_-_Interco_wkg5"/>
      <sheetName val="FAMS_Adj_5"/>
      <sheetName val="Client_Adj_-_BGI5"/>
      <sheetName val="Client_Adj_-BGM5"/>
      <sheetName val="BGM_BS5"/>
      <sheetName val="BGM_STAT5"/>
      <sheetName val="BGI_BS5"/>
      <sheetName val="BGI_STAT5"/>
      <sheetName val="Spliting_Balance_Sheet_-_1204(5"/>
      <sheetName val="01_04"/>
      <sheetName val="Cash_(new)3"/>
      <sheetName val="MCMD95_(1)2"/>
      <sheetName val="FF-2_(1)4"/>
      <sheetName val="FB1_(2)4"/>
      <sheetName val="BS_(3)4"/>
      <sheetName val="D1_(3)4"/>
      <sheetName val="E1__(3)4"/>
      <sheetName val="F1__(3)4"/>
      <sheetName val="G1__(3)4"/>
      <sheetName val="J1_(3)4"/>
      <sheetName val="J3_(3)4"/>
      <sheetName val="M1_(3)4"/>
      <sheetName val="M1-1_(3)4"/>
      <sheetName val="M1-2_(3)4"/>
      <sheetName val="N1_(3)4"/>
      <sheetName val="General_info4"/>
      <sheetName val="PBSE_BS4"/>
      <sheetName val="comp_of_re_pack4"/>
      <sheetName val="CF_Statements4"/>
      <sheetName val="Stmt_of_equity4"/>
      <sheetName val="GP_analysis4"/>
      <sheetName val="PBSE_PL4"/>
      <sheetName val="FB4_Sch9_Disclosure4"/>
      <sheetName val="E1_4"/>
      <sheetName val="F1_4"/>
      <sheetName val="G1_4"/>
      <sheetName val="General_info_(2)4"/>
      <sheetName val="BS_(2)4"/>
      <sheetName val="CF_Statements_(2)4"/>
      <sheetName val="Stmt_of_equity_(2)4"/>
      <sheetName val="D1_(2)4"/>
      <sheetName val="D1-1_(2)4"/>
      <sheetName val="E1__(2)4"/>
      <sheetName val="F1__(2)4"/>
      <sheetName val="G1__(2)4"/>
      <sheetName val="J1_(2)4"/>
      <sheetName val="J3_(2)4"/>
      <sheetName val="Tax_(2)4"/>
      <sheetName val="L1_(2)4"/>
      <sheetName val="M1_(2)4"/>
      <sheetName val="M1-1_(2)4"/>
      <sheetName val="M1-2_(2)4"/>
      <sheetName val="N1_(2)4"/>
      <sheetName val="X_Rates4"/>
      <sheetName val="T101_2"/>
      <sheetName val="Posting_entries2"/>
      <sheetName val="GL-Andy_current_ac2"/>
      <sheetName val="6A_CA2"/>
      <sheetName val="F1_23"/>
      <sheetName val="_Balance_Sheet4"/>
      <sheetName val="_Profit_Projection_sum4"/>
      <sheetName val="Product_segment4"/>
      <sheetName val="Profit_&amp;_Loss_Yr_14"/>
      <sheetName val="Profit_&amp;_Loss_Yr_24"/>
      <sheetName val="Profit_&amp;_Loss_Yr_34"/>
      <sheetName val="Staff_cost4"/>
      <sheetName val="Fixed_Assets_Sum(2005)4"/>
      <sheetName val="Fixed_Assets_Sum(2006)4"/>
      <sheetName val="Fixed_Assets_Sum(2007)4"/>
      <sheetName val="Cash_Flow_Yr_14"/>
      <sheetName val="Cash_Flow_Yr_24"/>
      <sheetName val="Cash_Flow_Yr_34"/>
      <sheetName val="Bal_Sheet_Yr_14"/>
      <sheetName val="Bal_Sheet_Yr_24"/>
      <sheetName val="Bal_Sheet_Yr_34"/>
      <sheetName val="Deferred_taxation_(1)4"/>
      <sheetName val="Deferred_taxation_(2)4"/>
      <sheetName val="Recon_of_FA4"/>
      <sheetName val="Reasonableness_test4"/>
      <sheetName val="NQ_Asset_Summary4"/>
      <sheetName val="S_DEBTOR075"/>
      <sheetName val="chart_12"/>
      <sheetName val="A2_02_Fixed_Assets2"/>
      <sheetName val="disc_rate2"/>
      <sheetName val="Lenders_Ratios_juneseptnov2"/>
      <sheetName val="Data_21"/>
      <sheetName val="FF_2__1_1"/>
      <sheetName val="cal_(2)1"/>
      <sheetName val="Non-Statistical_Sampling_Maste1"/>
      <sheetName val="Two_Step_Revenue_Testing_Maste1"/>
      <sheetName val="Global_Data1"/>
      <sheetName val="Expense_Summary3"/>
      <sheetName val="B&amp;S_19991"/>
      <sheetName val="C_A_Add1_(App_III)5"/>
      <sheetName val="R&amp;M_confirmation_(App_A)5"/>
      <sheetName val="Marine_insurance_(App_B)5"/>
      <sheetName val="Reinvestment_Allowance5"/>
      <sheetName val="1_LeadSchedule3"/>
      <sheetName val="TC_YA2000_cyb_(R)4"/>
      <sheetName val="CA_Sum1"/>
      <sheetName val="Stat_A3"/>
      <sheetName val="SSP_HOURS3"/>
      <sheetName val="2_A2_L_Fixed_Assets1"/>
      <sheetName val="HEADCOUNT_WORKSHEET3"/>
      <sheetName val="Mat'l_Pareto3"/>
      <sheetName val="Inventory_Valuation-detail-_(23"/>
      <sheetName val="BPCOR_DETAILS3"/>
      <sheetName val="BPMKT_DETAILS3"/>
      <sheetName val="K4__F&amp;F3"/>
      <sheetName val="Format_(2)3"/>
      <sheetName val="Excess_Calc3"/>
      <sheetName val="U_3"/>
      <sheetName val="BGI_-_Interco_wkg4"/>
      <sheetName val="FAMS_Adj_4"/>
      <sheetName val="Client_Adj_-_BGI4"/>
      <sheetName val="Client_Adj_-BGM4"/>
      <sheetName val="BGM_BS4"/>
      <sheetName val="BGM_STAT4"/>
      <sheetName val="BGI_BS4"/>
      <sheetName val="BGI_STAT4"/>
      <sheetName val="Spliting_Balance_Sheet_-_1204(4"/>
      <sheetName val="01_03"/>
      <sheetName val="Cash_(new)2"/>
      <sheetName val="MCMD95_(1)1"/>
      <sheetName val="FF-2_(1)3"/>
      <sheetName val="FB1_(2)3"/>
      <sheetName val="BS_(3)3"/>
      <sheetName val="D1_(3)3"/>
      <sheetName val="E1__(3)3"/>
      <sheetName val="F1__(3)3"/>
      <sheetName val="G1__(3)3"/>
      <sheetName val="J1_(3)3"/>
      <sheetName val="J3_(3)3"/>
      <sheetName val="M1_(3)3"/>
      <sheetName val="M1-1_(3)3"/>
      <sheetName val="M1-2_(3)3"/>
      <sheetName val="N1_(3)3"/>
      <sheetName val="General_info3"/>
      <sheetName val="PBSE_BS3"/>
      <sheetName val="comp_of_re_pack3"/>
      <sheetName val="CF_Statements3"/>
      <sheetName val="Stmt_of_equity3"/>
      <sheetName val="GP_analysis3"/>
      <sheetName val="PBSE_PL3"/>
      <sheetName val="FB4_Sch9_Disclosure3"/>
      <sheetName val="E1_3"/>
      <sheetName val="F1_3"/>
      <sheetName val="G1_3"/>
      <sheetName val="General_info_(2)3"/>
      <sheetName val="BS_(2)3"/>
      <sheetName val="CF_Statements_(2)3"/>
      <sheetName val="Stmt_of_equity_(2)3"/>
      <sheetName val="D1_(2)3"/>
      <sheetName val="D1-1_(2)3"/>
      <sheetName val="E1__(2)3"/>
      <sheetName val="F1__(2)3"/>
      <sheetName val="G1__(2)3"/>
      <sheetName val="J1_(2)3"/>
      <sheetName val="J3_(2)3"/>
      <sheetName val="Tax_(2)3"/>
      <sheetName val="L1_(2)3"/>
      <sheetName val="M1_(2)3"/>
      <sheetName val="M1-1_(2)3"/>
      <sheetName val="M1-2_(2)3"/>
      <sheetName val="N1_(2)3"/>
      <sheetName val="X_Rates3"/>
      <sheetName val="T101_1"/>
      <sheetName val="Posting_entries1"/>
      <sheetName val="GL-Andy_current_ac1"/>
      <sheetName val="6A_CA1"/>
      <sheetName val="F1_22"/>
      <sheetName val="_Balance_Sheet3"/>
      <sheetName val="_Profit_Projection_sum3"/>
      <sheetName val="Product_segment3"/>
      <sheetName val="Profit_&amp;_Loss_Yr_13"/>
      <sheetName val="Profit_&amp;_Loss_Yr_23"/>
      <sheetName val="Profit_&amp;_Loss_Yr_33"/>
      <sheetName val="Staff_cost3"/>
      <sheetName val="Fixed_Assets_Sum(2005)3"/>
      <sheetName val="Fixed_Assets_Sum(2006)3"/>
      <sheetName val="Fixed_Assets_Sum(2007)3"/>
      <sheetName val="Cash_Flow_Yr_13"/>
      <sheetName val="Cash_Flow_Yr_23"/>
      <sheetName val="Cash_Flow_Yr_33"/>
      <sheetName val="Bal_Sheet_Yr_13"/>
      <sheetName val="Bal_Sheet_Yr_23"/>
      <sheetName val="Bal_Sheet_Yr_33"/>
      <sheetName val="Deferred_taxation_(1)3"/>
      <sheetName val="Deferred_taxation_(2)3"/>
      <sheetName val="Recon_of_FA3"/>
      <sheetName val="Reasonableness_test3"/>
      <sheetName val="NQ_Asset_Summary3"/>
      <sheetName val="S_DEBTOR074"/>
      <sheetName val="chart_11"/>
      <sheetName val="A2_02_Fixed_Assets1"/>
      <sheetName val="disc_rate1"/>
      <sheetName val="Lenders_Ratios_juneseptnov1"/>
      <sheetName val="評價底稿"/>
      <sheetName val="custommer"/>
      <sheetName val="BMCT2003"/>
      <sheetName val="February Export"/>
      <sheetName val="Intercom"/>
      <sheetName val="Intercom _2_"/>
      <sheetName val="Export Sale"/>
      <sheetName val="PDR15-03-54"/>
      <sheetName val="PDR_PL__ACCT-MBK"/>
      <sheetName val="Details_2002"/>
      <sheetName val="Sale_Expectation_(2)"/>
      <sheetName val="Sale_0407"/>
      <sheetName val="B-_1"/>
      <sheetName val="งบทดลอง_-_ต_ค_2547"/>
      <sheetName val="Corp__sheet"/>
      <sheetName val="013_-_การสั่งการ"/>
      <sheetName val="Job_List1"/>
      <sheetName val="NAV_Base"/>
      <sheetName val="ค่าไฟฟ้า (pdr )"/>
      <sheetName val="master_plan_1"/>
      <sheetName val="ALVXXL01"/>
      <sheetName val="C-3"/>
      <sheetName val="PPH GB"/>
      <sheetName val="Storage"/>
      <sheetName val="Jan.05"/>
      <sheetName val="TAX21"/>
      <sheetName val="中行汇率表"/>
      <sheetName val="WIP-TB"/>
      <sheetName val="Int Thai TB Baht"/>
      <sheetName val="WIP-Master"/>
      <sheetName val="G-BS"/>
      <sheetName val="AssetStatus"/>
      <sheetName val="AssetType"/>
      <sheetName val="License BOI"/>
      <sheetName val="Depre. Key"/>
      <sheetName val="Asset Class"/>
      <sheetName val="Location"/>
      <sheetName val="ภาคการขายวิศวกรรม_Weekly"/>
      <sheetName val="ภาคการขายโฆษณาNBT_Weekly"/>
      <sheetName val="งบทดลองปภพ 4-47"/>
      <sheetName val="RSS9801"/>
      <sheetName val="ปัจจุบัน "/>
      <sheetName val="all"/>
      <sheetName val="Cum.91-93"/>
      <sheetName val="Dec 94"/>
      <sheetName val="TB Worksheet"/>
      <sheetName val="SAP"/>
      <sheetName val="sen"/>
      <sheetName val="IRR Sensitivities"/>
      <sheetName val="PL_A05 APA Input"/>
      <sheetName val="Wht cur"/>
      <sheetName val="MMIP(JU)"/>
      <sheetName val="F-1&amp;F-2"/>
      <sheetName val="gvl"/>
      <sheetName val="GEFin"/>
      <sheetName val="New DYNA"/>
      <sheetName val="FN8"/>
      <sheetName val="Oracle Raw"/>
      <sheetName val="Oracle Data Reorg"/>
      <sheetName val="Du_lieu"/>
      <sheetName val="PA"/>
      <sheetName val="COM-HARDWARE"/>
      <sheetName val="EQUIPMENT"/>
      <sheetName val="เงินกู้MGC"/>
      <sheetName val="Indices"/>
      <sheetName val="BASE"/>
      <sheetName val="DEMANDA"/>
      <sheetName val="emp benefit-SN"/>
      <sheetName val="Data Sheet"/>
      <sheetName val="53061"/>
      <sheetName val="53062"/>
      <sheetName val="CONSTRUCTION"/>
      <sheetName val="PM-TE"/>
      <sheetName val="NEW"/>
      <sheetName val="ADJ_-_RATE59"/>
      <sheetName val="ADJ___RATE59"/>
      <sheetName val="SCB_1_-_Current59"/>
      <sheetName val="SCB_2_-_Current59"/>
      <sheetName val="เงินกู้_MGC58"/>
      <sheetName val="BALANCE_SHEET_59"/>
      <sheetName val="BS_ATTACH59"/>
      <sheetName val="LC___TR_Listing58"/>
      <sheetName val="Customize_Your_Invoice58"/>
      <sheetName val="VariableII__period58"/>
      <sheetName val="Stock_Aging58"/>
      <sheetName val="Dec_200158"/>
      <sheetName val="Sheet1_(2)59"/>
      <sheetName val="CF_RECONCILE_-_158"/>
      <sheetName val="Cost_Centers56"/>
      <sheetName val="_IB-PL-00-01_SUMMARY56"/>
      <sheetName val="Customize_Your_Purchase_Order56"/>
      <sheetName val="10-1_Media56"/>
      <sheetName val="ALL_KSFC_RIGS_EXCEPT_R-556"/>
      <sheetName val="FP_Friends_Other56"/>
      <sheetName val="163040_LC_TR56"/>
      <sheetName val="Trial_Balance55"/>
      <sheetName val="_IBPL000155"/>
      <sheetName val="163040_LC-TR55"/>
      <sheetName val="F9_Parameters54"/>
      <sheetName val="TrialBalance_Q3-200255"/>
      <sheetName val="Workbook_Inputs55"/>
      <sheetName val="CA_Sheet56"/>
      <sheetName val="Total_Inventory55"/>
      <sheetName val="Semi_FG&amp;FG55"/>
      <sheetName val="Provision_NRV55"/>
      <sheetName val="D190_254"/>
      <sheetName val="Bang_chiet_tinh_TBA54"/>
      <sheetName val="Customize_Your_Loan_Manager54"/>
      <sheetName val="input_data52"/>
      <sheetName val="Data_Entry52"/>
      <sheetName val="Valo_DCF52"/>
      <sheetName val="List_info52"/>
      <sheetName val="By_Person52"/>
      <sheetName val="head_Jan52"/>
      <sheetName val="DB_PPC_PSF52"/>
      <sheetName val="ng_1250"/>
      <sheetName val="Record_CR50"/>
      <sheetName val="Co__Code50"/>
      <sheetName val="Incident__NP_201750"/>
      <sheetName val="Cost_center47"/>
      <sheetName val="Standing_Data44"/>
      <sheetName val="Asset_&amp;_Liability44"/>
      <sheetName val="Net_asset_value44"/>
      <sheetName val="Drop_List44"/>
      <sheetName val="CAN_DOI_-_KET_QUA46"/>
      <sheetName val="Month_v_YTD44"/>
      <sheetName val="_IB-PL-YTD44"/>
      <sheetName val="Drop_down_list44"/>
      <sheetName val="Write_off44"/>
      <sheetName val="Cost_centre_expenditure44"/>
      <sheetName val="addl_cost44"/>
      <sheetName val="Cash_Flow44"/>
      <sheetName val="Co_info44"/>
      <sheetName val="Financial_Summary44"/>
      <sheetName val="Adj&amp;Rje(Z820)_44"/>
      <sheetName val="Spec_2210444"/>
      <sheetName val="WT_Util_99_LE44"/>
      <sheetName val="PTA_P&amp;S44"/>
      <sheetName val="Waste_Treatment_Variable_44"/>
      <sheetName val="TO_-_SP44"/>
      <sheetName val="Company_Info44"/>
      <sheetName val="CA_Comp44"/>
      <sheetName val="Balance_Sheet44"/>
      <sheetName val="BOI_sum44"/>
      <sheetName val="Update_CIT_FY1944"/>
      <sheetName val="Tax_computation_BOI44"/>
      <sheetName val="A)_Provision_schedule44"/>
      <sheetName val="A2)_834_Inventory44"/>
      <sheetName val="B1)_646_Retirement44"/>
      <sheetName val="B2)_746_Retirement_44"/>
      <sheetName val="C1)_791-0000-20_Private_exp_44"/>
      <sheetName val="TB_(as_of_31DEC)44"/>
      <sheetName val="C2)_779-0000-20_Misc_44"/>
      <sheetName val="C1)_663_Car_Lease44"/>
      <sheetName val="C2)_758_Car_Lease44"/>
      <sheetName val="D)_Training44"/>
      <sheetName val="E)_HY_test_PwC44"/>
      <sheetName val="F)_RD_60444"/>
      <sheetName val="G)_RD_64244"/>
      <sheetName val="DISCOUNT_(2)16"/>
      <sheetName val="GL_CB16"/>
      <sheetName val="GL_M16"/>
      <sheetName val="Gain_Loss_Calculation16"/>
      <sheetName val="Deferred_Charge16"/>
      <sheetName val="Detail_รายบุคคลปี_5816"/>
      <sheetName val="Sale_040416"/>
      <sheetName val="IBA_&lt;O3&gt;16"/>
      <sheetName val="Loan_Amortization_Table16"/>
      <sheetName val="Linkage_Quote16"/>
      <sheetName val="Register_Cal_Mar_04_July_05_16"/>
      <sheetName val="QR_4_116"/>
      <sheetName val="คชจ_ดำเนินงาน6-4316"/>
      <sheetName val="Norms_SP16"/>
      <sheetName val="แบบฟอร์มที่_7_original44"/>
      <sheetName val="แบบฟอร์มที่_7_Project_Base44"/>
      <sheetName val="n-4_444"/>
      <sheetName val="All_employee44"/>
      <sheetName val="Haft_year_tax_estimation_116"/>
      <sheetName val="Haft_year_tax_estimation_216"/>
      <sheetName val="Haft_year_tax_estimation_(1)16"/>
      <sheetName val="Haft_year_tax_estimation_(2)16"/>
      <sheetName val="Taxcal_6_Month16"/>
      <sheetName val="Data_Last_year16"/>
      <sheetName val="Bank_CA&amp;SA17"/>
      <sheetName val="AR_-CID17"/>
      <sheetName val="ดบ_ค้างรับ_Tisco17"/>
      <sheetName val="คชจ_ล่วงหน้า17"/>
      <sheetName val="ก่อสร้าง_ล่วงหน้า17"/>
      <sheetName val="ภาษีหัก_ณ_ที่จ่าย17"/>
      <sheetName val="คชจ_รอเรียกเก็บ_TDT17"/>
      <sheetName val="อุปกรณ์(หน่วยงาน)_17"/>
      <sheetName val="ICS_Cost_by_units17"/>
      <sheetName val="ICM_Budget&amp;Cost_Phase_I17"/>
      <sheetName val="ICM_Budget_Cost_Phase_II17"/>
      <sheetName val="ICm_Cost_by_units17"/>
      <sheetName val="CIV_AP_2-131-0017"/>
      <sheetName val="ICM_AP_2-131-0017"/>
      <sheetName val="CIV_AP_2-133-0017"/>
      <sheetName val="ICM_AP_2-133-0017"/>
      <sheetName val="ICM_AP_RPT17"/>
      <sheetName val="CIV_AP_RPT17"/>
      <sheetName val="CHQระหว่างทาง_2-132-0017"/>
      <sheetName val="ภาษีเงินได้หัก_ณ_ที่จ่าย17"/>
      <sheetName val="ค้างจ่าย_CID17"/>
      <sheetName val="เงินทดรองรับ_2-191-0017"/>
      <sheetName val="เงินทดรองรับ_2-193-0017"/>
      <sheetName val="เงินทดรองรับ_2-194-xx17"/>
      <sheetName val="สรุปเงินมัดจำห้องชุด_Agent17"/>
      <sheetName val="Commission-Tiny_(Chinese)17"/>
      <sheetName val="Commission-Sky_Pro_(Thai)17"/>
      <sheetName val="สำรองผลประโยชน์พนง_17"/>
      <sheetName val="รด_บริหาร17"/>
      <sheetName val="รด_อื่น17"/>
      <sheetName val="6-120-10_ค่าเช่า17"/>
      <sheetName val="6-120-20_ค่าบริการ17"/>
      <sheetName val="6-120-50_ค่าซ่อมแซม17"/>
      <sheetName val="6-150-10_ค่าที่ปรึกษา17"/>
      <sheetName val="6-130-20_ส่งเสริมการขาย17"/>
      <sheetName val="6-130-30_คอมมิชชั่น-ICS17"/>
      <sheetName val="6-130-30_คอมมิชชั่น-ICM17"/>
      <sheetName val="#6-200-00_ดอกเบี้ยจ่าย17"/>
      <sheetName val="Retire_2015-201716"/>
      <sheetName val="New_Item16"/>
      <sheetName val="B131_16"/>
      <sheetName val="Seagate__share_in_units5"/>
      <sheetName val="3_P&amp;L_5"/>
      <sheetName val="2_Conso12"/>
      <sheetName val="Summary_by_Machine_Type_MAR12"/>
      <sheetName val="stat_local12"/>
      <sheetName val="Jul_0216"/>
      <sheetName val="Non_Movement16"/>
      <sheetName val="ORGANIZATION_PLASTIC_GROUP_12"/>
      <sheetName val="ORGANIZATION_PLASTIC_GROUP__212"/>
      <sheetName val="IMPROVE_MAN_POWER12"/>
      <sheetName val="ฟอล์ม_B212"/>
      <sheetName val="Man_power_SPEC12"/>
      <sheetName val="Man_power_SPEC_(2)12"/>
      <sheetName val="Current_ORG12"/>
      <sheetName val="Blank_ORG12"/>
      <sheetName val="DLOT_Calculate12"/>
      <sheetName val="ประเมิน_12"/>
      <sheetName val="Improvement_Plan12"/>
      <sheetName val="รายชื่อพนักงาน_12"/>
      <sheetName val="Machine_capacity12"/>
      <sheetName val="DLOT_Current12"/>
      <sheetName val="ORG_(2)12"/>
      <sheetName val="Injection_new12"/>
      <sheetName val="Injection_new_12"/>
      <sheetName val="ytd_fty_(DG)_oh_12-20161"/>
      <sheetName val="Data_23"/>
      <sheetName val="FF_2__1_3"/>
      <sheetName val="cal_(2)3"/>
      <sheetName val="Non-Statistical_Sampling_Maste3"/>
      <sheetName val="Two_Step_Revenue_Testing_Maste3"/>
      <sheetName val="Global_Data3"/>
      <sheetName val="Expense_Summary5"/>
      <sheetName val="B&amp;S_19993"/>
      <sheetName val="master_plan_2"/>
      <sheetName val="Details_20021"/>
      <sheetName val="Sale_Expectation_(2)1"/>
      <sheetName val="BOS_Commodity12"/>
      <sheetName val="SSD_Plant_Incremental_Project12"/>
      <sheetName val="ERP_7_0612"/>
      <sheetName val="Pareto_Top_RPN12"/>
      <sheetName val="FDR_BUDGET_2001_EISENACH12"/>
      <sheetName val="Cost_Reduction_Programs12"/>
      <sheetName val="COMPARISON_SHEET_(1)12"/>
      <sheetName val="C_A_Add1_(App_III)7"/>
      <sheetName val="R&amp;M_confirmation_(App_A)7"/>
      <sheetName val="Marine_insurance_(App_B)7"/>
      <sheetName val="Reinvestment_Allowance7"/>
      <sheetName val="1_LeadSchedule5"/>
      <sheetName val="TC_YA2000_cyb_(R)6"/>
      <sheetName val="CA_Sum3"/>
      <sheetName val="Stat_A5"/>
      <sheetName val="SSP_HOURS5"/>
      <sheetName val="2_A2_L_Fixed_Assets3"/>
      <sheetName val="HEADCOUNT_WORKSHEET5"/>
      <sheetName val="Mat'l_Pareto5"/>
      <sheetName val="Inventory_Valuation-detail-_(25"/>
      <sheetName val="BPCOR_DETAILS5"/>
      <sheetName val="BPMKT_DETAILS5"/>
      <sheetName val="K4__F&amp;F5"/>
      <sheetName val="Format_(2)5"/>
      <sheetName val="Excess_Calc5"/>
      <sheetName val="U_5"/>
      <sheetName val="BGI_-_Interco_wkg6"/>
      <sheetName val="FAMS_Adj_6"/>
      <sheetName val="Client_Adj_-_BGI6"/>
      <sheetName val="Client_Adj_-BGM6"/>
      <sheetName val="BGM_BS6"/>
      <sheetName val="BGM_STAT6"/>
      <sheetName val="BGI_BS6"/>
      <sheetName val="BGI_STAT6"/>
      <sheetName val="Spliting_Balance_Sheet_-_1204(6"/>
      <sheetName val="01_05"/>
      <sheetName val="Cash_(new)4"/>
      <sheetName val="MCMD95_(1)3"/>
      <sheetName val="FF-2_(1)5"/>
      <sheetName val="FB1_(2)5"/>
      <sheetName val="BS_(3)5"/>
      <sheetName val="D1_(3)5"/>
      <sheetName val="E1__(3)5"/>
      <sheetName val="F1__(3)5"/>
      <sheetName val="G1__(3)5"/>
      <sheetName val="J1_(3)5"/>
      <sheetName val="J3_(3)5"/>
      <sheetName val="M1_(3)5"/>
      <sheetName val="M1-1_(3)5"/>
      <sheetName val="M1-2_(3)5"/>
      <sheetName val="N1_(3)5"/>
      <sheetName val="General_info5"/>
      <sheetName val="PBSE_BS5"/>
      <sheetName val="comp_of_re_pack5"/>
      <sheetName val="CF_Statements5"/>
      <sheetName val="Stmt_of_equity5"/>
      <sheetName val="GP_analysis5"/>
      <sheetName val="PBSE_PL5"/>
      <sheetName val="FB4_Sch9_Disclosure5"/>
      <sheetName val="E1_5"/>
      <sheetName val="F1_5"/>
      <sheetName val="G1_5"/>
      <sheetName val="General_info_(2)5"/>
      <sheetName val="BS_(2)5"/>
      <sheetName val="CF_Statements_(2)5"/>
      <sheetName val="Stmt_of_equity_(2)5"/>
      <sheetName val="D1_(2)5"/>
      <sheetName val="D1-1_(2)5"/>
      <sheetName val="E1__(2)5"/>
      <sheetName val="F1__(2)5"/>
      <sheetName val="G1__(2)5"/>
      <sheetName val="J1_(2)5"/>
      <sheetName val="J3_(2)5"/>
      <sheetName val="Tax_(2)5"/>
      <sheetName val="L1_(2)5"/>
      <sheetName val="M1_(2)5"/>
      <sheetName val="M1-1_(2)5"/>
      <sheetName val="M1-2_(2)5"/>
      <sheetName val="N1_(2)5"/>
      <sheetName val="X_Rates5"/>
      <sheetName val="T101_3"/>
      <sheetName val="Posting_entries3"/>
      <sheetName val="GL-Andy_current_ac3"/>
      <sheetName val="6A_CA3"/>
      <sheetName val="F1_24"/>
      <sheetName val="_Balance_Sheet5"/>
      <sheetName val="_Profit_Projection_sum5"/>
      <sheetName val="Product_segment5"/>
      <sheetName val="Profit_&amp;_Loss_Yr_15"/>
      <sheetName val="Profit_&amp;_Loss_Yr_25"/>
      <sheetName val="Profit_&amp;_Loss_Yr_35"/>
      <sheetName val="Staff_cost5"/>
      <sheetName val="Fixed_Assets_Sum(2005)5"/>
      <sheetName val="Fixed_Assets_Sum(2006)5"/>
      <sheetName val="Fixed_Assets_Sum(2007)5"/>
      <sheetName val="Cash_Flow_Yr_15"/>
      <sheetName val="Cash_Flow_Yr_25"/>
      <sheetName val="Cash_Flow_Yr_35"/>
      <sheetName val="Bal_Sheet_Yr_15"/>
      <sheetName val="Bal_Sheet_Yr_25"/>
      <sheetName val="Bal_Sheet_Yr_35"/>
      <sheetName val="Deferred_taxation_(1)5"/>
      <sheetName val="Deferred_taxation_(2)5"/>
      <sheetName val="Recon_of_FA5"/>
      <sheetName val="Reasonableness_test5"/>
      <sheetName val="NQ_Asset_Summary5"/>
      <sheetName val="S_DEBTOR076"/>
      <sheetName val="chart_13"/>
      <sheetName val="A2_02_Fixed_Assets3"/>
      <sheetName val="disc_rate3"/>
      <sheetName val="Lenders_Ratios_juneseptnov3"/>
      <sheetName val="PDR_PL__ACCT-MBK1"/>
      <sheetName val="Sale_04071"/>
      <sheetName val="B-_11"/>
      <sheetName val="งบทดลอง_-_ต_ค_25471"/>
      <sheetName val="Corp__sheet1"/>
      <sheetName val="013_-_การสั่งการ1"/>
      <sheetName val="Job_List11"/>
      <sheetName val="NAV_Base1"/>
      <sheetName val="Vat7%_ภายในเดือน_Junต้นฉบับ1"/>
      <sheetName val="Rateil_Pages1"/>
      <sheetName val="A5_Code1"/>
      <sheetName val="PPH_GB1"/>
      <sheetName val="Jan_051"/>
      <sheetName val="HR_Budget12"/>
      <sheetName val="Vat7%_ภายในเดือน_Junต้นฉบับ"/>
      <sheetName val="Rateil_Pages"/>
      <sheetName val="PPH_GB"/>
      <sheetName val="Jan_05"/>
      <sheetName val="ADJ_-_RATE60"/>
      <sheetName val="ADJ___RATE60"/>
      <sheetName val="SCB_1_-_Current60"/>
      <sheetName val="SCB_2_-_Current60"/>
      <sheetName val="เงินกู้_MGC59"/>
      <sheetName val="BALANCE_SHEET_60"/>
      <sheetName val="BS_ATTACH60"/>
      <sheetName val="LC___TR_Listing59"/>
      <sheetName val="Customize_Your_Invoice59"/>
      <sheetName val="VariableII__period59"/>
      <sheetName val="Stock_Aging59"/>
      <sheetName val="Dec_200159"/>
      <sheetName val="Sheet1_(2)60"/>
      <sheetName val="CF_RECONCILE_-_159"/>
      <sheetName val="Cost_Centers57"/>
      <sheetName val="_IB-PL-00-01_SUMMARY57"/>
      <sheetName val="Customize_Your_Purchase_Order57"/>
      <sheetName val="10-1_Media57"/>
      <sheetName val="ALL_KSFC_RIGS_EXCEPT_R-557"/>
      <sheetName val="FP_Friends_Other57"/>
      <sheetName val="163040_LC_TR57"/>
      <sheetName val="Trial_Balance56"/>
      <sheetName val="_IBPL000156"/>
      <sheetName val="CA_Sheet57"/>
      <sheetName val="TrialBalance_Q3-200256"/>
      <sheetName val="Workbook_Inputs56"/>
      <sheetName val="163040_LC-TR56"/>
      <sheetName val="F9_Parameters55"/>
      <sheetName val="Total_Inventory56"/>
      <sheetName val="Semi_FG&amp;FG56"/>
      <sheetName val="Provision_NRV56"/>
      <sheetName val="Customize_Your_Loan_Manager55"/>
      <sheetName val="Data_Entry53"/>
      <sheetName val="D190_255"/>
      <sheetName val="Bang_chiet_tinh_TBA55"/>
      <sheetName val="input_data53"/>
      <sheetName val="Valo_DCF53"/>
      <sheetName val="head_Jan53"/>
      <sheetName val="List_info53"/>
      <sheetName val="By_Person53"/>
      <sheetName val="DB_PPC_PSF53"/>
      <sheetName val="ng_1251"/>
      <sheetName val="Record_CR51"/>
      <sheetName val="Co__Code51"/>
      <sheetName val="Incident__NP_201751"/>
      <sheetName val="Cost_center48"/>
      <sheetName val="Standing_Data45"/>
      <sheetName val="Asset_&amp;_Liability45"/>
      <sheetName val="Net_asset_value45"/>
      <sheetName val="Drop_List45"/>
      <sheetName val="CAN_DOI_-_KET_QUA47"/>
      <sheetName val="Month_v_YTD45"/>
      <sheetName val="_IB-PL-YTD45"/>
      <sheetName val="BOI_sum45"/>
      <sheetName val="Update_CIT_FY1945"/>
      <sheetName val="Tax_computation_BOI45"/>
      <sheetName val="A)_Provision_schedule45"/>
      <sheetName val="A2)_834_Inventory45"/>
      <sheetName val="B1)_646_Retirement45"/>
      <sheetName val="B2)_746_Retirement_45"/>
      <sheetName val="C1)_791-0000-20_Private_exp_45"/>
      <sheetName val="TB_(as_of_31DEC)45"/>
      <sheetName val="C2)_779-0000-20_Misc_45"/>
      <sheetName val="C1)_663_Car_Lease45"/>
      <sheetName val="C2)_758_Car_Lease45"/>
      <sheetName val="D)_Training45"/>
      <sheetName val="E)_HY_test_PwC45"/>
      <sheetName val="F)_RD_60445"/>
      <sheetName val="G)_RD_64245"/>
      <sheetName val="TO_-_SP45"/>
      <sheetName val="Company_Info45"/>
      <sheetName val="CA_Comp45"/>
      <sheetName val="Drop_down_list45"/>
      <sheetName val="Write_off45"/>
      <sheetName val="Cost_centre_expenditure45"/>
      <sheetName val="addl_cost45"/>
      <sheetName val="Cash_Flow45"/>
      <sheetName val="Co_info45"/>
      <sheetName val="Financial_Summary45"/>
      <sheetName val="Adj&amp;Rje(Z820)_45"/>
      <sheetName val="Spec_2210445"/>
      <sheetName val="WT_Util_99_LE45"/>
      <sheetName val="PTA_P&amp;S45"/>
      <sheetName val="Waste_Treatment_Variable_45"/>
      <sheetName val="Balance_Sheet45"/>
      <sheetName val="Haft_year_tax_estimation_117"/>
      <sheetName val="Haft_year_tax_estimation_217"/>
      <sheetName val="Haft_year_tax_estimation_(1)17"/>
      <sheetName val="Haft_year_tax_estimation_(2)17"/>
      <sheetName val="Taxcal_6_Month17"/>
      <sheetName val="Data_Last_year17"/>
      <sheetName val="DISCOUNT_(2)17"/>
      <sheetName val="Bank_CA&amp;SA18"/>
      <sheetName val="AR_-CID18"/>
      <sheetName val="ดบ_ค้างรับ_Tisco18"/>
      <sheetName val="คชจ_ล่วงหน้า18"/>
      <sheetName val="ก่อสร้าง_ล่วงหน้า18"/>
      <sheetName val="ภาษีหัก_ณ_ที่จ่าย18"/>
      <sheetName val="คชจ_รอเรียกเก็บ_TDT18"/>
      <sheetName val="อุปกรณ์(หน่วยงาน)_18"/>
      <sheetName val="ICS_Cost_by_units18"/>
      <sheetName val="ICM_Budget&amp;Cost_Phase_I18"/>
      <sheetName val="ICM_Budget_Cost_Phase_II18"/>
      <sheetName val="ICm_Cost_by_units18"/>
      <sheetName val="CIV_AP_2-131-0018"/>
      <sheetName val="ICM_AP_2-131-0018"/>
      <sheetName val="CIV_AP_2-133-0018"/>
      <sheetName val="ICM_AP_2-133-0018"/>
      <sheetName val="ICM_AP_RPT18"/>
      <sheetName val="CIV_AP_RPT18"/>
      <sheetName val="All_employee45"/>
      <sheetName val="GL_CB17"/>
      <sheetName val="GL_M17"/>
      <sheetName val="Gain_Loss_Calculation17"/>
      <sheetName val="Deferred_Charge17"/>
      <sheetName val="Detail_รายบุคคลปี_5817"/>
      <sheetName val="Sale_040417"/>
      <sheetName val="IBA_&lt;O3&gt;17"/>
      <sheetName val="Loan_Amortization_Table17"/>
      <sheetName val="Linkage_Quote17"/>
      <sheetName val="แบบฟอร์มที่_7_original45"/>
      <sheetName val="แบบฟอร์มที่_7_Project_Base45"/>
      <sheetName val="n-4_445"/>
      <sheetName val="Register_Cal_Mar_04_July_05_17"/>
      <sheetName val="QR_4_117"/>
      <sheetName val="คชจ_ดำเนินงาน6-4317"/>
      <sheetName val="Norms_SP17"/>
      <sheetName val="Seagate__share_in_units6"/>
      <sheetName val="3_P&amp;L_6"/>
      <sheetName val="CHQระหว่างทาง_2-132-0018"/>
      <sheetName val="ภาษีเงินได้หัก_ณ_ที่จ่าย18"/>
      <sheetName val="ค้างจ่าย_CID18"/>
      <sheetName val="เงินทดรองรับ_2-191-0018"/>
      <sheetName val="เงินทดรองรับ_2-193-0018"/>
      <sheetName val="เงินทดรองรับ_2-194-xx18"/>
      <sheetName val="สรุปเงินมัดจำห้องชุด_Agent18"/>
      <sheetName val="Commission-Tiny_(Chinese)18"/>
      <sheetName val="Commission-Sky_Pro_(Thai)18"/>
      <sheetName val="สำรองผลประโยชน์พนง_18"/>
      <sheetName val="รด_บริหาร18"/>
      <sheetName val="รด_อื่น18"/>
      <sheetName val="6-120-10_ค่าเช่า18"/>
      <sheetName val="6-120-20_ค่าบริการ18"/>
      <sheetName val="6-120-50_ค่าซ่อมแซม18"/>
      <sheetName val="6-150-10_ค่าที่ปรึกษา18"/>
      <sheetName val="6-130-20_ส่งเสริมการขาย18"/>
      <sheetName val="6-130-30_คอมมิชชั่น-ICS18"/>
      <sheetName val="6-130-30_คอมมิชชั่น-ICM18"/>
      <sheetName val="#6-200-00_ดอกเบี้ยจ่าย18"/>
      <sheetName val="Retire_2015-201717"/>
      <sheetName val="New_Item17"/>
      <sheetName val="B131_17"/>
      <sheetName val="Jul_0217"/>
      <sheetName val="2_Conso13"/>
      <sheetName val="Summary_by_Machine_Type_MAR13"/>
      <sheetName val="stat_local13"/>
      <sheetName val="Data_24"/>
      <sheetName val="FF_2__1_4"/>
      <sheetName val="cal_(2)4"/>
      <sheetName val="Non-Statistical_Sampling_Maste4"/>
      <sheetName val="Two_Step_Revenue_Testing_Maste4"/>
      <sheetName val="Global_Data4"/>
      <sheetName val="Expense_Summary6"/>
      <sheetName val="B&amp;S_19994"/>
      <sheetName val="ORGANIZATION_PLASTIC_GROUP_13"/>
      <sheetName val="ORGANIZATION_PLASTIC_GROUP__213"/>
      <sheetName val="IMPROVE_MAN_POWER13"/>
      <sheetName val="ฟอล์ม_B213"/>
      <sheetName val="Man_power_SPEC13"/>
      <sheetName val="Man_power_SPEC_(2)13"/>
      <sheetName val="Current_ORG13"/>
      <sheetName val="Blank_ORG13"/>
      <sheetName val="DLOT_Calculate13"/>
      <sheetName val="ประเมิน_13"/>
      <sheetName val="Improvement_Plan13"/>
      <sheetName val="รายชื่อพนักงาน_13"/>
      <sheetName val="Machine_capacity13"/>
      <sheetName val="DLOT_Current13"/>
      <sheetName val="ORG_(2)13"/>
      <sheetName val="Injection_new13"/>
      <sheetName val="Injection_new_13"/>
      <sheetName val="C_A_Add1_(App_III)8"/>
      <sheetName val="R&amp;M_confirmation_(App_A)8"/>
      <sheetName val="Marine_insurance_(App_B)8"/>
      <sheetName val="Reinvestment_Allowance8"/>
      <sheetName val="1_LeadSchedule6"/>
      <sheetName val="TC_YA2000_cyb_(R)7"/>
      <sheetName val="CA_Sum4"/>
      <sheetName val="Stat_A6"/>
      <sheetName val="SSP_HOURS6"/>
      <sheetName val="2_A2_L_Fixed_Assets4"/>
      <sheetName val="HEADCOUNT_WORKSHEET6"/>
      <sheetName val="Mat'l_Pareto6"/>
      <sheetName val="Inventory_Valuation-detail-_(26"/>
      <sheetName val="BPCOR_DETAILS6"/>
      <sheetName val="BPMKT_DETAILS6"/>
      <sheetName val="K4__F&amp;F6"/>
      <sheetName val="Format_(2)6"/>
      <sheetName val="Excess_Calc6"/>
      <sheetName val="U_6"/>
      <sheetName val="BGI_-_Interco_wkg7"/>
      <sheetName val="FAMS_Adj_7"/>
      <sheetName val="Client_Adj_-_BGI7"/>
      <sheetName val="Client_Adj_-BGM7"/>
      <sheetName val="BGM_BS7"/>
      <sheetName val="BGM_STAT7"/>
      <sheetName val="BGI_BS7"/>
      <sheetName val="BGI_STAT7"/>
      <sheetName val="Spliting_Balance_Sheet_-_1204(7"/>
      <sheetName val="01_06"/>
      <sheetName val="Cash_(new)5"/>
      <sheetName val="MCMD95_(1)4"/>
      <sheetName val="FF-2_(1)6"/>
      <sheetName val="FB1_(2)6"/>
      <sheetName val="BS_(3)6"/>
      <sheetName val="D1_(3)6"/>
      <sheetName val="E1__(3)6"/>
      <sheetName val="F1__(3)6"/>
      <sheetName val="G1__(3)6"/>
      <sheetName val="J1_(3)6"/>
      <sheetName val="J3_(3)6"/>
      <sheetName val="M1_(3)6"/>
      <sheetName val="M1-1_(3)6"/>
      <sheetName val="M1-2_(3)6"/>
      <sheetName val="N1_(3)6"/>
      <sheetName val="General_info6"/>
      <sheetName val="PBSE_BS6"/>
      <sheetName val="comp_of_re_pack6"/>
      <sheetName val="CF_Statements6"/>
      <sheetName val="Stmt_of_equity6"/>
      <sheetName val="GP_analysis6"/>
      <sheetName val="PBSE_PL6"/>
      <sheetName val="FB4_Sch9_Disclosure6"/>
      <sheetName val="E1_6"/>
      <sheetName val="F1_6"/>
      <sheetName val="G1_6"/>
      <sheetName val="General_info_(2)6"/>
      <sheetName val="BS_(2)6"/>
      <sheetName val="CF_Statements_(2)6"/>
      <sheetName val="Stmt_of_equity_(2)6"/>
      <sheetName val="D1_(2)6"/>
      <sheetName val="D1-1_(2)6"/>
      <sheetName val="E1__(2)6"/>
      <sheetName val="F1__(2)6"/>
      <sheetName val="G1__(2)6"/>
      <sheetName val="J1_(2)6"/>
      <sheetName val="J3_(2)6"/>
      <sheetName val="Tax_(2)6"/>
      <sheetName val="L1_(2)6"/>
      <sheetName val="M1_(2)6"/>
      <sheetName val="M1-1_(2)6"/>
      <sheetName val="M1-2_(2)6"/>
      <sheetName val="N1_(2)6"/>
      <sheetName val="X_Rates6"/>
      <sheetName val="T101_4"/>
      <sheetName val="Posting_entries4"/>
      <sheetName val="GL-Andy_current_ac4"/>
      <sheetName val="6A_CA4"/>
      <sheetName val="F1_25"/>
      <sheetName val="_Balance_Sheet6"/>
      <sheetName val="_Profit_Projection_sum6"/>
      <sheetName val="Product_segment6"/>
      <sheetName val="Profit_&amp;_Loss_Yr_16"/>
      <sheetName val="Profit_&amp;_Loss_Yr_26"/>
      <sheetName val="Profit_&amp;_Loss_Yr_36"/>
      <sheetName val="Staff_cost6"/>
      <sheetName val="Fixed_Assets_Sum(2005)6"/>
      <sheetName val="Fixed_Assets_Sum(2006)6"/>
      <sheetName val="Fixed_Assets_Sum(2007)6"/>
      <sheetName val="Cash_Flow_Yr_16"/>
      <sheetName val="Cash_Flow_Yr_26"/>
      <sheetName val="Cash_Flow_Yr_36"/>
      <sheetName val="Bal_Sheet_Yr_16"/>
      <sheetName val="Bal_Sheet_Yr_26"/>
      <sheetName val="Bal_Sheet_Yr_36"/>
      <sheetName val="Deferred_taxation_(1)6"/>
      <sheetName val="Deferred_taxation_(2)6"/>
      <sheetName val="Recon_of_FA6"/>
      <sheetName val="Reasonableness_test6"/>
      <sheetName val="NQ_Asset_Summary6"/>
      <sheetName val="S_DEBTOR077"/>
      <sheetName val="chart_14"/>
      <sheetName val="A2_02_Fixed_Assets4"/>
      <sheetName val="Non_Movement17"/>
      <sheetName val="PDR_PL__ACCT-MBK2"/>
      <sheetName val="BOS_Commodity13"/>
      <sheetName val="SSD_Plant_Incremental_Project13"/>
      <sheetName val="ERP_7_0613"/>
      <sheetName val="Pareto_Top_RPN13"/>
      <sheetName val="FDR_BUDGET_2001_EISENACH13"/>
      <sheetName val="Cost_Reduction_Programs13"/>
      <sheetName val="COMPARISON_SHEET_(1)13"/>
      <sheetName val="disc_rate4"/>
      <sheetName val="Details_20022"/>
      <sheetName val="Sale_Expectation_(2)2"/>
      <sheetName val="Sale_04072"/>
      <sheetName val="B-_12"/>
      <sheetName val="งบทดลอง_-_ต_ค_25472"/>
      <sheetName val="Corp__sheet2"/>
      <sheetName val="013_-_การสั่งการ2"/>
      <sheetName val="Job_List12"/>
      <sheetName val="Lenders_Ratios_juneseptnov4"/>
      <sheetName val="NAV_Base2"/>
      <sheetName val="master_plan_3"/>
      <sheetName val="ytd_fty_(DG)_oh_12-20162"/>
      <sheetName val="Vat7%_ภายในเดือน_Junต้นฉบับ2"/>
      <sheetName val="Rateil_Pages2"/>
      <sheetName val="A5_Code2"/>
      <sheetName val="PPH_GB2"/>
      <sheetName val="Jan_052"/>
      <sheetName val="ADJ_-_RATE61"/>
      <sheetName val="ADJ___RATE61"/>
      <sheetName val="SCB_1_-_Current61"/>
      <sheetName val="SCB_2_-_Current61"/>
      <sheetName val="เงินกู้_MGC60"/>
      <sheetName val="BALANCE_SHEET_61"/>
      <sheetName val="BS_ATTACH61"/>
      <sheetName val="LC___TR_Listing60"/>
      <sheetName val="Customize_Your_Invoice60"/>
      <sheetName val="VariableII__period60"/>
      <sheetName val="Stock_Aging60"/>
      <sheetName val="Dec_200160"/>
      <sheetName val="Sheet1_(2)61"/>
      <sheetName val="CF_RECONCILE_-_160"/>
      <sheetName val="Cost_Centers58"/>
      <sheetName val="_IB-PL-00-01_SUMMARY58"/>
      <sheetName val="Customize_Your_Purchase_Order58"/>
      <sheetName val="10-1_Media58"/>
      <sheetName val="ALL_KSFC_RIGS_EXCEPT_R-558"/>
      <sheetName val="FP_Friends_Other58"/>
      <sheetName val="163040_LC_TR58"/>
      <sheetName val="Trial_Balance57"/>
      <sheetName val="_IBPL000157"/>
      <sheetName val="CA_Sheet58"/>
      <sheetName val="TrialBalance_Q3-200257"/>
      <sheetName val="Workbook_Inputs57"/>
      <sheetName val="163040_LC-TR57"/>
      <sheetName val="F9_Parameters56"/>
      <sheetName val="Total_Inventory57"/>
      <sheetName val="Semi_FG&amp;FG57"/>
      <sheetName val="Provision_NRV57"/>
      <sheetName val="Customize_Your_Loan_Manager56"/>
      <sheetName val="Data_Entry54"/>
      <sheetName val="D190_256"/>
      <sheetName val="Bang_chiet_tinh_TBA56"/>
      <sheetName val="input_data54"/>
      <sheetName val="Valo_DCF54"/>
      <sheetName val="head_Jan54"/>
      <sheetName val="List_info54"/>
      <sheetName val="By_Person54"/>
      <sheetName val="DB_PPC_PSF54"/>
      <sheetName val="ng_1252"/>
      <sheetName val="Record_CR52"/>
      <sheetName val="Co__Code52"/>
      <sheetName val="Incident__NP_201752"/>
      <sheetName val="Cost_center49"/>
      <sheetName val="Standing_Data46"/>
      <sheetName val="Asset_&amp;_Liability46"/>
      <sheetName val="Net_asset_value46"/>
      <sheetName val="Drop_List46"/>
      <sheetName val="CAN_DOI_-_KET_QUA48"/>
      <sheetName val="Month_v_YTD46"/>
      <sheetName val="_IB-PL-YTD46"/>
      <sheetName val="BOI_sum46"/>
      <sheetName val="Update_CIT_FY1946"/>
      <sheetName val="Tax_computation_BOI46"/>
      <sheetName val="A)_Provision_schedule46"/>
      <sheetName val="A2)_834_Inventory46"/>
      <sheetName val="B1)_646_Retirement46"/>
      <sheetName val="B2)_746_Retirement_46"/>
      <sheetName val="C1)_791-0000-20_Private_exp_46"/>
      <sheetName val="TB_(as_of_31DEC)46"/>
      <sheetName val="C2)_779-0000-20_Misc_46"/>
      <sheetName val="C1)_663_Car_Lease46"/>
      <sheetName val="C2)_758_Car_Lease46"/>
      <sheetName val="D)_Training46"/>
      <sheetName val="E)_HY_test_PwC46"/>
      <sheetName val="F)_RD_60446"/>
      <sheetName val="G)_RD_64246"/>
      <sheetName val="TO_-_SP46"/>
      <sheetName val="Company_Info46"/>
      <sheetName val="CA_Comp46"/>
      <sheetName val="Drop_down_list46"/>
      <sheetName val="Write_off46"/>
      <sheetName val="Cost_centre_expenditure46"/>
      <sheetName val="addl_cost46"/>
      <sheetName val="Cash_Flow46"/>
      <sheetName val="Co_info46"/>
      <sheetName val="Financial_Summary46"/>
      <sheetName val="Adj&amp;Rje(Z820)_46"/>
      <sheetName val="Spec_2210446"/>
      <sheetName val="WT_Util_99_LE46"/>
      <sheetName val="PTA_P&amp;S46"/>
      <sheetName val="Waste_Treatment_Variable_46"/>
      <sheetName val="Balance_Sheet46"/>
      <sheetName val="Haft_year_tax_estimation_118"/>
      <sheetName val="Haft_year_tax_estimation_218"/>
      <sheetName val="Haft_year_tax_estimation_(1)18"/>
      <sheetName val="Haft_year_tax_estimation_(2)18"/>
      <sheetName val="Taxcal_6_Month18"/>
      <sheetName val="Data_Last_year18"/>
      <sheetName val="DISCOUNT_(2)18"/>
      <sheetName val="Bank_CA&amp;SA19"/>
      <sheetName val="AR_-CID19"/>
      <sheetName val="ดบ_ค้างรับ_Tisco19"/>
      <sheetName val="คชจ_ล่วงหน้า19"/>
      <sheetName val="ก่อสร้าง_ล่วงหน้า19"/>
      <sheetName val="ภาษีหัก_ณ_ที่จ่าย19"/>
      <sheetName val="คชจ_รอเรียกเก็บ_TDT19"/>
      <sheetName val="อุปกรณ์(หน่วยงาน)_19"/>
      <sheetName val="ICS_Cost_by_units19"/>
      <sheetName val="ICM_Budget&amp;Cost_Phase_I19"/>
      <sheetName val="ICM_Budget_Cost_Phase_II19"/>
      <sheetName val="ICm_Cost_by_units19"/>
      <sheetName val="CIV_AP_2-131-0019"/>
      <sheetName val="ICM_AP_2-131-0019"/>
      <sheetName val="CIV_AP_2-133-0019"/>
      <sheetName val="ICM_AP_2-133-0019"/>
      <sheetName val="ICM_AP_RPT19"/>
      <sheetName val="CIV_AP_RPT19"/>
      <sheetName val="All_employee46"/>
      <sheetName val="GL_CB18"/>
      <sheetName val="GL_M18"/>
      <sheetName val="Gain_Loss_Calculation18"/>
      <sheetName val="Deferred_Charge18"/>
      <sheetName val="Detail_รายบุคคลปี_5818"/>
      <sheetName val="Sale_040418"/>
      <sheetName val="IBA_&lt;O3&gt;18"/>
      <sheetName val="Loan_Amortization_Table18"/>
      <sheetName val="Linkage_Quote18"/>
      <sheetName val="แบบฟอร์มที่_7_original46"/>
      <sheetName val="แบบฟอร์มที่_7_Project_Base46"/>
      <sheetName val="n-4_446"/>
      <sheetName val="Register_Cal_Mar_04_July_05_18"/>
      <sheetName val="QR_4_118"/>
      <sheetName val="คชจ_ดำเนินงาน6-4318"/>
      <sheetName val="Norms_SP18"/>
      <sheetName val="Seagate__share_in_units7"/>
      <sheetName val="3_P&amp;L_7"/>
      <sheetName val="CHQระหว่างทาง_2-132-0019"/>
      <sheetName val="ภาษีเงินได้หัก_ณ_ที่จ่าย19"/>
      <sheetName val="ค้างจ่าย_CID19"/>
      <sheetName val="เงินทดรองรับ_2-191-0019"/>
      <sheetName val="เงินทดรองรับ_2-193-0019"/>
      <sheetName val="เงินทดรองรับ_2-194-xx19"/>
      <sheetName val="สรุปเงินมัดจำห้องชุด_Agent19"/>
      <sheetName val="Commission-Tiny_(Chinese)19"/>
      <sheetName val="Commission-Sky_Pro_(Thai)19"/>
      <sheetName val="สำรองผลประโยชน์พนง_19"/>
      <sheetName val="รด_บริหาร19"/>
      <sheetName val="รด_อื่น19"/>
      <sheetName val="6-120-10_ค่าเช่า19"/>
      <sheetName val="6-120-20_ค่าบริการ19"/>
      <sheetName val="6-120-50_ค่าซ่อมแซม19"/>
      <sheetName val="6-150-10_ค่าที่ปรึกษา19"/>
      <sheetName val="6-130-20_ส่งเสริมการขาย19"/>
      <sheetName val="6-130-30_คอมมิชชั่น-ICS19"/>
      <sheetName val="6-130-30_คอมมิชชั่น-ICM19"/>
      <sheetName val="#6-200-00_ดอกเบี้ยจ่าย19"/>
      <sheetName val="Retire_2015-201718"/>
      <sheetName val="New_Item18"/>
      <sheetName val="B131_18"/>
      <sheetName val="Jul_0218"/>
      <sheetName val="2_Conso14"/>
      <sheetName val="Summary_by_Machine_Type_MAR14"/>
      <sheetName val="stat_local14"/>
      <sheetName val="Data_25"/>
      <sheetName val="FF_2__1_5"/>
      <sheetName val="cal_(2)5"/>
      <sheetName val="Non-Statistical_Sampling_Maste5"/>
      <sheetName val="Two_Step_Revenue_Testing_Maste5"/>
      <sheetName val="Global_Data5"/>
      <sheetName val="Expense_Summary7"/>
      <sheetName val="B&amp;S_19995"/>
      <sheetName val="ORGANIZATION_PLASTIC_GROUP_14"/>
      <sheetName val="ORGANIZATION_PLASTIC_GROUP__214"/>
      <sheetName val="IMPROVE_MAN_POWER14"/>
      <sheetName val="ฟอล์ม_B214"/>
      <sheetName val="Man_power_SPEC14"/>
      <sheetName val="Man_power_SPEC_(2)14"/>
      <sheetName val="Current_ORG14"/>
      <sheetName val="Blank_ORG14"/>
      <sheetName val="DLOT_Calculate14"/>
      <sheetName val="ประเมิน_14"/>
      <sheetName val="Improvement_Plan14"/>
      <sheetName val="รายชื่อพนักงาน_14"/>
      <sheetName val="Machine_capacity14"/>
      <sheetName val="DLOT_Current14"/>
      <sheetName val="ORG_(2)14"/>
      <sheetName val="Injection_new14"/>
      <sheetName val="Injection_new_14"/>
      <sheetName val="C_A_Add1_(App_III)9"/>
      <sheetName val="R&amp;M_confirmation_(App_A)9"/>
      <sheetName val="Marine_insurance_(App_B)9"/>
      <sheetName val="Reinvestment_Allowance9"/>
      <sheetName val="1_LeadSchedule7"/>
      <sheetName val="TC_YA2000_cyb_(R)8"/>
      <sheetName val="CA_Sum5"/>
      <sheetName val="Stat_A7"/>
      <sheetName val="SSP_HOURS7"/>
      <sheetName val="2_A2_L_Fixed_Assets5"/>
      <sheetName val="HEADCOUNT_WORKSHEET7"/>
      <sheetName val="Mat'l_Pareto7"/>
      <sheetName val="Inventory_Valuation-detail-_(27"/>
      <sheetName val="BPCOR_DETAILS7"/>
      <sheetName val="BPMKT_DETAILS7"/>
      <sheetName val="K4__F&amp;F7"/>
      <sheetName val="Format_(2)7"/>
      <sheetName val="Excess_Calc7"/>
      <sheetName val="U_7"/>
      <sheetName val="BGI_-_Interco_wkg8"/>
      <sheetName val="FAMS_Adj_8"/>
      <sheetName val="Client_Adj_-_BGI8"/>
      <sheetName val="Client_Adj_-BGM8"/>
      <sheetName val="BGM_BS8"/>
      <sheetName val="BGM_STAT8"/>
      <sheetName val="BGI_BS8"/>
      <sheetName val="BGI_STAT8"/>
      <sheetName val="Spliting_Balance_Sheet_-_1204(8"/>
      <sheetName val="01_07"/>
      <sheetName val="Cash_(new)6"/>
      <sheetName val="MCMD95_(1)5"/>
      <sheetName val="FF-2_(1)7"/>
      <sheetName val="FB1_(2)7"/>
      <sheetName val="BS_(3)7"/>
      <sheetName val="D1_(3)7"/>
      <sheetName val="E1__(3)7"/>
      <sheetName val="F1__(3)7"/>
      <sheetName val="G1__(3)7"/>
      <sheetName val="J1_(3)7"/>
      <sheetName val="J3_(3)7"/>
      <sheetName val="M1_(3)7"/>
      <sheetName val="M1-1_(3)7"/>
      <sheetName val="M1-2_(3)7"/>
      <sheetName val="N1_(3)7"/>
      <sheetName val="General_info7"/>
      <sheetName val="PBSE_BS7"/>
      <sheetName val="comp_of_re_pack7"/>
      <sheetName val="CF_Statements7"/>
      <sheetName val="Stmt_of_equity7"/>
      <sheetName val="GP_analysis7"/>
      <sheetName val="PBSE_PL7"/>
      <sheetName val="FB4_Sch9_Disclosure7"/>
      <sheetName val="E1_7"/>
      <sheetName val="F1_7"/>
      <sheetName val="G1_7"/>
      <sheetName val="General_info_(2)7"/>
      <sheetName val="BS_(2)7"/>
      <sheetName val="CF_Statements_(2)7"/>
      <sheetName val="Stmt_of_equity_(2)7"/>
      <sheetName val="D1_(2)7"/>
      <sheetName val="D1-1_(2)7"/>
      <sheetName val="E1__(2)7"/>
      <sheetName val="F1__(2)7"/>
      <sheetName val="G1__(2)7"/>
      <sheetName val="J1_(2)7"/>
      <sheetName val="J3_(2)7"/>
      <sheetName val="Tax_(2)7"/>
      <sheetName val="L1_(2)7"/>
      <sheetName val="M1_(2)7"/>
      <sheetName val="M1-1_(2)7"/>
      <sheetName val="M1-2_(2)7"/>
      <sheetName val="N1_(2)7"/>
      <sheetName val="X_Rates7"/>
      <sheetName val="T101_5"/>
      <sheetName val="Posting_entries5"/>
      <sheetName val="GL-Andy_current_ac5"/>
      <sheetName val="6A_CA5"/>
      <sheetName val="F1_26"/>
      <sheetName val="_Balance_Sheet7"/>
      <sheetName val="_Profit_Projection_sum7"/>
      <sheetName val="Product_segment7"/>
      <sheetName val="Profit_&amp;_Loss_Yr_17"/>
      <sheetName val="Profit_&amp;_Loss_Yr_27"/>
      <sheetName val="Profit_&amp;_Loss_Yr_37"/>
      <sheetName val="Staff_cost7"/>
      <sheetName val="Fixed_Assets_Sum(2005)7"/>
      <sheetName val="Fixed_Assets_Sum(2006)7"/>
      <sheetName val="Fixed_Assets_Sum(2007)7"/>
      <sheetName val="Cash_Flow_Yr_17"/>
      <sheetName val="Cash_Flow_Yr_27"/>
      <sheetName val="Cash_Flow_Yr_37"/>
      <sheetName val="Bal_Sheet_Yr_17"/>
      <sheetName val="Bal_Sheet_Yr_27"/>
      <sheetName val="Bal_Sheet_Yr_37"/>
      <sheetName val="Deferred_taxation_(1)7"/>
      <sheetName val="Deferred_taxation_(2)7"/>
      <sheetName val="Recon_of_FA7"/>
      <sheetName val="Reasonableness_test7"/>
      <sheetName val="NQ_Asset_Summary7"/>
      <sheetName val="S_DEBTOR078"/>
      <sheetName val="chart_15"/>
      <sheetName val="A2_02_Fixed_Assets5"/>
      <sheetName val="Non_Movement18"/>
      <sheetName val="PDR_PL__ACCT-MBK3"/>
      <sheetName val="BOS_Commodity14"/>
      <sheetName val="SSD_Plant_Incremental_Project14"/>
      <sheetName val="ERP_7_0614"/>
      <sheetName val="Pareto_Top_RPN14"/>
      <sheetName val="FDR_BUDGET_2001_EISENACH14"/>
      <sheetName val="Cost_Reduction_Programs14"/>
      <sheetName val="COMPARISON_SHEET_(1)14"/>
      <sheetName val="disc_rate5"/>
      <sheetName val="Details_20023"/>
      <sheetName val="Sale_Expectation_(2)3"/>
      <sheetName val="Sale_04073"/>
      <sheetName val="B-_13"/>
      <sheetName val="งบทดลอง_-_ต_ค_25473"/>
      <sheetName val="Corp__sheet3"/>
      <sheetName val="013_-_การสั่งการ3"/>
      <sheetName val="Job_List13"/>
      <sheetName val="Lenders_Ratios_juneseptnov5"/>
      <sheetName val="NAV_Base3"/>
      <sheetName val="master_plan_4"/>
      <sheetName val="ytd_fty_(DG)_oh_12-20163"/>
      <sheetName val="Vat7%_ภายในเดือน_Junต้นฉบับ3"/>
      <sheetName val="Rateil_Pages3"/>
      <sheetName val="A5_Code3"/>
      <sheetName val="PPH_GB3"/>
      <sheetName val="Jan_053"/>
      <sheetName val="HR_Budget13"/>
      <sheetName val="February_Export"/>
      <sheetName val="Intercom__2_"/>
      <sheetName val="Export_Sale"/>
      <sheetName val="Int_Thai_TB_Baht"/>
      <sheetName val="ค่าไฟฟ้า_(pdr_)"/>
      <sheetName val="Division"/>
      <sheetName val="Binderies"/>
      <sheetName val="DMD Office"/>
      <sheetName val="ADMIN OFFICE (2)"/>
      <sheetName val="DropDown"/>
      <sheetName val="SALES RECEIPTS"/>
      <sheetName val="Office Improve"/>
      <sheetName val="Valuation"/>
      <sheetName val="ytd_fty_(DG)_oh_12-20164"/>
      <sheetName val="WC analytics (+data pages)"/>
      <sheetName val="Summary Trade AP Apr15"/>
      <sheetName val="Profit &amp; loss"/>
      <sheetName val="KS CONSO"/>
      <sheetName val="65 FINANCE"/>
      <sheetName val="Fagor04-A3112e"/>
      <sheetName val="TRIAL Balance &amp; %"/>
      <sheetName val="Purchase Order"/>
      <sheetName val="FIN"/>
      <sheetName val="COMMON"/>
      <sheetName val="Nominal Accounts"/>
      <sheetName val="COSUB"/>
      <sheetName val="DIRECT SELLING"/>
      <sheetName val="DISCOUNT"/>
      <sheetName val="GROSS SALES"/>
      <sheetName val="RESERVE"/>
      <sheetName val="WEIGHT"/>
      <sheetName val="VC"/>
      <sheetName val="CustSub"/>
      <sheetName val="UNIT"/>
      <sheetName val="Actual-ＹＴＤ"/>
      <sheetName val="Budget-Monthly"/>
      <sheetName val="Budget-YTD"/>
      <sheetName val="Actual-Monthly"/>
      <sheetName val="H2a"/>
      <sheetName val="H2b"/>
      <sheetName val="H3"/>
      <sheetName val="B1a"/>
      <sheetName val="B2b"/>
      <sheetName val="R"/>
      <sheetName val="O2"/>
      <sheetName val="E2"/>
      <sheetName val="I1"/>
      <sheetName val="I4"/>
      <sheetName val="E5"/>
      <sheetName val="E6"/>
      <sheetName val="D2"/>
      <sheetName val="CEM_cc3"/>
      <sheetName val="CEM_mic3"/>
      <sheetName val="H4"/>
      <sheetName val="P_Par"/>
      <sheetName val="Asset"/>
      <sheetName val="New Std. "/>
      <sheetName val="Old Cost Report"/>
      <sheetName val="ELEC"/>
      <sheetName val="DAILY_REPORT"/>
      <sheetName val="Sch5"/>
      <sheetName val="AGING LOCAL"/>
      <sheetName val="TB Jun 07"/>
      <sheetName val="Master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11922"/>
      <sheetName val="gold แลกทอง"/>
      <sheetName val="Tornado 4.7 Component List"/>
      <sheetName val="110"/>
      <sheetName val="Sale0406"/>
      <sheetName val="Thai Summit PKK-HW"/>
      <sheetName val="part-import"/>
      <sheetName val="part-local"/>
      <sheetName val="db"/>
      <sheetName val="ประมาณการ"/>
      <sheetName val="U-2.1"/>
      <sheetName val="Leasing"/>
      <sheetName val="Acquisition Assumptions"/>
      <sheetName val="Financial Highlights"/>
      <sheetName val="Order_Oct_w40"/>
      <sheetName val="Order_Oct_w41"/>
      <sheetName val="GIVTR00P"/>
      <sheetName val="cc 196 (SYS) (2)"/>
      <sheetName val="61 HR"/>
      <sheetName val="C 1"/>
      <sheetName val="Sampling"/>
      <sheetName val="Cust List"/>
      <sheetName val="Account List"/>
      <sheetName val="ADJ_-_RATE62"/>
      <sheetName val="ADJ___RATE62"/>
      <sheetName val="SCB_1_-_Current62"/>
      <sheetName val="SCB_2_-_Current62"/>
      <sheetName val="เงินกู้_MGC61"/>
      <sheetName val="BALANCE_SHEET_62"/>
      <sheetName val="BS_ATTACH62"/>
      <sheetName val="LC___TR_Listing61"/>
      <sheetName val="VariableII__period61"/>
      <sheetName val="Customize_Your_Invoice61"/>
      <sheetName val="Stock_Aging61"/>
      <sheetName val="Dec_200161"/>
      <sheetName val="Sheet1_(2)62"/>
      <sheetName val="CF_RECONCILE_-_161"/>
      <sheetName val="Cost_Centers59"/>
      <sheetName val="_IB-PL-00-01_SUMMARY59"/>
      <sheetName val="Customize_Your_Purchase_Order59"/>
      <sheetName val="10-1_Media59"/>
      <sheetName val="ALL_KSFC_RIGS_EXCEPT_R-559"/>
      <sheetName val="FP_Friends_Other59"/>
      <sheetName val="163040_LC_TR59"/>
      <sheetName val="Trial_Balance58"/>
      <sheetName val="_IBPL000158"/>
      <sheetName val="TrialBalance_Q3-200258"/>
      <sheetName val="Workbook_Inputs58"/>
      <sheetName val="163040_LC-TR58"/>
      <sheetName val="CA_Sheet59"/>
      <sheetName val="F9_Parameters57"/>
      <sheetName val="Total_Inventory58"/>
      <sheetName val="Semi_FG&amp;FG58"/>
      <sheetName val="Provision_NRV58"/>
      <sheetName val="Customize_Your_Loan_Manager57"/>
      <sheetName val="D190_257"/>
      <sheetName val="Bang_chiet_tinh_TBA57"/>
      <sheetName val="Data_Entry55"/>
      <sheetName val="input_data55"/>
      <sheetName val="Valo_DCF55"/>
      <sheetName val="List_info55"/>
      <sheetName val="By_Person55"/>
      <sheetName val="head_Jan55"/>
      <sheetName val="DB_PPC_PSF55"/>
      <sheetName val="ng_1253"/>
      <sheetName val="Record_CR53"/>
      <sheetName val="Incident__NP_201753"/>
      <sheetName val="Co__Code53"/>
      <sheetName val="Standing_Data47"/>
      <sheetName val="Asset_&amp;_Liability47"/>
      <sheetName val="Net_asset_value47"/>
      <sheetName val="Drop_List47"/>
      <sheetName val="Cost_center50"/>
      <sheetName val="CAN_DOI_-_KET_QUA49"/>
      <sheetName val="Month_v_YTD47"/>
      <sheetName val="_IB-PL-YTD47"/>
      <sheetName val="Drop_down_list47"/>
      <sheetName val="Write_off47"/>
      <sheetName val="Cost_centre_expenditure47"/>
      <sheetName val="addl_cost47"/>
      <sheetName val="Cash_Flow47"/>
      <sheetName val="Co_info47"/>
      <sheetName val="Financial_Summary47"/>
      <sheetName val="Adj&amp;Rje(Z820)_47"/>
      <sheetName val="Spec_2210447"/>
      <sheetName val="WT_Util_99_LE47"/>
      <sheetName val="PTA_P&amp;S47"/>
      <sheetName val="Waste_Treatment_Variable_47"/>
      <sheetName val="BOI_sum47"/>
      <sheetName val="Update_CIT_FY1947"/>
      <sheetName val="Tax_computation_BOI47"/>
      <sheetName val="A)_Provision_schedule47"/>
      <sheetName val="A2)_834_Inventory47"/>
      <sheetName val="B1)_646_Retirement47"/>
      <sheetName val="B2)_746_Retirement_47"/>
      <sheetName val="C1)_791-0000-20_Private_exp_47"/>
      <sheetName val="TB_(as_of_31DEC)47"/>
      <sheetName val="C2)_779-0000-20_Misc_47"/>
      <sheetName val="C1)_663_Car_Lease47"/>
      <sheetName val="C2)_758_Car_Lease47"/>
      <sheetName val="D)_Training47"/>
      <sheetName val="E)_HY_test_PwC47"/>
      <sheetName val="F)_RD_60447"/>
      <sheetName val="G)_RD_64247"/>
      <sheetName val="TO_-_SP47"/>
      <sheetName val="Company_Info47"/>
      <sheetName val="CA_Comp47"/>
      <sheetName val="Balance_Sheet47"/>
      <sheetName val="DISCOUNT_(2)19"/>
      <sheetName val="Bank_CA&amp;SA20"/>
      <sheetName val="AR_-CID20"/>
      <sheetName val="ดบ_ค้างรับ_Tisco20"/>
      <sheetName val="คชจ_ล่วงหน้า20"/>
      <sheetName val="ก่อสร้าง_ล่วงหน้า20"/>
      <sheetName val="ภาษีหัก_ณ_ที่จ่าย20"/>
      <sheetName val="คชจ_รอเรียกเก็บ_TDT20"/>
      <sheetName val="อุปกรณ์(หน่วยงาน)_20"/>
      <sheetName val="ICS_Cost_by_units20"/>
      <sheetName val="ICM_Budget&amp;Cost_Phase_I20"/>
      <sheetName val="ICM_Budget_Cost_Phase_II20"/>
      <sheetName val="ICm_Cost_by_units20"/>
      <sheetName val="CIV_AP_2-131-0020"/>
      <sheetName val="ICM_AP_2-131-0020"/>
      <sheetName val="CIV_AP_2-133-0020"/>
      <sheetName val="ICM_AP_2-133-0020"/>
      <sheetName val="ICM_AP_RPT20"/>
      <sheetName val="CIV_AP_RPT20"/>
      <sheetName val="All_employee47"/>
      <sheetName val="GL_CB19"/>
      <sheetName val="GL_M19"/>
      <sheetName val="Gain_Loss_Calculation19"/>
      <sheetName val="Deferred_Charge19"/>
      <sheetName val="Detail_รายบุคคลปี_5819"/>
      <sheetName val="Sale_040419"/>
      <sheetName val="IBA_&lt;O3&gt;19"/>
      <sheetName val="Loan_Amortization_Table19"/>
      <sheetName val="Linkage_Quote19"/>
      <sheetName val="Haft_year_tax_estimation_119"/>
      <sheetName val="Haft_year_tax_estimation_219"/>
      <sheetName val="Haft_year_tax_estimation_(1)19"/>
      <sheetName val="Haft_year_tax_estimation_(2)19"/>
      <sheetName val="Taxcal_6_Month19"/>
      <sheetName val="Data_Last_year19"/>
      <sheetName val="แบบฟอร์มที่_7_original47"/>
      <sheetName val="แบบฟอร์มที่_7_Project_Base47"/>
      <sheetName val="n-4_447"/>
      <sheetName val="Register_Cal_Mar_04_July_05_19"/>
      <sheetName val="QR_4_119"/>
      <sheetName val="คชจ_ดำเนินงาน6-4319"/>
      <sheetName val="Norms_SP19"/>
      <sheetName val="CHQระหว่างทาง_2-132-0020"/>
      <sheetName val="ภาษีเงินได้หัก_ณ_ที่จ่าย20"/>
      <sheetName val="ค้างจ่าย_CID20"/>
      <sheetName val="เงินทดรองรับ_2-191-0020"/>
      <sheetName val="เงินทดรองรับ_2-193-0020"/>
      <sheetName val="เงินทดรองรับ_2-194-xx20"/>
      <sheetName val="สรุปเงินมัดจำห้องชุด_Agent20"/>
      <sheetName val="Commission-Tiny_(Chinese)20"/>
      <sheetName val="Commission-Sky_Pro_(Thai)20"/>
      <sheetName val="สำรองผลประโยชน์พนง_20"/>
      <sheetName val="รด_บริหาร20"/>
      <sheetName val="รด_อื่น20"/>
      <sheetName val="6-120-10_ค่าเช่า20"/>
      <sheetName val="6-120-20_ค่าบริการ20"/>
      <sheetName val="6-120-50_ค่าซ่อมแซม20"/>
      <sheetName val="6-150-10_ค่าที่ปรึกษา20"/>
      <sheetName val="6-130-20_ส่งเสริมการขาย20"/>
      <sheetName val="6-130-30_คอมมิชชั่น-ICS20"/>
      <sheetName val="6-130-30_คอมมิชชั่น-ICM20"/>
      <sheetName val="#6-200-00_ดอกเบี้ยจ่าย20"/>
      <sheetName val="Retire_2015-201719"/>
      <sheetName val="New_Item19"/>
      <sheetName val="B131_19"/>
      <sheetName val="Seagate__share_in_units8"/>
      <sheetName val="3_P&amp;L_8"/>
      <sheetName val="2_Conso15"/>
      <sheetName val="Summary_by_Machine_Type_MAR15"/>
      <sheetName val="stat_local15"/>
      <sheetName val="Jul_0219"/>
      <sheetName val="ORGANIZATION_PLASTIC_GROUP_15"/>
      <sheetName val="ORGANIZATION_PLASTIC_GROUP__215"/>
      <sheetName val="IMPROVE_MAN_POWER15"/>
      <sheetName val="ฟอล์ม_B215"/>
      <sheetName val="Man_power_SPEC15"/>
      <sheetName val="Man_power_SPEC_(2)15"/>
      <sheetName val="Current_ORG15"/>
      <sheetName val="Blank_ORG15"/>
      <sheetName val="DLOT_Calculate15"/>
      <sheetName val="ประเมิน_15"/>
      <sheetName val="Improvement_Plan15"/>
      <sheetName val="รายชื่อพนักงาน_15"/>
      <sheetName val="Machine_capacity15"/>
      <sheetName val="DLOT_Current15"/>
      <sheetName val="ORG_(2)15"/>
      <sheetName val="Injection_new15"/>
      <sheetName val="Injection_new_15"/>
      <sheetName val="Data_26"/>
      <sheetName val="FF_2__1_6"/>
      <sheetName val="cal_(2)6"/>
      <sheetName val="Non-Statistical_Sampling_Maste6"/>
      <sheetName val="Two_Step_Revenue_Testing_Maste6"/>
      <sheetName val="Global_Data6"/>
      <sheetName val="Expense_Summary8"/>
      <sheetName val="B&amp;S_19996"/>
      <sheetName val="Non_Movement19"/>
      <sheetName val="Details_20024"/>
      <sheetName val="Sale_Expectation_(2)4"/>
      <sheetName val="C_A_Add1_(App_III)10"/>
      <sheetName val="R&amp;M_confirmation_(App_A)10"/>
      <sheetName val="Marine_insurance_(App_B)10"/>
      <sheetName val="Reinvestment_Allowance10"/>
      <sheetName val="1_LeadSchedule8"/>
      <sheetName val="TC_YA2000_cyb_(R)9"/>
      <sheetName val="CA_Sum6"/>
      <sheetName val="Stat_A8"/>
      <sheetName val="SSP_HOURS8"/>
      <sheetName val="2_A2_L_Fixed_Assets6"/>
      <sheetName val="HEADCOUNT_WORKSHEET8"/>
      <sheetName val="Mat'l_Pareto8"/>
      <sheetName val="Inventory_Valuation-detail-_(28"/>
      <sheetName val="BPCOR_DETAILS8"/>
      <sheetName val="BPMKT_DETAILS8"/>
      <sheetName val="K4__F&amp;F8"/>
      <sheetName val="Format_(2)8"/>
      <sheetName val="Excess_Calc8"/>
      <sheetName val="U_8"/>
      <sheetName val="BGI_-_Interco_wkg9"/>
      <sheetName val="FAMS_Adj_9"/>
      <sheetName val="Client_Adj_-_BGI9"/>
      <sheetName val="Client_Adj_-BGM9"/>
      <sheetName val="BGM_BS9"/>
      <sheetName val="BGM_STAT9"/>
      <sheetName val="BGI_BS9"/>
      <sheetName val="BGI_STAT9"/>
      <sheetName val="Spliting_Balance_Sheet_-_1204(9"/>
      <sheetName val="01_08"/>
      <sheetName val="Cash_(new)7"/>
      <sheetName val="MCMD95_(1)6"/>
      <sheetName val="FF-2_(1)8"/>
      <sheetName val="FB1_(2)8"/>
      <sheetName val="BS_(3)8"/>
      <sheetName val="D1_(3)8"/>
      <sheetName val="E1__(3)8"/>
      <sheetName val="F1__(3)8"/>
      <sheetName val="G1__(3)8"/>
      <sheetName val="J1_(3)8"/>
      <sheetName val="J3_(3)8"/>
      <sheetName val="M1_(3)8"/>
      <sheetName val="M1-1_(3)8"/>
      <sheetName val="M1-2_(3)8"/>
      <sheetName val="N1_(3)8"/>
      <sheetName val="General_info8"/>
      <sheetName val="PBSE_BS8"/>
      <sheetName val="comp_of_re_pack8"/>
      <sheetName val="CF_Statements8"/>
      <sheetName val="Stmt_of_equity8"/>
      <sheetName val="GP_analysis8"/>
      <sheetName val="PBSE_PL8"/>
      <sheetName val="FB4_Sch9_Disclosure8"/>
      <sheetName val="E1_8"/>
      <sheetName val="F1_8"/>
      <sheetName val="G1_8"/>
      <sheetName val="General_info_(2)8"/>
      <sheetName val="BS_(2)8"/>
      <sheetName val="CF_Statements_(2)8"/>
      <sheetName val="Stmt_of_equity_(2)8"/>
      <sheetName val="D1_(2)8"/>
      <sheetName val="D1-1_(2)8"/>
      <sheetName val="E1__(2)8"/>
      <sheetName val="F1__(2)8"/>
      <sheetName val="G1__(2)8"/>
      <sheetName val="J1_(2)8"/>
      <sheetName val="J3_(2)8"/>
      <sheetName val="Tax_(2)8"/>
      <sheetName val="L1_(2)8"/>
      <sheetName val="M1_(2)8"/>
      <sheetName val="M1-1_(2)8"/>
      <sheetName val="M1-2_(2)8"/>
      <sheetName val="N1_(2)8"/>
      <sheetName val="X_Rates8"/>
      <sheetName val="T101_6"/>
      <sheetName val="Posting_entries6"/>
      <sheetName val="GL-Andy_current_ac6"/>
      <sheetName val="6A_CA6"/>
      <sheetName val="F1_27"/>
      <sheetName val="_Balance_Sheet8"/>
      <sheetName val="_Profit_Projection_sum8"/>
      <sheetName val="Product_segment8"/>
      <sheetName val="Profit_&amp;_Loss_Yr_18"/>
      <sheetName val="Profit_&amp;_Loss_Yr_28"/>
      <sheetName val="Profit_&amp;_Loss_Yr_38"/>
      <sheetName val="Staff_cost8"/>
      <sheetName val="Fixed_Assets_Sum(2005)8"/>
      <sheetName val="Fixed_Assets_Sum(2006)8"/>
      <sheetName val="Fixed_Assets_Sum(2007)8"/>
      <sheetName val="Cash_Flow_Yr_18"/>
      <sheetName val="Cash_Flow_Yr_28"/>
      <sheetName val="Cash_Flow_Yr_38"/>
      <sheetName val="Bal_Sheet_Yr_18"/>
      <sheetName val="Bal_Sheet_Yr_28"/>
      <sheetName val="Bal_Sheet_Yr_38"/>
      <sheetName val="Deferred_taxation_(1)8"/>
      <sheetName val="Deferred_taxation_(2)8"/>
      <sheetName val="Recon_of_FA8"/>
      <sheetName val="Reasonableness_test8"/>
      <sheetName val="NQ_Asset_Summary8"/>
      <sheetName val="S_DEBTOR079"/>
      <sheetName val="chart_16"/>
      <sheetName val="A2_02_Fixed_Assets6"/>
      <sheetName val="disc_rate6"/>
      <sheetName val="Lenders_Ratios_juneseptnov6"/>
      <sheetName val="BOS_Commodity15"/>
      <sheetName val="SSD_Plant_Incremental_Project15"/>
      <sheetName val="ERP_7_0615"/>
      <sheetName val="Pareto_Top_RPN15"/>
      <sheetName val="FDR_BUDGET_2001_EISENACH15"/>
      <sheetName val="Cost_Reduction_Programs15"/>
      <sheetName val="COMPARISON_SHEET_(1)15"/>
      <sheetName val="A5_Code4"/>
      <sheetName val="Sale_04074"/>
      <sheetName val="B-_14"/>
      <sheetName val="งบทดลอง_-_ต_ค_25474"/>
      <sheetName val="Corp__sheet4"/>
      <sheetName val="013_-_การสั่งการ4"/>
      <sheetName val="Job_List14"/>
      <sheetName val="master_plan_5"/>
      <sheetName val="NAV_Base4"/>
      <sheetName val="PDR_PL__ACCT-MBK4"/>
      <sheetName val="Vat7%_ภายในเดือน_Junต้นฉบับ4"/>
      <sheetName val="Rateil_Pages4"/>
      <sheetName val="PPH_GB4"/>
      <sheetName val="Jan_054"/>
      <sheetName val="HR_Budget14"/>
      <sheetName val="February_Export1"/>
      <sheetName val="Intercom__2_1"/>
      <sheetName val="Export_Sale1"/>
      <sheetName val="Int_Thai_TB_Baht1"/>
      <sheetName val="ค่าไฟฟ้า_(pdr_)1"/>
      <sheetName val="งบทดลองปภพ_4-47"/>
      <sheetName val="ปัจจุบัน_"/>
      <sheetName val="Cum_91-93"/>
      <sheetName val="Dec_94"/>
      <sheetName val="TB_Worksheet"/>
      <sheetName val="IRR_Sensitivities"/>
      <sheetName val="PL_A05_APA_Input"/>
      <sheetName val="Wht_cur"/>
      <sheetName val="License_BOI"/>
      <sheetName val="Depre__Key"/>
      <sheetName val="Asset_Class"/>
      <sheetName val="New_DYNA"/>
      <sheetName val="Oracle_Raw"/>
      <sheetName val="Oracle_Data_Reorg"/>
      <sheetName val="emp_benefit-SN"/>
      <sheetName val="assumption"/>
      <sheetName val="AP Pivot (F)"/>
      <sheetName val="GL Pivot (F)"/>
      <sheetName val="IN Pivot (F)"/>
      <sheetName val="PO Pivot (F)"/>
      <sheetName val="Treatment"/>
      <sheetName val="อุปกรณ์ a2"/>
      <sheetName val="อุปกรณ์ a1"/>
      <sheetName val="O3"/>
      <sheetName val="O4"/>
      <sheetName val="ABR P&amp;L"/>
      <sheetName val="PLmth "/>
      <sheetName val="Raw Material"/>
      <sheetName val="choice"/>
      <sheetName val="รายงานสถานะใบสั่งซื้อใบจัดจ้าง"/>
      <sheetName val="Code1"/>
      <sheetName val="STATEMENT"/>
      <sheetName val="อัตรามรณะ"/>
      <sheetName val="mcot_upc"/>
      <sheetName val="1) Asset Valuation"/>
      <sheetName val="5) Parameters"/>
      <sheetName val="3rd"/>
      <sheetName val="Tornado 2.2 Component List"/>
      <sheetName val="Entity Data"/>
      <sheetName val="feature"/>
      <sheetName val="report for ccd-dec.05"/>
      <sheetName val="ภงด.50-48"/>
      <sheetName val="pl.cps "/>
      <sheetName val="detail bs"/>
      <sheetName val="หน้า 1"/>
      <sheetName val="ca-o7"/>
      <sheetName val="Summary cheque"/>
      <sheetName val="สรุปต้นทุน INET"/>
      <sheetName val="Aging"/>
      <sheetName val="Amortization Table"/>
      <sheetName val="ProjectSchedule"/>
      <sheetName val="BOQ@CON"/>
      <sheetName val="ACTUAL"/>
      <sheetName val="800T Follow-up Data"/>
      <sheetName val="HCCE01"/>
      <sheetName val="sale89"/>
      <sheetName val="Account Code"/>
      <sheetName val="ADJ_-_RATE63"/>
      <sheetName val="ADJ___RATE63"/>
      <sheetName val="SCB_1_-_Current63"/>
      <sheetName val="SCB_2_-_Current63"/>
      <sheetName val="เงินกู้_MGC62"/>
      <sheetName val="BALANCE_SHEET_63"/>
      <sheetName val="BS_ATTACH63"/>
      <sheetName val="LC___TR_Listing62"/>
      <sheetName val="Customize_Your_Invoice62"/>
      <sheetName val="VariableII__period62"/>
      <sheetName val="Stock_Aging62"/>
      <sheetName val="Dec_200162"/>
      <sheetName val="Sheet1_(2)63"/>
      <sheetName val="CF_RECONCILE_-_162"/>
      <sheetName val="Cost_Centers60"/>
      <sheetName val="_IB-PL-00-01_SUMMARY60"/>
      <sheetName val="Customize_Your_Purchase_Order60"/>
      <sheetName val="10-1_Media60"/>
      <sheetName val="ALL_KSFC_RIGS_EXCEPT_R-560"/>
      <sheetName val="FP_Friends_Other60"/>
      <sheetName val="163040_LC_TR60"/>
      <sheetName val="Trial_Balance59"/>
      <sheetName val="_IBPL000159"/>
      <sheetName val="CA_Sheet60"/>
      <sheetName val="TrialBalance_Q3-200259"/>
      <sheetName val="Workbook_Inputs59"/>
      <sheetName val="163040_LC-TR59"/>
      <sheetName val="F9_Parameters58"/>
      <sheetName val="Total_Inventory59"/>
      <sheetName val="Semi_FG&amp;FG59"/>
      <sheetName val="Provision_NRV59"/>
      <sheetName val="Customize_Your_Loan_Manager58"/>
      <sheetName val="Data_Entry56"/>
      <sheetName val="D190_258"/>
      <sheetName val="Bang_chiet_tinh_TBA58"/>
      <sheetName val="input_data56"/>
      <sheetName val="Valo_DCF56"/>
      <sheetName val="head_Jan56"/>
      <sheetName val="List_info56"/>
      <sheetName val="By_Person56"/>
      <sheetName val="DB_PPC_PSF56"/>
      <sheetName val="ng_1254"/>
      <sheetName val="Record_CR54"/>
      <sheetName val="Co__Code54"/>
      <sheetName val="Incident__NP_201754"/>
      <sheetName val="Cost_center51"/>
      <sheetName val="Standing_Data48"/>
      <sheetName val="Asset_&amp;_Liability48"/>
      <sheetName val="Net_asset_value48"/>
      <sheetName val="Drop_List48"/>
      <sheetName val="CAN_DOI_-_KET_QUA50"/>
      <sheetName val="Month_v_YTD48"/>
      <sheetName val="_IB-PL-YTD48"/>
      <sheetName val="BOI_sum48"/>
      <sheetName val="Update_CIT_FY1948"/>
      <sheetName val="Tax_computation_BOI48"/>
      <sheetName val="A)_Provision_schedule48"/>
      <sheetName val="A2)_834_Inventory48"/>
      <sheetName val="B1)_646_Retirement48"/>
      <sheetName val="B2)_746_Retirement_48"/>
      <sheetName val="C1)_791-0000-20_Private_exp_48"/>
      <sheetName val="TB_(as_of_31DEC)48"/>
      <sheetName val="C2)_779-0000-20_Misc_48"/>
      <sheetName val="C1)_663_Car_Lease48"/>
      <sheetName val="C2)_758_Car_Lease48"/>
      <sheetName val="D)_Training48"/>
      <sheetName val="E)_HY_test_PwC48"/>
      <sheetName val="F)_RD_60448"/>
      <sheetName val="G)_RD_64248"/>
      <sheetName val="TO_-_SP48"/>
      <sheetName val="Company_Info48"/>
      <sheetName val="CA_Comp48"/>
      <sheetName val="Drop_down_list48"/>
      <sheetName val="Write_off48"/>
      <sheetName val="Cost_centre_expenditure48"/>
      <sheetName val="addl_cost48"/>
      <sheetName val="Cash_Flow48"/>
      <sheetName val="Co_info48"/>
      <sheetName val="Financial_Summary48"/>
      <sheetName val="Adj&amp;Rje(Z820)_48"/>
      <sheetName val="Spec_2210448"/>
      <sheetName val="WT_Util_99_LE48"/>
      <sheetName val="PTA_P&amp;S48"/>
      <sheetName val="Waste_Treatment_Variable_48"/>
      <sheetName val="Balance_Sheet48"/>
      <sheetName val="Haft_year_tax_estimation_120"/>
      <sheetName val="Haft_year_tax_estimation_220"/>
      <sheetName val="Haft_year_tax_estimation_(1)20"/>
      <sheetName val="Haft_year_tax_estimation_(2)20"/>
      <sheetName val="Taxcal_6_Month20"/>
      <sheetName val="Data_Last_year20"/>
      <sheetName val="DISCOUNT_(2)20"/>
      <sheetName val="Bank_CA&amp;SA21"/>
      <sheetName val="AR_-CID21"/>
      <sheetName val="ดบ_ค้างรับ_Tisco21"/>
      <sheetName val="คชจ_ล่วงหน้า21"/>
      <sheetName val="ก่อสร้าง_ล่วงหน้า21"/>
      <sheetName val="ภาษีหัก_ณ_ที่จ่าย21"/>
      <sheetName val="คชจ_รอเรียกเก็บ_TDT21"/>
      <sheetName val="อุปกรณ์(หน่วยงาน)_21"/>
      <sheetName val="ICS_Cost_by_units21"/>
      <sheetName val="ICM_Budget&amp;Cost_Phase_I21"/>
      <sheetName val="ICM_Budget_Cost_Phase_II21"/>
      <sheetName val="ICm_Cost_by_units21"/>
      <sheetName val="CIV_AP_2-131-0021"/>
      <sheetName val="ICM_AP_2-131-0021"/>
      <sheetName val="CIV_AP_2-133-0021"/>
      <sheetName val="ICM_AP_2-133-0021"/>
      <sheetName val="ICM_AP_RPT21"/>
      <sheetName val="CIV_AP_RPT21"/>
      <sheetName val="All_employee48"/>
      <sheetName val="GL_CB20"/>
      <sheetName val="GL_M20"/>
      <sheetName val="Gain_Loss_Calculation20"/>
      <sheetName val="Deferred_Charge20"/>
      <sheetName val="Detail_รายบุคคลปี_5820"/>
      <sheetName val="Sale_040420"/>
      <sheetName val="IBA_&lt;O3&gt;20"/>
      <sheetName val="Loan_Amortization_Table20"/>
      <sheetName val="Linkage_Quote20"/>
      <sheetName val="แบบฟอร์มที่_7_original48"/>
      <sheetName val="แบบฟอร์มที่_7_Project_Base48"/>
      <sheetName val="n-4_448"/>
      <sheetName val="Register_Cal_Mar_04_July_05_20"/>
      <sheetName val="QR_4_120"/>
      <sheetName val="คชจ_ดำเนินงาน6-4320"/>
      <sheetName val="Norms_SP20"/>
      <sheetName val="Seagate__share_in_units9"/>
      <sheetName val="3_P&amp;L_9"/>
      <sheetName val="CHQระหว่างทาง_2-132-0021"/>
      <sheetName val="ภาษีเงินได้หัก_ณ_ที่จ่าย21"/>
      <sheetName val="ค้างจ่าย_CID21"/>
      <sheetName val="เงินทดรองรับ_2-191-0021"/>
      <sheetName val="เงินทดรองรับ_2-193-0021"/>
      <sheetName val="เงินทดรองรับ_2-194-xx21"/>
      <sheetName val="สรุปเงินมัดจำห้องชุด_Agent21"/>
      <sheetName val="Commission-Tiny_(Chinese)21"/>
      <sheetName val="Commission-Sky_Pro_(Thai)21"/>
      <sheetName val="สำรองผลประโยชน์พนง_21"/>
      <sheetName val="รด_บริหาร21"/>
      <sheetName val="รด_อื่น21"/>
      <sheetName val="6-120-10_ค่าเช่า21"/>
      <sheetName val="6-120-20_ค่าบริการ21"/>
      <sheetName val="6-120-50_ค่าซ่อมแซม21"/>
      <sheetName val="6-150-10_ค่าที่ปรึกษา21"/>
      <sheetName val="6-130-20_ส่งเสริมการขาย21"/>
      <sheetName val="6-130-30_คอมมิชชั่น-ICS21"/>
      <sheetName val="6-130-30_คอมมิชชั่น-ICM21"/>
      <sheetName val="#6-200-00_ดอกเบี้ยจ่าย21"/>
      <sheetName val="Retire_2015-201720"/>
      <sheetName val="New_Item20"/>
      <sheetName val="B131_20"/>
      <sheetName val="Jul_0220"/>
      <sheetName val="2_Conso16"/>
      <sheetName val="Summary_by_Machine_Type_MAR16"/>
      <sheetName val="stat_local16"/>
      <sheetName val="Data_27"/>
      <sheetName val="FF_2__1_7"/>
      <sheetName val="cal_(2)7"/>
      <sheetName val="Non-Statistical_Sampling_Maste7"/>
      <sheetName val="Two_Step_Revenue_Testing_Maste7"/>
      <sheetName val="Global_Data7"/>
      <sheetName val="Expense_Summary9"/>
      <sheetName val="B&amp;S_19997"/>
      <sheetName val="ORGANIZATION_PLASTIC_GROUP_16"/>
      <sheetName val="ORGANIZATION_PLASTIC_GROUP__216"/>
      <sheetName val="IMPROVE_MAN_POWER16"/>
      <sheetName val="ฟอล์ม_B216"/>
      <sheetName val="Man_power_SPEC16"/>
      <sheetName val="Man_power_SPEC_(2)16"/>
      <sheetName val="Current_ORG16"/>
      <sheetName val="Blank_ORG16"/>
      <sheetName val="DLOT_Calculate16"/>
      <sheetName val="ประเมิน_16"/>
      <sheetName val="Improvement_Plan16"/>
      <sheetName val="รายชื่อพนักงาน_16"/>
      <sheetName val="Machine_capacity16"/>
      <sheetName val="DLOT_Current16"/>
      <sheetName val="ORG_(2)16"/>
      <sheetName val="Injection_new16"/>
      <sheetName val="Injection_new_16"/>
      <sheetName val="C_A_Add1_(App_III)11"/>
      <sheetName val="R&amp;M_confirmation_(App_A)11"/>
      <sheetName val="Marine_insurance_(App_B)11"/>
      <sheetName val="Reinvestment_Allowance11"/>
      <sheetName val="1_LeadSchedule9"/>
      <sheetName val="TC_YA2000_cyb_(R)10"/>
      <sheetName val="CA_Sum7"/>
      <sheetName val="Stat_A9"/>
      <sheetName val="SSP_HOURS9"/>
      <sheetName val="2_A2_L_Fixed_Assets7"/>
      <sheetName val="HEADCOUNT_WORKSHEET9"/>
      <sheetName val="Mat'l_Pareto9"/>
      <sheetName val="Inventory_Valuation-detail-_(29"/>
      <sheetName val="BPCOR_DETAILS9"/>
      <sheetName val="BPMKT_DETAILS9"/>
      <sheetName val="K4__F&amp;F9"/>
      <sheetName val="Format_(2)9"/>
      <sheetName val="Excess_Calc9"/>
      <sheetName val="U_9"/>
      <sheetName val="BGI_-_Interco_wkg10"/>
      <sheetName val="FAMS_Adj_10"/>
      <sheetName val="Client_Adj_-_BGI10"/>
      <sheetName val="Client_Adj_-BGM10"/>
      <sheetName val="BGM_BS10"/>
      <sheetName val="BGM_STAT10"/>
      <sheetName val="BGI_BS10"/>
      <sheetName val="BGI_STAT10"/>
      <sheetName val="Spliting_Balance_Sheet_-_120410"/>
      <sheetName val="01_09"/>
      <sheetName val="Cash_(new)8"/>
      <sheetName val="MCMD95_(1)7"/>
      <sheetName val="FF-2_(1)9"/>
      <sheetName val="FB1_(2)9"/>
      <sheetName val="BS_(3)9"/>
      <sheetName val="D1_(3)9"/>
      <sheetName val="E1__(3)9"/>
      <sheetName val="F1__(3)9"/>
      <sheetName val="G1__(3)9"/>
      <sheetName val="J1_(3)9"/>
      <sheetName val="J3_(3)9"/>
      <sheetName val="M1_(3)9"/>
      <sheetName val="M1-1_(3)9"/>
      <sheetName val="M1-2_(3)9"/>
      <sheetName val="N1_(3)9"/>
      <sheetName val="General_info9"/>
      <sheetName val="PBSE_BS9"/>
      <sheetName val="comp_of_re_pack9"/>
      <sheetName val="CF_Statements9"/>
      <sheetName val="Stmt_of_equity9"/>
      <sheetName val="GP_analysis9"/>
      <sheetName val="PBSE_PL9"/>
      <sheetName val="FB4_Sch9_Disclosure9"/>
      <sheetName val="E1_9"/>
      <sheetName val="F1_9"/>
      <sheetName val="G1_9"/>
      <sheetName val="General_info_(2)9"/>
      <sheetName val="BS_(2)9"/>
      <sheetName val="CF_Statements_(2)9"/>
      <sheetName val="Stmt_of_equity_(2)9"/>
      <sheetName val="D1_(2)9"/>
      <sheetName val="D1-1_(2)9"/>
      <sheetName val="E1__(2)9"/>
      <sheetName val="F1__(2)9"/>
      <sheetName val="G1__(2)9"/>
      <sheetName val="J1_(2)9"/>
      <sheetName val="J3_(2)9"/>
      <sheetName val="Tax_(2)9"/>
      <sheetName val="L1_(2)9"/>
      <sheetName val="M1_(2)9"/>
      <sheetName val="M1-1_(2)9"/>
      <sheetName val="M1-2_(2)9"/>
      <sheetName val="N1_(2)9"/>
      <sheetName val="X_Rates9"/>
      <sheetName val="T101_7"/>
      <sheetName val="Posting_entries7"/>
      <sheetName val="GL-Andy_current_ac7"/>
      <sheetName val="6A_CA7"/>
      <sheetName val="F1_28"/>
      <sheetName val="_Balance_Sheet9"/>
      <sheetName val="_Profit_Projection_sum9"/>
      <sheetName val="Product_segment9"/>
      <sheetName val="Profit_&amp;_Loss_Yr_19"/>
      <sheetName val="Profit_&amp;_Loss_Yr_29"/>
      <sheetName val="Profit_&amp;_Loss_Yr_39"/>
      <sheetName val="Staff_cost9"/>
      <sheetName val="Fixed_Assets_Sum(2005)9"/>
      <sheetName val="Fixed_Assets_Sum(2006)9"/>
      <sheetName val="Fixed_Assets_Sum(2007)9"/>
      <sheetName val="Cash_Flow_Yr_19"/>
      <sheetName val="Cash_Flow_Yr_29"/>
      <sheetName val="Cash_Flow_Yr_39"/>
      <sheetName val="Bal_Sheet_Yr_19"/>
      <sheetName val="Bal_Sheet_Yr_29"/>
      <sheetName val="Bal_Sheet_Yr_39"/>
      <sheetName val="Deferred_taxation_(1)9"/>
      <sheetName val="Deferred_taxation_(2)9"/>
      <sheetName val="Recon_of_FA9"/>
      <sheetName val="Reasonableness_test9"/>
      <sheetName val="NQ_Asset_Summary9"/>
      <sheetName val="S_DEBTOR0710"/>
      <sheetName val="chart_17"/>
      <sheetName val="A2_02_Fixed_Assets7"/>
      <sheetName val="Non_Movement20"/>
      <sheetName val="PDR_PL__ACCT-MBK5"/>
      <sheetName val="BOS_Commodity16"/>
      <sheetName val="SSD_Plant_Incremental_Project16"/>
      <sheetName val="ERP_7_0616"/>
      <sheetName val="Pareto_Top_RPN16"/>
      <sheetName val="FDR_BUDGET_2001_EISENACH16"/>
      <sheetName val="Cost_Reduction_Programs16"/>
      <sheetName val="COMPARISON_SHEET_(1)16"/>
      <sheetName val="disc_rate7"/>
      <sheetName val="Details_20025"/>
      <sheetName val="Sale_Expectation_(2)5"/>
      <sheetName val="Sale_04075"/>
      <sheetName val="B-_15"/>
      <sheetName val="งบทดลอง_-_ต_ค_25475"/>
      <sheetName val="Corp__sheet5"/>
      <sheetName val="013_-_การสั่งการ5"/>
      <sheetName val="Job_List15"/>
      <sheetName val="Lenders_Ratios_juneseptnov7"/>
      <sheetName val="NAV_Base5"/>
      <sheetName val="master_plan_6"/>
      <sheetName val="ytd_fty_(DG)_oh_12-20165"/>
      <sheetName val="Vat7%_ภายในเดือน_Junต้นฉบับ5"/>
      <sheetName val="Rateil_Pages5"/>
      <sheetName val="A5_Code5"/>
      <sheetName val="PPH_GB5"/>
      <sheetName val="Jan_055"/>
      <sheetName val="HR_Budget15"/>
      <sheetName val="February_Export2"/>
      <sheetName val="Intercom__2_2"/>
      <sheetName val="Export_Sale2"/>
      <sheetName val="Int_Thai_TB_Baht2"/>
      <sheetName val="ค่าไฟฟ้า_(pdr_)2"/>
      <sheetName val="งบทดลองปภพ_4-471"/>
      <sheetName val="ปัจจุบัน_1"/>
      <sheetName val="Cum_91-931"/>
      <sheetName val="Dec_941"/>
      <sheetName val="TB_Worksheet1"/>
      <sheetName val="IRR_Sensitivities1"/>
      <sheetName val="PL_A05_APA_Input1"/>
      <sheetName val="Wht_cur1"/>
      <sheetName val="License_BOI1"/>
      <sheetName val="Depre__Key1"/>
      <sheetName val="Asset_Class1"/>
      <sheetName val="New_DYNA1"/>
      <sheetName val="Oracle_Raw1"/>
      <sheetName val="Oracle_Data_Reorg1"/>
      <sheetName val="emp_benefit-SN1"/>
      <sheetName val="DMD_Office"/>
      <sheetName val="ADMIN_OFFICE_(2)"/>
      <sheetName val="Data_Sheet"/>
      <sheetName val="SALES_RECEIPTS"/>
      <sheetName val="Office_Improve"/>
      <sheetName val="WC_analytics_(+data_pages)"/>
      <sheetName val="Summary_Trade_AP_Apr15"/>
      <sheetName val="gold_แลกทอง"/>
      <sheetName val="Tornado_4_7_Component_List"/>
      <sheetName val="Acquisition_Assumptions"/>
      <sheetName val="Thai_Summit_PKK-HW"/>
      <sheetName val="U-2_1"/>
      <sheetName val="Financial_Highlights"/>
      <sheetName val="61_HR"/>
      <sheetName val="65_FINANCE"/>
      <sheetName val="cc_196_(SYS)_(2)"/>
      <sheetName val="C_1"/>
      <sheetName val="TRIAL_Balance_&amp;_%"/>
      <sheetName val="Purchase_Order"/>
      <sheetName val="Nominal_Accounts"/>
      <sheetName val="Profit_&amp;_loss"/>
      <sheetName val="KS_CONSO"/>
      <sheetName val="DIRECT_SELLING"/>
      <sheetName val="GROSS_SALES"/>
      <sheetName val="INCOME STATEMENT"/>
      <sheetName val="MANPOWER REPORT"/>
      <sheetName val="GeneralInfo"/>
      <sheetName val="Blending"/>
      <sheetName val="Evol.Mensal - 1º sem."/>
      <sheetName val="HR_Budget16"/>
      <sheetName val="ADJ_-_RATE65"/>
      <sheetName val="ADJ___RATE65"/>
      <sheetName val="SCB_1_-_Current65"/>
      <sheetName val="SCB_2_-_Current65"/>
      <sheetName val="BALANCE_SHEET_65"/>
      <sheetName val="BS_ATTACH65"/>
      <sheetName val="Sheet1_(2)65"/>
      <sheetName val="เงินกู้_MGC64"/>
      <sheetName val="LC___TR_Listing64"/>
      <sheetName val="Customize_Your_Invoice64"/>
      <sheetName val="Stock_Aging64"/>
      <sheetName val="VariableII__period64"/>
      <sheetName val="Dec_200164"/>
      <sheetName val="CF_RECONCILE_-_164"/>
      <sheetName val="Cost_Centers62"/>
      <sheetName val="_IB-PL-00-01_SUMMARY62"/>
      <sheetName val="10-1_Media62"/>
      <sheetName val="Customize_Your_Purchase_Order62"/>
      <sheetName val="ALL_KSFC_RIGS_EXCEPT_R-562"/>
      <sheetName val="FP_Friends_Other62"/>
      <sheetName val="163040_LC_TR62"/>
      <sheetName val="ng_1256"/>
      <sheetName val="Trial_Balance61"/>
      <sheetName val="_IBPL000161"/>
      <sheetName val="TrialBalance_Q3-200261"/>
      <sheetName val="Workbook_Inputs61"/>
      <sheetName val="163040_LC-TR61"/>
      <sheetName val="CA_Sheet62"/>
      <sheetName val="F9_Parameters60"/>
      <sheetName val="Total_Inventory61"/>
      <sheetName val="Semi_FG&amp;FG61"/>
      <sheetName val="Provision_NRV61"/>
      <sheetName val="Customize_Your_Loan_Manager60"/>
      <sheetName val="D190_260"/>
      <sheetName val="Bang_chiet_tinh_TBA60"/>
      <sheetName val="Data_Entry58"/>
      <sheetName val="input_data58"/>
      <sheetName val="Valo_DCF58"/>
      <sheetName val="List_info58"/>
      <sheetName val="By_Person58"/>
      <sheetName val="head_Jan58"/>
      <sheetName val="Cost_center53"/>
      <sheetName val="DB_PPC_PSF58"/>
      <sheetName val="Record_CR56"/>
      <sheetName val="Co__Code56"/>
      <sheetName val="Incident__NP_201756"/>
      <sheetName val="Standing_Data50"/>
      <sheetName val="Asset_&amp;_Liability50"/>
      <sheetName val="Net_asset_value50"/>
      <sheetName val="Drop_List50"/>
      <sheetName val="CAN_DOI_-_KET_QUA52"/>
      <sheetName val="Month_v_YTD50"/>
      <sheetName val="_IB-PL-YTD50"/>
      <sheetName val="BOI_sum50"/>
      <sheetName val="Update_CIT_FY1950"/>
      <sheetName val="Tax_computation_BOI50"/>
      <sheetName val="A)_Provision_schedule50"/>
      <sheetName val="A2)_834_Inventory50"/>
      <sheetName val="B1)_646_Retirement50"/>
      <sheetName val="B2)_746_Retirement_50"/>
      <sheetName val="C1)_791-0000-20_Private_exp_50"/>
      <sheetName val="TB_(as_of_31DEC)50"/>
      <sheetName val="C2)_779-0000-20_Misc_50"/>
      <sheetName val="C1)_663_Car_Lease50"/>
      <sheetName val="C2)_758_Car_Lease50"/>
      <sheetName val="D)_Training50"/>
      <sheetName val="E)_HY_test_PwC50"/>
      <sheetName val="F)_RD_60450"/>
      <sheetName val="G)_RD_64250"/>
      <sheetName val="TO_-_SP50"/>
      <sheetName val="Company_Info50"/>
      <sheetName val="CA_Comp50"/>
      <sheetName val="Balance_Sheet50"/>
      <sheetName val="Drop_down_list50"/>
      <sheetName val="Write_off50"/>
      <sheetName val="Cost_centre_expenditure50"/>
      <sheetName val="addl_cost50"/>
      <sheetName val="Cash_Flow50"/>
      <sheetName val="Co_info50"/>
      <sheetName val="Financial_Summary50"/>
      <sheetName val="Adj&amp;Rje(Z820)_50"/>
      <sheetName val="Spec_2210450"/>
      <sheetName val="WT_Util_99_LE50"/>
      <sheetName val="PTA_P&amp;S50"/>
      <sheetName val="Waste_Treatment_Variable_50"/>
      <sheetName val="แบบฟอร์มที่_7_original50"/>
      <sheetName val="แบบฟอร์มที่_7_Project_Base50"/>
      <sheetName val="All_employee50"/>
      <sheetName val="n-4_450"/>
      <sheetName val="DISCOUNT_(2)22"/>
      <sheetName val="Bank_CA&amp;SA23"/>
      <sheetName val="AR_-CID23"/>
      <sheetName val="ดบ_ค้างรับ_Tisco23"/>
      <sheetName val="คชจ_ล่วงหน้า23"/>
      <sheetName val="ก่อสร้าง_ล่วงหน้า23"/>
      <sheetName val="ภาษีหัก_ณ_ที่จ่าย23"/>
      <sheetName val="คชจ_รอเรียกเก็บ_TDT23"/>
      <sheetName val="อุปกรณ์(หน่วยงาน)_23"/>
      <sheetName val="ICS_Cost_by_units23"/>
      <sheetName val="ICM_Budget&amp;Cost_Phase_I23"/>
      <sheetName val="ICM_Budget_Cost_Phase_II23"/>
      <sheetName val="ICm_Cost_by_units23"/>
      <sheetName val="CIV_AP_2-131-0023"/>
      <sheetName val="ICM_AP_2-131-0023"/>
      <sheetName val="CIV_AP_2-133-0023"/>
      <sheetName val="ICM_AP_2-133-0023"/>
      <sheetName val="ICM_AP_RPT23"/>
      <sheetName val="CIV_AP_RPT23"/>
      <sheetName val="CHQระหว่างทาง_2-132-0023"/>
      <sheetName val="ภาษีเงินได้หัก_ณ_ที่จ่าย23"/>
      <sheetName val="ค้างจ่าย_CID23"/>
      <sheetName val="เงินทดรองรับ_2-191-0023"/>
      <sheetName val="เงินทดรองรับ_2-193-0023"/>
      <sheetName val="เงินทดรองรับ_2-194-xx23"/>
      <sheetName val="สรุปเงินมัดจำห้องชุด_Agent23"/>
      <sheetName val="Commission-Tiny_(Chinese)23"/>
      <sheetName val="Commission-Sky_Pro_(Thai)23"/>
      <sheetName val="สำรองผลประโยชน์พนง_23"/>
      <sheetName val="รด_บริหาร23"/>
      <sheetName val="รด_อื่น23"/>
      <sheetName val="6-120-10_ค่าเช่า23"/>
      <sheetName val="6-120-20_ค่าบริการ23"/>
      <sheetName val="6-120-50_ค่าซ่อมแซม23"/>
      <sheetName val="6-150-10_ค่าที่ปรึกษา23"/>
      <sheetName val="6-130-20_ส่งเสริมการขาย23"/>
      <sheetName val="6-130-30_คอมมิชชั่น-ICS23"/>
      <sheetName val="6-130-30_คอมมิชชั่น-ICM23"/>
      <sheetName val="#6-200-00_ดอกเบี้ยจ่าย23"/>
      <sheetName val="Haft_year_tax_estimation_122"/>
      <sheetName val="Haft_year_tax_estimation_222"/>
      <sheetName val="Haft_year_tax_estimation_(1)22"/>
      <sheetName val="Haft_year_tax_estimation_(2)22"/>
      <sheetName val="Taxcal_6_Month22"/>
      <sheetName val="Data_Last_year22"/>
      <sheetName val="GL_CB22"/>
      <sheetName val="GL_M22"/>
      <sheetName val="Gain_Loss_Calculation22"/>
      <sheetName val="Deferred_Charge22"/>
      <sheetName val="Detail_รายบุคคลปี_5822"/>
      <sheetName val="Sale_040422"/>
      <sheetName val="IBA_&lt;O3&gt;22"/>
      <sheetName val="Loan_Amortization_Table22"/>
      <sheetName val="Linkage_Quote22"/>
      <sheetName val="Register_Cal_Mar_04_July_05_22"/>
      <sheetName val="QR_4_122"/>
      <sheetName val="คชจ_ดำเนินงาน6-4322"/>
      <sheetName val="Norms_SP22"/>
      <sheetName val="Jul_0222"/>
      <sheetName val="Non_Movement22"/>
      <sheetName val="Retire_2015-201722"/>
      <sheetName val="New_Item22"/>
      <sheetName val="B131_22"/>
      <sheetName val="HR_Budget18"/>
      <sheetName val="BOS_Commodity18"/>
      <sheetName val="SSD_Plant_Incremental_Project18"/>
      <sheetName val="ERP_7_0618"/>
      <sheetName val="Pareto_Top_RPN18"/>
      <sheetName val="FDR_BUDGET_2001_EISENACH18"/>
      <sheetName val="Cost_Reduction_Programs18"/>
      <sheetName val="COMPARISON_SHEET_(1)18"/>
      <sheetName val="2_Conso18"/>
      <sheetName val="Summary_by_Machine_Type_MAR18"/>
      <sheetName val="stat_local18"/>
      <sheetName val="ORGANIZATION_PLASTIC_GROUP_18"/>
      <sheetName val="ORGANIZATION_PLASTIC_GROUP__218"/>
      <sheetName val="IMPROVE_MAN_POWER18"/>
      <sheetName val="ฟอล์ม_B218"/>
      <sheetName val="Man_power_SPEC18"/>
      <sheetName val="Man_power_SPEC_(2)18"/>
      <sheetName val="Current_ORG18"/>
      <sheetName val="Blank_ORG18"/>
      <sheetName val="DLOT_Calculate18"/>
      <sheetName val="ประเมิน_18"/>
      <sheetName val="Improvement_Plan18"/>
      <sheetName val="รายชื่อพนักงาน_18"/>
      <sheetName val="Machine_capacity18"/>
      <sheetName val="DLOT_Current18"/>
      <sheetName val="ORG_(2)18"/>
      <sheetName val="Injection_new18"/>
      <sheetName val="Injection_new_18"/>
      <sheetName val="ADJ_-_RATE64"/>
      <sheetName val="ADJ___RATE64"/>
      <sheetName val="SCB_1_-_Current64"/>
      <sheetName val="SCB_2_-_Current64"/>
      <sheetName val="BALANCE_SHEET_64"/>
      <sheetName val="BS_ATTACH64"/>
      <sheetName val="Sheet1_(2)64"/>
      <sheetName val="เงินกู้_MGC63"/>
      <sheetName val="LC___TR_Listing63"/>
      <sheetName val="Customize_Your_Invoice63"/>
      <sheetName val="Stock_Aging63"/>
      <sheetName val="VariableII__period63"/>
      <sheetName val="Dec_200163"/>
      <sheetName val="CF_RECONCILE_-_163"/>
      <sheetName val="Cost_Centers61"/>
      <sheetName val="_IB-PL-00-01_SUMMARY61"/>
      <sheetName val="10-1_Media61"/>
      <sheetName val="Customize_Your_Purchase_Order61"/>
      <sheetName val="ALL_KSFC_RIGS_EXCEPT_R-561"/>
      <sheetName val="FP_Friends_Other61"/>
      <sheetName val="163040_LC_TR61"/>
      <sheetName val="ng_1255"/>
      <sheetName val="Trial_Balance60"/>
      <sheetName val="_IBPL000160"/>
      <sheetName val="TrialBalance_Q3-200260"/>
      <sheetName val="Workbook_Inputs60"/>
      <sheetName val="163040_LC-TR60"/>
      <sheetName val="CA_Sheet61"/>
      <sheetName val="F9_Parameters59"/>
      <sheetName val="Total_Inventory60"/>
      <sheetName val="Semi_FG&amp;FG60"/>
      <sheetName val="Provision_NRV60"/>
      <sheetName val="Customize_Your_Loan_Manager59"/>
      <sheetName val="D190_259"/>
      <sheetName val="Bang_chiet_tinh_TBA59"/>
      <sheetName val="Data_Entry57"/>
      <sheetName val="input_data57"/>
      <sheetName val="Valo_DCF57"/>
      <sheetName val="List_info57"/>
      <sheetName val="By_Person57"/>
      <sheetName val="head_Jan57"/>
      <sheetName val="Cost_center52"/>
      <sheetName val="DB_PPC_PSF57"/>
      <sheetName val="Record_CR55"/>
      <sheetName val="Co__Code55"/>
      <sheetName val="Incident__NP_201755"/>
      <sheetName val="Standing_Data49"/>
      <sheetName val="Asset_&amp;_Liability49"/>
      <sheetName val="Net_asset_value49"/>
      <sheetName val="Drop_List49"/>
      <sheetName val="CAN_DOI_-_KET_QUA51"/>
      <sheetName val="Month_v_YTD49"/>
      <sheetName val="_IB-PL-YTD49"/>
      <sheetName val="BOI_sum49"/>
      <sheetName val="Update_CIT_FY1949"/>
      <sheetName val="Tax_computation_BOI49"/>
      <sheetName val="A)_Provision_schedule49"/>
      <sheetName val="A2)_834_Inventory49"/>
      <sheetName val="B1)_646_Retirement49"/>
      <sheetName val="B2)_746_Retirement_49"/>
      <sheetName val="C1)_791-0000-20_Private_exp_49"/>
      <sheetName val="TB_(as_of_31DEC)49"/>
      <sheetName val="C2)_779-0000-20_Misc_49"/>
      <sheetName val="C1)_663_Car_Lease49"/>
      <sheetName val="C2)_758_Car_Lease49"/>
      <sheetName val="D)_Training49"/>
      <sheetName val="E)_HY_test_PwC49"/>
      <sheetName val="F)_RD_60449"/>
      <sheetName val="G)_RD_64249"/>
      <sheetName val="TO_-_SP49"/>
      <sheetName val="Company_Info49"/>
      <sheetName val="CA_Comp49"/>
      <sheetName val="Balance_Sheet49"/>
      <sheetName val="Drop_down_list49"/>
      <sheetName val="Write_off49"/>
      <sheetName val="Cost_centre_expenditure49"/>
      <sheetName val="addl_cost49"/>
      <sheetName val="Cash_Flow49"/>
      <sheetName val="Co_info49"/>
      <sheetName val="Financial_Summary49"/>
      <sheetName val="Adj&amp;Rje(Z820)_49"/>
      <sheetName val="Spec_2210449"/>
      <sheetName val="WT_Util_99_LE49"/>
      <sheetName val="PTA_P&amp;S49"/>
      <sheetName val="Waste_Treatment_Variable_49"/>
      <sheetName val="แบบฟอร์มที่_7_original49"/>
      <sheetName val="แบบฟอร์มที่_7_Project_Base49"/>
      <sheetName val="All_employee49"/>
      <sheetName val="n-4_449"/>
      <sheetName val="DISCOUNT_(2)21"/>
      <sheetName val="Bank_CA&amp;SA22"/>
      <sheetName val="AR_-CID22"/>
      <sheetName val="ดบ_ค้างรับ_Tisco22"/>
      <sheetName val="คชจ_ล่วงหน้า22"/>
      <sheetName val="ก่อสร้าง_ล่วงหน้า22"/>
      <sheetName val="ภาษีหัก_ณ_ที่จ่าย22"/>
      <sheetName val="คชจ_รอเรียกเก็บ_TDT22"/>
      <sheetName val="อุปกรณ์(หน่วยงาน)_22"/>
      <sheetName val="ICS_Cost_by_units22"/>
      <sheetName val="ICM_Budget&amp;Cost_Phase_I22"/>
      <sheetName val="ICM_Budget_Cost_Phase_II22"/>
      <sheetName val="ICm_Cost_by_units22"/>
      <sheetName val="CIV_AP_2-131-0022"/>
      <sheetName val="ICM_AP_2-131-0022"/>
      <sheetName val="CIV_AP_2-133-0022"/>
      <sheetName val="ICM_AP_2-133-0022"/>
      <sheetName val="ICM_AP_RPT22"/>
      <sheetName val="CIV_AP_RPT22"/>
      <sheetName val="CHQระหว่างทาง_2-132-0022"/>
      <sheetName val="ภาษีเงินได้หัก_ณ_ที่จ่าย22"/>
      <sheetName val="ค้างจ่าย_CID22"/>
      <sheetName val="เงินทดรองรับ_2-191-0022"/>
      <sheetName val="เงินทดรองรับ_2-193-0022"/>
      <sheetName val="เงินทดรองรับ_2-194-xx22"/>
      <sheetName val="สรุปเงินมัดจำห้องชุด_Agent22"/>
      <sheetName val="Commission-Tiny_(Chinese)22"/>
      <sheetName val="Commission-Sky_Pro_(Thai)22"/>
      <sheetName val="สำรองผลประโยชน์พนง_22"/>
      <sheetName val="รด_บริหาร22"/>
      <sheetName val="รด_อื่น22"/>
      <sheetName val="6-120-10_ค่าเช่า22"/>
      <sheetName val="6-120-20_ค่าบริการ22"/>
      <sheetName val="6-120-50_ค่าซ่อมแซม22"/>
      <sheetName val="6-150-10_ค่าที่ปรึกษา22"/>
      <sheetName val="6-130-20_ส่งเสริมการขาย22"/>
      <sheetName val="6-130-30_คอมมิชชั่น-ICS22"/>
      <sheetName val="6-130-30_คอมมิชชั่น-ICM22"/>
      <sheetName val="#6-200-00_ดอกเบี้ยจ่าย22"/>
      <sheetName val="Haft_year_tax_estimation_121"/>
      <sheetName val="Haft_year_tax_estimation_221"/>
      <sheetName val="Haft_year_tax_estimation_(1)21"/>
      <sheetName val="Haft_year_tax_estimation_(2)21"/>
      <sheetName val="Taxcal_6_Month21"/>
      <sheetName val="Data_Last_year21"/>
      <sheetName val="GL_CB21"/>
      <sheetName val="GL_M21"/>
      <sheetName val="Gain_Loss_Calculation21"/>
      <sheetName val="Deferred_Charge21"/>
      <sheetName val="Detail_รายบุคคลปี_5821"/>
      <sheetName val="Sale_040421"/>
      <sheetName val="IBA_&lt;O3&gt;21"/>
      <sheetName val="Loan_Amortization_Table21"/>
      <sheetName val="Linkage_Quote21"/>
      <sheetName val="Register_Cal_Mar_04_July_05_21"/>
      <sheetName val="QR_4_121"/>
      <sheetName val="คชจ_ดำเนินงาน6-4321"/>
      <sheetName val="Norms_SP21"/>
      <sheetName val="Jul_0221"/>
      <sheetName val="Non_Movement21"/>
      <sheetName val="Retire_2015-201721"/>
      <sheetName val="New_Item21"/>
      <sheetName val="B131_21"/>
      <sheetName val="HR_Budget17"/>
      <sheetName val="BOS_Commodity17"/>
      <sheetName val="SSD_Plant_Incremental_Project17"/>
      <sheetName val="ERP_7_0617"/>
      <sheetName val="Pareto_Top_RPN17"/>
      <sheetName val="FDR_BUDGET_2001_EISENACH17"/>
      <sheetName val="Cost_Reduction_Programs17"/>
      <sheetName val="COMPARISON_SHEET_(1)17"/>
      <sheetName val="2_Conso17"/>
      <sheetName val="Summary_by_Machine_Type_MAR17"/>
      <sheetName val="stat_local17"/>
      <sheetName val="ORGANIZATION_PLASTIC_GROUP_17"/>
      <sheetName val="ORGANIZATION_PLASTIC_GROUP__217"/>
      <sheetName val="IMPROVE_MAN_POWER17"/>
      <sheetName val="ฟอล์ม_B217"/>
      <sheetName val="Man_power_SPEC17"/>
      <sheetName val="Man_power_SPEC_(2)17"/>
      <sheetName val="Current_ORG17"/>
      <sheetName val="Blank_ORG17"/>
      <sheetName val="DLOT_Calculate17"/>
      <sheetName val="ประเมิน_17"/>
      <sheetName val="Improvement_Plan17"/>
      <sheetName val="รายชื่อพนักงาน_17"/>
      <sheetName val="Machine_capacity17"/>
      <sheetName val="DLOT_Current17"/>
      <sheetName val="ORG_(2)17"/>
      <sheetName val="Injection_new17"/>
      <sheetName val="Injection_new_17"/>
      <sheetName val="ADJ_-_RATE66"/>
      <sheetName val="ADJ___RATE66"/>
      <sheetName val="SCB_1_-_Current66"/>
      <sheetName val="SCB_2_-_Current66"/>
      <sheetName val="BALANCE_SHEET_66"/>
      <sheetName val="BS_ATTACH66"/>
      <sheetName val="Sheet1_(2)66"/>
      <sheetName val="เงินกู้_MGC65"/>
      <sheetName val="LC___TR_Listing65"/>
      <sheetName val="Customize_Your_Invoice65"/>
      <sheetName val="Stock_Aging65"/>
      <sheetName val="VariableII__period65"/>
      <sheetName val="Dec_200165"/>
      <sheetName val="CF_RECONCILE_-_165"/>
      <sheetName val="Cost_Centers63"/>
      <sheetName val="_IB-PL-00-01_SUMMARY63"/>
      <sheetName val="10-1_Media63"/>
      <sheetName val="Customize_Your_Purchase_Order63"/>
      <sheetName val="ALL_KSFC_RIGS_EXCEPT_R-563"/>
      <sheetName val="FP_Friends_Other63"/>
      <sheetName val="163040_LC_TR63"/>
      <sheetName val="ng_1257"/>
      <sheetName val="Trial_Balance62"/>
      <sheetName val="_IBPL000162"/>
      <sheetName val="TrialBalance_Q3-200262"/>
      <sheetName val="Workbook_Inputs62"/>
      <sheetName val="163040_LC-TR62"/>
      <sheetName val="CA_Sheet63"/>
      <sheetName val="F9_Parameters61"/>
      <sheetName val="Total_Inventory62"/>
      <sheetName val="Semi_FG&amp;FG62"/>
      <sheetName val="Provision_NRV62"/>
      <sheetName val="Customize_Your_Loan_Manager61"/>
      <sheetName val="D190_261"/>
      <sheetName val="Bang_chiet_tinh_TBA61"/>
      <sheetName val="Data_Entry59"/>
      <sheetName val="input_data59"/>
      <sheetName val="Valo_DCF59"/>
      <sheetName val="List_info59"/>
      <sheetName val="By_Person59"/>
      <sheetName val="head_Jan59"/>
      <sheetName val="Cost_center54"/>
      <sheetName val="DB_PPC_PSF59"/>
      <sheetName val="Record_CR57"/>
      <sheetName val="Co__Code57"/>
      <sheetName val="Incident__NP_201757"/>
      <sheetName val="Standing_Data51"/>
      <sheetName val="Asset_&amp;_Liability51"/>
      <sheetName val="Net_asset_value51"/>
      <sheetName val="Drop_List51"/>
      <sheetName val="CAN_DOI_-_KET_QUA53"/>
      <sheetName val="Month_v_YTD51"/>
      <sheetName val="_IB-PL-YTD51"/>
      <sheetName val="BOI_sum51"/>
      <sheetName val="Update_CIT_FY1951"/>
      <sheetName val="Tax_computation_BOI51"/>
      <sheetName val="A)_Provision_schedule51"/>
      <sheetName val="A2)_834_Inventory51"/>
      <sheetName val="B1)_646_Retirement51"/>
      <sheetName val="B2)_746_Retirement_51"/>
      <sheetName val="C1)_791-0000-20_Private_exp_51"/>
      <sheetName val="TB_(as_of_31DEC)51"/>
      <sheetName val="C2)_779-0000-20_Misc_51"/>
      <sheetName val="C1)_663_Car_Lease51"/>
      <sheetName val="C2)_758_Car_Lease51"/>
      <sheetName val="D)_Training51"/>
      <sheetName val="E)_HY_test_PwC51"/>
      <sheetName val="F)_RD_60451"/>
      <sheetName val="G)_RD_64251"/>
      <sheetName val="TO_-_SP51"/>
      <sheetName val="Company_Info51"/>
      <sheetName val="CA_Comp51"/>
      <sheetName val="Balance_Sheet51"/>
      <sheetName val="Drop_down_list51"/>
      <sheetName val="Write_off51"/>
      <sheetName val="Cost_centre_expenditure51"/>
      <sheetName val="addl_cost51"/>
      <sheetName val="Cash_Flow51"/>
      <sheetName val="Co_info51"/>
      <sheetName val="Financial_Summary51"/>
      <sheetName val="Adj&amp;Rje(Z820)_51"/>
      <sheetName val="Spec_2210451"/>
      <sheetName val="WT_Util_99_LE51"/>
      <sheetName val="PTA_P&amp;S51"/>
      <sheetName val="Waste_Treatment_Variable_51"/>
      <sheetName val="แบบฟอร์มที่_7_original51"/>
      <sheetName val="แบบฟอร์มที่_7_Project_Base51"/>
      <sheetName val="All_employee51"/>
      <sheetName val="n-4_451"/>
      <sheetName val="DISCOUNT_(2)23"/>
      <sheetName val="Bank_CA&amp;SA24"/>
      <sheetName val="AR_-CID24"/>
      <sheetName val="ดบ_ค้างรับ_Tisco24"/>
      <sheetName val="คชจ_ล่วงหน้า24"/>
      <sheetName val="ก่อสร้าง_ล่วงหน้า24"/>
      <sheetName val="ภาษีหัก_ณ_ที่จ่าย24"/>
      <sheetName val="คชจ_รอเรียกเก็บ_TDT24"/>
      <sheetName val="อุปกรณ์(หน่วยงาน)_24"/>
      <sheetName val="ICS_Cost_by_units24"/>
      <sheetName val="ICM_Budget&amp;Cost_Phase_I24"/>
      <sheetName val="ICM_Budget_Cost_Phase_II24"/>
      <sheetName val="ICm_Cost_by_units24"/>
      <sheetName val="CIV_AP_2-131-0024"/>
      <sheetName val="ICM_AP_2-131-0024"/>
      <sheetName val="CIV_AP_2-133-0024"/>
      <sheetName val="ICM_AP_2-133-0024"/>
      <sheetName val="ICM_AP_RPT24"/>
      <sheetName val="CIV_AP_RPT24"/>
      <sheetName val="CHQระหว่างทาง_2-132-0024"/>
      <sheetName val="ภาษีเงินได้หัก_ณ_ที่จ่าย24"/>
      <sheetName val="ค้างจ่าย_CID24"/>
      <sheetName val="เงินทดรองรับ_2-191-0024"/>
      <sheetName val="เงินทดรองรับ_2-193-0024"/>
      <sheetName val="เงินทดรองรับ_2-194-xx24"/>
      <sheetName val="สรุปเงินมัดจำห้องชุด_Agent24"/>
      <sheetName val="Commission-Tiny_(Chinese)24"/>
      <sheetName val="Commission-Sky_Pro_(Thai)24"/>
      <sheetName val="สำรองผลประโยชน์พนง_24"/>
      <sheetName val="รด_บริหาร24"/>
      <sheetName val="รด_อื่น24"/>
      <sheetName val="6-120-10_ค่าเช่า24"/>
      <sheetName val="6-120-20_ค่าบริการ24"/>
      <sheetName val="6-120-50_ค่าซ่อมแซม24"/>
      <sheetName val="6-150-10_ค่าที่ปรึกษา24"/>
      <sheetName val="6-130-20_ส่งเสริมการขาย24"/>
      <sheetName val="6-130-30_คอมมิชชั่น-ICS24"/>
      <sheetName val="6-130-30_คอมมิชชั่น-ICM24"/>
      <sheetName val="#6-200-00_ดอกเบี้ยจ่าย24"/>
      <sheetName val="Haft_year_tax_estimation_123"/>
      <sheetName val="Haft_year_tax_estimation_223"/>
      <sheetName val="Haft_year_tax_estimation_(1)23"/>
      <sheetName val="Haft_year_tax_estimation_(2)23"/>
      <sheetName val="Taxcal_6_Month23"/>
      <sheetName val="Data_Last_year23"/>
      <sheetName val="GL_CB23"/>
      <sheetName val="GL_M23"/>
      <sheetName val="Gain_Loss_Calculation23"/>
      <sheetName val="Deferred_Charge23"/>
      <sheetName val="Detail_รายบุคคลปี_5823"/>
      <sheetName val="Sale_040423"/>
      <sheetName val="IBA_&lt;O3&gt;23"/>
      <sheetName val="Loan_Amortization_Table23"/>
      <sheetName val="Linkage_Quote23"/>
      <sheetName val="Register_Cal_Mar_04_July_05_23"/>
      <sheetName val="QR_4_123"/>
      <sheetName val="คชจ_ดำเนินงาน6-4323"/>
      <sheetName val="Norms_SP23"/>
      <sheetName val="Jul_0223"/>
      <sheetName val="Non_Movement23"/>
      <sheetName val="Retire_2015-201723"/>
      <sheetName val="New_Item23"/>
      <sheetName val="B131_23"/>
      <sheetName val="HR_Budget19"/>
      <sheetName val="BOS_Commodity19"/>
      <sheetName val="SSD_Plant_Incremental_Project19"/>
      <sheetName val="ERP_7_0619"/>
      <sheetName val="Pareto_Top_RPN19"/>
      <sheetName val="FDR_BUDGET_2001_EISENACH19"/>
      <sheetName val="Cost_Reduction_Programs19"/>
      <sheetName val="COMPARISON_SHEET_(1)19"/>
      <sheetName val="2_Conso19"/>
      <sheetName val="Summary_by_Machine_Type_MAR19"/>
      <sheetName val="stat_local19"/>
      <sheetName val="ORGANIZATION_PLASTIC_GROUP_19"/>
      <sheetName val="ORGANIZATION_PLASTIC_GROUP__219"/>
      <sheetName val="IMPROVE_MAN_POWER19"/>
      <sheetName val="ฟอล์ม_B219"/>
      <sheetName val="Man_power_SPEC19"/>
      <sheetName val="Man_power_SPEC_(2)19"/>
      <sheetName val="Current_ORG19"/>
      <sheetName val="Blank_ORG19"/>
      <sheetName val="DLOT_Calculate19"/>
      <sheetName val="ประเมิน_19"/>
      <sheetName val="Improvement_Plan19"/>
      <sheetName val="รายชื่อพนักงาน_19"/>
      <sheetName val="Machine_capacity19"/>
      <sheetName val="DLOT_Current19"/>
      <sheetName val="ORG_(2)19"/>
      <sheetName val="Injection_new19"/>
      <sheetName val="Injection_new_19"/>
      <sheetName val="ADJ_-_RATE67"/>
      <sheetName val="ADJ___RATE67"/>
      <sheetName val="SCB_1_-_Current67"/>
      <sheetName val="SCB_2_-_Current67"/>
      <sheetName val="BALANCE_SHEET_67"/>
      <sheetName val="BS_ATTACH67"/>
      <sheetName val="Sheet1_(2)67"/>
      <sheetName val="เงินกู้_MGC66"/>
      <sheetName val="LC___TR_Listing66"/>
      <sheetName val="Customize_Your_Invoice66"/>
      <sheetName val="Stock_Aging66"/>
      <sheetName val="VariableII__period66"/>
      <sheetName val="Dec_200166"/>
      <sheetName val="CF_RECONCILE_-_166"/>
      <sheetName val="Cost_Centers64"/>
      <sheetName val="_IB-PL-00-01_SUMMARY64"/>
      <sheetName val="10-1_Media64"/>
      <sheetName val="Customize_Your_Purchase_Order64"/>
      <sheetName val="ALL_KSFC_RIGS_EXCEPT_R-564"/>
      <sheetName val="FP_Friends_Other64"/>
      <sheetName val="163040_LC_TR64"/>
      <sheetName val="ng_1258"/>
      <sheetName val="Trial_Balance63"/>
      <sheetName val="_IBPL000163"/>
      <sheetName val="TrialBalance_Q3-200263"/>
      <sheetName val="Workbook_Inputs63"/>
      <sheetName val="163040_LC-TR63"/>
      <sheetName val="CA_Sheet64"/>
      <sheetName val="F9_Parameters62"/>
      <sheetName val="Total_Inventory63"/>
      <sheetName val="Semi_FG&amp;FG63"/>
      <sheetName val="Provision_NRV63"/>
      <sheetName val="Customize_Your_Loan_Manager62"/>
      <sheetName val="D190_262"/>
      <sheetName val="Bang_chiet_tinh_TBA62"/>
      <sheetName val="Data_Entry60"/>
      <sheetName val="input_data60"/>
      <sheetName val="Valo_DCF60"/>
      <sheetName val="List_info60"/>
      <sheetName val="By_Person60"/>
      <sheetName val="head_Jan60"/>
      <sheetName val="Cost_center55"/>
      <sheetName val="DB_PPC_PSF60"/>
      <sheetName val="Record_CR58"/>
      <sheetName val="Co__Code58"/>
      <sheetName val="Incident__NP_201758"/>
      <sheetName val="Standing_Data52"/>
      <sheetName val="Asset_&amp;_Liability52"/>
      <sheetName val="Net_asset_value52"/>
      <sheetName val="Drop_List52"/>
      <sheetName val="CAN_DOI_-_KET_QUA54"/>
      <sheetName val="Month_v_YTD52"/>
      <sheetName val="_IB-PL-YTD52"/>
      <sheetName val="BOI_sum52"/>
      <sheetName val="Update_CIT_FY1952"/>
      <sheetName val="Tax_computation_BOI52"/>
      <sheetName val="A)_Provision_schedule52"/>
      <sheetName val="A2)_834_Inventory52"/>
      <sheetName val="B1)_646_Retirement52"/>
      <sheetName val="B2)_746_Retirement_52"/>
      <sheetName val="C1)_791-0000-20_Private_exp_52"/>
      <sheetName val="TB_(as_of_31DEC)52"/>
      <sheetName val="C2)_779-0000-20_Misc_52"/>
      <sheetName val="C1)_663_Car_Lease52"/>
      <sheetName val="C2)_758_Car_Lease52"/>
      <sheetName val="D)_Training52"/>
      <sheetName val="E)_HY_test_PwC52"/>
      <sheetName val="F)_RD_60452"/>
      <sheetName val="G)_RD_64252"/>
      <sheetName val="TO_-_SP52"/>
      <sheetName val="Company_Info52"/>
      <sheetName val="CA_Comp52"/>
      <sheetName val="Balance_Sheet52"/>
      <sheetName val="Drop_down_list52"/>
      <sheetName val="Write_off52"/>
      <sheetName val="Cost_centre_expenditure52"/>
      <sheetName val="addl_cost52"/>
      <sheetName val="Cash_Flow52"/>
      <sheetName val="Co_info52"/>
      <sheetName val="Financial_Summary52"/>
      <sheetName val="Adj&amp;Rje(Z820)_52"/>
      <sheetName val="Spec_2210452"/>
      <sheetName val="WT_Util_99_LE52"/>
      <sheetName val="PTA_P&amp;S52"/>
      <sheetName val="Waste_Treatment_Variable_52"/>
      <sheetName val="แบบฟอร์มที่_7_original52"/>
      <sheetName val="แบบฟอร์มที่_7_Project_Base52"/>
      <sheetName val="All_employee52"/>
      <sheetName val="n-4_452"/>
      <sheetName val="DISCOUNT_(2)24"/>
      <sheetName val="Bank_CA&amp;SA25"/>
      <sheetName val="AR_-CID25"/>
      <sheetName val="ดบ_ค้างรับ_Tisco25"/>
      <sheetName val="คชจ_ล่วงหน้า25"/>
      <sheetName val="ก่อสร้าง_ล่วงหน้า25"/>
      <sheetName val="ภาษีหัก_ณ_ที่จ่าย25"/>
      <sheetName val="คชจ_รอเรียกเก็บ_TDT25"/>
      <sheetName val="อุปกรณ์(หน่วยงาน)_25"/>
      <sheetName val="ICS_Cost_by_units25"/>
      <sheetName val="ICM_Budget&amp;Cost_Phase_I25"/>
      <sheetName val="ICM_Budget_Cost_Phase_II25"/>
      <sheetName val="ICm_Cost_by_units25"/>
      <sheetName val="CIV_AP_2-131-0025"/>
      <sheetName val="ICM_AP_2-131-0025"/>
      <sheetName val="CIV_AP_2-133-0025"/>
      <sheetName val="ICM_AP_2-133-0025"/>
      <sheetName val="ICM_AP_RPT25"/>
      <sheetName val="CIV_AP_RPT25"/>
      <sheetName val="CHQระหว่างทาง_2-132-0025"/>
      <sheetName val="ภาษีเงินได้หัก_ณ_ที่จ่าย25"/>
      <sheetName val="ค้างจ่าย_CID25"/>
      <sheetName val="เงินทดรองรับ_2-191-0025"/>
      <sheetName val="เงินทดรองรับ_2-193-0025"/>
      <sheetName val="เงินทดรองรับ_2-194-xx25"/>
      <sheetName val="สรุปเงินมัดจำห้องชุด_Agent25"/>
      <sheetName val="Commission-Tiny_(Chinese)25"/>
      <sheetName val="Commission-Sky_Pro_(Thai)25"/>
      <sheetName val="สำรองผลประโยชน์พนง_25"/>
      <sheetName val="รด_บริหาร25"/>
      <sheetName val="รด_อื่น25"/>
      <sheetName val="6-120-10_ค่าเช่า25"/>
      <sheetName val="6-120-20_ค่าบริการ25"/>
      <sheetName val="6-120-50_ค่าซ่อมแซม25"/>
      <sheetName val="6-150-10_ค่าที่ปรึกษา25"/>
      <sheetName val="6-130-20_ส่งเสริมการขาย25"/>
      <sheetName val="6-130-30_คอมมิชชั่น-ICS25"/>
      <sheetName val="6-130-30_คอมมิชชั่น-ICM25"/>
      <sheetName val="#6-200-00_ดอกเบี้ยจ่าย25"/>
      <sheetName val="Haft_year_tax_estimation_124"/>
      <sheetName val="Haft_year_tax_estimation_224"/>
      <sheetName val="Haft_year_tax_estimation_(1)24"/>
      <sheetName val="Haft_year_tax_estimation_(2)24"/>
      <sheetName val="Taxcal_6_Month24"/>
      <sheetName val="Data_Last_year24"/>
      <sheetName val="GL_CB24"/>
      <sheetName val="GL_M24"/>
      <sheetName val="Gain_Loss_Calculation24"/>
      <sheetName val="Deferred_Charge24"/>
      <sheetName val="Detail_รายบุคคลปี_5824"/>
      <sheetName val="Sale_040424"/>
      <sheetName val="IBA_&lt;O3&gt;24"/>
      <sheetName val="Loan_Amortization_Table24"/>
      <sheetName val="Linkage_Quote24"/>
      <sheetName val="Register_Cal_Mar_04_July_05_24"/>
      <sheetName val="QR_4_124"/>
      <sheetName val="คชจ_ดำเนินงาน6-4324"/>
      <sheetName val="Norms_SP24"/>
      <sheetName val="Jul_0224"/>
      <sheetName val="Non_Movement24"/>
      <sheetName val="Retire_2015-201724"/>
      <sheetName val="New_Item24"/>
      <sheetName val="B131_24"/>
      <sheetName val="HR_Budget20"/>
      <sheetName val="BOS_Commodity20"/>
      <sheetName val="SSD_Plant_Incremental_Project20"/>
      <sheetName val="ERP_7_0620"/>
      <sheetName val="Pareto_Top_RPN20"/>
      <sheetName val="FDR_BUDGET_2001_EISENACH20"/>
      <sheetName val="Cost_Reduction_Programs20"/>
      <sheetName val="COMPARISON_SHEET_(1)20"/>
      <sheetName val="2_Conso20"/>
      <sheetName val="Summary_by_Machine_Type_MAR20"/>
      <sheetName val="stat_local20"/>
      <sheetName val="ORGANIZATION_PLASTIC_GROUP_20"/>
      <sheetName val="ORGANIZATION_PLASTIC_GROUP__220"/>
      <sheetName val="IMPROVE_MAN_POWER20"/>
      <sheetName val="ฟอล์ม_B220"/>
      <sheetName val="Man_power_SPEC20"/>
      <sheetName val="Man_power_SPEC_(2)20"/>
      <sheetName val="Current_ORG20"/>
      <sheetName val="Blank_ORG20"/>
      <sheetName val="DLOT_Calculate20"/>
      <sheetName val="ประเมิน_20"/>
      <sheetName val="Improvement_Plan20"/>
      <sheetName val="รายชื่อพนักงาน_20"/>
      <sheetName val="Machine_capacity20"/>
      <sheetName val="DLOT_Current20"/>
      <sheetName val="ORG_(2)20"/>
      <sheetName val="Injection_new20"/>
      <sheetName val="Injection_new_20"/>
      <sheetName val="ADJ_-_RATE75"/>
      <sheetName val="ADJ___RATE75"/>
      <sheetName val="SCB_1_-_Current75"/>
      <sheetName val="SCB_2_-_Current75"/>
      <sheetName val="BALANCE_SHEET_75"/>
      <sheetName val="BS_ATTACH75"/>
      <sheetName val="Sheet1_(2)75"/>
      <sheetName val="เงินกู้_MGC74"/>
      <sheetName val="LC___TR_Listing74"/>
      <sheetName val="Customize_Your_Invoice74"/>
      <sheetName val="Stock_Aging74"/>
      <sheetName val="VariableII__period74"/>
      <sheetName val="Dec_200174"/>
      <sheetName val="CF_RECONCILE_-_174"/>
      <sheetName val="Cost_Centers72"/>
      <sheetName val="_IB-PL-00-01_SUMMARY72"/>
      <sheetName val="10-1_Media72"/>
      <sheetName val="Customize_Your_Purchase_Order72"/>
      <sheetName val="ALL_KSFC_RIGS_EXCEPT_R-572"/>
      <sheetName val="FP_Friends_Other72"/>
      <sheetName val="163040_LC_TR72"/>
      <sheetName val="ng_1266"/>
      <sheetName val="Trial_Balance71"/>
      <sheetName val="_IBPL000171"/>
      <sheetName val="TrialBalance_Q3-200271"/>
      <sheetName val="Workbook_Inputs71"/>
      <sheetName val="163040_LC-TR71"/>
      <sheetName val="CA_Sheet72"/>
      <sheetName val="F9_Parameters70"/>
      <sheetName val="Total_Inventory71"/>
      <sheetName val="Semi_FG&amp;FG71"/>
      <sheetName val="Provision_NRV71"/>
      <sheetName val="Customize_Your_Loan_Manager70"/>
      <sheetName val="D190_270"/>
      <sheetName val="Bang_chiet_tinh_TBA70"/>
      <sheetName val="Data_Entry68"/>
      <sheetName val="input_data68"/>
      <sheetName val="Valo_DCF68"/>
      <sheetName val="List_info68"/>
      <sheetName val="By_Person68"/>
      <sheetName val="head_Jan68"/>
      <sheetName val="Cost_center63"/>
      <sheetName val="DB_PPC_PSF68"/>
      <sheetName val="Record_CR66"/>
      <sheetName val="Co__Code66"/>
      <sheetName val="Incident__NP_201766"/>
      <sheetName val="Standing_Data60"/>
      <sheetName val="Asset_&amp;_Liability60"/>
      <sheetName val="Net_asset_value60"/>
      <sheetName val="Drop_List60"/>
      <sheetName val="CAN_DOI_-_KET_QUA62"/>
      <sheetName val="Month_v_YTD60"/>
      <sheetName val="_IB-PL-YTD60"/>
      <sheetName val="BOI_sum60"/>
      <sheetName val="Update_CIT_FY1960"/>
      <sheetName val="Tax_computation_BOI60"/>
      <sheetName val="A)_Provision_schedule60"/>
      <sheetName val="A2)_834_Inventory60"/>
      <sheetName val="B1)_646_Retirement60"/>
      <sheetName val="B2)_746_Retirement_60"/>
      <sheetName val="C1)_791-0000-20_Private_exp_60"/>
      <sheetName val="TB_(as_of_31DEC)60"/>
      <sheetName val="C2)_779-0000-20_Misc_60"/>
      <sheetName val="C1)_663_Car_Lease60"/>
      <sheetName val="C2)_758_Car_Lease60"/>
      <sheetName val="D)_Training60"/>
      <sheetName val="E)_HY_test_PwC60"/>
      <sheetName val="F)_RD_60460"/>
      <sheetName val="G)_RD_64260"/>
      <sheetName val="TO_-_SP60"/>
      <sheetName val="Company_Info60"/>
      <sheetName val="CA_Comp60"/>
      <sheetName val="Balance_Sheet60"/>
      <sheetName val="Drop_down_list60"/>
      <sheetName val="Write_off60"/>
      <sheetName val="Cost_centre_expenditure60"/>
      <sheetName val="addl_cost60"/>
      <sheetName val="Cash_Flow60"/>
      <sheetName val="Co_info60"/>
      <sheetName val="Financial_Summary60"/>
      <sheetName val="Adj&amp;Rje(Z820)_60"/>
      <sheetName val="Spec_2210460"/>
      <sheetName val="WT_Util_99_LE60"/>
      <sheetName val="PTA_P&amp;S60"/>
      <sheetName val="Waste_Treatment_Variable_60"/>
      <sheetName val="แบบฟอร์มที่_7_original60"/>
      <sheetName val="แบบฟอร์มที่_7_Project_Base60"/>
      <sheetName val="All_employee60"/>
      <sheetName val="n-4_460"/>
      <sheetName val="DISCOUNT_(2)32"/>
      <sheetName val="Bank_CA&amp;SA33"/>
      <sheetName val="AR_-CID33"/>
      <sheetName val="ดบ_ค้างรับ_Tisco33"/>
      <sheetName val="คชจ_ล่วงหน้า33"/>
      <sheetName val="ก่อสร้าง_ล่วงหน้า33"/>
      <sheetName val="ภาษีหัก_ณ_ที่จ่าย33"/>
      <sheetName val="คชจ_รอเรียกเก็บ_TDT33"/>
      <sheetName val="อุปกรณ์(หน่วยงาน)_33"/>
      <sheetName val="ICS_Cost_by_units33"/>
      <sheetName val="ICM_Budget&amp;Cost_Phase_I33"/>
      <sheetName val="ICM_Budget_Cost_Phase_II33"/>
      <sheetName val="ICm_Cost_by_units33"/>
      <sheetName val="CIV_AP_2-131-0033"/>
      <sheetName val="ICM_AP_2-131-0033"/>
      <sheetName val="CIV_AP_2-133-0033"/>
      <sheetName val="ICM_AP_2-133-0033"/>
      <sheetName val="ICM_AP_RPT33"/>
      <sheetName val="CIV_AP_RPT33"/>
      <sheetName val="CHQระหว่างทาง_2-132-0033"/>
      <sheetName val="ภาษีเงินได้หัก_ณ_ที่จ่าย33"/>
      <sheetName val="ค้างจ่าย_CID33"/>
      <sheetName val="เงินทดรองรับ_2-191-0033"/>
      <sheetName val="เงินทดรองรับ_2-193-0033"/>
      <sheetName val="เงินทดรองรับ_2-194-xx33"/>
      <sheetName val="สรุปเงินมัดจำห้องชุด_Agent33"/>
      <sheetName val="Commission-Tiny_(Chinese)33"/>
      <sheetName val="Commission-Sky_Pro_(Thai)33"/>
      <sheetName val="สำรองผลประโยชน์พนง_33"/>
      <sheetName val="รด_บริหาร33"/>
      <sheetName val="รด_อื่น33"/>
      <sheetName val="6-120-10_ค่าเช่า33"/>
      <sheetName val="6-120-20_ค่าบริการ33"/>
      <sheetName val="6-120-50_ค่าซ่อมแซม33"/>
      <sheetName val="6-150-10_ค่าที่ปรึกษา33"/>
      <sheetName val="6-130-20_ส่งเสริมการขาย33"/>
      <sheetName val="6-130-30_คอมมิชชั่น-ICS33"/>
      <sheetName val="6-130-30_คอมมิชชั่น-ICM33"/>
      <sheetName val="#6-200-00_ดอกเบี้ยจ่าย33"/>
      <sheetName val="Haft_year_tax_estimation_132"/>
      <sheetName val="Haft_year_tax_estimation_232"/>
      <sheetName val="Haft_year_tax_estimation_(1)32"/>
      <sheetName val="Haft_year_tax_estimation_(2)32"/>
      <sheetName val="Taxcal_6_Month32"/>
      <sheetName val="Data_Last_year32"/>
      <sheetName val="GL_CB32"/>
      <sheetName val="GL_M32"/>
      <sheetName val="Gain_Loss_Calculation32"/>
      <sheetName val="Deferred_Charge32"/>
      <sheetName val="Detail_รายบุคคลปี_5832"/>
      <sheetName val="Sale_040432"/>
      <sheetName val="IBA_&lt;O3&gt;32"/>
      <sheetName val="Loan_Amortization_Table32"/>
      <sheetName val="Linkage_Quote32"/>
      <sheetName val="Register_Cal_Mar_04_July_05_32"/>
      <sheetName val="QR_4_132"/>
      <sheetName val="คชจ_ดำเนินงาน6-4332"/>
      <sheetName val="Norms_SP32"/>
      <sheetName val="Jul_0232"/>
      <sheetName val="Non_Movement32"/>
      <sheetName val="Retire_2015-201732"/>
      <sheetName val="New_Item32"/>
      <sheetName val="B131_32"/>
      <sheetName val="HR_Budget28"/>
      <sheetName val="BOS_Commodity28"/>
      <sheetName val="SSD_Plant_Incremental_Project28"/>
      <sheetName val="ERP_7_0628"/>
      <sheetName val="Pareto_Top_RPN28"/>
      <sheetName val="FDR_BUDGET_2001_EISENACH28"/>
      <sheetName val="Cost_Reduction_Programs28"/>
      <sheetName val="COMPARISON_SHEET_(1)28"/>
      <sheetName val="2_Conso28"/>
      <sheetName val="Summary_by_Machine_Type_MAR28"/>
      <sheetName val="stat_local28"/>
      <sheetName val="ORGANIZATION_PLASTIC_GROUP_28"/>
      <sheetName val="ORGANIZATION_PLASTIC_GROUP__228"/>
      <sheetName val="IMPROVE_MAN_POWER28"/>
      <sheetName val="ฟอล์ม_B228"/>
      <sheetName val="Man_power_SPEC28"/>
      <sheetName val="Man_power_SPEC_(2)28"/>
      <sheetName val="Current_ORG28"/>
      <sheetName val="Blank_ORG28"/>
      <sheetName val="DLOT_Calculate28"/>
      <sheetName val="ประเมิน_28"/>
      <sheetName val="Improvement_Plan28"/>
      <sheetName val="รายชื่อพนักงาน_28"/>
      <sheetName val="Machine_capacity28"/>
      <sheetName val="DLOT_Current28"/>
      <sheetName val="ORG_(2)28"/>
      <sheetName val="Injection_new28"/>
      <sheetName val="Injection_new_28"/>
      <sheetName val="Seagate__share_in_units11"/>
      <sheetName val="3_P&amp;L_11"/>
      <sheetName val="A5_Code7"/>
      <sheetName val="ytd_fty_(DG)_oh_12-20167"/>
      <sheetName val="PDR_PL__ACCT-MBK7"/>
      <sheetName val="ADJ_-_RATE68"/>
      <sheetName val="ADJ___RATE68"/>
      <sheetName val="SCB_1_-_Current68"/>
      <sheetName val="SCB_2_-_Current68"/>
      <sheetName val="BALANCE_SHEET_68"/>
      <sheetName val="BS_ATTACH68"/>
      <sheetName val="Sheet1_(2)68"/>
      <sheetName val="เงินกู้_MGC67"/>
      <sheetName val="LC___TR_Listing67"/>
      <sheetName val="Customize_Your_Invoice67"/>
      <sheetName val="Stock_Aging67"/>
      <sheetName val="VariableII__period67"/>
      <sheetName val="Dec_200167"/>
      <sheetName val="CF_RECONCILE_-_167"/>
      <sheetName val="Cost_Centers65"/>
      <sheetName val="_IB-PL-00-01_SUMMARY65"/>
      <sheetName val="10-1_Media65"/>
      <sheetName val="Customize_Your_Purchase_Order65"/>
      <sheetName val="ALL_KSFC_RIGS_EXCEPT_R-565"/>
      <sheetName val="FP_Friends_Other65"/>
      <sheetName val="163040_LC_TR65"/>
      <sheetName val="ng_1259"/>
      <sheetName val="Trial_Balance64"/>
      <sheetName val="_IBPL000164"/>
      <sheetName val="TrialBalance_Q3-200264"/>
      <sheetName val="Workbook_Inputs64"/>
      <sheetName val="163040_LC-TR64"/>
      <sheetName val="CA_Sheet65"/>
      <sheetName val="F9_Parameters63"/>
      <sheetName val="Total_Inventory64"/>
      <sheetName val="Semi_FG&amp;FG64"/>
      <sheetName val="Provision_NRV64"/>
      <sheetName val="Customize_Your_Loan_Manager63"/>
      <sheetName val="D190_263"/>
      <sheetName val="Bang_chiet_tinh_TBA63"/>
      <sheetName val="Data_Entry61"/>
      <sheetName val="input_data61"/>
      <sheetName val="Valo_DCF61"/>
      <sheetName val="List_info61"/>
      <sheetName val="By_Person61"/>
      <sheetName val="head_Jan61"/>
      <sheetName val="Cost_center56"/>
      <sheetName val="DB_PPC_PSF61"/>
      <sheetName val="Record_CR59"/>
      <sheetName val="Co__Code59"/>
      <sheetName val="Incident__NP_201759"/>
      <sheetName val="Standing_Data53"/>
      <sheetName val="Asset_&amp;_Liability53"/>
      <sheetName val="Net_asset_value53"/>
      <sheetName val="Drop_List53"/>
      <sheetName val="CAN_DOI_-_KET_QUA55"/>
      <sheetName val="Month_v_YTD53"/>
      <sheetName val="_IB-PL-YTD53"/>
      <sheetName val="BOI_sum53"/>
      <sheetName val="Update_CIT_FY1953"/>
      <sheetName val="Tax_computation_BOI53"/>
      <sheetName val="A)_Provision_schedule53"/>
      <sheetName val="A2)_834_Inventory53"/>
      <sheetName val="B1)_646_Retirement53"/>
      <sheetName val="B2)_746_Retirement_53"/>
      <sheetName val="C1)_791-0000-20_Private_exp_53"/>
      <sheetName val="TB_(as_of_31DEC)53"/>
      <sheetName val="C2)_779-0000-20_Misc_53"/>
      <sheetName val="C1)_663_Car_Lease53"/>
      <sheetName val="C2)_758_Car_Lease53"/>
      <sheetName val="D)_Training53"/>
      <sheetName val="E)_HY_test_PwC53"/>
      <sheetName val="F)_RD_60453"/>
      <sheetName val="G)_RD_64253"/>
      <sheetName val="TO_-_SP53"/>
      <sheetName val="Company_Info53"/>
      <sheetName val="CA_Comp53"/>
      <sheetName val="Balance_Sheet53"/>
      <sheetName val="Drop_down_list53"/>
      <sheetName val="Write_off53"/>
      <sheetName val="Cost_centre_expenditure53"/>
      <sheetName val="addl_cost53"/>
      <sheetName val="Cash_Flow53"/>
      <sheetName val="Co_info53"/>
      <sheetName val="Financial_Summary53"/>
      <sheetName val="Adj&amp;Rje(Z820)_53"/>
      <sheetName val="Spec_2210453"/>
      <sheetName val="WT_Util_99_LE53"/>
      <sheetName val="PTA_P&amp;S53"/>
      <sheetName val="Waste_Treatment_Variable_53"/>
      <sheetName val="แบบฟอร์มที่_7_original53"/>
      <sheetName val="แบบฟอร์มที่_7_Project_Base53"/>
      <sheetName val="All_employee53"/>
      <sheetName val="n-4_453"/>
      <sheetName val="DISCOUNT_(2)25"/>
      <sheetName val="Bank_CA&amp;SA26"/>
      <sheetName val="AR_-CID26"/>
      <sheetName val="ดบ_ค้างรับ_Tisco26"/>
      <sheetName val="คชจ_ล่วงหน้า26"/>
      <sheetName val="ก่อสร้าง_ล่วงหน้า26"/>
      <sheetName val="ภาษีหัก_ณ_ที่จ่าย26"/>
      <sheetName val="คชจ_รอเรียกเก็บ_TDT26"/>
      <sheetName val="อุปกรณ์(หน่วยงาน)_26"/>
      <sheetName val="ICS_Cost_by_units26"/>
      <sheetName val="ICM_Budget&amp;Cost_Phase_I26"/>
      <sheetName val="ICM_Budget_Cost_Phase_II26"/>
      <sheetName val="ICm_Cost_by_units26"/>
      <sheetName val="CIV_AP_2-131-0026"/>
      <sheetName val="ICM_AP_2-131-0026"/>
      <sheetName val="CIV_AP_2-133-0026"/>
      <sheetName val="ICM_AP_2-133-0026"/>
      <sheetName val="ICM_AP_RPT26"/>
      <sheetName val="CIV_AP_RPT26"/>
      <sheetName val="CHQระหว่างทาง_2-132-0026"/>
      <sheetName val="ภาษีเงินได้หัก_ณ_ที่จ่าย26"/>
      <sheetName val="ค้างจ่าย_CID26"/>
      <sheetName val="เงินทดรองรับ_2-191-0026"/>
      <sheetName val="เงินทดรองรับ_2-193-0026"/>
      <sheetName val="เงินทดรองรับ_2-194-xx26"/>
      <sheetName val="สรุปเงินมัดจำห้องชุด_Agent26"/>
      <sheetName val="Commission-Tiny_(Chinese)26"/>
      <sheetName val="Commission-Sky_Pro_(Thai)26"/>
      <sheetName val="สำรองผลประโยชน์พนง_26"/>
      <sheetName val="รด_บริหาร26"/>
      <sheetName val="รด_อื่น26"/>
      <sheetName val="6-120-10_ค่าเช่า26"/>
      <sheetName val="6-120-20_ค่าบริการ26"/>
      <sheetName val="6-120-50_ค่าซ่อมแซม26"/>
      <sheetName val="6-150-10_ค่าที่ปรึกษา26"/>
      <sheetName val="6-130-20_ส่งเสริมการขาย26"/>
      <sheetName val="6-130-30_คอมมิชชั่น-ICS26"/>
      <sheetName val="6-130-30_คอมมิชชั่น-ICM26"/>
      <sheetName val="#6-200-00_ดอกเบี้ยจ่าย26"/>
      <sheetName val="Haft_year_tax_estimation_125"/>
      <sheetName val="Haft_year_tax_estimation_225"/>
      <sheetName val="Haft_year_tax_estimation_(1)25"/>
      <sheetName val="Haft_year_tax_estimation_(2)25"/>
      <sheetName val="Taxcal_6_Month25"/>
      <sheetName val="Data_Last_year25"/>
      <sheetName val="GL_CB25"/>
      <sheetName val="GL_M25"/>
      <sheetName val="Gain_Loss_Calculation25"/>
      <sheetName val="Deferred_Charge25"/>
      <sheetName val="Detail_รายบุคคลปี_5825"/>
      <sheetName val="Sale_040425"/>
      <sheetName val="IBA_&lt;O3&gt;25"/>
      <sheetName val="Loan_Amortization_Table25"/>
      <sheetName val="Linkage_Quote25"/>
      <sheetName val="Register_Cal_Mar_04_July_05_25"/>
      <sheetName val="QR_4_125"/>
      <sheetName val="คชจ_ดำเนินงาน6-4325"/>
      <sheetName val="Norms_SP25"/>
      <sheetName val="Jul_0225"/>
      <sheetName val="Non_Movement25"/>
      <sheetName val="Retire_2015-201725"/>
      <sheetName val="New_Item25"/>
      <sheetName val="B131_25"/>
      <sheetName val="HR_Budget21"/>
      <sheetName val="BOS_Commodity21"/>
      <sheetName val="SSD_Plant_Incremental_Project21"/>
      <sheetName val="ERP_7_0621"/>
      <sheetName val="Pareto_Top_RPN21"/>
      <sheetName val="FDR_BUDGET_2001_EISENACH21"/>
      <sheetName val="Cost_Reduction_Programs21"/>
      <sheetName val="COMPARISON_SHEET_(1)21"/>
      <sheetName val="2_Conso21"/>
      <sheetName val="Summary_by_Machine_Type_MAR21"/>
      <sheetName val="stat_local21"/>
      <sheetName val="ORGANIZATION_PLASTIC_GROUP_21"/>
      <sheetName val="ORGANIZATION_PLASTIC_GROUP__221"/>
      <sheetName val="IMPROVE_MAN_POWER21"/>
      <sheetName val="ฟอล์ม_B221"/>
      <sheetName val="Man_power_SPEC21"/>
      <sheetName val="Man_power_SPEC_(2)21"/>
      <sheetName val="Current_ORG21"/>
      <sheetName val="Blank_ORG21"/>
      <sheetName val="DLOT_Calculate21"/>
      <sheetName val="ประเมิน_21"/>
      <sheetName val="Improvement_Plan21"/>
      <sheetName val="รายชื่อพนักงาน_21"/>
      <sheetName val="Machine_capacity21"/>
      <sheetName val="DLOT_Current21"/>
      <sheetName val="ORG_(2)21"/>
      <sheetName val="Injection_new21"/>
      <sheetName val="Injection_new_21"/>
      <sheetName val="ADJ_-_RATE71"/>
      <sheetName val="ADJ___RATE71"/>
      <sheetName val="SCB_1_-_Current71"/>
      <sheetName val="SCB_2_-_Current71"/>
      <sheetName val="BALANCE_SHEET_71"/>
      <sheetName val="BS_ATTACH71"/>
      <sheetName val="Sheet1_(2)71"/>
      <sheetName val="เงินกู้_MGC70"/>
      <sheetName val="LC___TR_Listing70"/>
      <sheetName val="Customize_Your_Invoice70"/>
      <sheetName val="Stock_Aging70"/>
      <sheetName val="VariableII__period70"/>
      <sheetName val="Dec_200170"/>
      <sheetName val="CF_RECONCILE_-_170"/>
      <sheetName val="Cost_Centers68"/>
      <sheetName val="_IB-PL-00-01_SUMMARY68"/>
      <sheetName val="10-1_Media68"/>
      <sheetName val="Customize_Your_Purchase_Order68"/>
      <sheetName val="ALL_KSFC_RIGS_EXCEPT_R-568"/>
      <sheetName val="FP_Friends_Other68"/>
      <sheetName val="163040_LC_TR68"/>
      <sheetName val="ng_1262"/>
      <sheetName val="Trial_Balance67"/>
      <sheetName val="_IBPL000167"/>
      <sheetName val="TrialBalance_Q3-200267"/>
      <sheetName val="Workbook_Inputs67"/>
      <sheetName val="163040_LC-TR67"/>
      <sheetName val="CA_Sheet68"/>
      <sheetName val="F9_Parameters66"/>
      <sheetName val="Total_Inventory67"/>
      <sheetName val="Semi_FG&amp;FG67"/>
      <sheetName val="Provision_NRV67"/>
      <sheetName val="Customize_Your_Loan_Manager66"/>
      <sheetName val="D190_266"/>
      <sheetName val="Bang_chiet_tinh_TBA66"/>
      <sheetName val="Data_Entry64"/>
      <sheetName val="input_data64"/>
      <sheetName val="Valo_DCF64"/>
      <sheetName val="List_info64"/>
      <sheetName val="By_Person64"/>
      <sheetName val="head_Jan64"/>
      <sheetName val="Cost_center59"/>
      <sheetName val="DB_PPC_PSF64"/>
      <sheetName val="Record_CR62"/>
      <sheetName val="Co__Code62"/>
      <sheetName val="Incident__NP_201762"/>
      <sheetName val="Standing_Data56"/>
      <sheetName val="Asset_&amp;_Liability56"/>
      <sheetName val="Net_asset_value56"/>
      <sheetName val="Drop_List56"/>
      <sheetName val="CAN_DOI_-_KET_QUA58"/>
      <sheetName val="Month_v_YTD56"/>
      <sheetName val="_IB-PL-YTD56"/>
      <sheetName val="BOI_sum56"/>
      <sheetName val="Update_CIT_FY1956"/>
      <sheetName val="Tax_computation_BOI56"/>
      <sheetName val="A)_Provision_schedule56"/>
      <sheetName val="A2)_834_Inventory56"/>
      <sheetName val="B1)_646_Retirement56"/>
      <sheetName val="B2)_746_Retirement_56"/>
      <sheetName val="C1)_791-0000-20_Private_exp_56"/>
      <sheetName val="TB_(as_of_31DEC)56"/>
      <sheetName val="C2)_779-0000-20_Misc_56"/>
      <sheetName val="C1)_663_Car_Lease56"/>
      <sheetName val="C2)_758_Car_Lease56"/>
      <sheetName val="D)_Training56"/>
      <sheetName val="E)_HY_test_PwC56"/>
      <sheetName val="F)_RD_60456"/>
      <sheetName val="G)_RD_64256"/>
      <sheetName val="TO_-_SP56"/>
      <sheetName val="Company_Info56"/>
      <sheetName val="CA_Comp56"/>
      <sheetName val="Balance_Sheet56"/>
      <sheetName val="Drop_down_list56"/>
      <sheetName val="Write_off56"/>
      <sheetName val="Cost_centre_expenditure56"/>
      <sheetName val="addl_cost56"/>
      <sheetName val="Cash_Flow56"/>
      <sheetName val="Co_info56"/>
      <sheetName val="Financial_Summary56"/>
      <sheetName val="Adj&amp;Rje(Z820)_56"/>
      <sheetName val="Spec_2210456"/>
      <sheetName val="WT_Util_99_LE56"/>
      <sheetName val="PTA_P&amp;S56"/>
      <sheetName val="Waste_Treatment_Variable_56"/>
      <sheetName val="แบบฟอร์มที่_7_original56"/>
      <sheetName val="แบบฟอร์มที่_7_Project_Base56"/>
      <sheetName val="All_employee56"/>
      <sheetName val="n-4_456"/>
      <sheetName val="DISCOUNT_(2)28"/>
      <sheetName val="Bank_CA&amp;SA29"/>
      <sheetName val="AR_-CID29"/>
      <sheetName val="ดบ_ค้างรับ_Tisco29"/>
      <sheetName val="คชจ_ล่วงหน้า29"/>
      <sheetName val="ก่อสร้าง_ล่วงหน้า29"/>
      <sheetName val="ภาษีหัก_ณ_ที่จ่าย29"/>
      <sheetName val="คชจ_รอเรียกเก็บ_TDT29"/>
      <sheetName val="อุปกรณ์(หน่วยงาน)_29"/>
      <sheetName val="ICS_Cost_by_units29"/>
      <sheetName val="ICM_Budget&amp;Cost_Phase_I29"/>
      <sheetName val="ICM_Budget_Cost_Phase_II29"/>
      <sheetName val="ICm_Cost_by_units29"/>
      <sheetName val="CIV_AP_2-131-0029"/>
      <sheetName val="ICM_AP_2-131-0029"/>
      <sheetName val="CIV_AP_2-133-0029"/>
      <sheetName val="ICM_AP_2-133-0029"/>
      <sheetName val="ICM_AP_RPT29"/>
      <sheetName val="CIV_AP_RPT29"/>
      <sheetName val="CHQระหว่างทาง_2-132-0029"/>
      <sheetName val="ภาษีเงินได้หัก_ณ_ที่จ่าย29"/>
      <sheetName val="ค้างจ่าย_CID29"/>
      <sheetName val="เงินทดรองรับ_2-191-0029"/>
      <sheetName val="เงินทดรองรับ_2-193-0029"/>
      <sheetName val="เงินทดรองรับ_2-194-xx29"/>
      <sheetName val="สรุปเงินมัดจำห้องชุด_Agent29"/>
      <sheetName val="Commission-Tiny_(Chinese)29"/>
      <sheetName val="Commission-Sky_Pro_(Thai)29"/>
      <sheetName val="สำรองผลประโยชน์พนง_29"/>
      <sheetName val="รด_บริหาร29"/>
      <sheetName val="รด_อื่น29"/>
      <sheetName val="6-120-10_ค่าเช่า29"/>
      <sheetName val="6-120-20_ค่าบริการ29"/>
      <sheetName val="6-120-50_ค่าซ่อมแซม29"/>
      <sheetName val="6-150-10_ค่าที่ปรึกษา29"/>
      <sheetName val="6-130-20_ส่งเสริมการขาย29"/>
      <sheetName val="6-130-30_คอมมิชชั่น-ICS29"/>
      <sheetName val="6-130-30_คอมมิชชั่น-ICM29"/>
      <sheetName val="#6-200-00_ดอกเบี้ยจ่าย29"/>
      <sheetName val="Haft_year_tax_estimation_128"/>
      <sheetName val="Haft_year_tax_estimation_228"/>
      <sheetName val="Haft_year_tax_estimation_(1)28"/>
      <sheetName val="Haft_year_tax_estimation_(2)28"/>
      <sheetName val="Taxcal_6_Month28"/>
      <sheetName val="Data_Last_year28"/>
      <sheetName val="GL_CB28"/>
      <sheetName val="GL_M28"/>
      <sheetName val="Gain_Loss_Calculation28"/>
      <sheetName val="Deferred_Charge28"/>
      <sheetName val="Detail_รายบุคคลปี_5828"/>
      <sheetName val="Sale_040428"/>
      <sheetName val="IBA_&lt;O3&gt;28"/>
      <sheetName val="Loan_Amortization_Table28"/>
      <sheetName val="Linkage_Quote28"/>
      <sheetName val="Register_Cal_Mar_04_July_05_28"/>
      <sheetName val="QR_4_128"/>
      <sheetName val="คชจ_ดำเนินงาน6-4328"/>
      <sheetName val="Norms_SP28"/>
      <sheetName val="Jul_0228"/>
      <sheetName val="Non_Movement28"/>
      <sheetName val="Retire_2015-201728"/>
      <sheetName val="New_Item28"/>
      <sheetName val="B131_28"/>
      <sheetName val="HR_Budget24"/>
      <sheetName val="BOS_Commodity24"/>
      <sheetName val="SSD_Plant_Incremental_Project24"/>
      <sheetName val="ERP_7_0624"/>
      <sheetName val="Pareto_Top_RPN24"/>
      <sheetName val="FDR_BUDGET_2001_EISENACH24"/>
      <sheetName val="Cost_Reduction_Programs24"/>
      <sheetName val="COMPARISON_SHEET_(1)24"/>
      <sheetName val="2_Conso24"/>
      <sheetName val="Summary_by_Machine_Type_MAR24"/>
      <sheetName val="stat_local24"/>
      <sheetName val="ORGANIZATION_PLASTIC_GROUP_24"/>
      <sheetName val="ORGANIZATION_PLASTIC_GROUP__224"/>
      <sheetName val="IMPROVE_MAN_POWER24"/>
      <sheetName val="ฟอล์ม_B224"/>
      <sheetName val="Man_power_SPEC24"/>
      <sheetName val="Man_power_SPEC_(2)24"/>
      <sheetName val="Current_ORG24"/>
      <sheetName val="Blank_ORG24"/>
      <sheetName val="DLOT_Calculate24"/>
      <sheetName val="ประเมิน_24"/>
      <sheetName val="Improvement_Plan24"/>
      <sheetName val="รายชื่อพนักงาน_24"/>
      <sheetName val="Machine_capacity24"/>
      <sheetName val="DLOT_Current24"/>
      <sheetName val="ORG_(2)24"/>
      <sheetName val="Injection_new24"/>
      <sheetName val="Injection_new_24"/>
      <sheetName val="ADJ_-_RATE69"/>
      <sheetName val="ADJ___RATE69"/>
      <sheetName val="SCB_1_-_Current69"/>
      <sheetName val="SCB_2_-_Current69"/>
      <sheetName val="BALANCE_SHEET_69"/>
      <sheetName val="BS_ATTACH69"/>
      <sheetName val="Sheet1_(2)69"/>
      <sheetName val="เงินกู้_MGC68"/>
      <sheetName val="LC___TR_Listing68"/>
      <sheetName val="Customize_Your_Invoice68"/>
      <sheetName val="Stock_Aging68"/>
      <sheetName val="VariableII__period68"/>
      <sheetName val="Dec_200168"/>
      <sheetName val="CF_RECONCILE_-_168"/>
      <sheetName val="Cost_Centers66"/>
      <sheetName val="_IB-PL-00-01_SUMMARY66"/>
      <sheetName val="10-1_Media66"/>
      <sheetName val="Customize_Your_Purchase_Order66"/>
      <sheetName val="ALL_KSFC_RIGS_EXCEPT_R-566"/>
      <sheetName val="FP_Friends_Other66"/>
      <sheetName val="163040_LC_TR66"/>
      <sheetName val="ng_1260"/>
      <sheetName val="Trial_Balance65"/>
      <sheetName val="_IBPL000165"/>
      <sheetName val="TrialBalance_Q3-200265"/>
      <sheetName val="Workbook_Inputs65"/>
      <sheetName val="163040_LC-TR65"/>
      <sheetName val="CA_Sheet66"/>
      <sheetName val="F9_Parameters64"/>
      <sheetName val="Total_Inventory65"/>
      <sheetName val="Semi_FG&amp;FG65"/>
      <sheetName val="Provision_NRV65"/>
      <sheetName val="Customize_Your_Loan_Manager64"/>
      <sheetName val="D190_264"/>
      <sheetName val="Bang_chiet_tinh_TBA64"/>
      <sheetName val="Data_Entry62"/>
      <sheetName val="input_data62"/>
      <sheetName val="Valo_DCF62"/>
      <sheetName val="List_info62"/>
      <sheetName val="By_Person62"/>
      <sheetName val="head_Jan62"/>
      <sheetName val="Cost_center57"/>
      <sheetName val="DB_PPC_PSF62"/>
      <sheetName val="Record_CR60"/>
      <sheetName val="Co__Code60"/>
      <sheetName val="Incident__NP_201760"/>
      <sheetName val="Standing_Data54"/>
      <sheetName val="Asset_&amp;_Liability54"/>
      <sheetName val="Net_asset_value54"/>
      <sheetName val="Drop_List54"/>
      <sheetName val="CAN_DOI_-_KET_QUA56"/>
      <sheetName val="Month_v_YTD54"/>
      <sheetName val="_IB-PL-YTD54"/>
      <sheetName val="BOI_sum54"/>
      <sheetName val="Update_CIT_FY1954"/>
      <sheetName val="Tax_computation_BOI54"/>
      <sheetName val="A)_Provision_schedule54"/>
      <sheetName val="A2)_834_Inventory54"/>
      <sheetName val="B1)_646_Retirement54"/>
      <sheetName val="B2)_746_Retirement_54"/>
      <sheetName val="C1)_791-0000-20_Private_exp_54"/>
      <sheetName val="TB_(as_of_31DEC)54"/>
      <sheetName val="C2)_779-0000-20_Misc_54"/>
      <sheetName val="C1)_663_Car_Lease54"/>
      <sheetName val="C2)_758_Car_Lease54"/>
      <sheetName val="D)_Training54"/>
      <sheetName val="E)_HY_test_PwC54"/>
      <sheetName val="F)_RD_60454"/>
      <sheetName val="G)_RD_64254"/>
      <sheetName val="TO_-_SP54"/>
      <sheetName val="Company_Info54"/>
      <sheetName val="CA_Comp54"/>
      <sheetName val="Balance_Sheet54"/>
      <sheetName val="Drop_down_list54"/>
      <sheetName val="Write_off54"/>
      <sheetName val="Cost_centre_expenditure54"/>
      <sheetName val="addl_cost54"/>
      <sheetName val="Cash_Flow54"/>
      <sheetName val="Co_info54"/>
      <sheetName val="Financial_Summary54"/>
      <sheetName val="Adj&amp;Rje(Z820)_54"/>
      <sheetName val="Spec_2210454"/>
      <sheetName val="WT_Util_99_LE54"/>
      <sheetName val="PTA_P&amp;S54"/>
      <sheetName val="Waste_Treatment_Variable_54"/>
      <sheetName val="แบบฟอร์มที่_7_original54"/>
      <sheetName val="แบบฟอร์มที่_7_Project_Base54"/>
      <sheetName val="All_employee54"/>
      <sheetName val="n-4_454"/>
      <sheetName val="DISCOUNT_(2)26"/>
      <sheetName val="Bank_CA&amp;SA27"/>
      <sheetName val="AR_-CID27"/>
      <sheetName val="ดบ_ค้างรับ_Tisco27"/>
      <sheetName val="คชจ_ล่วงหน้า27"/>
      <sheetName val="ก่อสร้าง_ล่วงหน้า27"/>
      <sheetName val="ภาษีหัก_ณ_ที่จ่าย27"/>
      <sheetName val="คชจ_รอเรียกเก็บ_TDT27"/>
      <sheetName val="อุปกรณ์(หน่วยงาน)_27"/>
      <sheetName val="ICS_Cost_by_units27"/>
      <sheetName val="ICM_Budget&amp;Cost_Phase_I27"/>
      <sheetName val="ICM_Budget_Cost_Phase_II27"/>
      <sheetName val="ICm_Cost_by_units27"/>
      <sheetName val="CIV_AP_2-131-0027"/>
      <sheetName val="ICM_AP_2-131-0027"/>
      <sheetName val="CIV_AP_2-133-0027"/>
      <sheetName val="ICM_AP_2-133-0027"/>
      <sheetName val="ICM_AP_RPT27"/>
      <sheetName val="CIV_AP_RPT27"/>
      <sheetName val="CHQระหว่างทาง_2-132-0027"/>
      <sheetName val="ภาษีเงินได้หัก_ณ_ที่จ่าย27"/>
      <sheetName val="ค้างจ่าย_CID27"/>
      <sheetName val="เงินทดรองรับ_2-191-0027"/>
      <sheetName val="เงินทดรองรับ_2-193-0027"/>
      <sheetName val="เงินทดรองรับ_2-194-xx27"/>
      <sheetName val="สรุปเงินมัดจำห้องชุด_Agent27"/>
      <sheetName val="Commission-Tiny_(Chinese)27"/>
      <sheetName val="Commission-Sky_Pro_(Thai)27"/>
      <sheetName val="สำรองผลประโยชน์พนง_27"/>
      <sheetName val="รด_บริหาร27"/>
      <sheetName val="รด_อื่น27"/>
      <sheetName val="6-120-10_ค่าเช่า27"/>
      <sheetName val="6-120-20_ค่าบริการ27"/>
      <sheetName val="6-120-50_ค่าซ่อมแซม27"/>
      <sheetName val="6-150-10_ค่าที่ปรึกษา27"/>
      <sheetName val="6-130-20_ส่งเสริมการขาย27"/>
      <sheetName val="6-130-30_คอมมิชชั่น-ICS27"/>
      <sheetName val="6-130-30_คอมมิชชั่น-ICM27"/>
      <sheetName val="#6-200-00_ดอกเบี้ยจ่าย27"/>
      <sheetName val="Haft_year_tax_estimation_126"/>
      <sheetName val="Haft_year_tax_estimation_226"/>
      <sheetName val="Haft_year_tax_estimation_(1)26"/>
      <sheetName val="Haft_year_tax_estimation_(2)26"/>
      <sheetName val="Taxcal_6_Month26"/>
      <sheetName val="Data_Last_year26"/>
      <sheetName val="GL_CB26"/>
      <sheetName val="GL_M26"/>
      <sheetName val="Gain_Loss_Calculation26"/>
      <sheetName val="Deferred_Charge26"/>
      <sheetName val="Detail_รายบุคคลปี_5826"/>
      <sheetName val="Sale_040426"/>
      <sheetName val="IBA_&lt;O3&gt;26"/>
      <sheetName val="Loan_Amortization_Table26"/>
      <sheetName val="Linkage_Quote26"/>
      <sheetName val="Register_Cal_Mar_04_July_05_26"/>
      <sheetName val="QR_4_126"/>
      <sheetName val="คชจ_ดำเนินงาน6-4326"/>
      <sheetName val="Norms_SP26"/>
      <sheetName val="Jul_0226"/>
      <sheetName val="Non_Movement26"/>
      <sheetName val="Retire_2015-201726"/>
      <sheetName val="New_Item26"/>
      <sheetName val="B131_26"/>
      <sheetName val="HR_Budget22"/>
      <sheetName val="BOS_Commodity22"/>
      <sheetName val="SSD_Plant_Incremental_Project22"/>
      <sheetName val="ERP_7_0622"/>
      <sheetName val="Pareto_Top_RPN22"/>
      <sheetName val="FDR_BUDGET_2001_EISENACH22"/>
      <sheetName val="Cost_Reduction_Programs22"/>
      <sheetName val="COMPARISON_SHEET_(1)22"/>
      <sheetName val="2_Conso22"/>
      <sheetName val="Summary_by_Machine_Type_MAR22"/>
      <sheetName val="stat_local22"/>
      <sheetName val="ORGANIZATION_PLASTIC_GROUP_22"/>
      <sheetName val="ORGANIZATION_PLASTIC_GROUP__222"/>
      <sheetName val="IMPROVE_MAN_POWER22"/>
      <sheetName val="ฟอล์ม_B222"/>
      <sheetName val="Man_power_SPEC22"/>
      <sheetName val="Man_power_SPEC_(2)22"/>
      <sheetName val="Current_ORG22"/>
      <sheetName val="Blank_ORG22"/>
      <sheetName val="DLOT_Calculate22"/>
      <sheetName val="ประเมิน_22"/>
      <sheetName val="Improvement_Plan22"/>
      <sheetName val="รายชื่อพนักงาน_22"/>
      <sheetName val="Machine_capacity22"/>
      <sheetName val="DLOT_Current22"/>
      <sheetName val="ORG_(2)22"/>
      <sheetName val="Injection_new22"/>
      <sheetName val="Injection_new_22"/>
      <sheetName val="ADJ_-_RATE70"/>
      <sheetName val="ADJ___RATE70"/>
      <sheetName val="SCB_1_-_Current70"/>
      <sheetName val="SCB_2_-_Current70"/>
      <sheetName val="BALANCE_SHEET_70"/>
      <sheetName val="BS_ATTACH70"/>
      <sheetName val="Sheet1_(2)70"/>
      <sheetName val="เงินกู้_MGC69"/>
      <sheetName val="LC___TR_Listing69"/>
      <sheetName val="Customize_Your_Invoice69"/>
      <sheetName val="Stock_Aging69"/>
      <sheetName val="VariableII__period69"/>
      <sheetName val="Dec_200169"/>
      <sheetName val="CF_RECONCILE_-_169"/>
      <sheetName val="Cost_Centers67"/>
      <sheetName val="_IB-PL-00-01_SUMMARY67"/>
      <sheetName val="10-1_Media67"/>
      <sheetName val="Customize_Your_Purchase_Order67"/>
      <sheetName val="ALL_KSFC_RIGS_EXCEPT_R-567"/>
      <sheetName val="FP_Friends_Other67"/>
      <sheetName val="163040_LC_TR67"/>
      <sheetName val="ng_1261"/>
      <sheetName val="Trial_Balance66"/>
      <sheetName val="_IBPL000166"/>
      <sheetName val="TrialBalance_Q3-200266"/>
      <sheetName val="Workbook_Inputs66"/>
      <sheetName val="163040_LC-TR66"/>
      <sheetName val="CA_Sheet67"/>
      <sheetName val="F9_Parameters65"/>
      <sheetName val="Total_Inventory66"/>
      <sheetName val="Semi_FG&amp;FG66"/>
      <sheetName val="Provision_NRV66"/>
      <sheetName val="Customize_Your_Loan_Manager65"/>
      <sheetName val="D190_265"/>
      <sheetName val="Bang_chiet_tinh_TBA65"/>
      <sheetName val="Data_Entry63"/>
      <sheetName val="input_data63"/>
      <sheetName val="Valo_DCF63"/>
      <sheetName val="List_info63"/>
      <sheetName val="By_Person63"/>
      <sheetName val="head_Jan63"/>
      <sheetName val="Cost_center58"/>
      <sheetName val="DB_PPC_PSF63"/>
      <sheetName val="Record_CR61"/>
      <sheetName val="Co__Code61"/>
      <sheetName val="Incident__NP_201761"/>
      <sheetName val="Standing_Data55"/>
      <sheetName val="Asset_&amp;_Liability55"/>
      <sheetName val="Net_asset_value55"/>
      <sheetName val="Drop_List55"/>
      <sheetName val="CAN_DOI_-_KET_QUA57"/>
      <sheetName val="Month_v_YTD55"/>
      <sheetName val="_IB-PL-YTD55"/>
      <sheetName val="BOI_sum55"/>
      <sheetName val="Update_CIT_FY1955"/>
      <sheetName val="Tax_computation_BOI55"/>
      <sheetName val="A)_Provision_schedule55"/>
      <sheetName val="A2)_834_Inventory55"/>
      <sheetName val="B1)_646_Retirement55"/>
      <sheetName val="B2)_746_Retirement_55"/>
      <sheetName val="C1)_791-0000-20_Private_exp_55"/>
      <sheetName val="TB_(as_of_31DEC)55"/>
      <sheetName val="C2)_779-0000-20_Misc_55"/>
      <sheetName val="C1)_663_Car_Lease55"/>
      <sheetName val="C2)_758_Car_Lease55"/>
      <sheetName val="D)_Training55"/>
      <sheetName val="E)_HY_test_PwC55"/>
      <sheetName val="F)_RD_60455"/>
      <sheetName val="G)_RD_64255"/>
      <sheetName val="TO_-_SP55"/>
      <sheetName val="Company_Info55"/>
      <sheetName val="CA_Comp55"/>
      <sheetName val="Balance_Sheet55"/>
      <sheetName val="Drop_down_list55"/>
      <sheetName val="Write_off55"/>
      <sheetName val="Cost_centre_expenditure55"/>
      <sheetName val="addl_cost55"/>
      <sheetName val="Cash_Flow55"/>
      <sheetName val="Co_info55"/>
      <sheetName val="Financial_Summary55"/>
      <sheetName val="Adj&amp;Rje(Z820)_55"/>
      <sheetName val="Spec_2210455"/>
      <sheetName val="WT_Util_99_LE55"/>
      <sheetName val="PTA_P&amp;S55"/>
      <sheetName val="Waste_Treatment_Variable_55"/>
      <sheetName val="แบบฟอร์มที่_7_original55"/>
      <sheetName val="แบบฟอร์มที่_7_Project_Base55"/>
      <sheetName val="All_employee55"/>
      <sheetName val="n-4_455"/>
      <sheetName val="DISCOUNT_(2)27"/>
      <sheetName val="Bank_CA&amp;SA28"/>
      <sheetName val="AR_-CID28"/>
      <sheetName val="ดบ_ค้างรับ_Tisco28"/>
      <sheetName val="คชจ_ล่วงหน้า28"/>
      <sheetName val="ก่อสร้าง_ล่วงหน้า28"/>
      <sheetName val="ภาษีหัก_ณ_ที่จ่าย28"/>
      <sheetName val="คชจ_รอเรียกเก็บ_TDT28"/>
      <sheetName val="อุปกรณ์(หน่วยงาน)_28"/>
      <sheetName val="ICS_Cost_by_units28"/>
      <sheetName val="ICM_Budget&amp;Cost_Phase_I28"/>
      <sheetName val="ICM_Budget_Cost_Phase_II28"/>
      <sheetName val="ICm_Cost_by_units28"/>
      <sheetName val="CIV_AP_2-131-0028"/>
      <sheetName val="ICM_AP_2-131-0028"/>
      <sheetName val="CIV_AP_2-133-0028"/>
      <sheetName val="ICM_AP_2-133-0028"/>
      <sheetName val="ICM_AP_RPT28"/>
      <sheetName val="CIV_AP_RPT28"/>
      <sheetName val="CHQระหว่างทาง_2-132-0028"/>
      <sheetName val="ภาษีเงินได้หัก_ณ_ที่จ่าย28"/>
      <sheetName val="ค้างจ่าย_CID28"/>
      <sheetName val="เงินทดรองรับ_2-191-0028"/>
      <sheetName val="เงินทดรองรับ_2-193-0028"/>
      <sheetName val="เงินทดรองรับ_2-194-xx28"/>
      <sheetName val="สรุปเงินมัดจำห้องชุด_Agent28"/>
      <sheetName val="Commission-Tiny_(Chinese)28"/>
      <sheetName val="Commission-Sky_Pro_(Thai)28"/>
      <sheetName val="สำรองผลประโยชน์พนง_28"/>
      <sheetName val="รด_บริหาร28"/>
      <sheetName val="รด_อื่น28"/>
      <sheetName val="6-120-10_ค่าเช่า28"/>
      <sheetName val="6-120-20_ค่าบริการ28"/>
      <sheetName val="6-120-50_ค่าซ่อมแซม28"/>
      <sheetName val="6-150-10_ค่าที่ปรึกษา28"/>
      <sheetName val="6-130-20_ส่งเสริมการขาย28"/>
      <sheetName val="6-130-30_คอมมิชชั่น-ICS28"/>
      <sheetName val="6-130-30_คอมมิชชั่น-ICM28"/>
      <sheetName val="#6-200-00_ดอกเบี้ยจ่าย28"/>
      <sheetName val="Haft_year_tax_estimation_127"/>
      <sheetName val="Haft_year_tax_estimation_227"/>
      <sheetName val="Haft_year_tax_estimation_(1)27"/>
      <sheetName val="Haft_year_tax_estimation_(2)27"/>
      <sheetName val="Taxcal_6_Month27"/>
      <sheetName val="Data_Last_year27"/>
      <sheetName val="GL_CB27"/>
      <sheetName val="GL_M27"/>
      <sheetName val="Gain_Loss_Calculation27"/>
      <sheetName val="Deferred_Charge27"/>
      <sheetName val="Detail_รายบุคคลปี_5827"/>
      <sheetName val="Sale_040427"/>
      <sheetName val="IBA_&lt;O3&gt;27"/>
      <sheetName val="Loan_Amortization_Table27"/>
      <sheetName val="Linkage_Quote27"/>
      <sheetName val="Register_Cal_Mar_04_July_05_27"/>
      <sheetName val="QR_4_127"/>
      <sheetName val="คชจ_ดำเนินงาน6-4327"/>
      <sheetName val="Norms_SP27"/>
      <sheetName val="Jul_0227"/>
      <sheetName val="Non_Movement27"/>
      <sheetName val="Retire_2015-201727"/>
      <sheetName val="New_Item27"/>
      <sheetName val="B131_27"/>
      <sheetName val="HR_Budget23"/>
      <sheetName val="BOS_Commodity23"/>
      <sheetName val="SSD_Plant_Incremental_Project23"/>
      <sheetName val="ERP_7_0623"/>
      <sheetName val="Pareto_Top_RPN23"/>
      <sheetName val="FDR_BUDGET_2001_EISENACH23"/>
      <sheetName val="Cost_Reduction_Programs23"/>
      <sheetName val="COMPARISON_SHEET_(1)23"/>
      <sheetName val="2_Conso23"/>
      <sheetName val="Summary_by_Machine_Type_MAR23"/>
      <sheetName val="stat_local23"/>
      <sheetName val="ORGANIZATION_PLASTIC_GROUP_23"/>
      <sheetName val="ORGANIZATION_PLASTIC_GROUP__223"/>
      <sheetName val="IMPROVE_MAN_POWER23"/>
      <sheetName val="ฟอล์ม_B223"/>
      <sheetName val="Man_power_SPEC23"/>
      <sheetName val="Man_power_SPEC_(2)23"/>
      <sheetName val="Current_ORG23"/>
      <sheetName val="Blank_ORG23"/>
      <sheetName val="DLOT_Calculate23"/>
      <sheetName val="ประเมิน_23"/>
      <sheetName val="Improvement_Plan23"/>
      <sheetName val="รายชื่อพนักงาน_23"/>
      <sheetName val="Machine_capacity23"/>
      <sheetName val="DLOT_Current23"/>
      <sheetName val="ORG_(2)23"/>
      <sheetName val="Injection_new23"/>
      <sheetName val="Injection_new_23"/>
      <sheetName val="ADJ_-_RATE72"/>
      <sheetName val="ADJ___RATE72"/>
      <sheetName val="SCB_1_-_Current72"/>
      <sheetName val="SCB_2_-_Current72"/>
      <sheetName val="BALANCE_SHEET_72"/>
      <sheetName val="BS_ATTACH72"/>
      <sheetName val="Sheet1_(2)72"/>
      <sheetName val="เงินกู้_MGC71"/>
      <sheetName val="LC___TR_Listing71"/>
      <sheetName val="Customize_Your_Invoice71"/>
      <sheetName val="Stock_Aging71"/>
      <sheetName val="VariableII__period71"/>
      <sheetName val="Dec_200171"/>
      <sheetName val="CF_RECONCILE_-_171"/>
      <sheetName val="Cost_Centers69"/>
      <sheetName val="_IB-PL-00-01_SUMMARY69"/>
      <sheetName val="10-1_Media69"/>
      <sheetName val="Customize_Your_Purchase_Order69"/>
      <sheetName val="ALL_KSFC_RIGS_EXCEPT_R-569"/>
      <sheetName val="FP_Friends_Other69"/>
      <sheetName val="163040_LC_TR69"/>
      <sheetName val="ng_1263"/>
      <sheetName val="Trial_Balance68"/>
      <sheetName val="_IBPL000168"/>
      <sheetName val="TrialBalance_Q3-200268"/>
      <sheetName val="Workbook_Inputs68"/>
      <sheetName val="163040_LC-TR68"/>
      <sheetName val="CA_Sheet69"/>
      <sheetName val="F9_Parameters67"/>
      <sheetName val="Total_Inventory68"/>
      <sheetName val="Semi_FG&amp;FG68"/>
      <sheetName val="Provision_NRV68"/>
      <sheetName val="Customize_Your_Loan_Manager67"/>
      <sheetName val="D190_267"/>
      <sheetName val="Bang_chiet_tinh_TBA67"/>
      <sheetName val="Data_Entry65"/>
      <sheetName val="input_data65"/>
      <sheetName val="Valo_DCF65"/>
      <sheetName val="List_info65"/>
      <sheetName val="By_Person65"/>
      <sheetName val="head_Jan65"/>
      <sheetName val="Cost_center60"/>
      <sheetName val="DB_PPC_PSF65"/>
      <sheetName val="Record_CR63"/>
      <sheetName val="Co__Code63"/>
      <sheetName val="Incident__NP_201763"/>
      <sheetName val="Standing_Data57"/>
      <sheetName val="Asset_&amp;_Liability57"/>
      <sheetName val="Net_asset_value57"/>
      <sheetName val="Drop_List57"/>
      <sheetName val="CAN_DOI_-_KET_QUA59"/>
      <sheetName val="Month_v_YTD57"/>
      <sheetName val="_IB-PL-YTD57"/>
      <sheetName val="BOI_sum57"/>
      <sheetName val="Update_CIT_FY1957"/>
      <sheetName val="Tax_computation_BOI57"/>
      <sheetName val="A)_Provision_schedule57"/>
      <sheetName val="A2)_834_Inventory57"/>
      <sheetName val="B1)_646_Retirement57"/>
      <sheetName val="B2)_746_Retirement_57"/>
      <sheetName val="C1)_791-0000-20_Private_exp_57"/>
      <sheetName val="TB_(as_of_31DEC)57"/>
      <sheetName val="C2)_779-0000-20_Misc_57"/>
      <sheetName val="C1)_663_Car_Lease57"/>
      <sheetName val="C2)_758_Car_Lease57"/>
      <sheetName val="D)_Training57"/>
      <sheetName val="E)_HY_test_PwC57"/>
      <sheetName val="F)_RD_60457"/>
      <sheetName val="G)_RD_64257"/>
      <sheetName val="TO_-_SP57"/>
      <sheetName val="Company_Info57"/>
      <sheetName val="CA_Comp57"/>
      <sheetName val="Balance_Sheet57"/>
      <sheetName val="Drop_down_list57"/>
      <sheetName val="Write_off57"/>
      <sheetName val="Cost_centre_expenditure57"/>
      <sheetName val="addl_cost57"/>
      <sheetName val="Cash_Flow57"/>
      <sheetName val="Co_info57"/>
      <sheetName val="Financial_Summary57"/>
      <sheetName val="Adj&amp;Rje(Z820)_57"/>
      <sheetName val="Spec_2210457"/>
      <sheetName val="WT_Util_99_LE57"/>
      <sheetName val="PTA_P&amp;S57"/>
      <sheetName val="Waste_Treatment_Variable_57"/>
      <sheetName val="แบบฟอร์มที่_7_original57"/>
      <sheetName val="แบบฟอร์มที่_7_Project_Base57"/>
      <sheetName val="All_employee57"/>
      <sheetName val="n-4_457"/>
      <sheetName val="DISCOUNT_(2)29"/>
      <sheetName val="Bank_CA&amp;SA30"/>
      <sheetName val="AR_-CID30"/>
      <sheetName val="ดบ_ค้างรับ_Tisco30"/>
      <sheetName val="คชจ_ล่วงหน้า30"/>
      <sheetName val="ก่อสร้าง_ล่วงหน้า30"/>
      <sheetName val="ภาษีหัก_ณ_ที่จ่าย30"/>
      <sheetName val="คชจ_รอเรียกเก็บ_TDT30"/>
      <sheetName val="อุปกรณ์(หน่วยงาน)_30"/>
      <sheetName val="ICS_Cost_by_units30"/>
      <sheetName val="ICM_Budget&amp;Cost_Phase_I30"/>
      <sheetName val="ICM_Budget_Cost_Phase_II30"/>
      <sheetName val="ICm_Cost_by_units30"/>
      <sheetName val="CIV_AP_2-131-0030"/>
      <sheetName val="ICM_AP_2-131-0030"/>
      <sheetName val="CIV_AP_2-133-0030"/>
      <sheetName val="ICM_AP_2-133-0030"/>
      <sheetName val="ICM_AP_RPT30"/>
      <sheetName val="CIV_AP_RPT30"/>
      <sheetName val="CHQระหว่างทาง_2-132-0030"/>
      <sheetName val="ภาษีเงินได้หัก_ณ_ที่จ่าย30"/>
      <sheetName val="ค้างจ่าย_CID30"/>
      <sheetName val="เงินทดรองรับ_2-191-0030"/>
      <sheetName val="เงินทดรองรับ_2-193-0030"/>
      <sheetName val="เงินทดรองรับ_2-194-xx30"/>
      <sheetName val="สรุปเงินมัดจำห้องชุด_Agent30"/>
      <sheetName val="Commission-Tiny_(Chinese)30"/>
      <sheetName val="Commission-Sky_Pro_(Thai)30"/>
      <sheetName val="สำรองผลประโยชน์พนง_30"/>
      <sheetName val="รด_บริหาร30"/>
      <sheetName val="รด_อื่น30"/>
      <sheetName val="6-120-10_ค่าเช่า30"/>
      <sheetName val="6-120-20_ค่าบริการ30"/>
      <sheetName val="6-120-50_ค่าซ่อมแซม30"/>
      <sheetName val="6-150-10_ค่าที่ปรึกษา30"/>
      <sheetName val="6-130-20_ส่งเสริมการขาย30"/>
      <sheetName val="6-130-30_คอมมิชชั่น-ICS30"/>
      <sheetName val="6-130-30_คอมมิชชั่น-ICM30"/>
      <sheetName val="#6-200-00_ดอกเบี้ยจ่าย30"/>
      <sheetName val="Haft_year_tax_estimation_129"/>
      <sheetName val="Haft_year_tax_estimation_229"/>
      <sheetName val="Haft_year_tax_estimation_(1)29"/>
      <sheetName val="Haft_year_tax_estimation_(2)29"/>
      <sheetName val="Taxcal_6_Month29"/>
      <sheetName val="Data_Last_year29"/>
      <sheetName val="GL_CB29"/>
      <sheetName val="GL_M29"/>
      <sheetName val="Gain_Loss_Calculation29"/>
      <sheetName val="Deferred_Charge29"/>
      <sheetName val="Detail_รายบุคคลปี_5829"/>
      <sheetName val="Sale_040429"/>
      <sheetName val="IBA_&lt;O3&gt;29"/>
      <sheetName val="Loan_Amortization_Table29"/>
      <sheetName val="Linkage_Quote29"/>
      <sheetName val="Register_Cal_Mar_04_July_05_29"/>
      <sheetName val="QR_4_129"/>
      <sheetName val="คชจ_ดำเนินงาน6-4329"/>
      <sheetName val="Norms_SP29"/>
      <sheetName val="Jul_0229"/>
      <sheetName val="Non_Movement29"/>
      <sheetName val="Retire_2015-201729"/>
      <sheetName val="New_Item29"/>
      <sheetName val="B131_29"/>
      <sheetName val="HR_Budget25"/>
      <sheetName val="BOS_Commodity25"/>
      <sheetName val="SSD_Plant_Incremental_Project25"/>
      <sheetName val="ERP_7_0625"/>
      <sheetName val="Pareto_Top_RPN25"/>
      <sheetName val="FDR_BUDGET_2001_EISENACH25"/>
      <sheetName val="Cost_Reduction_Programs25"/>
      <sheetName val="COMPARISON_SHEET_(1)25"/>
      <sheetName val="2_Conso25"/>
      <sheetName val="Summary_by_Machine_Type_MAR25"/>
      <sheetName val="stat_local25"/>
      <sheetName val="ORGANIZATION_PLASTIC_GROUP_25"/>
      <sheetName val="ORGANIZATION_PLASTIC_GROUP__225"/>
      <sheetName val="IMPROVE_MAN_POWER25"/>
      <sheetName val="ฟอล์ม_B225"/>
      <sheetName val="Man_power_SPEC25"/>
      <sheetName val="Man_power_SPEC_(2)25"/>
      <sheetName val="Current_ORG25"/>
      <sheetName val="Blank_ORG25"/>
      <sheetName val="DLOT_Calculate25"/>
      <sheetName val="ประเมิน_25"/>
      <sheetName val="Improvement_Plan25"/>
      <sheetName val="รายชื่อพนักงาน_25"/>
      <sheetName val="Machine_capacity25"/>
      <sheetName val="DLOT_Current25"/>
      <sheetName val="ORG_(2)25"/>
      <sheetName val="Injection_new25"/>
      <sheetName val="Injection_new_25"/>
      <sheetName val="ADJ_-_RATE73"/>
      <sheetName val="ADJ___RATE73"/>
      <sheetName val="SCB_1_-_Current73"/>
      <sheetName val="SCB_2_-_Current73"/>
      <sheetName val="BALANCE_SHEET_73"/>
      <sheetName val="BS_ATTACH73"/>
      <sheetName val="Sheet1_(2)73"/>
      <sheetName val="เงินกู้_MGC72"/>
      <sheetName val="LC___TR_Listing72"/>
      <sheetName val="Customize_Your_Invoice72"/>
      <sheetName val="Stock_Aging72"/>
      <sheetName val="VariableII__period72"/>
      <sheetName val="Dec_200172"/>
      <sheetName val="CF_RECONCILE_-_172"/>
      <sheetName val="Cost_Centers70"/>
      <sheetName val="_IB-PL-00-01_SUMMARY70"/>
      <sheetName val="10-1_Media70"/>
      <sheetName val="Customize_Your_Purchase_Order70"/>
      <sheetName val="ALL_KSFC_RIGS_EXCEPT_R-570"/>
      <sheetName val="FP_Friends_Other70"/>
      <sheetName val="163040_LC_TR70"/>
      <sheetName val="ng_1264"/>
      <sheetName val="Trial_Balance69"/>
      <sheetName val="_IBPL000169"/>
      <sheetName val="TrialBalance_Q3-200269"/>
      <sheetName val="Workbook_Inputs69"/>
      <sheetName val="163040_LC-TR69"/>
      <sheetName val="CA_Sheet70"/>
      <sheetName val="F9_Parameters68"/>
      <sheetName val="Total_Inventory69"/>
      <sheetName val="Semi_FG&amp;FG69"/>
      <sheetName val="Provision_NRV69"/>
      <sheetName val="Customize_Your_Loan_Manager68"/>
      <sheetName val="D190_268"/>
      <sheetName val="Bang_chiet_tinh_TBA68"/>
      <sheetName val="Data_Entry66"/>
      <sheetName val="input_data66"/>
      <sheetName val="Valo_DCF66"/>
      <sheetName val="List_info66"/>
      <sheetName val="By_Person66"/>
      <sheetName val="head_Jan66"/>
      <sheetName val="Cost_center61"/>
      <sheetName val="DB_PPC_PSF66"/>
      <sheetName val="Record_CR64"/>
      <sheetName val="Co__Code64"/>
      <sheetName val="Incident__NP_201764"/>
      <sheetName val="Standing_Data58"/>
      <sheetName val="Asset_&amp;_Liability58"/>
      <sheetName val="Net_asset_value58"/>
      <sheetName val="Drop_List58"/>
      <sheetName val="CAN_DOI_-_KET_QUA60"/>
      <sheetName val="Month_v_YTD58"/>
      <sheetName val="_IB-PL-YTD58"/>
      <sheetName val="BOI_sum58"/>
      <sheetName val="Update_CIT_FY1958"/>
      <sheetName val="Tax_computation_BOI58"/>
      <sheetName val="A)_Provision_schedule58"/>
      <sheetName val="A2)_834_Inventory58"/>
      <sheetName val="B1)_646_Retirement58"/>
      <sheetName val="B2)_746_Retirement_58"/>
      <sheetName val="C1)_791-0000-20_Private_exp_58"/>
      <sheetName val="TB_(as_of_31DEC)58"/>
      <sheetName val="C2)_779-0000-20_Misc_58"/>
      <sheetName val="C1)_663_Car_Lease58"/>
      <sheetName val="C2)_758_Car_Lease58"/>
      <sheetName val="D)_Training58"/>
      <sheetName val="E)_HY_test_PwC58"/>
      <sheetName val="F)_RD_60458"/>
      <sheetName val="G)_RD_64258"/>
      <sheetName val="TO_-_SP58"/>
      <sheetName val="Company_Info58"/>
      <sheetName val="CA_Comp58"/>
      <sheetName val="Balance_Sheet58"/>
      <sheetName val="Drop_down_list58"/>
      <sheetName val="Write_off58"/>
      <sheetName val="Cost_centre_expenditure58"/>
      <sheetName val="addl_cost58"/>
      <sheetName val="Cash_Flow58"/>
      <sheetName val="Co_info58"/>
      <sheetName val="Financial_Summary58"/>
      <sheetName val="Adj&amp;Rje(Z820)_58"/>
      <sheetName val="Spec_2210458"/>
      <sheetName val="WT_Util_99_LE58"/>
      <sheetName val="PTA_P&amp;S58"/>
      <sheetName val="Waste_Treatment_Variable_58"/>
      <sheetName val="แบบฟอร์มที่_7_original58"/>
      <sheetName val="แบบฟอร์มที่_7_Project_Base58"/>
      <sheetName val="All_employee58"/>
      <sheetName val="n-4_458"/>
      <sheetName val="DISCOUNT_(2)30"/>
      <sheetName val="Bank_CA&amp;SA31"/>
      <sheetName val="AR_-CID31"/>
      <sheetName val="ดบ_ค้างรับ_Tisco31"/>
      <sheetName val="คชจ_ล่วงหน้า31"/>
      <sheetName val="ก่อสร้าง_ล่วงหน้า31"/>
      <sheetName val="ภาษีหัก_ณ_ที่จ่าย31"/>
      <sheetName val="คชจ_รอเรียกเก็บ_TDT31"/>
      <sheetName val="อุปกรณ์(หน่วยงาน)_31"/>
      <sheetName val="ICS_Cost_by_units31"/>
      <sheetName val="ICM_Budget&amp;Cost_Phase_I31"/>
      <sheetName val="ICM_Budget_Cost_Phase_II31"/>
      <sheetName val="ICm_Cost_by_units31"/>
      <sheetName val="CIV_AP_2-131-0031"/>
      <sheetName val="ICM_AP_2-131-0031"/>
      <sheetName val="CIV_AP_2-133-0031"/>
      <sheetName val="ICM_AP_2-133-0031"/>
      <sheetName val="ICM_AP_RPT31"/>
      <sheetName val="CIV_AP_RPT31"/>
      <sheetName val="CHQระหว่างทาง_2-132-0031"/>
      <sheetName val="ภาษีเงินได้หัก_ณ_ที่จ่าย31"/>
      <sheetName val="ค้างจ่าย_CID31"/>
      <sheetName val="เงินทดรองรับ_2-191-0031"/>
      <sheetName val="เงินทดรองรับ_2-193-0031"/>
      <sheetName val="เงินทดรองรับ_2-194-xx31"/>
      <sheetName val="สรุปเงินมัดจำห้องชุด_Agent31"/>
      <sheetName val="Commission-Tiny_(Chinese)31"/>
      <sheetName val="Commission-Sky_Pro_(Thai)31"/>
      <sheetName val="สำรองผลประโยชน์พนง_31"/>
      <sheetName val="รด_บริหาร31"/>
      <sheetName val="รด_อื่น31"/>
      <sheetName val="6-120-10_ค่าเช่า31"/>
      <sheetName val="6-120-20_ค่าบริการ31"/>
      <sheetName val="6-120-50_ค่าซ่อมแซม31"/>
      <sheetName val="6-150-10_ค่าที่ปรึกษา31"/>
      <sheetName val="6-130-20_ส่งเสริมการขาย31"/>
      <sheetName val="6-130-30_คอมมิชชั่น-ICS31"/>
      <sheetName val="6-130-30_คอมมิชชั่น-ICM31"/>
      <sheetName val="#6-200-00_ดอกเบี้ยจ่าย31"/>
      <sheetName val="Haft_year_tax_estimation_130"/>
      <sheetName val="Haft_year_tax_estimation_230"/>
      <sheetName val="Haft_year_tax_estimation_(1)30"/>
      <sheetName val="Haft_year_tax_estimation_(2)30"/>
      <sheetName val="Taxcal_6_Month30"/>
      <sheetName val="Data_Last_year30"/>
      <sheetName val="GL_CB30"/>
      <sheetName val="GL_M30"/>
      <sheetName val="Gain_Loss_Calculation30"/>
      <sheetName val="Deferred_Charge30"/>
      <sheetName val="Detail_รายบุคคลปี_5830"/>
      <sheetName val="Sale_040430"/>
      <sheetName val="IBA_&lt;O3&gt;30"/>
      <sheetName val="Loan_Amortization_Table30"/>
      <sheetName val="Linkage_Quote30"/>
      <sheetName val="Register_Cal_Mar_04_July_05_30"/>
      <sheetName val="QR_4_130"/>
      <sheetName val="คชจ_ดำเนินงาน6-4330"/>
      <sheetName val="Norms_SP30"/>
      <sheetName val="Jul_0230"/>
      <sheetName val="Non_Movement30"/>
      <sheetName val="Retire_2015-201730"/>
      <sheetName val="New_Item30"/>
      <sheetName val="B131_30"/>
      <sheetName val="HR_Budget26"/>
      <sheetName val="BOS_Commodity26"/>
      <sheetName val="SSD_Plant_Incremental_Project26"/>
      <sheetName val="ERP_7_0626"/>
      <sheetName val="Pareto_Top_RPN26"/>
      <sheetName val="FDR_BUDGET_2001_EISENACH26"/>
      <sheetName val="Cost_Reduction_Programs26"/>
      <sheetName val="COMPARISON_SHEET_(1)26"/>
      <sheetName val="2_Conso26"/>
      <sheetName val="Summary_by_Machine_Type_MAR26"/>
      <sheetName val="stat_local26"/>
      <sheetName val="ORGANIZATION_PLASTIC_GROUP_26"/>
      <sheetName val="ORGANIZATION_PLASTIC_GROUP__226"/>
      <sheetName val="IMPROVE_MAN_POWER26"/>
      <sheetName val="ฟอล์ม_B226"/>
      <sheetName val="Man_power_SPEC26"/>
      <sheetName val="Man_power_SPEC_(2)26"/>
      <sheetName val="Current_ORG26"/>
      <sheetName val="Blank_ORG26"/>
      <sheetName val="DLOT_Calculate26"/>
      <sheetName val="ประเมิน_26"/>
      <sheetName val="Improvement_Plan26"/>
      <sheetName val="รายชื่อพนักงาน_26"/>
      <sheetName val="Machine_capacity26"/>
      <sheetName val="DLOT_Current26"/>
      <sheetName val="ORG_(2)26"/>
      <sheetName val="Injection_new26"/>
      <sheetName val="Injection_new_26"/>
      <sheetName val="ADJ_-_RATE74"/>
      <sheetName val="ADJ___RATE74"/>
      <sheetName val="SCB_1_-_Current74"/>
      <sheetName val="SCB_2_-_Current74"/>
      <sheetName val="BALANCE_SHEET_74"/>
      <sheetName val="BS_ATTACH74"/>
      <sheetName val="Sheet1_(2)74"/>
      <sheetName val="เงินกู้_MGC73"/>
      <sheetName val="LC___TR_Listing73"/>
      <sheetName val="Customize_Your_Invoice73"/>
      <sheetName val="Stock_Aging73"/>
      <sheetName val="VariableII__period73"/>
      <sheetName val="Dec_200173"/>
      <sheetName val="CF_RECONCILE_-_173"/>
      <sheetName val="Cost_Centers71"/>
      <sheetName val="_IB-PL-00-01_SUMMARY71"/>
      <sheetName val="10-1_Media71"/>
      <sheetName val="Customize_Your_Purchase_Order71"/>
      <sheetName val="ALL_KSFC_RIGS_EXCEPT_R-571"/>
      <sheetName val="FP_Friends_Other71"/>
      <sheetName val="163040_LC_TR71"/>
      <sheetName val="ng_1265"/>
      <sheetName val="Trial_Balance70"/>
      <sheetName val="_IBPL000170"/>
      <sheetName val="TrialBalance_Q3-200270"/>
      <sheetName val="Workbook_Inputs70"/>
      <sheetName val="163040_LC-TR70"/>
      <sheetName val="CA_Sheet71"/>
      <sheetName val="F9_Parameters69"/>
      <sheetName val="Total_Inventory70"/>
      <sheetName val="Semi_FG&amp;FG70"/>
      <sheetName val="Provision_NRV70"/>
      <sheetName val="Customize_Your_Loan_Manager69"/>
      <sheetName val="D190_269"/>
      <sheetName val="Bang_chiet_tinh_TBA69"/>
      <sheetName val="Data_Entry67"/>
      <sheetName val="input_data67"/>
      <sheetName val="Valo_DCF67"/>
      <sheetName val="List_info67"/>
      <sheetName val="By_Person67"/>
      <sheetName val="head_Jan67"/>
      <sheetName val="Cost_center62"/>
      <sheetName val="DB_PPC_PSF67"/>
      <sheetName val="Record_CR65"/>
      <sheetName val="Co__Code65"/>
      <sheetName val="Incident__NP_201765"/>
      <sheetName val="Standing_Data59"/>
      <sheetName val="Asset_&amp;_Liability59"/>
      <sheetName val="Net_asset_value59"/>
      <sheetName val="Drop_List59"/>
      <sheetName val="CAN_DOI_-_KET_QUA61"/>
      <sheetName val="Month_v_YTD59"/>
      <sheetName val="_IB-PL-YTD59"/>
      <sheetName val="BOI_sum59"/>
      <sheetName val="Update_CIT_FY1959"/>
      <sheetName val="Tax_computation_BOI59"/>
      <sheetName val="A)_Provision_schedule59"/>
      <sheetName val="A2)_834_Inventory59"/>
      <sheetName val="B1)_646_Retirement59"/>
      <sheetName val="B2)_746_Retirement_59"/>
      <sheetName val="C1)_791-0000-20_Private_exp_59"/>
      <sheetName val="TB_(as_of_31DEC)59"/>
      <sheetName val="C2)_779-0000-20_Misc_59"/>
      <sheetName val="C1)_663_Car_Lease59"/>
      <sheetName val="C2)_758_Car_Lease59"/>
      <sheetName val="D)_Training59"/>
      <sheetName val="E)_HY_test_PwC59"/>
      <sheetName val="F)_RD_60459"/>
      <sheetName val="G)_RD_64259"/>
      <sheetName val="TO_-_SP59"/>
      <sheetName val="Company_Info59"/>
      <sheetName val="CA_Comp59"/>
      <sheetName val="Balance_Sheet59"/>
      <sheetName val="Drop_down_list59"/>
      <sheetName val="Write_off59"/>
      <sheetName val="Cost_centre_expenditure59"/>
      <sheetName val="addl_cost59"/>
      <sheetName val="Cash_Flow59"/>
      <sheetName val="Co_info59"/>
      <sheetName val="Financial_Summary59"/>
      <sheetName val="Adj&amp;Rje(Z820)_59"/>
      <sheetName val="Spec_2210459"/>
      <sheetName val="WT_Util_99_LE59"/>
      <sheetName val="PTA_P&amp;S59"/>
      <sheetName val="Waste_Treatment_Variable_59"/>
      <sheetName val="แบบฟอร์มที่_7_original59"/>
      <sheetName val="แบบฟอร์มที่_7_Project_Base59"/>
      <sheetName val="All_employee59"/>
      <sheetName val="n-4_459"/>
      <sheetName val="DISCOUNT_(2)31"/>
      <sheetName val="Bank_CA&amp;SA32"/>
      <sheetName val="AR_-CID32"/>
      <sheetName val="ดบ_ค้างรับ_Tisco32"/>
      <sheetName val="คชจ_ล่วงหน้า32"/>
      <sheetName val="ก่อสร้าง_ล่วงหน้า32"/>
      <sheetName val="ภาษีหัก_ณ_ที่จ่าย32"/>
      <sheetName val="คชจ_รอเรียกเก็บ_TDT32"/>
      <sheetName val="อุปกรณ์(หน่วยงาน)_32"/>
      <sheetName val="ICS_Cost_by_units32"/>
      <sheetName val="ICM_Budget&amp;Cost_Phase_I32"/>
      <sheetName val="ICM_Budget_Cost_Phase_II32"/>
      <sheetName val="ICm_Cost_by_units32"/>
      <sheetName val="CIV_AP_2-131-0032"/>
      <sheetName val="ICM_AP_2-131-0032"/>
      <sheetName val="CIV_AP_2-133-0032"/>
      <sheetName val="ICM_AP_2-133-0032"/>
      <sheetName val="ICM_AP_RPT32"/>
      <sheetName val="CIV_AP_RPT32"/>
      <sheetName val="CHQระหว่างทาง_2-132-0032"/>
      <sheetName val="ภาษีเงินได้หัก_ณ_ที่จ่าย32"/>
      <sheetName val="ค้างจ่าย_CID32"/>
      <sheetName val="เงินทดรองรับ_2-191-0032"/>
      <sheetName val="เงินทดรองรับ_2-193-0032"/>
      <sheetName val="เงินทดรองรับ_2-194-xx32"/>
      <sheetName val="สรุปเงินมัดจำห้องชุด_Agent32"/>
      <sheetName val="Commission-Tiny_(Chinese)32"/>
      <sheetName val="Commission-Sky_Pro_(Thai)32"/>
      <sheetName val="สำรองผลประโยชน์พนง_32"/>
      <sheetName val="รด_บริหาร32"/>
      <sheetName val="รด_อื่น32"/>
      <sheetName val="6-120-10_ค่าเช่า32"/>
      <sheetName val="6-120-20_ค่าบริการ32"/>
      <sheetName val="6-120-50_ค่าซ่อมแซม32"/>
      <sheetName val="6-150-10_ค่าที่ปรึกษา32"/>
      <sheetName val="6-130-20_ส่งเสริมการขาย32"/>
      <sheetName val="6-130-30_คอมมิชชั่น-ICS32"/>
      <sheetName val="6-130-30_คอมมิชชั่น-ICM32"/>
      <sheetName val="#6-200-00_ดอกเบี้ยจ่าย32"/>
      <sheetName val="Haft_year_tax_estimation_131"/>
      <sheetName val="Haft_year_tax_estimation_231"/>
      <sheetName val="Haft_year_tax_estimation_(1)31"/>
      <sheetName val="Haft_year_tax_estimation_(2)31"/>
      <sheetName val="Taxcal_6_Month31"/>
      <sheetName val="Data_Last_year31"/>
      <sheetName val="GL_CB31"/>
      <sheetName val="GL_M31"/>
      <sheetName val="Gain_Loss_Calculation31"/>
      <sheetName val="Deferred_Charge31"/>
      <sheetName val="Detail_รายบุคคลปี_5831"/>
      <sheetName val="Sale_040431"/>
      <sheetName val="IBA_&lt;O3&gt;31"/>
      <sheetName val="Loan_Amortization_Table31"/>
      <sheetName val="Linkage_Quote31"/>
      <sheetName val="Register_Cal_Mar_04_July_05_31"/>
      <sheetName val="QR_4_131"/>
      <sheetName val="คชจ_ดำเนินงาน6-4331"/>
      <sheetName val="Norms_SP31"/>
      <sheetName val="Jul_0231"/>
      <sheetName val="Non_Movement31"/>
      <sheetName val="Retire_2015-201731"/>
      <sheetName val="New_Item31"/>
      <sheetName val="B131_31"/>
      <sheetName val="HR_Budget27"/>
      <sheetName val="BOS_Commodity27"/>
      <sheetName val="SSD_Plant_Incremental_Project27"/>
      <sheetName val="ERP_7_0627"/>
      <sheetName val="Pareto_Top_RPN27"/>
      <sheetName val="FDR_BUDGET_2001_EISENACH27"/>
      <sheetName val="Cost_Reduction_Programs27"/>
      <sheetName val="COMPARISON_SHEET_(1)27"/>
      <sheetName val="2_Conso27"/>
      <sheetName val="Summary_by_Machine_Type_MAR27"/>
      <sheetName val="stat_local27"/>
      <sheetName val="ORGANIZATION_PLASTIC_GROUP_27"/>
      <sheetName val="ORGANIZATION_PLASTIC_GROUP__227"/>
      <sheetName val="IMPROVE_MAN_POWER27"/>
      <sheetName val="ฟอล์ม_B227"/>
      <sheetName val="Man_power_SPEC27"/>
      <sheetName val="Man_power_SPEC_(2)27"/>
      <sheetName val="Current_ORG27"/>
      <sheetName val="Blank_ORG27"/>
      <sheetName val="DLOT_Calculate27"/>
      <sheetName val="ประเมิน_27"/>
      <sheetName val="Improvement_Plan27"/>
      <sheetName val="รายชื่อพนักงาน_27"/>
      <sheetName val="Machine_capacity27"/>
      <sheetName val="DLOT_Current27"/>
      <sheetName val="ORG_(2)27"/>
      <sheetName val="Injection_new27"/>
      <sheetName val="Injection_new_27"/>
      <sheetName val="Seagate__share_in_units10"/>
      <sheetName val="3_P&amp;L_10"/>
      <sheetName val="A5_Code6"/>
      <sheetName val="ytd_fty_(DG)_oh_12-20166"/>
      <sheetName val="PDR_PL__ACCT-MBK6"/>
      <sheetName val="TRACK TRANSIT SYSTEM"/>
      <sheetName val="Concretor"/>
      <sheetName val="NEW003"/>
      <sheetName val="รายได้_คชจ  Con"/>
      <sheetName val="frecefecbaileys"/>
      <sheetName val="Data_28"/>
      <sheetName val="FF_2__1_8"/>
      <sheetName val="cal_(2)8"/>
      <sheetName val="Non-Statistical_Sampling_Maste8"/>
      <sheetName val="Two_Step_Revenue_Testing_Maste8"/>
      <sheetName val="Global_Data8"/>
      <sheetName val="Expense_Summary10"/>
      <sheetName val="B&amp;S_19998"/>
      <sheetName val="C_A_Add1_(App_III)12"/>
      <sheetName val="R&amp;M_confirmation_(App_A)12"/>
      <sheetName val="Marine_insurance_(App_B)12"/>
      <sheetName val="Reinvestment_Allowance12"/>
      <sheetName val="1_LeadSchedule10"/>
      <sheetName val="TC_YA2000_cyb_(R)11"/>
      <sheetName val="CA_Sum8"/>
      <sheetName val="Stat_A10"/>
      <sheetName val="SSP_HOURS10"/>
      <sheetName val="2_A2_L_Fixed_Assets8"/>
      <sheetName val="HEADCOUNT_WORKSHEET10"/>
      <sheetName val="Mat'l_Pareto10"/>
      <sheetName val="Inventory_Valuation-detail-_(10"/>
      <sheetName val="BPCOR_DETAILS10"/>
      <sheetName val="BPMKT_DETAILS10"/>
      <sheetName val="K4__F&amp;F10"/>
      <sheetName val="Format_(2)10"/>
      <sheetName val="Excess_Calc10"/>
      <sheetName val="U_10"/>
      <sheetName val="BGI_-_Interco_wkg11"/>
      <sheetName val="FAMS_Adj_11"/>
      <sheetName val="Client_Adj_-_BGI11"/>
      <sheetName val="Client_Adj_-BGM11"/>
      <sheetName val="BGM_BS11"/>
      <sheetName val="BGM_STAT11"/>
      <sheetName val="BGI_BS11"/>
      <sheetName val="BGI_STAT11"/>
      <sheetName val="Spliting_Balance_Sheet_-_120411"/>
      <sheetName val="01_010"/>
      <sheetName val="Cash_(new)9"/>
      <sheetName val="MCMD95_(1)8"/>
      <sheetName val="FF-2_(1)10"/>
      <sheetName val="FB1_(2)10"/>
      <sheetName val="BS_(3)10"/>
      <sheetName val="D1_(3)10"/>
      <sheetName val="E1__(3)10"/>
      <sheetName val="F1__(3)10"/>
      <sheetName val="G1__(3)10"/>
      <sheetName val="J1_(3)10"/>
      <sheetName val="J3_(3)10"/>
      <sheetName val="M1_(3)10"/>
      <sheetName val="M1-1_(3)10"/>
      <sheetName val="M1-2_(3)10"/>
      <sheetName val="N1_(3)10"/>
      <sheetName val="General_info10"/>
      <sheetName val="PBSE_BS10"/>
      <sheetName val="comp_of_re_pack10"/>
      <sheetName val="CF_Statements10"/>
      <sheetName val="Stmt_of_equity10"/>
      <sheetName val="GP_analysis10"/>
      <sheetName val="PBSE_PL10"/>
      <sheetName val="FB4_Sch9_Disclosure10"/>
      <sheetName val="E1_10"/>
      <sheetName val="F1_10"/>
      <sheetName val="G1_10"/>
      <sheetName val="General_info_(2)10"/>
      <sheetName val="BS_(2)10"/>
      <sheetName val="CF_Statements_(2)10"/>
      <sheetName val="Stmt_of_equity_(2)10"/>
      <sheetName val="D1_(2)10"/>
      <sheetName val="D1-1_(2)10"/>
      <sheetName val="E1__(2)10"/>
      <sheetName val="F1__(2)10"/>
      <sheetName val="G1__(2)10"/>
      <sheetName val="J1_(2)10"/>
      <sheetName val="J3_(2)10"/>
      <sheetName val="Tax_(2)10"/>
      <sheetName val="L1_(2)10"/>
      <sheetName val="M1_(2)10"/>
      <sheetName val="M1-1_(2)10"/>
      <sheetName val="M1-2_(2)10"/>
      <sheetName val="N1_(2)10"/>
      <sheetName val="X_Rates10"/>
      <sheetName val="T101_8"/>
      <sheetName val="Posting_entries8"/>
      <sheetName val="GL-Andy_current_ac8"/>
      <sheetName val="6A_CA8"/>
      <sheetName val="F1_29"/>
      <sheetName val="_Balance_Sheet10"/>
      <sheetName val="_Profit_Projection_sum10"/>
      <sheetName val="Product_segment10"/>
      <sheetName val="Profit_&amp;_Loss_Yr_110"/>
      <sheetName val="Profit_&amp;_Loss_Yr_210"/>
      <sheetName val="Profit_&amp;_Loss_Yr_310"/>
      <sheetName val="Staff_cost10"/>
      <sheetName val="Fixed_Assets_Sum(2005)10"/>
      <sheetName val="Fixed_Assets_Sum(2006)10"/>
      <sheetName val="Fixed_Assets_Sum(2007)10"/>
      <sheetName val="Cash_Flow_Yr_110"/>
      <sheetName val="Cash_Flow_Yr_210"/>
      <sheetName val="Cash_Flow_Yr_310"/>
      <sheetName val="Bal_Sheet_Yr_110"/>
      <sheetName val="Bal_Sheet_Yr_210"/>
      <sheetName val="Bal_Sheet_Yr_310"/>
      <sheetName val="Deferred_taxation_(1)10"/>
      <sheetName val="Deferred_taxation_(2)10"/>
      <sheetName val="Recon_of_FA10"/>
      <sheetName val="Reasonableness_test10"/>
      <sheetName val="NQ_Asset_Summary10"/>
      <sheetName val="S_DEBTOR0711"/>
      <sheetName val="chart_18"/>
      <sheetName val="A2_02_Fixed_Assets8"/>
      <sheetName val="ytd_fty_(DG)_oh_12-20168"/>
      <sheetName val="基本情報"/>
      <sheetName val="Opname"/>
      <sheetName val="tab"/>
      <sheetName val="Ã«ÀûÂÊ·ÖÎö±í"/>
      <sheetName val="Mkt Mul fonte"/>
      <sheetName val="填表单位"/>
      <sheetName val="Shareholders' Equity"/>
      <sheetName val="Leo_trad_broker"/>
      <sheetName val="BU_Actives"/>
      <sheetName val="PGMMNG"/>
      <sheetName val="Mol_Interest"/>
      <sheetName val="Purchase"/>
      <sheetName val="51100"/>
      <sheetName val="BPR-Bloom"/>
      <sheetName val="BS_Revise"/>
      <sheetName val="IS_Revise"/>
      <sheetName val="Financing"/>
      <sheetName val="Scenarii"/>
      <sheetName val="Sensitivities"/>
      <sheetName val="3월가격"/>
      <sheetName val="17716822454050完"/>
      <sheetName val="17716822403050完"/>
      <sheetName val="17716822453050完"/>
      <sheetName val="17716822454051完"/>
      <sheetName val="17716822254052完"/>
      <sheetName val="178-168-624-640-40完"/>
      <sheetName val="178-168-624-B30-40完"/>
      <sheetName val="17916861243010完"/>
      <sheetName val="75412041129228完"/>
      <sheetName val="7542041129225完"/>
      <sheetName val="75412041149222完"/>
      <sheetName val="754-1204-114-922A完"/>
      <sheetName val="754-1204-112-9422完"/>
      <sheetName val="DX"/>
      <sheetName val="75412041D2-9027完"/>
      <sheetName val="76524210DN完"/>
      <sheetName val="76513210DM完"/>
      <sheetName val="76513210DN完"/>
      <sheetName val="76512410DM完"/>
      <sheetName val="76512410DN完"/>
      <sheetName val="7651241BCM完"/>
      <sheetName val="76512410GX完"/>
      <sheetName val="76524210CN完"/>
      <sheetName val="產成品7月"/>
      <sheetName val="封面1"/>
      <sheetName val="封面2"/>
      <sheetName val="目錄"/>
      <sheetName val="存貨報告表"/>
      <sheetName val="材料變動總表"/>
      <sheetName val="半成品變動報表"/>
      <sheetName val="原輔材料變動報告表"/>
      <sheetName val="產品成本5"/>
      <sheetName val="產成品收發明細表5"/>
      <sheetName val="沖壓成本"/>
      <sheetName val="成型成本"/>
      <sheetName val="耗料表"/>
      <sheetName val="材料．成品周轉率"/>
      <sheetName val="銷售明細表"/>
      <sheetName val="Deferred Dev Cost"/>
      <sheetName val="TSNO-DC"/>
      <sheetName val="A300"/>
      <sheetName val="224140"/>
      <sheetName val="February_Export4"/>
      <sheetName val="Intercom__2_4"/>
      <sheetName val="Export_Sale4"/>
      <sheetName val="February_Export3"/>
      <sheetName val="Intercom__2_3"/>
      <sheetName val="Export_Sale3"/>
      <sheetName val="C_A_Add1_(App_III)15"/>
      <sheetName val="R&amp;M_confirmation_(App_A)15"/>
      <sheetName val="Marine_insurance_(App_B)15"/>
      <sheetName val="Reinvestment_Allowance15"/>
      <sheetName val="1_LeadSchedule13"/>
      <sheetName val="TC_YA2000_cyb_(R)14"/>
      <sheetName val="CA_Sum11"/>
      <sheetName val="Stat_A13"/>
      <sheetName val="SSP_HOURS13"/>
      <sheetName val="2_A2_L_Fixed_Assets11"/>
      <sheetName val="HEADCOUNT_WORKSHEET13"/>
      <sheetName val="Mat'l_Pareto13"/>
      <sheetName val="Inventory_Valuation-detail-_(13"/>
      <sheetName val="BPCOR_DETAILS13"/>
      <sheetName val="BPMKT_DETAILS13"/>
      <sheetName val="K4__F&amp;F13"/>
      <sheetName val="Format_(2)13"/>
      <sheetName val="Excess_Calc13"/>
      <sheetName val="U_13"/>
      <sheetName val="Expense_Summary13"/>
      <sheetName val="BGI_-_Interco_wkg14"/>
      <sheetName val="FAMS_Adj_14"/>
      <sheetName val="Client_Adj_-_BGI14"/>
      <sheetName val="Client_Adj_-BGM14"/>
      <sheetName val="BGM_BS14"/>
      <sheetName val="BGM_STAT14"/>
      <sheetName val="BGI_BS14"/>
      <sheetName val="BGI_STAT14"/>
      <sheetName val="Spliting_Balance_Sheet_-_120414"/>
      <sheetName val="01_013"/>
      <sheetName val="Cash_(new)12"/>
      <sheetName val="MCMD95_(1)11"/>
      <sheetName val="FF-2_(1)13"/>
      <sheetName val="FB1_(2)13"/>
      <sheetName val="BS_(3)13"/>
      <sheetName val="D1_(3)13"/>
      <sheetName val="E1__(3)13"/>
      <sheetName val="F1__(3)13"/>
      <sheetName val="G1__(3)13"/>
      <sheetName val="J1_(3)13"/>
      <sheetName val="J3_(3)13"/>
      <sheetName val="M1_(3)13"/>
      <sheetName val="M1-1_(3)13"/>
      <sheetName val="M1-2_(3)13"/>
      <sheetName val="N1_(3)13"/>
      <sheetName val="General_info13"/>
      <sheetName val="PBSE_BS13"/>
      <sheetName val="comp_of_re_pack13"/>
      <sheetName val="CF_Statements13"/>
      <sheetName val="Stmt_of_equity13"/>
      <sheetName val="GP_analysis13"/>
      <sheetName val="PBSE_PL13"/>
      <sheetName val="FB4_Sch9_Disclosure13"/>
      <sheetName val="E1_13"/>
      <sheetName val="F1_13"/>
      <sheetName val="G1_13"/>
      <sheetName val="General_info_(2)13"/>
      <sheetName val="BS_(2)13"/>
      <sheetName val="CF_Statements_(2)13"/>
      <sheetName val="Stmt_of_equity_(2)13"/>
      <sheetName val="D1_(2)13"/>
      <sheetName val="D1-1_(2)13"/>
      <sheetName val="E1__(2)13"/>
      <sheetName val="F1__(2)13"/>
      <sheetName val="G1__(2)13"/>
      <sheetName val="J1_(2)13"/>
      <sheetName val="J3_(2)13"/>
      <sheetName val="Tax_(2)13"/>
      <sheetName val="L1_(2)13"/>
      <sheetName val="M1_(2)13"/>
      <sheetName val="M1-1_(2)13"/>
      <sheetName val="M1-2_(2)13"/>
      <sheetName val="N1_(2)13"/>
      <sheetName val="X_Rates13"/>
      <sheetName val="T101_11"/>
      <sheetName val="Posting_entries11"/>
      <sheetName val="GL-Andy_current_ac11"/>
      <sheetName val="6A_CA11"/>
      <sheetName val="F1_212"/>
      <sheetName val="_Balance_Sheet13"/>
      <sheetName val="_Profit_Projection_sum13"/>
      <sheetName val="Product_segment13"/>
      <sheetName val="Profit_&amp;_Loss_Yr_113"/>
      <sheetName val="Profit_&amp;_Loss_Yr_213"/>
      <sheetName val="Profit_&amp;_Loss_Yr_313"/>
      <sheetName val="Staff_cost13"/>
      <sheetName val="Fixed_Assets_Sum(2005)13"/>
      <sheetName val="Fixed_Assets_Sum(2006)13"/>
      <sheetName val="Fixed_Assets_Sum(2007)13"/>
      <sheetName val="Cash_Flow_Yr_113"/>
      <sheetName val="Cash_Flow_Yr_213"/>
      <sheetName val="Cash_Flow_Yr_313"/>
      <sheetName val="Bal_Sheet_Yr_113"/>
      <sheetName val="Bal_Sheet_Yr_213"/>
      <sheetName val="Bal_Sheet_Yr_313"/>
      <sheetName val="Deferred_taxation_(1)13"/>
      <sheetName val="Deferred_taxation_(2)13"/>
      <sheetName val="Recon_of_FA13"/>
      <sheetName val="Reasonableness_test13"/>
      <sheetName val="NQ_Asset_Summary13"/>
      <sheetName val="S_DEBTOR0714"/>
      <sheetName val="chart_111"/>
      <sheetName val="A2_02_Fixed_Assets11"/>
      <sheetName val="Details_20029"/>
      <sheetName val="Sale_Expectation_(2)9"/>
      <sheetName val="Seagate__share_in_units13"/>
      <sheetName val="3_P&amp;L_13"/>
      <sheetName val="master_plan_9"/>
      <sheetName val="Data_211"/>
      <sheetName val="FF_2__1_11"/>
      <sheetName val="cal_(2)11"/>
      <sheetName val="Non-Statistical_Sampling_Mast11"/>
      <sheetName val="Two_Step_Revenue_Testing_Mast11"/>
      <sheetName val="Global_Data11"/>
      <sheetName val="B&amp;S_199911"/>
      <sheetName val="disc_rate11"/>
      <sheetName val="Sale_04078"/>
      <sheetName val="B-_18"/>
      <sheetName val="งบทดลอง_-_ต_ค_25478"/>
      <sheetName val="Corp__sheet8"/>
      <sheetName val="013_-_การสั่งการ8"/>
      <sheetName val="Job_List18"/>
      <sheetName val="Lenders_Ratios_juneseptnov11"/>
      <sheetName val="PDR_PL__ACCT-MBK8"/>
      <sheetName val="A5_Code8"/>
      <sheetName val="NAV_Base8"/>
      <sheetName val="Vat7%_ภายในเดือน_Junต้นฉบับ8"/>
      <sheetName val="Rateil_Pages8"/>
      <sheetName val="February_Export8"/>
      <sheetName val="Intercom__2_8"/>
      <sheetName val="Export_Sale8"/>
      <sheetName val="Details_20026"/>
      <sheetName val="Sale_Expectation_(2)6"/>
      <sheetName val="disc_rate8"/>
      <sheetName val="Lenders_Ratios_juneseptnov8"/>
      <sheetName val="February_Export5"/>
      <sheetName val="Intercom__2_5"/>
      <sheetName val="Export_Sale5"/>
      <sheetName val="C_A_Add1_(App_III)13"/>
      <sheetName val="R&amp;M_confirmation_(App_A)13"/>
      <sheetName val="Marine_insurance_(App_B)13"/>
      <sheetName val="Reinvestment_Allowance13"/>
      <sheetName val="1_LeadSchedule11"/>
      <sheetName val="TC_YA2000_cyb_(R)12"/>
      <sheetName val="CA_Sum9"/>
      <sheetName val="Stat_A11"/>
      <sheetName val="SSP_HOURS11"/>
      <sheetName val="2_A2_L_Fixed_Assets9"/>
      <sheetName val="HEADCOUNT_WORKSHEET11"/>
      <sheetName val="Mat'l_Pareto11"/>
      <sheetName val="Inventory_Valuation-detail-_(11"/>
      <sheetName val="BPCOR_DETAILS11"/>
      <sheetName val="BPMKT_DETAILS11"/>
      <sheetName val="K4__F&amp;F11"/>
      <sheetName val="Format_(2)11"/>
      <sheetName val="Excess_Calc11"/>
      <sheetName val="U_11"/>
      <sheetName val="Expense_Summary11"/>
      <sheetName val="BGI_-_Interco_wkg12"/>
      <sheetName val="FAMS_Adj_12"/>
      <sheetName val="Client_Adj_-_BGI12"/>
      <sheetName val="Client_Adj_-BGM12"/>
      <sheetName val="BGM_BS12"/>
      <sheetName val="BGM_STAT12"/>
      <sheetName val="BGI_BS12"/>
      <sheetName val="BGI_STAT12"/>
      <sheetName val="Spliting_Balance_Sheet_-_120412"/>
      <sheetName val="01_011"/>
      <sheetName val="Cash_(new)10"/>
      <sheetName val="MCMD95_(1)9"/>
      <sheetName val="FF-2_(1)11"/>
      <sheetName val="FB1_(2)11"/>
      <sheetName val="BS_(3)11"/>
      <sheetName val="D1_(3)11"/>
      <sheetName val="E1__(3)11"/>
      <sheetName val="F1__(3)11"/>
      <sheetName val="G1__(3)11"/>
      <sheetName val="J1_(3)11"/>
      <sheetName val="J3_(3)11"/>
      <sheetName val="M1_(3)11"/>
      <sheetName val="M1-1_(3)11"/>
      <sheetName val="M1-2_(3)11"/>
      <sheetName val="N1_(3)11"/>
      <sheetName val="General_info11"/>
      <sheetName val="PBSE_BS11"/>
      <sheetName val="comp_of_re_pack11"/>
      <sheetName val="CF_Statements11"/>
      <sheetName val="Stmt_of_equity11"/>
      <sheetName val="GP_analysis11"/>
      <sheetName val="PBSE_PL11"/>
      <sheetName val="FB4_Sch9_Disclosure11"/>
      <sheetName val="E1_11"/>
      <sheetName val="F1_11"/>
      <sheetName val="G1_11"/>
      <sheetName val="General_info_(2)11"/>
      <sheetName val="BS_(2)11"/>
      <sheetName val="CF_Statements_(2)11"/>
      <sheetName val="Stmt_of_equity_(2)11"/>
      <sheetName val="D1_(2)11"/>
      <sheetName val="D1-1_(2)11"/>
      <sheetName val="E1__(2)11"/>
      <sheetName val="F1__(2)11"/>
      <sheetName val="G1__(2)11"/>
      <sheetName val="J1_(2)11"/>
      <sheetName val="J3_(2)11"/>
      <sheetName val="Tax_(2)11"/>
      <sheetName val="L1_(2)11"/>
      <sheetName val="M1_(2)11"/>
      <sheetName val="M1-1_(2)11"/>
      <sheetName val="M1-2_(2)11"/>
      <sheetName val="N1_(2)11"/>
      <sheetName val="X_Rates11"/>
      <sheetName val="T101_9"/>
      <sheetName val="Posting_entries9"/>
      <sheetName val="GL-Andy_current_ac9"/>
      <sheetName val="6A_CA9"/>
      <sheetName val="F1_210"/>
      <sheetName val="_Balance_Sheet11"/>
      <sheetName val="_Profit_Projection_sum11"/>
      <sheetName val="Product_segment11"/>
      <sheetName val="Profit_&amp;_Loss_Yr_111"/>
      <sheetName val="Profit_&amp;_Loss_Yr_211"/>
      <sheetName val="Profit_&amp;_Loss_Yr_311"/>
      <sheetName val="Staff_cost11"/>
      <sheetName val="Fixed_Assets_Sum(2005)11"/>
      <sheetName val="Fixed_Assets_Sum(2006)11"/>
      <sheetName val="Fixed_Assets_Sum(2007)11"/>
      <sheetName val="Cash_Flow_Yr_111"/>
      <sheetName val="Cash_Flow_Yr_211"/>
      <sheetName val="Cash_Flow_Yr_311"/>
      <sheetName val="Bal_Sheet_Yr_111"/>
      <sheetName val="Bal_Sheet_Yr_211"/>
      <sheetName val="Bal_Sheet_Yr_311"/>
      <sheetName val="Deferred_taxation_(1)11"/>
      <sheetName val="Deferred_taxation_(2)11"/>
      <sheetName val="Recon_of_FA11"/>
      <sheetName val="Reasonableness_test11"/>
      <sheetName val="NQ_Asset_Summary11"/>
      <sheetName val="S_DEBTOR0712"/>
      <sheetName val="chart_19"/>
      <sheetName val="A2_02_Fixed_Assets9"/>
      <sheetName val="Details_20027"/>
      <sheetName val="Sale_Expectation_(2)7"/>
      <sheetName val="master_plan_7"/>
      <sheetName val="Data_29"/>
      <sheetName val="FF_2__1_9"/>
      <sheetName val="cal_(2)9"/>
      <sheetName val="Non-Statistical_Sampling_Maste9"/>
      <sheetName val="Two_Step_Revenue_Testing_Maste9"/>
      <sheetName val="Global_Data9"/>
      <sheetName val="B&amp;S_19999"/>
      <sheetName val="disc_rate9"/>
      <sheetName val="Sale_04076"/>
      <sheetName val="B-_16"/>
      <sheetName val="งบทดลอง_-_ต_ค_25476"/>
      <sheetName val="Corp__sheet6"/>
      <sheetName val="013_-_การสั่งการ6"/>
      <sheetName val="Job_List16"/>
      <sheetName val="Lenders_Ratios_juneseptnov9"/>
      <sheetName val="NAV_Base6"/>
      <sheetName val="Vat7%_ภายในเดือน_Junต้นฉบับ6"/>
      <sheetName val="Rateil_Pages6"/>
      <sheetName val="February_Export6"/>
      <sheetName val="Intercom__2_6"/>
      <sheetName val="Export_Sale6"/>
      <sheetName val="C_A_Add1_(App_III)14"/>
      <sheetName val="R&amp;M_confirmation_(App_A)14"/>
      <sheetName val="Marine_insurance_(App_B)14"/>
      <sheetName val="Reinvestment_Allowance14"/>
      <sheetName val="1_LeadSchedule12"/>
      <sheetName val="TC_YA2000_cyb_(R)13"/>
      <sheetName val="CA_Sum10"/>
      <sheetName val="Stat_A12"/>
      <sheetName val="SSP_HOURS12"/>
      <sheetName val="2_A2_L_Fixed_Assets10"/>
      <sheetName val="HEADCOUNT_WORKSHEET12"/>
      <sheetName val="Mat'l_Pareto12"/>
      <sheetName val="Inventory_Valuation-detail-_(12"/>
      <sheetName val="BPCOR_DETAILS12"/>
      <sheetName val="BPMKT_DETAILS12"/>
      <sheetName val="K4__F&amp;F12"/>
      <sheetName val="Format_(2)12"/>
      <sheetName val="Excess_Calc12"/>
      <sheetName val="U_12"/>
      <sheetName val="Expense_Summary12"/>
      <sheetName val="BGI_-_Interco_wkg13"/>
      <sheetName val="FAMS_Adj_13"/>
      <sheetName val="Client_Adj_-_BGI13"/>
      <sheetName val="Client_Adj_-BGM13"/>
      <sheetName val="BGM_BS13"/>
      <sheetName val="BGM_STAT13"/>
      <sheetName val="BGI_BS13"/>
      <sheetName val="BGI_STAT13"/>
      <sheetName val="Spliting_Balance_Sheet_-_120413"/>
      <sheetName val="01_012"/>
      <sheetName val="Cash_(new)11"/>
      <sheetName val="MCMD95_(1)10"/>
      <sheetName val="FF-2_(1)12"/>
      <sheetName val="FB1_(2)12"/>
      <sheetName val="BS_(3)12"/>
      <sheetName val="D1_(3)12"/>
      <sheetName val="E1__(3)12"/>
      <sheetName val="F1__(3)12"/>
      <sheetName val="G1__(3)12"/>
      <sheetName val="J1_(3)12"/>
      <sheetName val="J3_(3)12"/>
      <sheetName val="M1_(3)12"/>
      <sheetName val="M1-1_(3)12"/>
      <sheetName val="M1-2_(3)12"/>
      <sheetName val="N1_(3)12"/>
      <sheetName val="General_info12"/>
      <sheetName val="PBSE_BS12"/>
      <sheetName val="comp_of_re_pack12"/>
      <sheetName val="CF_Statements12"/>
      <sheetName val="Stmt_of_equity12"/>
      <sheetName val="GP_analysis12"/>
      <sheetName val="PBSE_PL12"/>
      <sheetName val="FB4_Sch9_Disclosure12"/>
      <sheetName val="E1_12"/>
      <sheetName val="F1_12"/>
      <sheetName val="G1_12"/>
      <sheetName val="General_info_(2)12"/>
      <sheetName val="BS_(2)12"/>
      <sheetName val="CF_Statements_(2)12"/>
      <sheetName val="Stmt_of_equity_(2)12"/>
      <sheetName val="D1_(2)12"/>
      <sheetName val="D1-1_(2)12"/>
      <sheetName val="E1__(2)12"/>
      <sheetName val="F1__(2)12"/>
      <sheetName val="G1__(2)12"/>
      <sheetName val="J1_(2)12"/>
      <sheetName val="J3_(2)12"/>
      <sheetName val="Tax_(2)12"/>
      <sheetName val="L1_(2)12"/>
      <sheetName val="M1_(2)12"/>
      <sheetName val="M1-1_(2)12"/>
      <sheetName val="M1-2_(2)12"/>
      <sheetName val="N1_(2)12"/>
      <sheetName val="X_Rates12"/>
      <sheetName val="T101_10"/>
      <sheetName val="Posting_entries10"/>
      <sheetName val="GL-Andy_current_ac10"/>
      <sheetName val="6A_CA10"/>
      <sheetName val="F1_211"/>
      <sheetName val="_Balance_Sheet12"/>
      <sheetName val="_Profit_Projection_sum12"/>
      <sheetName val="Product_segment12"/>
      <sheetName val="Profit_&amp;_Loss_Yr_112"/>
      <sheetName val="Profit_&amp;_Loss_Yr_212"/>
      <sheetName val="Profit_&amp;_Loss_Yr_312"/>
      <sheetName val="Staff_cost12"/>
      <sheetName val="Fixed_Assets_Sum(2005)12"/>
      <sheetName val="Fixed_Assets_Sum(2006)12"/>
      <sheetName val="Fixed_Assets_Sum(2007)12"/>
      <sheetName val="Cash_Flow_Yr_112"/>
      <sheetName val="Cash_Flow_Yr_212"/>
      <sheetName val="Cash_Flow_Yr_312"/>
      <sheetName val="Bal_Sheet_Yr_112"/>
      <sheetName val="Bal_Sheet_Yr_212"/>
      <sheetName val="Bal_Sheet_Yr_312"/>
      <sheetName val="Deferred_taxation_(1)12"/>
      <sheetName val="Deferred_taxation_(2)12"/>
      <sheetName val="Recon_of_FA12"/>
      <sheetName val="Reasonableness_test12"/>
      <sheetName val="NQ_Asset_Summary12"/>
      <sheetName val="S_DEBTOR0713"/>
      <sheetName val="chart_110"/>
      <sheetName val="A2_02_Fixed_Assets10"/>
      <sheetName val="Details_20028"/>
      <sheetName val="Sale_Expectation_(2)8"/>
      <sheetName val="Seagate__share_in_units12"/>
      <sheetName val="3_P&amp;L_12"/>
      <sheetName val="master_plan_8"/>
      <sheetName val="Data_210"/>
      <sheetName val="FF_2__1_10"/>
      <sheetName val="cal_(2)10"/>
      <sheetName val="Non-Statistical_Sampling_Mast10"/>
      <sheetName val="Two_Step_Revenue_Testing_Mast10"/>
      <sheetName val="Global_Data10"/>
      <sheetName val="B&amp;S_199910"/>
      <sheetName val="disc_rate10"/>
      <sheetName val="Sale_04077"/>
      <sheetName val="B-_17"/>
      <sheetName val="งบทดลอง_-_ต_ค_25477"/>
      <sheetName val="Corp__sheet7"/>
      <sheetName val="013_-_การสั่งการ7"/>
      <sheetName val="Job_List17"/>
      <sheetName val="Lenders_Ratios_juneseptnov10"/>
      <sheetName val="NAV_Base7"/>
      <sheetName val="Vat7%_ภายในเดือน_Junต้นฉบับ7"/>
      <sheetName val="Rateil_Pages7"/>
      <sheetName val="February_Export7"/>
      <sheetName val="Intercom__2_7"/>
      <sheetName val="Export_Sale7"/>
      <sheetName val="C_A_Add1_(App_III)16"/>
      <sheetName val="R&amp;M_confirmation_(App_A)16"/>
      <sheetName val="Marine_insurance_(App_B)16"/>
      <sheetName val="Reinvestment_Allowance16"/>
      <sheetName val="1_LeadSchedule14"/>
      <sheetName val="TC_YA2000_cyb_(R)15"/>
      <sheetName val="CA_Sum12"/>
      <sheetName val="Stat_A14"/>
      <sheetName val="SSP_HOURS14"/>
      <sheetName val="2_A2_L_Fixed_Assets12"/>
      <sheetName val="HEADCOUNT_WORKSHEET14"/>
      <sheetName val="Mat'l_Pareto14"/>
      <sheetName val="Inventory_Valuation-detail-_(14"/>
      <sheetName val="BPCOR_DETAILS14"/>
      <sheetName val="BPMKT_DETAILS14"/>
      <sheetName val="K4__F&amp;F14"/>
      <sheetName val="Format_(2)14"/>
      <sheetName val="Excess_Calc14"/>
      <sheetName val="U_14"/>
      <sheetName val="Expense_Summary14"/>
      <sheetName val="BGI_-_Interco_wkg15"/>
      <sheetName val="FAMS_Adj_15"/>
      <sheetName val="Client_Adj_-_BGI15"/>
      <sheetName val="Client_Adj_-BGM15"/>
      <sheetName val="BGM_BS15"/>
      <sheetName val="BGM_STAT15"/>
      <sheetName val="BGI_BS15"/>
      <sheetName val="BGI_STAT15"/>
      <sheetName val="Spliting_Balance_Sheet_-_120415"/>
      <sheetName val="01_014"/>
      <sheetName val="Cash_(new)13"/>
      <sheetName val="MCMD95_(1)12"/>
      <sheetName val="FF-2_(1)14"/>
      <sheetName val="FB1_(2)14"/>
      <sheetName val="BS_(3)14"/>
      <sheetName val="D1_(3)14"/>
      <sheetName val="E1__(3)14"/>
      <sheetName val="F1__(3)14"/>
      <sheetName val="G1__(3)14"/>
      <sheetName val="J1_(3)14"/>
      <sheetName val="J3_(3)14"/>
      <sheetName val="M1_(3)14"/>
      <sheetName val="M1-1_(3)14"/>
      <sheetName val="M1-2_(3)14"/>
      <sheetName val="N1_(3)14"/>
      <sheetName val="General_info14"/>
      <sheetName val="PBSE_BS14"/>
      <sheetName val="comp_of_re_pack14"/>
      <sheetName val="CF_Statements14"/>
      <sheetName val="Stmt_of_equity14"/>
      <sheetName val="GP_analysis14"/>
      <sheetName val="PBSE_PL14"/>
      <sheetName val="FB4_Sch9_Disclosure14"/>
      <sheetName val="E1_14"/>
      <sheetName val="F1_14"/>
      <sheetName val="G1_14"/>
      <sheetName val="General_info_(2)14"/>
      <sheetName val="BS_(2)14"/>
      <sheetName val="CF_Statements_(2)14"/>
      <sheetName val="Stmt_of_equity_(2)14"/>
      <sheetName val="D1_(2)14"/>
      <sheetName val="D1-1_(2)14"/>
      <sheetName val="E1__(2)14"/>
      <sheetName val="F1__(2)14"/>
      <sheetName val="G1__(2)14"/>
      <sheetName val="J1_(2)14"/>
      <sheetName val="J3_(2)14"/>
      <sheetName val="Tax_(2)14"/>
      <sheetName val="L1_(2)14"/>
      <sheetName val="M1_(2)14"/>
      <sheetName val="M1-1_(2)14"/>
      <sheetName val="M1-2_(2)14"/>
      <sheetName val="N1_(2)14"/>
      <sheetName val="X_Rates14"/>
      <sheetName val="T101_12"/>
      <sheetName val="Posting_entries12"/>
      <sheetName val="GL-Andy_current_ac12"/>
      <sheetName val="6A_CA12"/>
      <sheetName val="F1_213"/>
      <sheetName val="_Balance_Sheet14"/>
      <sheetName val="_Profit_Projection_sum14"/>
      <sheetName val="Product_segment14"/>
      <sheetName val="Profit_&amp;_Loss_Yr_114"/>
      <sheetName val="Profit_&amp;_Loss_Yr_214"/>
      <sheetName val="Profit_&amp;_Loss_Yr_314"/>
      <sheetName val="Staff_cost14"/>
      <sheetName val="Fixed_Assets_Sum(2005)14"/>
      <sheetName val="Fixed_Assets_Sum(2006)14"/>
      <sheetName val="Fixed_Assets_Sum(2007)14"/>
      <sheetName val="Cash_Flow_Yr_114"/>
      <sheetName val="Cash_Flow_Yr_214"/>
      <sheetName val="Cash_Flow_Yr_314"/>
      <sheetName val="Bal_Sheet_Yr_114"/>
      <sheetName val="Bal_Sheet_Yr_214"/>
      <sheetName val="Bal_Sheet_Yr_314"/>
      <sheetName val="Deferred_taxation_(1)14"/>
      <sheetName val="Deferred_taxation_(2)14"/>
      <sheetName val="Recon_of_FA14"/>
      <sheetName val="Reasonableness_test14"/>
      <sheetName val="NQ_Asset_Summary14"/>
      <sheetName val="S_DEBTOR0715"/>
      <sheetName val="chart_112"/>
      <sheetName val="A2_02_Fixed_Assets12"/>
      <sheetName val="Details_200210"/>
      <sheetName val="Sale_Expectation_(2)10"/>
      <sheetName val="Seagate__share_in_units14"/>
      <sheetName val="ytd_fty_(DG)_oh_12-20169"/>
      <sheetName val="3_P&amp;L_14"/>
      <sheetName val="master_plan_10"/>
      <sheetName val="Data_212"/>
      <sheetName val="FF_2__1_12"/>
      <sheetName val="cal_(2)12"/>
      <sheetName val="Non-Statistical_Sampling_Mast12"/>
      <sheetName val="Two_Step_Revenue_Testing_Mast12"/>
      <sheetName val="Global_Data12"/>
      <sheetName val="B&amp;S_199912"/>
      <sheetName val="disc_rate12"/>
      <sheetName val="Sale_04079"/>
      <sheetName val="B-_19"/>
      <sheetName val="งบทดลอง_-_ต_ค_25479"/>
      <sheetName val="Corp__sheet9"/>
      <sheetName val="013_-_การสั่งการ9"/>
      <sheetName val="Job_List19"/>
      <sheetName val="Lenders_Ratios_juneseptnov12"/>
      <sheetName val="PDR_PL__ACCT-MBK9"/>
      <sheetName val="A5_Code9"/>
      <sheetName val="NAV_Base9"/>
      <sheetName val="Vat7%_ภายในเดือน_Junต้นฉบับ9"/>
      <sheetName val="Rateil_Pages9"/>
      <sheetName val="February_Export9"/>
      <sheetName val="Intercom__2_9"/>
      <sheetName val="Export_Sale9"/>
      <sheetName val="C_A_Add1_(App_III)17"/>
      <sheetName val="R&amp;M_confirmation_(App_A)17"/>
      <sheetName val="Marine_insurance_(App_B)17"/>
      <sheetName val="Reinvestment_Allowance17"/>
      <sheetName val="1_LeadSchedule15"/>
      <sheetName val="TC_YA2000_cyb_(R)16"/>
      <sheetName val="CA_Sum13"/>
      <sheetName val="Stat_A15"/>
      <sheetName val="SSP_HOURS15"/>
      <sheetName val="2_A2_L_Fixed_Assets13"/>
      <sheetName val="HEADCOUNT_WORKSHEET15"/>
      <sheetName val="Mat'l_Pareto15"/>
      <sheetName val="Inventory_Valuation-detail-_(15"/>
      <sheetName val="BPCOR_DETAILS15"/>
      <sheetName val="BPMKT_DETAILS15"/>
      <sheetName val="K4__F&amp;F15"/>
      <sheetName val="Format_(2)15"/>
      <sheetName val="Excess_Calc15"/>
      <sheetName val="U_15"/>
      <sheetName val="Expense_Summary15"/>
      <sheetName val="BGI_-_Interco_wkg16"/>
      <sheetName val="FAMS_Adj_16"/>
      <sheetName val="Client_Adj_-_BGI16"/>
      <sheetName val="Client_Adj_-BGM16"/>
      <sheetName val="BGM_BS16"/>
      <sheetName val="BGM_STAT16"/>
      <sheetName val="BGI_BS16"/>
      <sheetName val="BGI_STAT16"/>
      <sheetName val="Spliting_Balance_Sheet_-_120416"/>
      <sheetName val="01_015"/>
      <sheetName val="Cash_(new)14"/>
      <sheetName val="MCMD95_(1)13"/>
      <sheetName val="FF-2_(1)15"/>
      <sheetName val="FB1_(2)15"/>
      <sheetName val="BS_(3)15"/>
      <sheetName val="D1_(3)15"/>
      <sheetName val="E1__(3)15"/>
      <sheetName val="F1__(3)15"/>
      <sheetName val="G1__(3)15"/>
      <sheetName val="J1_(3)15"/>
      <sheetName val="J3_(3)15"/>
      <sheetName val="M1_(3)15"/>
      <sheetName val="M1-1_(3)15"/>
      <sheetName val="M1-2_(3)15"/>
      <sheetName val="N1_(3)15"/>
      <sheetName val="General_info15"/>
      <sheetName val="PBSE_BS15"/>
      <sheetName val="comp_of_re_pack15"/>
      <sheetName val="CF_Statements15"/>
      <sheetName val="Stmt_of_equity15"/>
      <sheetName val="GP_analysis15"/>
      <sheetName val="PBSE_PL15"/>
      <sheetName val="FB4_Sch9_Disclosure15"/>
      <sheetName val="E1_15"/>
      <sheetName val="F1_15"/>
      <sheetName val="G1_15"/>
      <sheetName val="General_info_(2)15"/>
      <sheetName val="BS_(2)15"/>
      <sheetName val="CF_Statements_(2)15"/>
      <sheetName val="Stmt_of_equity_(2)15"/>
      <sheetName val="D1_(2)15"/>
      <sheetName val="D1-1_(2)15"/>
      <sheetName val="E1__(2)15"/>
      <sheetName val="F1__(2)15"/>
      <sheetName val="G1__(2)15"/>
      <sheetName val="J1_(2)15"/>
      <sheetName val="J3_(2)15"/>
      <sheetName val="Tax_(2)15"/>
      <sheetName val="L1_(2)15"/>
      <sheetName val="M1_(2)15"/>
      <sheetName val="M1-1_(2)15"/>
      <sheetName val="M1-2_(2)15"/>
      <sheetName val="N1_(2)15"/>
      <sheetName val="X_Rates15"/>
      <sheetName val="T101_13"/>
      <sheetName val="Posting_entries13"/>
      <sheetName val="GL-Andy_current_ac13"/>
      <sheetName val="6A_CA13"/>
      <sheetName val="F1_214"/>
      <sheetName val="_Balance_Sheet15"/>
      <sheetName val="_Profit_Projection_sum15"/>
      <sheetName val="Product_segment15"/>
      <sheetName val="Profit_&amp;_Loss_Yr_115"/>
      <sheetName val="Profit_&amp;_Loss_Yr_215"/>
      <sheetName val="Profit_&amp;_Loss_Yr_315"/>
      <sheetName val="Staff_cost15"/>
      <sheetName val="Fixed_Assets_Sum(2005)15"/>
      <sheetName val="Fixed_Assets_Sum(2006)15"/>
      <sheetName val="Fixed_Assets_Sum(2007)15"/>
      <sheetName val="Cash_Flow_Yr_115"/>
      <sheetName val="Cash_Flow_Yr_215"/>
      <sheetName val="Cash_Flow_Yr_315"/>
      <sheetName val="Bal_Sheet_Yr_115"/>
      <sheetName val="Bal_Sheet_Yr_215"/>
      <sheetName val="Bal_Sheet_Yr_315"/>
      <sheetName val="Deferred_taxation_(1)15"/>
      <sheetName val="Deferred_taxation_(2)15"/>
      <sheetName val="Recon_of_FA15"/>
      <sheetName val="Reasonableness_test15"/>
      <sheetName val="NQ_Asset_Summary15"/>
      <sheetName val="S_DEBTOR0716"/>
      <sheetName val="chart_113"/>
      <sheetName val="A2_02_Fixed_Assets13"/>
      <sheetName val="Details_200211"/>
      <sheetName val="Sale_Expectation_(2)11"/>
      <sheetName val="Seagate__share_in_units15"/>
      <sheetName val="ytd_fty_(DG)_oh_12-201610"/>
      <sheetName val="3_P&amp;L_15"/>
      <sheetName val="master_plan_11"/>
      <sheetName val="Data_213"/>
      <sheetName val="FF_2__1_13"/>
      <sheetName val="cal_(2)13"/>
      <sheetName val="Non-Statistical_Sampling_Mast13"/>
      <sheetName val="Two_Step_Revenue_Testing_Mast13"/>
      <sheetName val="Global_Data13"/>
      <sheetName val="B&amp;S_199913"/>
      <sheetName val="disc_rate13"/>
      <sheetName val="Sale_040710"/>
      <sheetName val="B-_110"/>
      <sheetName val="งบทดลอง_-_ต_ค_254710"/>
      <sheetName val="Corp__sheet10"/>
      <sheetName val="013_-_การสั่งการ10"/>
      <sheetName val="Job_List110"/>
      <sheetName val="Lenders_Ratios_juneseptnov13"/>
      <sheetName val="PDR_PL__ACCT-MBK10"/>
      <sheetName val="A5_Code10"/>
      <sheetName val="NAV_Base10"/>
      <sheetName val="Vat7%_ภายในเดือน_Junต้นฉบับ10"/>
      <sheetName val="Rateil_Pages10"/>
      <sheetName val="February_Export10"/>
      <sheetName val="Intercom__2_10"/>
      <sheetName val="Export_Sale10"/>
      <sheetName val="C_A_Add1_(App_III)18"/>
      <sheetName val="R&amp;M_confirmation_(App_A)18"/>
      <sheetName val="Marine_insurance_(App_B)18"/>
      <sheetName val="Reinvestment_Allowance18"/>
      <sheetName val="1_LeadSchedule16"/>
      <sheetName val="TC_YA2000_cyb_(R)17"/>
      <sheetName val="CA_Sum14"/>
      <sheetName val="Stat_A16"/>
      <sheetName val="SSP_HOURS16"/>
      <sheetName val="2_A2_L_Fixed_Assets14"/>
      <sheetName val="HEADCOUNT_WORKSHEET16"/>
      <sheetName val="Mat'l_Pareto16"/>
      <sheetName val="Inventory_Valuation-detail-_(16"/>
      <sheetName val="BPCOR_DETAILS16"/>
      <sheetName val="BPMKT_DETAILS16"/>
      <sheetName val="K4__F&amp;F16"/>
      <sheetName val="Format_(2)16"/>
      <sheetName val="Excess_Calc16"/>
      <sheetName val="U_16"/>
      <sheetName val="Expense_Summary16"/>
      <sheetName val="BGI_-_Interco_wkg17"/>
      <sheetName val="FAMS_Adj_17"/>
      <sheetName val="Client_Adj_-_BGI17"/>
      <sheetName val="Client_Adj_-BGM17"/>
      <sheetName val="BGM_BS17"/>
      <sheetName val="BGM_STAT17"/>
      <sheetName val="BGI_BS17"/>
      <sheetName val="BGI_STAT17"/>
      <sheetName val="Spliting_Balance_Sheet_-_120417"/>
      <sheetName val="01_016"/>
      <sheetName val="Cash_(new)15"/>
      <sheetName val="MCMD95_(1)14"/>
      <sheetName val="FF-2_(1)16"/>
      <sheetName val="FB1_(2)16"/>
      <sheetName val="BS_(3)16"/>
      <sheetName val="D1_(3)16"/>
      <sheetName val="E1__(3)16"/>
      <sheetName val="F1__(3)16"/>
      <sheetName val="G1__(3)16"/>
      <sheetName val="J1_(3)16"/>
      <sheetName val="J3_(3)16"/>
      <sheetName val="M1_(3)16"/>
      <sheetName val="M1-1_(3)16"/>
      <sheetName val="M1-2_(3)16"/>
      <sheetName val="N1_(3)16"/>
      <sheetName val="General_info16"/>
      <sheetName val="PBSE_BS16"/>
      <sheetName val="comp_of_re_pack16"/>
      <sheetName val="CF_Statements16"/>
      <sheetName val="Stmt_of_equity16"/>
      <sheetName val="GP_analysis16"/>
      <sheetName val="PBSE_PL16"/>
      <sheetName val="FB4_Sch9_Disclosure16"/>
      <sheetName val="E1_16"/>
      <sheetName val="F1_16"/>
      <sheetName val="G1_16"/>
      <sheetName val="General_info_(2)16"/>
      <sheetName val="BS_(2)16"/>
      <sheetName val="CF_Statements_(2)16"/>
      <sheetName val="Stmt_of_equity_(2)16"/>
      <sheetName val="D1_(2)16"/>
      <sheetName val="D1-1_(2)16"/>
      <sheetName val="E1__(2)16"/>
      <sheetName val="F1__(2)16"/>
      <sheetName val="G1__(2)16"/>
      <sheetName val="J1_(2)16"/>
      <sheetName val="J3_(2)16"/>
      <sheetName val="Tax_(2)16"/>
      <sheetName val="L1_(2)16"/>
      <sheetName val="M1_(2)16"/>
      <sheetName val="M1-1_(2)16"/>
      <sheetName val="M1-2_(2)16"/>
      <sheetName val="N1_(2)16"/>
      <sheetName val="X_Rates16"/>
      <sheetName val="T101_14"/>
      <sheetName val="Posting_entries14"/>
      <sheetName val="GL-Andy_current_ac14"/>
      <sheetName val="6A_CA14"/>
      <sheetName val="F1_215"/>
      <sheetName val="_Balance_Sheet16"/>
      <sheetName val="_Profit_Projection_sum16"/>
      <sheetName val="Product_segment16"/>
      <sheetName val="Profit_&amp;_Loss_Yr_116"/>
      <sheetName val="Profit_&amp;_Loss_Yr_216"/>
      <sheetName val="Profit_&amp;_Loss_Yr_316"/>
      <sheetName val="Staff_cost16"/>
      <sheetName val="Fixed_Assets_Sum(2005)16"/>
      <sheetName val="Fixed_Assets_Sum(2006)16"/>
      <sheetName val="Fixed_Assets_Sum(2007)16"/>
      <sheetName val="Cash_Flow_Yr_116"/>
      <sheetName val="Cash_Flow_Yr_216"/>
      <sheetName val="Cash_Flow_Yr_316"/>
      <sheetName val="Bal_Sheet_Yr_116"/>
      <sheetName val="Bal_Sheet_Yr_216"/>
      <sheetName val="Bal_Sheet_Yr_316"/>
      <sheetName val="Deferred_taxation_(1)16"/>
      <sheetName val="Deferred_taxation_(2)16"/>
      <sheetName val="Recon_of_FA16"/>
      <sheetName val="Reasonableness_test16"/>
      <sheetName val="NQ_Asset_Summary16"/>
      <sheetName val="S_DEBTOR0717"/>
      <sheetName val="chart_114"/>
      <sheetName val="A2_02_Fixed_Assets14"/>
      <sheetName val="Details_200212"/>
      <sheetName val="Sale_Expectation_(2)12"/>
      <sheetName val="Seagate__share_in_units16"/>
      <sheetName val="ytd_fty_(DG)_oh_12-201611"/>
      <sheetName val="3_P&amp;L_16"/>
      <sheetName val="master_plan_12"/>
      <sheetName val="Data_214"/>
      <sheetName val="FF_2__1_14"/>
      <sheetName val="cal_(2)14"/>
      <sheetName val="Non-Statistical_Sampling_Mast14"/>
      <sheetName val="Two_Step_Revenue_Testing_Mast14"/>
      <sheetName val="Global_Data14"/>
      <sheetName val="B&amp;S_199914"/>
      <sheetName val="disc_rate14"/>
      <sheetName val="Sale_040711"/>
      <sheetName val="B-_111"/>
      <sheetName val="งบทดลอง_-_ต_ค_254711"/>
      <sheetName val="Corp__sheet11"/>
      <sheetName val="013_-_การสั่งการ11"/>
      <sheetName val="Job_List111"/>
      <sheetName val="Lenders_Ratios_juneseptnov14"/>
      <sheetName val="PDR_PL__ACCT-MBK11"/>
      <sheetName val="A5_Code11"/>
      <sheetName val="NAV_Base11"/>
      <sheetName val="Vat7%_ภายในเดือน_Junต้นฉบับ11"/>
      <sheetName val="Rateil_Pages11"/>
      <sheetName val="February_Export11"/>
      <sheetName val="Intercom__2_11"/>
      <sheetName val="Export_Sale11"/>
      <sheetName val="C_A_Add1_(App_III)19"/>
      <sheetName val="R&amp;M_confirmation_(App_A)19"/>
      <sheetName val="Marine_insurance_(App_B)19"/>
      <sheetName val="Reinvestment_Allowance19"/>
      <sheetName val="1_LeadSchedule17"/>
      <sheetName val="TC_YA2000_cyb_(R)18"/>
      <sheetName val="CA_Sum15"/>
      <sheetName val="Stat_A17"/>
      <sheetName val="SSP_HOURS17"/>
      <sheetName val="2_A2_L_Fixed_Assets15"/>
      <sheetName val="HEADCOUNT_WORKSHEET17"/>
      <sheetName val="Mat'l_Pareto17"/>
      <sheetName val="Inventory_Valuation-detail-_(17"/>
      <sheetName val="BPCOR_DETAILS17"/>
      <sheetName val="BPMKT_DETAILS17"/>
      <sheetName val="K4__F&amp;F17"/>
      <sheetName val="Format_(2)17"/>
      <sheetName val="Excess_Calc17"/>
      <sheetName val="U_17"/>
      <sheetName val="Expense_Summary17"/>
      <sheetName val="BGI_-_Interco_wkg18"/>
      <sheetName val="FAMS_Adj_18"/>
      <sheetName val="Client_Adj_-_BGI18"/>
      <sheetName val="Client_Adj_-BGM18"/>
      <sheetName val="BGM_BS18"/>
      <sheetName val="BGM_STAT18"/>
      <sheetName val="BGI_BS18"/>
      <sheetName val="BGI_STAT18"/>
      <sheetName val="Spliting_Balance_Sheet_-_120418"/>
      <sheetName val="01_017"/>
      <sheetName val="Cash_(new)16"/>
      <sheetName val="MCMD95_(1)15"/>
      <sheetName val="FF-2_(1)17"/>
      <sheetName val="FB1_(2)17"/>
      <sheetName val="BS_(3)17"/>
      <sheetName val="D1_(3)17"/>
      <sheetName val="E1__(3)17"/>
      <sheetName val="F1__(3)17"/>
      <sheetName val="G1__(3)17"/>
      <sheetName val="J1_(3)17"/>
      <sheetName val="J3_(3)17"/>
      <sheetName val="M1_(3)17"/>
      <sheetName val="M1-1_(3)17"/>
      <sheetName val="M1-2_(3)17"/>
      <sheetName val="N1_(3)17"/>
      <sheetName val="General_info17"/>
      <sheetName val="PBSE_BS17"/>
      <sheetName val="comp_of_re_pack17"/>
      <sheetName val="CF_Statements17"/>
      <sheetName val="Stmt_of_equity17"/>
      <sheetName val="GP_analysis17"/>
      <sheetName val="PBSE_PL17"/>
      <sheetName val="FB4_Sch9_Disclosure17"/>
      <sheetName val="E1_17"/>
      <sheetName val="F1_17"/>
      <sheetName val="G1_17"/>
      <sheetName val="General_info_(2)17"/>
      <sheetName val="BS_(2)17"/>
      <sheetName val="CF_Statements_(2)17"/>
      <sheetName val="Stmt_of_equity_(2)17"/>
      <sheetName val="D1_(2)17"/>
      <sheetName val="D1-1_(2)17"/>
      <sheetName val="E1__(2)17"/>
      <sheetName val="F1__(2)17"/>
      <sheetName val="G1__(2)17"/>
      <sheetName val="J1_(2)17"/>
      <sheetName val="J3_(2)17"/>
      <sheetName val="Tax_(2)17"/>
      <sheetName val="L1_(2)17"/>
      <sheetName val="M1_(2)17"/>
      <sheetName val="M1-1_(2)17"/>
      <sheetName val="M1-2_(2)17"/>
      <sheetName val="N1_(2)17"/>
      <sheetName val="X_Rates17"/>
      <sheetName val="T101_15"/>
      <sheetName val="Posting_entries15"/>
      <sheetName val="GL-Andy_current_ac15"/>
      <sheetName val="6A_CA15"/>
      <sheetName val="F1_216"/>
      <sheetName val="_Balance_Sheet17"/>
      <sheetName val="_Profit_Projection_sum17"/>
      <sheetName val="Product_segment17"/>
      <sheetName val="Profit_&amp;_Loss_Yr_117"/>
      <sheetName val="Profit_&amp;_Loss_Yr_217"/>
      <sheetName val="Profit_&amp;_Loss_Yr_317"/>
      <sheetName val="Staff_cost17"/>
      <sheetName val="Fixed_Assets_Sum(2005)17"/>
      <sheetName val="Fixed_Assets_Sum(2006)17"/>
      <sheetName val="Fixed_Assets_Sum(2007)17"/>
      <sheetName val="Cash_Flow_Yr_117"/>
      <sheetName val="Cash_Flow_Yr_217"/>
      <sheetName val="Cash_Flow_Yr_317"/>
      <sheetName val="Bal_Sheet_Yr_117"/>
      <sheetName val="Bal_Sheet_Yr_217"/>
      <sheetName val="Bal_Sheet_Yr_317"/>
      <sheetName val="Deferred_taxation_(1)17"/>
      <sheetName val="Deferred_taxation_(2)17"/>
      <sheetName val="Recon_of_FA17"/>
      <sheetName val="Reasonableness_test17"/>
      <sheetName val="NQ_Asset_Summary17"/>
      <sheetName val="S_DEBTOR0718"/>
      <sheetName val="chart_115"/>
      <sheetName val="A2_02_Fixed_Assets15"/>
      <sheetName val="Details_200213"/>
      <sheetName val="Sale_Expectation_(2)13"/>
      <sheetName val="Seagate__share_in_units17"/>
      <sheetName val="ytd_fty_(DG)_oh_12-201612"/>
      <sheetName val="3_P&amp;L_17"/>
      <sheetName val="master_plan_13"/>
      <sheetName val="Data_215"/>
      <sheetName val="FF_2__1_15"/>
      <sheetName val="cal_(2)15"/>
      <sheetName val="Non-Statistical_Sampling_Mast15"/>
      <sheetName val="Two_Step_Revenue_Testing_Mast15"/>
      <sheetName val="Global_Data15"/>
      <sheetName val="B&amp;S_199915"/>
      <sheetName val="disc_rate15"/>
      <sheetName val="Sale_040712"/>
      <sheetName val="B-_112"/>
      <sheetName val="งบทดลอง_-_ต_ค_254712"/>
      <sheetName val="Corp__sheet12"/>
      <sheetName val="013_-_การสั่งการ12"/>
      <sheetName val="Job_List112"/>
      <sheetName val="Lenders_Ratios_juneseptnov15"/>
      <sheetName val="PDR_PL__ACCT-MBK12"/>
      <sheetName val="A5_Code12"/>
      <sheetName val="NAV_Base12"/>
      <sheetName val="Vat7%_ภายในเดือน_Junต้นฉบับ12"/>
      <sheetName val="Rateil_Pages12"/>
      <sheetName val="February_Export12"/>
      <sheetName val="Intercom__2_12"/>
      <sheetName val="Export_Sale12"/>
      <sheetName val="C_A_Add1_(App_III)21"/>
      <sheetName val="R&amp;M_confirmation_(App_A)21"/>
      <sheetName val="Marine_insurance_(App_B)21"/>
      <sheetName val="Reinvestment_Allowance21"/>
      <sheetName val="1_LeadSchedule19"/>
      <sheetName val="TC_YA2000_cyb_(R)20"/>
      <sheetName val="CA_Sum17"/>
      <sheetName val="Stat_A19"/>
      <sheetName val="SSP_HOURS19"/>
      <sheetName val="2_A2_L_Fixed_Assets17"/>
      <sheetName val="HEADCOUNT_WORKSHEET19"/>
      <sheetName val="Mat'l_Pareto19"/>
      <sheetName val="Inventory_Valuation-detail-_(19"/>
      <sheetName val="BPCOR_DETAILS19"/>
      <sheetName val="BPMKT_DETAILS19"/>
      <sheetName val="K4__F&amp;F19"/>
      <sheetName val="Format_(2)19"/>
      <sheetName val="Excess_Calc19"/>
      <sheetName val="U_19"/>
      <sheetName val="Expense_Summary19"/>
      <sheetName val="BGI_-_Interco_wkg20"/>
      <sheetName val="FAMS_Adj_20"/>
      <sheetName val="Client_Adj_-_BGI20"/>
      <sheetName val="Client_Adj_-BGM20"/>
      <sheetName val="BGM_BS20"/>
      <sheetName val="BGM_STAT20"/>
      <sheetName val="BGI_BS20"/>
      <sheetName val="BGI_STAT20"/>
      <sheetName val="Spliting_Balance_Sheet_-_120420"/>
      <sheetName val="01_019"/>
      <sheetName val="Cash_(new)18"/>
      <sheetName val="MCMD95_(1)17"/>
      <sheetName val="FF-2_(1)19"/>
      <sheetName val="FB1_(2)19"/>
      <sheetName val="BS_(3)19"/>
      <sheetName val="D1_(3)19"/>
      <sheetName val="E1__(3)19"/>
      <sheetName val="F1__(3)19"/>
      <sheetName val="G1__(3)19"/>
      <sheetName val="J1_(3)19"/>
      <sheetName val="J3_(3)19"/>
      <sheetName val="M1_(3)19"/>
      <sheetName val="M1-1_(3)19"/>
      <sheetName val="M1-2_(3)19"/>
      <sheetName val="N1_(3)19"/>
      <sheetName val="General_info19"/>
      <sheetName val="PBSE_BS19"/>
      <sheetName val="comp_of_re_pack19"/>
      <sheetName val="CF_Statements19"/>
      <sheetName val="Stmt_of_equity19"/>
      <sheetName val="GP_analysis19"/>
      <sheetName val="PBSE_PL19"/>
      <sheetName val="FB4_Sch9_Disclosure19"/>
      <sheetName val="E1_19"/>
      <sheetName val="F1_19"/>
      <sheetName val="G1_19"/>
      <sheetName val="General_info_(2)19"/>
      <sheetName val="BS_(2)19"/>
      <sheetName val="CF_Statements_(2)19"/>
      <sheetName val="Stmt_of_equity_(2)19"/>
      <sheetName val="D1_(2)19"/>
      <sheetName val="D1-1_(2)19"/>
      <sheetName val="E1__(2)19"/>
      <sheetName val="F1__(2)19"/>
      <sheetName val="G1__(2)19"/>
      <sheetName val="J1_(2)19"/>
      <sheetName val="J3_(2)19"/>
      <sheetName val="Tax_(2)19"/>
      <sheetName val="L1_(2)19"/>
      <sheetName val="M1_(2)19"/>
      <sheetName val="M1-1_(2)19"/>
      <sheetName val="M1-2_(2)19"/>
      <sheetName val="N1_(2)19"/>
      <sheetName val="X_Rates19"/>
      <sheetName val="T101_17"/>
      <sheetName val="Posting_entries17"/>
      <sheetName val="GL-Andy_current_ac17"/>
      <sheetName val="6A_CA17"/>
      <sheetName val="F1_218"/>
      <sheetName val="_Balance_Sheet19"/>
      <sheetName val="_Profit_Projection_sum19"/>
      <sheetName val="Product_segment19"/>
      <sheetName val="Profit_&amp;_Loss_Yr_119"/>
      <sheetName val="Profit_&amp;_Loss_Yr_219"/>
      <sheetName val="Profit_&amp;_Loss_Yr_319"/>
      <sheetName val="Staff_cost19"/>
      <sheetName val="Fixed_Assets_Sum(2005)19"/>
      <sheetName val="Fixed_Assets_Sum(2006)19"/>
      <sheetName val="Fixed_Assets_Sum(2007)19"/>
      <sheetName val="Cash_Flow_Yr_119"/>
      <sheetName val="Cash_Flow_Yr_219"/>
      <sheetName val="Cash_Flow_Yr_319"/>
      <sheetName val="Bal_Sheet_Yr_119"/>
      <sheetName val="Bal_Sheet_Yr_219"/>
      <sheetName val="Bal_Sheet_Yr_319"/>
      <sheetName val="Deferred_taxation_(1)19"/>
      <sheetName val="Deferred_taxation_(2)19"/>
      <sheetName val="Recon_of_FA19"/>
      <sheetName val="Reasonableness_test19"/>
      <sheetName val="NQ_Asset_Summary19"/>
      <sheetName val="S_DEBTOR0720"/>
      <sheetName val="chart_117"/>
      <sheetName val="A2_02_Fixed_Assets17"/>
      <sheetName val="Details_200215"/>
      <sheetName val="Sale_Expectation_(2)15"/>
      <sheetName val="Seagate__share_in_units19"/>
      <sheetName val="ytd_fty_(DG)_oh_12-201614"/>
      <sheetName val="3_P&amp;L_19"/>
      <sheetName val="master_plan_15"/>
      <sheetName val="Data_217"/>
      <sheetName val="FF_2__1_17"/>
      <sheetName val="cal_(2)17"/>
      <sheetName val="Non-Statistical_Sampling_Mast17"/>
      <sheetName val="Two_Step_Revenue_Testing_Mast17"/>
      <sheetName val="Global_Data17"/>
      <sheetName val="B&amp;S_199917"/>
      <sheetName val="disc_rate17"/>
      <sheetName val="Sale_040714"/>
      <sheetName val="B-_114"/>
      <sheetName val="งบทดลอง_-_ต_ค_254714"/>
      <sheetName val="Corp__sheet14"/>
      <sheetName val="013_-_การสั่งการ14"/>
      <sheetName val="Job_List114"/>
      <sheetName val="Lenders_Ratios_juneseptnov17"/>
      <sheetName val="PDR_PL__ACCT-MBK14"/>
      <sheetName val="A5_Code14"/>
      <sheetName val="NAV_Base14"/>
      <sheetName val="Vat7%_ภายในเดือน_Junต้นฉบับ14"/>
      <sheetName val="Rateil_Pages14"/>
      <sheetName val="February_Export14"/>
      <sheetName val="Intercom__2_14"/>
      <sheetName val="Export_Sale14"/>
      <sheetName val="C_A_Add1_(App_III)20"/>
      <sheetName val="R&amp;M_confirmation_(App_A)20"/>
      <sheetName val="Marine_insurance_(App_B)20"/>
      <sheetName val="Reinvestment_Allowance20"/>
      <sheetName val="1_LeadSchedule18"/>
      <sheetName val="TC_YA2000_cyb_(R)19"/>
      <sheetName val="CA_Sum16"/>
      <sheetName val="Stat_A18"/>
      <sheetName val="SSP_HOURS18"/>
      <sheetName val="2_A2_L_Fixed_Assets16"/>
      <sheetName val="HEADCOUNT_WORKSHEET18"/>
      <sheetName val="Mat'l_Pareto18"/>
      <sheetName val="Inventory_Valuation-detail-_(18"/>
      <sheetName val="BPCOR_DETAILS18"/>
      <sheetName val="BPMKT_DETAILS18"/>
      <sheetName val="K4__F&amp;F18"/>
      <sheetName val="Format_(2)18"/>
      <sheetName val="Excess_Calc18"/>
      <sheetName val="U_18"/>
      <sheetName val="Expense_Summary18"/>
      <sheetName val="BGI_-_Interco_wkg19"/>
      <sheetName val="FAMS_Adj_19"/>
      <sheetName val="Client_Adj_-_BGI19"/>
      <sheetName val="Client_Adj_-BGM19"/>
      <sheetName val="BGM_BS19"/>
      <sheetName val="BGM_STAT19"/>
      <sheetName val="BGI_BS19"/>
      <sheetName val="BGI_STAT19"/>
      <sheetName val="Spliting_Balance_Sheet_-_120419"/>
      <sheetName val="01_018"/>
      <sheetName val="Cash_(new)17"/>
      <sheetName val="MCMD95_(1)16"/>
      <sheetName val="FF-2_(1)18"/>
      <sheetName val="FB1_(2)18"/>
      <sheetName val="BS_(3)18"/>
      <sheetName val="D1_(3)18"/>
      <sheetName val="E1__(3)18"/>
      <sheetName val="F1__(3)18"/>
      <sheetName val="G1__(3)18"/>
      <sheetName val="J1_(3)18"/>
      <sheetName val="J3_(3)18"/>
      <sheetName val="M1_(3)18"/>
      <sheetName val="M1-1_(3)18"/>
      <sheetName val="M1-2_(3)18"/>
      <sheetName val="N1_(3)18"/>
      <sheetName val="General_info18"/>
      <sheetName val="PBSE_BS18"/>
      <sheetName val="comp_of_re_pack18"/>
      <sheetName val="CF_Statements18"/>
      <sheetName val="Stmt_of_equity18"/>
      <sheetName val="GP_analysis18"/>
      <sheetName val="PBSE_PL18"/>
      <sheetName val="FB4_Sch9_Disclosure18"/>
      <sheetName val="E1_18"/>
      <sheetName val="F1_18"/>
      <sheetName val="G1_18"/>
      <sheetName val="General_info_(2)18"/>
      <sheetName val="BS_(2)18"/>
      <sheetName val="CF_Statements_(2)18"/>
      <sheetName val="Stmt_of_equity_(2)18"/>
      <sheetName val="D1_(2)18"/>
      <sheetName val="D1-1_(2)18"/>
      <sheetName val="E1__(2)18"/>
      <sheetName val="F1__(2)18"/>
      <sheetName val="G1__(2)18"/>
      <sheetName val="J1_(2)18"/>
      <sheetName val="J3_(2)18"/>
      <sheetName val="Tax_(2)18"/>
      <sheetName val="L1_(2)18"/>
      <sheetName val="M1_(2)18"/>
      <sheetName val="M1-1_(2)18"/>
      <sheetName val="M1-2_(2)18"/>
      <sheetName val="N1_(2)18"/>
      <sheetName val="X_Rates18"/>
      <sheetName val="T101_16"/>
      <sheetName val="Posting_entries16"/>
      <sheetName val="GL-Andy_current_ac16"/>
      <sheetName val="6A_CA16"/>
      <sheetName val="F1_217"/>
      <sheetName val="_Balance_Sheet18"/>
      <sheetName val="_Profit_Projection_sum18"/>
      <sheetName val="Product_segment18"/>
      <sheetName val="Profit_&amp;_Loss_Yr_118"/>
      <sheetName val="Profit_&amp;_Loss_Yr_218"/>
      <sheetName val="Profit_&amp;_Loss_Yr_318"/>
      <sheetName val="Staff_cost18"/>
      <sheetName val="Fixed_Assets_Sum(2005)18"/>
      <sheetName val="Fixed_Assets_Sum(2006)18"/>
      <sheetName val="Fixed_Assets_Sum(2007)18"/>
      <sheetName val="Cash_Flow_Yr_118"/>
      <sheetName val="Cash_Flow_Yr_218"/>
      <sheetName val="Cash_Flow_Yr_318"/>
      <sheetName val="Bal_Sheet_Yr_118"/>
      <sheetName val="Bal_Sheet_Yr_218"/>
      <sheetName val="Bal_Sheet_Yr_318"/>
      <sheetName val="Deferred_taxation_(1)18"/>
      <sheetName val="Deferred_taxation_(2)18"/>
      <sheetName val="Recon_of_FA18"/>
      <sheetName val="Reasonableness_test18"/>
      <sheetName val="NQ_Asset_Summary18"/>
      <sheetName val="S_DEBTOR0719"/>
      <sheetName val="chart_116"/>
      <sheetName val="A2_02_Fixed_Assets16"/>
      <sheetName val="Details_200214"/>
      <sheetName val="Sale_Expectation_(2)14"/>
      <sheetName val="Seagate__share_in_units18"/>
      <sheetName val="ytd_fty_(DG)_oh_12-201613"/>
      <sheetName val="3_P&amp;L_18"/>
      <sheetName val="master_plan_14"/>
      <sheetName val="Data_216"/>
      <sheetName val="FF_2__1_16"/>
      <sheetName val="cal_(2)16"/>
      <sheetName val="Non-Statistical_Sampling_Mast16"/>
      <sheetName val="Two_Step_Revenue_Testing_Mast16"/>
      <sheetName val="Global_Data16"/>
      <sheetName val="B&amp;S_199916"/>
      <sheetName val="disc_rate16"/>
      <sheetName val="Sale_040713"/>
      <sheetName val="B-_113"/>
      <sheetName val="งบทดลอง_-_ต_ค_254713"/>
      <sheetName val="Corp__sheet13"/>
      <sheetName val="013_-_การสั่งการ13"/>
      <sheetName val="Job_List113"/>
      <sheetName val="Lenders_Ratios_juneseptnov16"/>
      <sheetName val="PDR_PL__ACCT-MBK13"/>
      <sheetName val="A5_Code13"/>
      <sheetName val="NAV_Base13"/>
      <sheetName val="Vat7%_ภายในเดือน_Junต้นฉบับ13"/>
      <sheetName val="Rateil_Pages13"/>
      <sheetName val="February_Export13"/>
      <sheetName val="Intercom__2_13"/>
      <sheetName val="Export_Sale13"/>
      <sheetName val="C_A_Add1_(App_III)23"/>
      <sheetName val="R&amp;M_confirmation_(App_A)23"/>
      <sheetName val="Marine_insurance_(App_B)23"/>
      <sheetName val="Reinvestment_Allowance23"/>
      <sheetName val="1_LeadSchedule21"/>
      <sheetName val="TC_YA2000_cyb_(R)22"/>
      <sheetName val="CA_Sum19"/>
      <sheetName val="Stat_A21"/>
      <sheetName val="SSP_HOURS21"/>
      <sheetName val="2_A2_L_Fixed_Assets19"/>
      <sheetName val="HEADCOUNT_WORKSHEET21"/>
      <sheetName val="Mat'l_Pareto21"/>
      <sheetName val="Inventory_Valuation-detail-_(30"/>
      <sheetName val="BPCOR_DETAILS21"/>
      <sheetName val="BPMKT_DETAILS21"/>
      <sheetName val="K4__F&amp;F21"/>
      <sheetName val="Format_(2)21"/>
      <sheetName val="Excess_Calc21"/>
      <sheetName val="U_21"/>
      <sheetName val="Expense_Summary21"/>
      <sheetName val="BGI_-_Interco_wkg22"/>
      <sheetName val="FAMS_Adj_22"/>
      <sheetName val="Client_Adj_-_BGI22"/>
      <sheetName val="Client_Adj_-BGM22"/>
      <sheetName val="BGM_BS22"/>
      <sheetName val="BGM_STAT22"/>
      <sheetName val="BGI_BS22"/>
      <sheetName val="BGI_STAT22"/>
      <sheetName val="Spliting_Balance_Sheet_-_120422"/>
      <sheetName val="01_021"/>
      <sheetName val="Cash_(new)20"/>
      <sheetName val="MCMD95_(1)19"/>
      <sheetName val="FF-2_(1)21"/>
      <sheetName val="FB1_(2)21"/>
      <sheetName val="BS_(3)21"/>
      <sheetName val="D1_(3)21"/>
      <sheetName val="E1__(3)21"/>
      <sheetName val="F1__(3)21"/>
      <sheetName val="G1__(3)21"/>
      <sheetName val="J1_(3)21"/>
      <sheetName val="J3_(3)21"/>
      <sheetName val="M1_(3)21"/>
      <sheetName val="M1-1_(3)21"/>
      <sheetName val="M1-2_(3)21"/>
      <sheetName val="N1_(3)21"/>
      <sheetName val="General_info21"/>
      <sheetName val="PBSE_BS21"/>
      <sheetName val="comp_of_re_pack21"/>
      <sheetName val="CF_Statements21"/>
      <sheetName val="Stmt_of_equity21"/>
      <sheetName val="GP_analysis21"/>
      <sheetName val="PBSE_PL21"/>
      <sheetName val="FB4_Sch9_Disclosure21"/>
      <sheetName val="E1_21"/>
      <sheetName val="F1_30"/>
      <sheetName val="G1_21"/>
      <sheetName val="General_info_(2)21"/>
      <sheetName val="BS_(2)21"/>
      <sheetName val="CF_Statements_(2)21"/>
      <sheetName val="Stmt_of_equity_(2)21"/>
      <sheetName val="D1_(2)21"/>
      <sheetName val="D1-1_(2)21"/>
      <sheetName val="E1__(2)21"/>
      <sheetName val="F1__(2)21"/>
      <sheetName val="G1__(2)21"/>
      <sheetName val="J1_(2)21"/>
      <sheetName val="J3_(2)21"/>
      <sheetName val="Tax_(2)21"/>
      <sheetName val="L1_(2)21"/>
      <sheetName val="M1_(2)21"/>
      <sheetName val="M1-1_(2)21"/>
      <sheetName val="M1-2_(2)21"/>
      <sheetName val="N1_(2)21"/>
      <sheetName val="X_Rates21"/>
      <sheetName val="T101_19"/>
      <sheetName val="Posting_entries19"/>
      <sheetName val="GL-Andy_current_ac19"/>
      <sheetName val="6A_CA19"/>
      <sheetName val="F1_220"/>
      <sheetName val="_Balance_Sheet21"/>
      <sheetName val="_Profit_Projection_sum21"/>
      <sheetName val="Product_segment21"/>
      <sheetName val="Profit_&amp;_Loss_Yr_121"/>
      <sheetName val="Profit_&amp;_Loss_Yr_221"/>
      <sheetName val="Profit_&amp;_Loss_Yr_321"/>
      <sheetName val="Staff_cost21"/>
      <sheetName val="Fixed_Assets_Sum(2005)21"/>
      <sheetName val="Fixed_Assets_Sum(2006)21"/>
      <sheetName val="Fixed_Assets_Sum(2007)21"/>
      <sheetName val="Cash_Flow_Yr_121"/>
      <sheetName val="Cash_Flow_Yr_221"/>
      <sheetName val="Cash_Flow_Yr_321"/>
      <sheetName val="Bal_Sheet_Yr_121"/>
      <sheetName val="Bal_Sheet_Yr_221"/>
      <sheetName val="Bal_Sheet_Yr_321"/>
      <sheetName val="Deferred_taxation_(1)21"/>
      <sheetName val="Deferred_taxation_(2)21"/>
      <sheetName val="Recon_of_FA21"/>
      <sheetName val="Reasonableness_test21"/>
      <sheetName val="NQ_Asset_Summary21"/>
      <sheetName val="S_DEBTOR0722"/>
      <sheetName val="chart_119"/>
      <sheetName val="A2_02_Fixed_Assets19"/>
      <sheetName val="Details_200217"/>
      <sheetName val="Sale_Expectation_(2)17"/>
      <sheetName val="Seagate__share_in_units21"/>
      <sheetName val="ytd_fty_(DG)_oh_12-201616"/>
      <sheetName val="3_P&amp;L_21"/>
      <sheetName val="master_plan_17"/>
      <sheetName val="Data_219"/>
      <sheetName val="FF_2__1_19"/>
      <sheetName val="cal_(2)19"/>
      <sheetName val="Non-Statistical_Sampling_Mast19"/>
      <sheetName val="Two_Step_Revenue_Testing_Mast19"/>
      <sheetName val="Global_Data19"/>
      <sheetName val="B&amp;S_199919"/>
      <sheetName val="disc_rate19"/>
      <sheetName val="Sale_040716"/>
      <sheetName val="B-_116"/>
      <sheetName val="งบทดลอง_-_ต_ค_254716"/>
      <sheetName val="Corp__sheet16"/>
      <sheetName val="013_-_การสั่งการ16"/>
      <sheetName val="Job_List116"/>
      <sheetName val="Lenders_Ratios_juneseptnov19"/>
      <sheetName val="PDR_PL__ACCT-MBK16"/>
      <sheetName val="A5_Code16"/>
      <sheetName val="NAV_Base16"/>
      <sheetName val="Vat7%_ภายในเดือน_Junต้นฉบับ16"/>
      <sheetName val="Rateil_Pages16"/>
      <sheetName val="February_Export16"/>
      <sheetName val="Intercom__2_16"/>
      <sheetName val="Export_Sale16"/>
      <sheetName val="C_A_Add1_(App_III)22"/>
      <sheetName val="R&amp;M_confirmation_(App_A)22"/>
      <sheetName val="Marine_insurance_(App_B)22"/>
      <sheetName val="Reinvestment_Allowance22"/>
      <sheetName val="1_LeadSchedule20"/>
      <sheetName val="TC_YA2000_cyb_(R)21"/>
      <sheetName val="CA_Sum18"/>
      <sheetName val="Stat_A20"/>
      <sheetName val="SSP_HOURS20"/>
      <sheetName val="2_A2_L_Fixed_Assets18"/>
      <sheetName val="HEADCOUNT_WORKSHEET20"/>
      <sheetName val="Mat'l_Pareto20"/>
      <sheetName val="Inventory_Valuation-detail-_(20"/>
      <sheetName val="BPCOR_DETAILS20"/>
      <sheetName val="BPMKT_DETAILS20"/>
      <sheetName val="K4__F&amp;F20"/>
      <sheetName val="Format_(2)20"/>
      <sheetName val="Excess_Calc20"/>
      <sheetName val="U_20"/>
      <sheetName val="Expense_Summary20"/>
      <sheetName val="BGI_-_Interco_wkg21"/>
      <sheetName val="FAMS_Adj_21"/>
      <sheetName val="Client_Adj_-_BGI21"/>
      <sheetName val="Client_Adj_-BGM21"/>
      <sheetName val="BGM_BS21"/>
      <sheetName val="BGM_STAT21"/>
      <sheetName val="BGI_BS21"/>
      <sheetName val="BGI_STAT21"/>
      <sheetName val="Spliting_Balance_Sheet_-_120421"/>
      <sheetName val="01_020"/>
      <sheetName val="Cash_(new)19"/>
      <sheetName val="MCMD95_(1)18"/>
      <sheetName val="FF-2_(1)20"/>
      <sheetName val="FB1_(2)20"/>
      <sheetName val="BS_(3)20"/>
      <sheetName val="D1_(3)20"/>
      <sheetName val="E1__(3)20"/>
      <sheetName val="F1__(3)20"/>
      <sheetName val="G1__(3)20"/>
      <sheetName val="J1_(3)20"/>
      <sheetName val="J3_(3)20"/>
      <sheetName val="M1_(3)20"/>
      <sheetName val="M1-1_(3)20"/>
      <sheetName val="M1-2_(3)20"/>
      <sheetName val="N1_(3)20"/>
      <sheetName val="General_info20"/>
      <sheetName val="PBSE_BS20"/>
      <sheetName val="comp_of_re_pack20"/>
      <sheetName val="CF_Statements20"/>
      <sheetName val="Stmt_of_equity20"/>
      <sheetName val="GP_analysis20"/>
      <sheetName val="PBSE_PL20"/>
      <sheetName val="FB4_Sch9_Disclosure20"/>
      <sheetName val="E1_20"/>
      <sheetName val="F1_20"/>
      <sheetName val="G1_20"/>
      <sheetName val="General_info_(2)20"/>
      <sheetName val="BS_(2)20"/>
      <sheetName val="CF_Statements_(2)20"/>
      <sheetName val="Stmt_of_equity_(2)20"/>
      <sheetName val="D1_(2)20"/>
      <sheetName val="D1-1_(2)20"/>
      <sheetName val="E1__(2)20"/>
      <sheetName val="F1__(2)20"/>
      <sheetName val="G1__(2)20"/>
      <sheetName val="J1_(2)20"/>
      <sheetName val="J3_(2)20"/>
      <sheetName val="Tax_(2)20"/>
      <sheetName val="L1_(2)20"/>
      <sheetName val="M1_(2)20"/>
      <sheetName val="M1-1_(2)20"/>
      <sheetName val="M1-2_(2)20"/>
      <sheetName val="N1_(2)20"/>
      <sheetName val="X_Rates20"/>
      <sheetName val="T101_18"/>
      <sheetName val="Posting_entries18"/>
      <sheetName val="GL-Andy_current_ac18"/>
      <sheetName val="6A_CA18"/>
      <sheetName val="F1_219"/>
      <sheetName val="_Balance_Sheet20"/>
      <sheetName val="_Profit_Projection_sum20"/>
      <sheetName val="Product_segment20"/>
      <sheetName val="Profit_&amp;_Loss_Yr_120"/>
      <sheetName val="Profit_&amp;_Loss_Yr_220"/>
      <sheetName val="Profit_&amp;_Loss_Yr_320"/>
      <sheetName val="Staff_cost20"/>
      <sheetName val="Fixed_Assets_Sum(2005)20"/>
      <sheetName val="Fixed_Assets_Sum(2006)20"/>
      <sheetName val="Fixed_Assets_Sum(2007)20"/>
      <sheetName val="Cash_Flow_Yr_120"/>
      <sheetName val="Cash_Flow_Yr_220"/>
      <sheetName val="Cash_Flow_Yr_320"/>
      <sheetName val="Bal_Sheet_Yr_120"/>
      <sheetName val="Bal_Sheet_Yr_220"/>
      <sheetName val="Bal_Sheet_Yr_320"/>
      <sheetName val="Deferred_taxation_(1)20"/>
      <sheetName val="Deferred_taxation_(2)20"/>
      <sheetName val="Recon_of_FA20"/>
      <sheetName val="Reasonableness_test20"/>
      <sheetName val="NQ_Asset_Summary20"/>
      <sheetName val="S_DEBTOR0721"/>
      <sheetName val="chart_118"/>
      <sheetName val="A2_02_Fixed_Assets18"/>
      <sheetName val="Details_200216"/>
      <sheetName val="Sale_Expectation_(2)16"/>
      <sheetName val="Seagate__share_in_units20"/>
      <sheetName val="ytd_fty_(DG)_oh_12-201615"/>
      <sheetName val="3_P&amp;L_20"/>
      <sheetName val="master_plan_16"/>
      <sheetName val="Data_218"/>
      <sheetName val="FF_2__1_18"/>
      <sheetName val="cal_(2)18"/>
      <sheetName val="Non-Statistical_Sampling_Mast18"/>
      <sheetName val="Two_Step_Revenue_Testing_Mast18"/>
      <sheetName val="Global_Data18"/>
      <sheetName val="B&amp;S_199918"/>
      <sheetName val="disc_rate18"/>
      <sheetName val="Sale_040715"/>
      <sheetName val="B-_115"/>
      <sheetName val="งบทดลอง_-_ต_ค_254715"/>
      <sheetName val="Corp__sheet15"/>
      <sheetName val="013_-_การสั่งการ15"/>
      <sheetName val="Job_List115"/>
      <sheetName val="Lenders_Ratios_juneseptnov18"/>
      <sheetName val="PDR_PL__ACCT-MBK15"/>
      <sheetName val="A5_Code15"/>
      <sheetName val="NAV_Base15"/>
      <sheetName val="Vat7%_ภายในเดือน_Junต้นฉบับ15"/>
      <sheetName val="Rateil_Pages15"/>
      <sheetName val="February_Export15"/>
      <sheetName val="Intercom__2_15"/>
      <sheetName val="Export_Sale15"/>
      <sheetName val="ADJ_-_RATE76"/>
      <sheetName val="ADJ___RATE76"/>
      <sheetName val="SCB_1_-_Current76"/>
      <sheetName val="SCB_2_-_Current76"/>
      <sheetName val="เงินกู้_MGC75"/>
      <sheetName val="BALANCE_SHEET_76"/>
      <sheetName val="BS_ATTACH76"/>
      <sheetName val="LC___TR_Listing75"/>
      <sheetName val="Stock_Aging75"/>
      <sheetName val="VariableII__period75"/>
      <sheetName val="Customize_Your_Invoice75"/>
      <sheetName val="Dec_200175"/>
      <sheetName val="Sheet1_(2)76"/>
      <sheetName val="CF_RECONCILE_-_175"/>
      <sheetName val="Cost_Centers73"/>
      <sheetName val="_IB-PL-00-01_SUMMARY73"/>
      <sheetName val="Customize_Your_Purchase_Order73"/>
      <sheetName val="10-1_Media73"/>
      <sheetName val="F9_Parameters71"/>
      <sheetName val="ALL_KSFC_RIGS_EXCEPT_R-573"/>
      <sheetName val="FP_Friends_Other73"/>
      <sheetName val="163040_LC_TR73"/>
      <sheetName val="Trial_Balance72"/>
      <sheetName val="_IBPL000172"/>
      <sheetName val="163040_LC-TR72"/>
      <sheetName val="TrialBalance_Q3-200272"/>
      <sheetName val="Workbook_Inputs72"/>
      <sheetName val="CA_Sheet73"/>
      <sheetName val="Total_Inventory72"/>
      <sheetName val="Semi_FG&amp;FG72"/>
      <sheetName val="Provision_NRV72"/>
      <sheetName val="Data_Entry69"/>
      <sheetName val="Valo_DCF69"/>
      <sheetName val="D190_271"/>
      <sheetName val="Bang_chiet_tinh_TBA71"/>
      <sheetName val="Customize_Your_Loan_Manager71"/>
      <sheetName val="input_data69"/>
      <sheetName val="List_info69"/>
      <sheetName val="By_Person69"/>
      <sheetName val="head_Jan69"/>
      <sheetName val="DB_PPC_PSF69"/>
      <sheetName val="ng_1267"/>
      <sheetName val="Record_CR67"/>
      <sheetName val="Co__Code67"/>
      <sheetName val="Drop_List61"/>
      <sheetName val="Incident__NP_201767"/>
      <sheetName val="CAN_DOI_-_KET_QUA63"/>
      <sheetName val="TO_-_SP61"/>
      <sheetName val="Company_Info61"/>
      <sheetName val="CA_Comp61"/>
      <sheetName val="Standing_Data61"/>
      <sheetName val="Asset_&amp;_Liability61"/>
      <sheetName val="Net_asset_value61"/>
      <sheetName val="Haft_year_tax_estimation_133"/>
      <sheetName val="Haft_year_tax_estimation_233"/>
      <sheetName val="Haft_year_tax_estimation_(1)33"/>
      <sheetName val="Haft_year_tax_estimation_(2)33"/>
      <sheetName val="Taxcal_6_Month33"/>
      <sheetName val="Data_Last_year33"/>
      <sheetName val="Cost_center64"/>
      <sheetName val="Month_v_YTD61"/>
      <sheetName val="_IB-PL-YTD61"/>
      <sheetName val="BOI_sum61"/>
      <sheetName val="Update_CIT_FY1961"/>
      <sheetName val="Tax_computation_BOI61"/>
      <sheetName val="A)_Provision_schedule61"/>
      <sheetName val="A2)_834_Inventory61"/>
      <sheetName val="B1)_646_Retirement61"/>
      <sheetName val="B2)_746_Retirement_61"/>
      <sheetName val="C1)_791-0000-20_Private_exp_61"/>
      <sheetName val="TB_(as_of_31DEC)61"/>
      <sheetName val="C2)_779-0000-20_Misc_61"/>
      <sheetName val="C1)_663_Car_Lease61"/>
      <sheetName val="C2)_758_Car_Lease61"/>
      <sheetName val="D)_Training61"/>
      <sheetName val="E)_HY_test_PwC61"/>
      <sheetName val="F)_RD_60461"/>
      <sheetName val="G)_RD_64261"/>
      <sheetName val="Retire_2015-201733"/>
      <sheetName val="New_Item33"/>
      <sheetName val="Register_Cal_Mar_04_July_05_33"/>
      <sheetName val="B131_33"/>
      <sheetName val="WT_Util_99_LE61"/>
      <sheetName val="PTA_P&amp;S61"/>
      <sheetName val="Waste_Treatment_Variable_61"/>
      <sheetName val="Drop_down_list61"/>
      <sheetName val="Write_off61"/>
      <sheetName val="Cost_centre_expenditure61"/>
      <sheetName val="addl_cost61"/>
      <sheetName val="Cash_Flow61"/>
      <sheetName val="Co_info61"/>
      <sheetName val="Financial_Summary61"/>
      <sheetName val="Adj&amp;Rje(Z820)_61"/>
      <sheetName val="Spec_2210461"/>
      <sheetName val="Jul_0233"/>
      <sheetName val="n-4_461"/>
      <sheetName val="C_A_Add1_(App_III)24"/>
      <sheetName val="R&amp;M_confirmation_(App_A)24"/>
      <sheetName val="Marine_insurance_(App_B)24"/>
      <sheetName val="Reinvestment_Allowance24"/>
      <sheetName val="1_LeadSchedule22"/>
      <sheetName val="TC_YA2000_cyb_(R)23"/>
      <sheetName val="CA_Sum20"/>
      <sheetName val="Stat_A22"/>
      <sheetName val="SSP_HOURS22"/>
      <sheetName val="2_A2_L_Fixed_Assets20"/>
      <sheetName val="HEADCOUNT_WORKSHEET22"/>
      <sheetName val="Mat'l_Pareto22"/>
      <sheetName val="Inventory_Valuation-detail-_(31"/>
      <sheetName val="BPCOR_DETAILS22"/>
      <sheetName val="BPMKT_DETAILS22"/>
      <sheetName val="K4__F&amp;F22"/>
      <sheetName val="Format_(2)22"/>
      <sheetName val="Excess_Calc22"/>
      <sheetName val="U_22"/>
      <sheetName val="Expense_Summary22"/>
      <sheetName val="Balance_Sheet61"/>
      <sheetName val="BGI_-_Interco_wkg23"/>
      <sheetName val="FAMS_Adj_23"/>
      <sheetName val="Client_Adj_-_BGI23"/>
      <sheetName val="Client_Adj_-BGM23"/>
      <sheetName val="BGM_BS23"/>
      <sheetName val="BGM_STAT23"/>
      <sheetName val="BGI_BS23"/>
      <sheetName val="BGI_STAT23"/>
      <sheetName val="Spliting_Balance_Sheet_-_120423"/>
      <sheetName val="01_022"/>
      <sheetName val="Cash_(new)21"/>
      <sheetName val="MCMD95_(1)20"/>
      <sheetName val="FF-2_(1)22"/>
      <sheetName val="FB1_(2)22"/>
      <sheetName val="BS_(3)22"/>
      <sheetName val="D1_(3)22"/>
      <sheetName val="E1__(3)22"/>
      <sheetName val="F1__(3)22"/>
      <sheetName val="G1__(3)22"/>
      <sheetName val="J1_(3)22"/>
      <sheetName val="J3_(3)22"/>
      <sheetName val="M1_(3)22"/>
      <sheetName val="M1-1_(3)22"/>
      <sheetName val="M1-2_(3)22"/>
      <sheetName val="N1_(3)22"/>
      <sheetName val="General_info22"/>
      <sheetName val="PBSE_BS22"/>
      <sheetName val="comp_of_re_pack22"/>
      <sheetName val="CF_Statements22"/>
      <sheetName val="Stmt_of_equity22"/>
      <sheetName val="GP_analysis22"/>
      <sheetName val="PBSE_PL22"/>
      <sheetName val="FB4_Sch9_Disclosure22"/>
      <sheetName val="E1_22"/>
      <sheetName val="F1_31"/>
      <sheetName val="G1_22"/>
      <sheetName val="General_info_(2)22"/>
      <sheetName val="BS_(2)22"/>
      <sheetName val="CF_Statements_(2)22"/>
      <sheetName val="Stmt_of_equity_(2)22"/>
      <sheetName val="D1_(2)22"/>
      <sheetName val="D1-1_(2)22"/>
      <sheetName val="E1__(2)22"/>
      <sheetName val="F1__(2)22"/>
      <sheetName val="G1__(2)22"/>
      <sheetName val="J1_(2)22"/>
      <sheetName val="J3_(2)22"/>
      <sheetName val="Tax_(2)22"/>
      <sheetName val="L1_(2)22"/>
      <sheetName val="M1_(2)22"/>
      <sheetName val="M1-1_(2)22"/>
      <sheetName val="M1-2_(2)22"/>
      <sheetName val="N1_(2)22"/>
      <sheetName val="X_Rates22"/>
      <sheetName val="T101_20"/>
      <sheetName val="Posting_entries20"/>
      <sheetName val="GL-Andy_current_ac20"/>
      <sheetName val="6A_CA20"/>
      <sheetName val="F1_221"/>
      <sheetName val="_Balance_Sheet22"/>
      <sheetName val="_Profit_Projection_sum22"/>
      <sheetName val="Product_segment22"/>
      <sheetName val="Profit_&amp;_Loss_Yr_122"/>
      <sheetName val="Profit_&amp;_Loss_Yr_222"/>
      <sheetName val="Profit_&amp;_Loss_Yr_322"/>
      <sheetName val="Staff_cost22"/>
      <sheetName val="Fixed_Assets_Sum(2005)22"/>
      <sheetName val="Fixed_Assets_Sum(2006)22"/>
      <sheetName val="Fixed_Assets_Sum(2007)22"/>
      <sheetName val="Cash_Flow_Yr_122"/>
      <sheetName val="Cash_Flow_Yr_222"/>
      <sheetName val="Cash_Flow_Yr_322"/>
      <sheetName val="Bal_Sheet_Yr_122"/>
      <sheetName val="Bal_Sheet_Yr_222"/>
      <sheetName val="Bal_Sheet_Yr_322"/>
      <sheetName val="Deferred_taxation_(1)22"/>
      <sheetName val="Deferred_taxation_(2)22"/>
      <sheetName val="Recon_of_FA22"/>
      <sheetName val="Reasonableness_test22"/>
      <sheetName val="NQ_Asset_Summary22"/>
      <sheetName val="S_DEBTOR0723"/>
      <sheetName val="chart_120"/>
      <sheetName val="A2_02_Fixed_Assets20"/>
      <sheetName val="Details_200218"/>
      <sheetName val="Sale_Expectation_(2)18"/>
      <sheetName val="แบบฟอร์มที่_7_original61"/>
      <sheetName val="แบบฟอร์มที่_7_Project_Base61"/>
      <sheetName val="All_employee61"/>
      <sheetName val="DISCOUNT_(2)33"/>
      <sheetName val="Bank_CA&amp;SA34"/>
      <sheetName val="AR_-CID34"/>
      <sheetName val="ดบ_ค้างรับ_Tisco34"/>
      <sheetName val="คชจ_ล่วงหน้า34"/>
      <sheetName val="ก่อสร้าง_ล่วงหน้า34"/>
      <sheetName val="ภาษีหัก_ณ_ที่จ่าย34"/>
      <sheetName val="คชจ_รอเรียกเก็บ_TDT34"/>
      <sheetName val="อุปกรณ์(หน่วยงาน)_34"/>
      <sheetName val="ICS_Cost_by_units34"/>
      <sheetName val="ICM_Budget&amp;Cost_Phase_I34"/>
      <sheetName val="ICM_Budget_Cost_Phase_II34"/>
      <sheetName val="ICm_Cost_by_units34"/>
      <sheetName val="CIV_AP_2-131-0034"/>
      <sheetName val="ICM_AP_2-131-0034"/>
      <sheetName val="CIV_AP_2-133-0034"/>
      <sheetName val="ICM_AP_2-133-0034"/>
      <sheetName val="ICM_AP_RPT34"/>
      <sheetName val="CIV_AP_RPT34"/>
      <sheetName val="CHQระหว่างทาง_2-132-0034"/>
      <sheetName val="ภาษีเงินได้หัก_ณ_ที่จ่าย34"/>
      <sheetName val="ค้างจ่าย_CID34"/>
      <sheetName val="เงินทดรองรับ_2-191-0034"/>
      <sheetName val="เงินทดรองรับ_2-193-0034"/>
      <sheetName val="เงินทดรองรับ_2-194-xx34"/>
      <sheetName val="สรุปเงินมัดจำห้องชุด_Agent34"/>
      <sheetName val="Commission-Tiny_(Chinese)34"/>
      <sheetName val="Commission-Sky_Pro_(Thai)34"/>
      <sheetName val="สำรองผลประโยชน์พนง_34"/>
      <sheetName val="รด_บริหาร34"/>
      <sheetName val="รด_อื่น34"/>
      <sheetName val="6-120-10_ค่าเช่า34"/>
      <sheetName val="6-120-20_ค่าบริการ34"/>
      <sheetName val="6-120-50_ค่าซ่อมแซม34"/>
      <sheetName val="6-150-10_ค่าที่ปรึกษา34"/>
      <sheetName val="6-130-20_ส่งเสริมการขาย34"/>
      <sheetName val="6-130-30_คอมมิชชั่น-ICS34"/>
      <sheetName val="6-130-30_คอมมิชชั่น-ICM34"/>
      <sheetName val="#6-200-00_ดอกเบี้ยจ่าย34"/>
      <sheetName val="GL_CB33"/>
      <sheetName val="GL_M33"/>
      <sheetName val="Gain_Loss_Calculation33"/>
      <sheetName val="Deferred_Charge33"/>
      <sheetName val="Detail_รายบุคคลปี_5833"/>
      <sheetName val="Sale_040433"/>
      <sheetName val="IBA_&lt;O3&gt;33"/>
      <sheetName val="Loan_Amortization_Table33"/>
      <sheetName val="Linkage_Quote33"/>
      <sheetName val="QR_4_133"/>
      <sheetName val="คชจ_ดำเนินงาน6-4333"/>
      <sheetName val="Norms_SP33"/>
      <sheetName val="Non_Movement33"/>
      <sheetName val="Seagate__share_in_units22"/>
      <sheetName val="ORGANIZATION_PLASTIC_GROUP_29"/>
      <sheetName val="ORGANIZATION_PLASTIC_GROUP__229"/>
      <sheetName val="IMPROVE_MAN_POWER29"/>
      <sheetName val="ฟอล์ม_B229"/>
      <sheetName val="Man_power_SPEC29"/>
      <sheetName val="Man_power_SPEC_(2)29"/>
      <sheetName val="Current_ORG29"/>
      <sheetName val="Blank_ORG29"/>
      <sheetName val="DLOT_Calculate29"/>
      <sheetName val="ประเมิน_29"/>
      <sheetName val="Improvement_Plan29"/>
      <sheetName val="รายชื่อพนักงาน_29"/>
      <sheetName val="Machine_capacity29"/>
      <sheetName val="DLOT_Current29"/>
      <sheetName val="ORG_(2)29"/>
      <sheetName val="Injection_new29"/>
      <sheetName val="Injection_new_29"/>
      <sheetName val="ytd_fty_(DG)_oh_12-201617"/>
      <sheetName val="3_P&amp;L_22"/>
      <sheetName val="2_Conso29"/>
      <sheetName val="Summary_by_Machine_Type_MAR29"/>
      <sheetName val="stat_local29"/>
      <sheetName val="master_plan_18"/>
      <sheetName val="Data_220"/>
      <sheetName val="FF_2__1_20"/>
      <sheetName val="cal_(2)20"/>
      <sheetName val="Non-Statistical_Sampling_Mast20"/>
      <sheetName val="Two_Step_Revenue_Testing_Mast20"/>
      <sheetName val="Global_Data20"/>
      <sheetName val="B&amp;S_199920"/>
      <sheetName val="BOS_Commodity29"/>
      <sheetName val="SSD_Plant_Incremental_Project29"/>
      <sheetName val="ERP_7_0629"/>
      <sheetName val="Pareto_Top_RPN29"/>
      <sheetName val="FDR_BUDGET_2001_EISENACH29"/>
      <sheetName val="Cost_Reduction_Programs29"/>
      <sheetName val="COMPARISON_SHEET_(1)29"/>
      <sheetName val="disc_rate20"/>
      <sheetName val="Sale_040717"/>
      <sheetName val="B-_117"/>
      <sheetName val="งบทดลอง_-_ต_ค_254717"/>
      <sheetName val="Corp__sheet17"/>
      <sheetName val="013_-_การสั่งการ17"/>
      <sheetName val="Job_List117"/>
      <sheetName val="Lenders_Ratios_juneseptnov20"/>
      <sheetName val="PDR_PL__ACCT-MBK17"/>
      <sheetName val="A5_Code17"/>
      <sheetName val="NAV_Base17"/>
      <sheetName val="Vat7%_ภายในเดือน_Junต้นฉบับ17"/>
      <sheetName val="Rateil_Pages17"/>
      <sheetName val="HR_Budget29"/>
      <sheetName val="February_Export17"/>
      <sheetName val="Intercom__2_17"/>
      <sheetName val="Export_Sale17"/>
      <sheetName val="ADJ_-_RATE77"/>
      <sheetName val="ADJ___RATE77"/>
      <sheetName val="SCB_1_-_Current77"/>
      <sheetName val="SCB_2_-_Current77"/>
      <sheetName val="เงินกู้_MGC76"/>
      <sheetName val="LC___TR_Listing76"/>
      <sheetName val="BALANCE_SHEET_77"/>
      <sheetName val="BS_ATTACH77"/>
      <sheetName val="Stock_Aging76"/>
      <sheetName val="VariableII__period76"/>
      <sheetName val="Customize_Your_Invoice76"/>
      <sheetName val="Dec_200176"/>
      <sheetName val="Sheet1_(2)77"/>
      <sheetName val="CF_RECONCILE_-_176"/>
      <sheetName val="Cost_Centers74"/>
      <sheetName val="ALL_KSFC_RIGS_EXCEPT_R-574"/>
      <sheetName val="_IB-PL-00-01_SUMMARY74"/>
      <sheetName val="Customize_Your_Purchase_Order74"/>
      <sheetName val="10-1_Media74"/>
      <sheetName val="163040_LC_TR74"/>
      <sheetName val="FP_Friends_Other74"/>
      <sheetName val="TrialBalance_Q3-200273"/>
      <sheetName val="Workbook_Inputs73"/>
      <sheetName val="Trial_Balance73"/>
      <sheetName val="_IBPL000173"/>
      <sheetName val="163040_LC-TR73"/>
      <sheetName val="CA_Sheet74"/>
      <sheetName val="F9_Parameters72"/>
      <sheetName val="Total_Inventory73"/>
      <sheetName val="Semi_FG&amp;FG73"/>
      <sheetName val="Provision_NRV73"/>
      <sheetName val="D190_272"/>
      <sheetName val="Bang_chiet_tinh_TBA72"/>
      <sheetName val="Customize_Your_Loan_Manager72"/>
      <sheetName val="Data_Entry70"/>
      <sheetName val="input_data70"/>
      <sheetName val="Valo_DCF70"/>
      <sheetName val="List_info70"/>
      <sheetName val="By_Person70"/>
      <sheetName val="head_Jan70"/>
      <sheetName val="DB_PPC_PSF70"/>
      <sheetName val="ng_1268"/>
      <sheetName val="Record_CR68"/>
      <sheetName val="Co__Code68"/>
      <sheetName val="Drop_List62"/>
      <sheetName val="Incident__NP_201768"/>
      <sheetName val="CAN_DOI_-_KET_QUA64"/>
      <sheetName val="TO_-_SP62"/>
      <sheetName val="Company_Info62"/>
      <sheetName val="CA_Comp62"/>
      <sheetName val="Standing_Data62"/>
      <sheetName val="Asset_&amp;_Liability62"/>
      <sheetName val="Net_asset_value62"/>
      <sheetName val="Haft_year_tax_estimation_134"/>
      <sheetName val="Haft_year_tax_estimation_234"/>
      <sheetName val="Haft_year_tax_estimation_(1)34"/>
      <sheetName val="Haft_year_tax_estimation_(2)34"/>
      <sheetName val="Taxcal_6_Month34"/>
      <sheetName val="Data_Last_year34"/>
      <sheetName val="Cost_center65"/>
      <sheetName val="Month_v_YTD62"/>
      <sheetName val="_IB-PL-YTD62"/>
      <sheetName val="BOI_sum62"/>
      <sheetName val="Update_CIT_FY1962"/>
      <sheetName val="Tax_computation_BOI62"/>
      <sheetName val="A)_Provision_schedule62"/>
      <sheetName val="A2)_834_Inventory62"/>
      <sheetName val="B1)_646_Retirement62"/>
      <sheetName val="B2)_746_Retirement_62"/>
      <sheetName val="C1)_791-0000-20_Private_exp_62"/>
      <sheetName val="TB_(as_of_31DEC)62"/>
      <sheetName val="C2)_779-0000-20_Misc_62"/>
      <sheetName val="C1)_663_Car_Lease62"/>
      <sheetName val="C2)_758_Car_Lease62"/>
      <sheetName val="D)_Training62"/>
      <sheetName val="E)_HY_test_PwC62"/>
      <sheetName val="F)_RD_60462"/>
      <sheetName val="G)_RD_64262"/>
      <sheetName val="Retire_2015-201734"/>
      <sheetName val="New_Item34"/>
      <sheetName val="Register_Cal_Mar_04_July_05_34"/>
      <sheetName val="B131_34"/>
      <sheetName val="WT_Util_99_LE62"/>
      <sheetName val="PTA_P&amp;S62"/>
      <sheetName val="Waste_Treatment_Variable_62"/>
      <sheetName val="Drop_down_list62"/>
      <sheetName val="Write_off62"/>
      <sheetName val="Cost_centre_expenditure62"/>
      <sheetName val="addl_cost62"/>
      <sheetName val="Cash_Flow62"/>
      <sheetName val="Co_info62"/>
      <sheetName val="Financial_Summary62"/>
      <sheetName val="Adj&amp;Rje(Z820)_62"/>
      <sheetName val="Spec_2210462"/>
      <sheetName val="Jul_0234"/>
      <sheetName val="n-4_462"/>
      <sheetName val="C_A_Add1_(App_III)25"/>
      <sheetName val="R&amp;M_confirmation_(App_A)25"/>
      <sheetName val="Marine_insurance_(App_B)25"/>
      <sheetName val="Reinvestment_Allowance25"/>
      <sheetName val="1_LeadSchedule23"/>
      <sheetName val="TC_YA2000_cyb_(R)24"/>
      <sheetName val="CA_Sum21"/>
      <sheetName val="Stat_A23"/>
      <sheetName val="SSP_HOURS23"/>
      <sheetName val="2_A2_L_Fixed_Assets21"/>
      <sheetName val="HEADCOUNT_WORKSHEET23"/>
      <sheetName val="Mat'l_Pareto23"/>
      <sheetName val="Inventory_Valuation-detail-_(32"/>
      <sheetName val="BPCOR_DETAILS23"/>
      <sheetName val="BPMKT_DETAILS23"/>
      <sheetName val="K4__F&amp;F23"/>
      <sheetName val="Format_(2)23"/>
      <sheetName val="Excess_Calc23"/>
      <sheetName val="U_23"/>
      <sheetName val="Expense_Summary23"/>
      <sheetName val="Balance_Sheet62"/>
      <sheetName val="BGI_-_Interco_wkg24"/>
      <sheetName val="FAMS_Adj_24"/>
      <sheetName val="Client_Adj_-_BGI24"/>
      <sheetName val="Client_Adj_-BGM24"/>
      <sheetName val="BGM_BS24"/>
      <sheetName val="BGM_STAT24"/>
      <sheetName val="BGI_BS24"/>
      <sheetName val="BGI_STAT24"/>
      <sheetName val="Spliting_Balance_Sheet_-_120424"/>
      <sheetName val="01_023"/>
      <sheetName val="Cash_(new)22"/>
      <sheetName val="MCMD95_(1)21"/>
      <sheetName val="FF-2_(1)23"/>
      <sheetName val="FB1_(2)23"/>
      <sheetName val="BS_(3)23"/>
      <sheetName val="D1_(3)23"/>
      <sheetName val="E1__(3)23"/>
      <sheetName val="F1__(3)23"/>
      <sheetName val="G1__(3)23"/>
      <sheetName val="J1_(3)23"/>
      <sheetName val="J3_(3)23"/>
      <sheetName val="M1_(3)23"/>
      <sheetName val="M1-1_(3)23"/>
      <sheetName val="M1-2_(3)23"/>
      <sheetName val="N1_(3)23"/>
      <sheetName val="General_info23"/>
      <sheetName val="PBSE_BS23"/>
      <sheetName val="comp_of_re_pack23"/>
      <sheetName val="CF_Statements23"/>
      <sheetName val="Stmt_of_equity23"/>
      <sheetName val="GP_analysis23"/>
      <sheetName val="PBSE_PL23"/>
      <sheetName val="FB4_Sch9_Disclosure23"/>
      <sheetName val="E1_23"/>
      <sheetName val="F1_32"/>
      <sheetName val="G1_23"/>
      <sheetName val="General_info_(2)23"/>
      <sheetName val="BS_(2)23"/>
      <sheetName val="CF_Statements_(2)23"/>
      <sheetName val="Stmt_of_equity_(2)23"/>
      <sheetName val="D1_(2)23"/>
      <sheetName val="D1-1_(2)23"/>
      <sheetName val="E1__(2)23"/>
      <sheetName val="F1__(2)23"/>
      <sheetName val="G1__(2)23"/>
      <sheetName val="J1_(2)23"/>
      <sheetName val="J3_(2)23"/>
      <sheetName val="Tax_(2)23"/>
      <sheetName val="L1_(2)23"/>
      <sheetName val="M1_(2)23"/>
      <sheetName val="M1-1_(2)23"/>
      <sheetName val="M1-2_(2)23"/>
      <sheetName val="N1_(2)23"/>
      <sheetName val="X_Rates23"/>
      <sheetName val="T101_21"/>
      <sheetName val="Posting_entries21"/>
      <sheetName val="GL-Andy_current_ac21"/>
      <sheetName val="6A_CA21"/>
      <sheetName val="F1_222"/>
      <sheetName val="_Balance_Sheet23"/>
      <sheetName val="_Profit_Projection_sum23"/>
      <sheetName val="Product_segment23"/>
      <sheetName val="Profit_&amp;_Loss_Yr_123"/>
      <sheetName val="Profit_&amp;_Loss_Yr_223"/>
      <sheetName val="Profit_&amp;_Loss_Yr_323"/>
      <sheetName val="Staff_cost23"/>
      <sheetName val="Fixed_Assets_Sum(2005)23"/>
      <sheetName val="Fixed_Assets_Sum(2006)23"/>
      <sheetName val="Fixed_Assets_Sum(2007)23"/>
      <sheetName val="Cash_Flow_Yr_123"/>
      <sheetName val="Cash_Flow_Yr_223"/>
      <sheetName val="Cash_Flow_Yr_323"/>
      <sheetName val="Bal_Sheet_Yr_123"/>
      <sheetName val="Bal_Sheet_Yr_223"/>
      <sheetName val="Bal_Sheet_Yr_323"/>
      <sheetName val="Deferred_taxation_(1)23"/>
      <sheetName val="Deferred_taxation_(2)23"/>
      <sheetName val="Recon_of_FA23"/>
      <sheetName val="Reasonableness_test23"/>
      <sheetName val="NQ_Asset_Summary23"/>
      <sheetName val="S_DEBTOR0724"/>
      <sheetName val="chart_121"/>
      <sheetName val="A2_02_Fixed_Assets21"/>
      <sheetName val="Details_200219"/>
      <sheetName val="Sale_Expectation_(2)19"/>
      <sheetName val="แบบฟอร์มที่_7_original62"/>
      <sheetName val="แบบฟอร์มที่_7_Project_Base62"/>
      <sheetName val="All_employee62"/>
      <sheetName val="DISCOUNT_(2)34"/>
      <sheetName val="Bank_CA&amp;SA35"/>
      <sheetName val="AR_-CID35"/>
      <sheetName val="ดบ_ค้างรับ_Tisco35"/>
      <sheetName val="คชจ_ล่วงหน้า35"/>
      <sheetName val="ก่อสร้าง_ล่วงหน้า35"/>
      <sheetName val="ภาษีหัก_ณ_ที่จ่าย35"/>
      <sheetName val="คชจ_รอเรียกเก็บ_TDT35"/>
      <sheetName val="อุปกรณ์(หน่วยงาน)_35"/>
      <sheetName val="ICS_Cost_by_units35"/>
      <sheetName val="ICM_Budget&amp;Cost_Phase_I35"/>
      <sheetName val="ICM_Budget_Cost_Phase_II35"/>
      <sheetName val="ICm_Cost_by_units35"/>
      <sheetName val="CIV_AP_2-131-0035"/>
      <sheetName val="ICM_AP_2-131-0035"/>
      <sheetName val="CIV_AP_2-133-0035"/>
      <sheetName val="ICM_AP_2-133-0035"/>
      <sheetName val="ICM_AP_RPT35"/>
      <sheetName val="CIV_AP_RPT35"/>
      <sheetName val="CHQระหว่างทาง_2-132-0035"/>
      <sheetName val="ภาษีเงินได้หัก_ณ_ที่จ่าย35"/>
      <sheetName val="ค้างจ่าย_CID35"/>
      <sheetName val="เงินทดรองรับ_2-191-0035"/>
      <sheetName val="เงินทดรองรับ_2-193-0035"/>
      <sheetName val="เงินทดรองรับ_2-194-xx35"/>
      <sheetName val="สรุปเงินมัดจำห้องชุด_Agent35"/>
      <sheetName val="Commission-Tiny_(Chinese)35"/>
      <sheetName val="Commission-Sky_Pro_(Thai)35"/>
      <sheetName val="สำรองผลประโยชน์พนง_35"/>
      <sheetName val="รด_บริหาร35"/>
      <sheetName val="รด_อื่น35"/>
      <sheetName val="6-120-10_ค่าเช่า35"/>
      <sheetName val="6-120-20_ค่าบริการ35"/>
      <sheetName val="6-120-50_ค่าซ่อมแซม35"/>
      <sheetName val="6-150-10_ค่าที่ปรึกษา35"/>
      <sheetName val="6-130-20_ส่งเสริมการขาย35"/>
      <sheetName val="6-130-30_คอมมิชชั่น-ICS35"/>
      <sheetName val="6-130-30_คอมมิชชั่น-ICM35"/>
      <sheetName val="#6-200-00_ดอกเบี้ยจ่าย35"/>
      <sheetName val="GL_CB34"/>
      <sheetName val="GL_M34"/>
      <sheetName val="Gain_Loss_Calculation34"/>
      <sheetName val="Deferred_Charge34"/>
      <sheetName val="Detail_รายบุคคลปี_5834"/>
      <sheetName val="Sale_040434"/>
      <sheetName val="IBA_&lt;O3&gt;34"/>
      <sheetName val="Loan_Amortization_Table34"/>
      <sheetName val="Linkage_Quote34"/>
      <sheetName val="QR_4_134"/>
      <sheetName val="คชจ_ดำเนินงาน6-4334"/>
      <sheetName val="Norms_SP34"/>
      <sheetName val="Non_Movement34"/>
      <sheetName val="Seagate__share_in_units23"/>
      <sheetName val="ORGANIZATION_PLASTIC_GROUP_30"/>
      <sheetName val="ORGANIZATION_PLASTIC_GROUP__230"/>
      <sheetName val="IMPROVE_MAN_POWER30"/>
      <sheetName val="ฟอล์ม_B230"/>
      <sheetName val="Man_power_SPEC30"/>
      <sheetName val="Man_power_SPEC_(2)30"/>
      <sheetName val="Current_ORG30"/>
      <sheetName val="Blank_ORG30"/>
      <sheetName val="DLOT_Calculate30"/>
      <sheetName val="ประเมิน_30"/>
      <sheetName val="Improvement_Plan30"/>
      <sheetName val="รายชื่อพนักงาน_30"/>
      <sheetName val="Machine_capacity30"/>
      <sheetName val="DLOT_Current30"/>
      <sheetName val="ORG_(2)30"/>
      <sheetName val="Injection_new30"/>
      <sheetName val="Injection_new_30"/>
      <sheetName val="ytd_fty_(DG)_oh_12-201618"/>
      <sheetName val="3_P&amp;L_23"/>
      <sheetName val="2_Conso30"/>
      <sheetName val="Summary_by_Machine_Type_MAR30"/>
      <sheetName val="stat_local30"/>
      <sheetName val="master_plan_19"/>
      <sheetName val="Data_221"/>
      <sheetName val="FF_2__1_21"/>
      <sheetName val="cal_(2)21"/>
      <sheetName val="Non-Statistical_Sampling_Mast21"/>
      <sheetName val="Two_Step_Revenue_Testing_Mast21"/>
      <sheetName val="Global_Data21"/>
      <sheetName val="B&amp;S_199921"/>
      <sheetName val="BOS_Commodity30"/>
      <sheetName val="SSD_Plant_Incremental_Project30"/>
      <sheetName val="ERP_7_0630"/>
      <sheetName val="Pareto_Top_RPN30"/>
      <sheetName val="FDR_BUDGET_2001_EISENACH30"/>
      <sheetName val="Cost_Reduction_Programs30"/>
      <sheetName val="COMPARISON_SHEET_(1)30"/>
      <sheetName val="disc_rate21"/>
      <sheetName val="Sale_040718"/>
      <sheetName val="B-_118"/>
      <sheetName val="งบทดลอง_-_ต_ค_254718"/>
      <sheetName val="Corp__sheet18"/>
      <sheetName val="013_-_การสั่งการ18"/>
      <sheetName val="Job_List118"/>
      <sheetName val="Lenders_Ratios_juneseptnov21"/>
      <sheetName val="PDR_PL__ACCT-MBK18"/>
      <sheetName val="A5_Code18"/>
      <sheetName val="NAV_Base18"/>
      <sheetName val="Vat7%_ภายในเดือน_Junต้นฉบับ18"/>
      <sheetName val="Rateil_Pages18"/>
      <sheetName val="HR_Budget30"/>
      <sheetName val="February_Export18"/>
      <sheetName val="Intercom__2_18"/>
      <sheetName val="Export_Sale18"/>
      <sheetName val="ADJ_-_RATE78"/>
      <sheetName val="ADJ___RATE78"/>
      <sheetName val="SCB_1_-_Current78"/>
      <sheetName val="SCB_2_-_Current78"/>
      <sheetName val="เงินกู้_MGC77"/>
      <sheetName val="LC___TR_Listing77"/>
      <sheetName val="BALANCE_SHEET_78"/>
      <sheetName val="BS_ATTACH78"/>
      <sheetName val="Stock_Aging77"/>
      <sheetName val="VariableII__period77"/>
      <sheetName val="Customize_Your_Invoice77"/>
      <sheetName val="Dec_200177"/>
      <sheetName val="Sheet1_(2)78"/>
      <sheetName val="CF_RECONCILE_-_177"/>
      <sheetName val="Cost_Centers75"/>
      <sheetName val="ALL_KSFC_RIGS_EXCEPT_R-575"/>
      <sheetName val="_IB-PL-00-01_SUMMARY75"/>
      <sheetName val="Customize_Your_Purchase_Order75"/>
      <sheetName val="10-1_Media75"/>
      <sheetName val="163040_LC_TR75"/>
      <sheetName val="FP_Friends_Other75"/>
      <sheetName val="TrialBalance_Q3-200274"/>
      <sheetName val="Workbook_Inputs74"/>
      <sheetName val="Trial_Balance74"/>
      <sheetName val="_IBPL000174"/>
      <sheetName val="163040_LC-TR74"/>
      <sheetName val="CA_Sheet75"/>
      <sheetName val="F9_Parameters73"/>
      <sheetName val="Total_Inventory74"/>
      <sheetName val="Semi_FG&amp;FG74"/>
      <sheetName val="Provision_NRV74"/>
      <sheetName val="D190_273"/>
      <sheetName val="Bang_chiet_tinh_TBA73"/>
      <sheetName val="Customize_Your_Loan_Manager73"/>
      <sheetName val="Data_Entry71"/>
      <sheetName val="input_data71"/>
      <sheetName val="Valo_DCF71"/>
      <sheetName val="List_info71"/>
      <sheetName val="By_Person71"/>
      <sheetName val="head_Jan71"/>
      <sheetName val="DB_PPC_PSF71"/>
      <sheetName val="ng_1269"/>
      <sheetName val="Record_CR69"/>
      <sheetName val="Co__Code69"/>
      <sheetName val="Drop_List63"/>
      <sheetName val="Incident__NP_201769"/>
      <sheetName val="CAN_DOI_-_KET_QUA65"/>
      <sheetName val="TO_-_SP63"/>
      <sheetName val="Company_Info63"/>
      <sheetName val="CA_Comp63"/>
      <sheetName val="Standing_Data63"/>
      <sheetName val="Asset_&amp;_Liability63"/>
      <sheetName val="Net_asset_value63"/>
      <sheetName val="Haft_year_tax_estimation_135"/>
      <sheetName val="Haft_year_tax_estimation_235"/>
      <sheetName val="Haft_year_tax_estimation_(1)35"/>
      <sheetName val="Haft_year_tax_estimation_(2)35"/>
      <sheetName val="Taxcal_6_Month35"/>
      <sheetName val="Data_Last_year35"/>
      <sheetName val="Cost_center66"/>
      <sheetName val="Month_v_YTD63"/>
      <sheetName val="_IB-PL-YTD63"/>
      <sheetName val="BOI_sum63"/>
      <sheetName val="Update_CIT_FY1963"/>
      <sheetName val="Tax_computation_BOI63"/>
      <sheetName val="A)_Provision_schedule63"/>
      <sheetName val="A2)_834_Inventory63"/>
      <sheetName val="B1)_646_Retirement63"/>
      <sheetName val="B2)_746_Retirement_63"/>
      <sheetName val="C1)_791-0000-20_Private_exp_63"/>
      <sheetName val="TB_(as_of_31DEC)63"/>
      <sheetName val="C2)_779-0000-20_Misc_63"/>
      <sheetName val="C1)_663_Car_Lease63"/>
      <sheetName val="C2)_758_Car_Lease63"/>
      <sheetName val="D)_Training63"/>
      <sheetName val="E)_HY_test_PwC63"/>
      <sheetName val="F)_RD_60463"/>
      <sheetName val="G)_RD_64263"/>
      <sheetName val="Retire_2015-201735"/>
      <sheetName val="New_Item35"/>
      <sheetName val="Register_Cal_Mar_04_July_05_35"/>
      <sheetName val="B131_35"/>
      <sheetName val="WT_Util_99_LE63"/>
      <sheetName val="PTA_P&amp;S63"/>
      <sheetName val="Waste_Treatment_Variable_63"/>
      <sheetName val="Drop_down_list63"/>
      <sheetName val="Write_off63"/>
      <sheetName val="Cost_centre_expenditure63"/>
      <sheetName val="addl_cost63"/>
      <sheetName val="Cash_Flow63"/>
      <sheetName val="Co_info63"/>
      <sheetName val="Financial_Summary63"/>
      <sheetName val="Adj&amp;Rje(Z820)_63"/>
      <sheetName val="Spec_2210463"/>
      <sheetName val="Jul_0235"/>
      <sheetName val="n-4_463"/>
      <sheetName val="C_A_Add1_(App_III)26"/>
      <sheetName val="R&amp;M_confirmation_(App_A)26"/>
      <sheetName val="Marine_insurance_(App_B)26"/>
      <sheetName val="Reinvestment_Allowance26"/>
      <sheetName val="1_LeadSchedule24"/>
      <sheetName val="TC_YA2000_cyb_(R)25"/>
      <sheetName val="CA_Sum22"/>
      <sheetName val="Stat_A24"/>
      <sheetName val="SSP_HOURS24"/>
      <sheetName val="2_A2_L_Fixed_Assets22"/>
      <sheetName val="HEADCOUNT_WORKSHEET24"/>
      <sheetName val="Mat'l_Pareto24"/>
      <sheetName val="Inventory_Valuation-detail-_(33"/>
      <sheetName val="BPCOR_DETAILS24"/>
      <sheetName val="BPMKT_DETAILS24"/>
      <sheetName val="K4__F&amp;F24"/>
      <sheetName val="Format_(2)24"/>
      <sheetName val="Excess_Calc24"/>
      <sheetName val="U_24"/>
      <sheetName val="Expense_Summary24"/>
      <sheetName val="Balance_Sheet63"/>
      <sheetName val="BGI_-_Interco_wkg25"/>
      <sheetName val="FAMS_Adj_25"/>
      <sheetName val="Client_Adj_-_BGI25"/>
      <sheetName val="Client_Adj_-BGM25"/>
      <sheetName val="BGM_BS25"/>
      <sheetName val="BGM_STAT25"/>
      <sheetName val="BGI_BS25"/>
      <sheetName val="BGI_STAT25"/>
      <sheetName val="Spliting_Balance_Sheet_-_120425"/>
      <sheetName val="01_024"/>
      <sheetName val="Cash_(new)23"/>
      <sheetName val="MCMD95_(1)22"/>
      <sheetName val="FF-2_(1)24"/>
      <sheetName val="FB1_(2)24"/>
      <sheetName val="BS_(3)24"/>
      <sheetName val="D1_(3)24"/>
      <sheetName val="E1__(3)24"/>
      <sheetName val="F1__(3)24"/>
      <sheetName val="G1__(3)24"/>
      <sheetName val="J1_(3)24"/>
      <sheetName val="J3_(3)24"/>
      <sheetName val="M1_(3)24"/>
      <sheetName val="M1-1_(3)24"/>
      <sheetName val="M1-2_(3)24"/>
      <sheetName val="N1_(3)24"/>
      <sheetName val="General_info24"/>
      <sheetName val="PBSE_BS24"/>
      <sheetName val="comp_of_re_pack24"/>
      <sheetName val="CF_Statements24"/>
      <sheetName val="Stmt_of_equity24"/>
      <sheetName val="GP_analysis24"/>
      <sheetName val="PBSE_PL24"/>
      <sheetName val="FB4_Sch9_Disclosure24"/>
      <sheetName val="E1_24"/>
      <sheetName val="F1_33"/>
      <sheetName val="G1_24"/>
      <sheetName val="General_info_(2)24"/>
      <sheetName val="BS_(2)24"/>
      <sheetName val="CF_Statements_(2)24"/>
      <sheetName val="Stmt_of_equity_(2)24"/>
      <sheetName val="D1_(2)24"/>
      <sheetName val="D1-1_(2)24"/>
      <sheetName val="E1__(2)24"/>
      <sheetName val="F1__(2)24"/>
      <sheetName val="G1__(2)24"/>
      <sheetName val="J1_(2)24"/>
      <sheetName val="J3_(2)24"/>
      <sheetName val="Tax_(2)24"/>
      <sheetName val="L1_(2)24"/>
      <sheetName val="M1_(2)24"/>
      <sheetName val="M1-1_(2)24"/>
      <sheetName val="M1-2_(2)24"/>
      <sheetName val="N1_(2)24"/>
      <sheetName val="X_Rates24"/>
      <sheetName val="T101_22"/>
      <sheetName val="Posting_entries22"/>
      <sheetName val="GL-Andy_current_ac22"/>
      <sheetName val="6A_CA22"/>
      <sheetName val="F1_223"/>
      <sheetName val="_Balance_Sheet24"/>
      <sheetName val="_Profit_Projection_sum24"/>
      <sheetName val="Product_segment24"/>
      <sheetName val="Profit_&amp;_Loss_Yr_124"/>
      <sheetName val="Profit_&amp;_Loss_Yr_224"/>
      <sheetName val="Profit_&amp;_Loss_Yr_324"/>
      <sheetName val="Staff_cost24"/>
      <sheetName val="Fixed_Assets_Sum(2005)24"/>
      <sheetName val="Fixed_Assets_Sum(2006)24"/>
      <sheetName val="Fixed_Assets_Sum(2007)24"/>
      <sheetName val="Cash_Flow_Yr_124"/>
      <sheetName val="Cash_Flow_Yr_224"/>
      <sheetName val="Cash_Flow_Yr_324"/>
      <sheetName val="Bal_Sheet_Yr_124"/>
      <sheetName val="Bal_Sheet_Yr_224"/>
      <sheetName val="Bal_Sheet_Yr_324"/>
      <sheetName val="Deferred_taxation_(1)24"/>
      <sheetName val="Deferred_taxation_(2)24"/>
      <sheetName val="Recon_of_FA24"/>
      <sheetName val="Reasonableness_test24"/>
      <sheetName val="NQ_Asset_Summary24"/>
      <sheetName val="S_DEBTOR0725"/>
      <sheetName val="chart_122"/>
      <sheetName val="A2_02_Fixed_Assets22"/>
      <sheetName val="Details_200220"/>
      <sheetName val="Sale_Expectation_(2)20"/>
      <sheetName val="แบบฟอร์มที่_7_original63"/>
      <sheetName val="แบบฟอร์มที่_7_Project_Base63"/>
      <sheetName val="All_employee63"/>
      <sheetName val="DISCOUNT_(2)35"/>
      <sheetName val="Bank_CA&amp;SA36"/>
      <sheetName val="AR_-CID36"/>
      <sheetName val="ดบ_ค้างรับ_Tisco36"/>
      <sheetName val="คชจ_ล่วงหน้า36"/>
      <sheetName val="ก่อสร้าง_ล่วงหน้า36"/>
      <sheetName val="ภาษีหัก_ณ_ที่จ่าย36"/>
      <sheetName val="คชจ_รอเรียกเก็บ_TDT36"/>
      <sheetName val="อุปกรณ์(หน่วยงาน)_36"/>
      <sheetName val="ICS_Cost_by_units36"/>
      <sheetName val="ICM_Budget&amp;Cost_Phase_I36"/>
      <sheetName val="ICM_Budget_Cost_Phase_II36"/>
      <sheetName val="ICm_Cost_by_units36"/>
      <sheetName val="CIV_AP_2-131-0036"/>
      <sheetName val="ICM_AP_2-131-0036"/>
      <sheetName val="CIV_AP_2-133-0036"/>
      <sheetName val="ICM_AP_2-133-0036"/>
      <sheetName val="ICM_AP_RPT36"/>
      <sheetName val="CIV_AP_RPT36"/>
      <sheetName val="CHQระหว่างทาง_2-132-0036"/>
      <sheetName val="ภาษีเงินได้หัก_ณ_ที่จ่าย36"/>
      <sheetName val="ค้างจ่าย_CID36"/>
      <sheetName val="เงินทดรองรับ_2-191-0036"/>
      <sheetName val="เงินทดรองรับ_2-193-0036"/>
      <sheetName val="เงินทดรองรับ_2-194-xx36"/>
      <sheetName val="สรุปเงินมัดจำห้องชุด_Agent36"/>
      <sheetName val="Commission-Tiny_(Chinese)36"/>
      <sheetName val="Commission-Sky_Pro_(Thai)36"/>
      <sheetName val="สำรองผลประโยชน์พนง_36"/>
      <sheetName val="รด_บริหาร36"/>
      <sheetName val="รด_อื่น36"/>
      <sheetName val="6-120-10_ค่าเช่า36"/>
      <sheetName val="6-120-20_ค่าบริการ36"/>
      <sheetName val="6-120-50_ค่าซ่อมแซม36"/>
      <sheetName val="6-150-10_ค่าที่ปรึกษา36"/>
      <sheetName val="6-130-20_ส่งเสริมการขาย36"/>
      <sheetName val="6-130-30_คอมมิชชั่น-ICS36"/>
      <sheetName val="6-130-30_คอมมิชชั่น-ICM36"/>
      <sheetName val="#6-200-00_ดอกเบี้ยจ่าย36"/>
      <sheetName val="GL_CB35"/>
      <sheetName val="GL_M35"/>
      <sheetName val="Gain_Loss_Calculation35"/>
      <sheetName val="Deferred_Charge35"/>
      <sheetName val="Detail_รายบุคคลปี_5835"/>
      <sheetName val="Sale_040435"/>
      <sheetName val="IBA_&lt;O3&gt;35"/>
      <sheetName val="Loan_Amortization_Table35"/>
      <sheetName val="Linkage_Quote35"/>
      <sheetName val="QR_4_135"/>
      <sheetName val="คชจ_ดำเนินงาน6-4335"/>
      <sheetName val="Norms_SP35"/>
      <sheetName val="Non_Movement35"/>
      <sheetName val="Seagate__share_in_units24"/>
      <sheetName val="ORGANIZATION_PLASTIC_GROUP_31"/>
      <sheetName val="ORGANIZATION_PLASTIC_GROUP__231"/>
      <sheetName val="IMPROVE_MAN_POWER31"/>
      <sheetName val="ฟอล์ม_B231"/>
      <sheetName val="Man_power_SPEC31"/>
      <sheetName val="Man_power_SPEC_(2)31"/>
      <sheetName val="Current_ORG31"/>
      <sheetName val="Blank_ORG31"/>
      <sheetName val="DLOT_Calculate31"/>
      <sheetName val="ประเมิน_31"/>
      <sheetName val="Improvement_Plan31"/>
      <sheetName val="รายชื่อพนักงาน_31"/>
      <sheetName val="Machine_capacity31"/>
      <sheetName val="DLOT_Current31"/>
      <sheetName val="ORG_(2)31"/>
      <sheetName val="Injection_new31"/>
      <sheetName val="Injection_new_31"/>
      <sheetName val="ytd_fty_(DG)_oh_12-201619"/>
      <sheetName val="3_P&amp;L_24"/>
      <sheetName val="2_Conso31"/>
      <sheetName val="Summary_by_Machine_Type_MAR31"/>
      <sheetName val="stat_local31"/>
      <sheetName val="master_plan_20"/>
      <sheetName val="Data_222"/>
      <sheetName val="FF_2__1_22"/>
      <sheetName val="cal_(2)22"/>
      <sheetName val="Non-Statistical_Sampling_Mast22"/>
      <sheetName val="Two_Step_Revenue_Testing_Mast22"/>
      <sheetName val="Global_Data22"/>
      <sheetName val="B&amp;S_199922"/>
      <sheetName val="BOS_Commodity31"/>
      <sheetName val="SSD_Plant_Incremental_Project31"/>
      <sheetName val="ERP_7_0631"/>
      <sheetName val="Pareto_Top_RPN31"/>
      <sheetName val="FDR_BUDGET_2001_EISENACH31"/>
      <sheetName val="Cost_Reduction_Programs31"/>
      <sheetName val="COMPARISON_SHEET_(1)31"/>
      <sheetName val="disc_rate22"/>
      <sheetName val="Sale_040719"/>
      <sheetName val="B-_119"/>
      <sheetName val="งบทดลอง_-_ต_ค_254719"/>
      <sheetName val="Corp__sheet19"/>
      <sheetName val="013_-_การสั่งการ19"/>
      <sheetName val="Job_List119"/>
      <sheetName val="Lenders_Ratios_juneseptnov22"/>
      <sheetName val="PDR_PL__ACCT-MBK19"/>
      <sheetName val="A5_Code19"/>
      <sheetName val="NAV_Base19"/>
      <sheetName val="Vat7%_ภายในเดือน_Junต้นฉบับ19"/>
      <sheetName val="Rateil_Pages19"/>
      <sheetName val="HR_Budget31"/>
      <sheetName val="February_Export19"/>
      <sheetName val="Intercom__2_19"/>
      <sheetName val="Export_Sale19"/>
      <sheetName val="Sheet1636"/>
      <sheetName val="Cover2"/>
      <sheetName val="Data55X"/>
      <sheetName val="Volume Summary"/>
      <sheetName val="InputPO_Del"/>
      <sheetName val="DAOS Summary"/>
      <sheetName val="TB SAP"/>
      <sheetName val="สรุป sap"/>
      <sheetName val="งบการเงิน"/>
      <sheetName val="43"/>
      <sheetName val="Product List"/>
      <sheetName val="Hot-Piping"/>
      <sheetName val="B-105"/>
      <sheetName val="TMP SubSection"/>
      <sheetName val="ADJ_-_RATE79"/>
      <sheetName val="ADJ___RATE79"/>
      <sheetName val="SCB_1_-_Current79"/>
      <sheetName val="SCB_2_-_Current79"/>
      <sheetName val="เงินกู้_MGC78"/>
      <sheetName val="LC___TR_Listing78"/>
      <sheetName val="BALANCE_SHEET_79"/>
      <sheetName val="BS_ATTACH79"/>
      <sheetName val="Stock_Aging78"/>
      <sheetName val="VariableII__period78"/>
      <sheetName val="Customize_Your_Invoice78"/>
      <sheetName val="Dec_200178"/>
      <sheetName val="Sheet1_(2)79"/>
      <sheetName val="CF_RECONCILE_-_178"/>
      <sheetName val="Cost_Centers76"/>
      <sheetName val="ALL_KSFC_RIGS_EXCEPT_R-576"/>
      <sheetName val="_IB-PL-00-01_SUMMARY76"/>
      <sheetName val="Customize_Your_Purchase_Order76"/>
      <sheetName val="10-1_Media76"/>
      <sheetName val="163040_LC_TR76"/>
      <sheetName val="FP_Friends_Other76"/>
      <sheetName val="TrialBalance_Q3-200275"/>
      <sheetName val="Workbook_Inputs75"/>
      <sheetName val="Trial_Balance75"/>
      <sheetName val="_IBPL000175"/>
      <sheetName val="163040_LC-TR75"/>
      <sheetName val="CA_Sheet76"/>
      <sheetName val="F9_Parameters74"/>
      <sheetName val="Total_Inventory75"/>
      <sheetName val="Semi_FG&amp;FG75"/>
      <sheetName val="Provision_NRV75"/>
      <sheetName val="D190_274"/>
      <sheetName val="Bang_chiet_tinh_TBA74"/>
      <sheetName val="Customize_Your_Loan_Manager74"/>
      <sheetName val="Data_Entry72"/>
      <sheetName val="input_data72"/>
      <sheetName val="Valo_DCF72"/>
      <sheetName val="List_info72"/>
      <sheetName val="By_Person72"/>
      <sheetName val="head_Jan72"/>
      <sheetName val="DB_PPC_PSF72"/>
      <sheetName val="ng_1270"/>
      <sheetName val="Record_CR70"/>
      <sheetName val="Co__Code70"/>
      <sheetName val="Drop_List64"/>
      <sheetName val="Incident__NP_201770"/>
      <sheetName val="CAN_DOI_-_KET_QUA66"/>
      <sheetName val="TO_-_SP64"/>
      <sheetName val="Company_Info64"/>
      <sheetName val="CA_Comp64"/>
      <sheetName val="Standing_Data64"/>
      <sheetName val="Asset_&amp;_Liability64"/>
      <sheetName val="Net_asset_value64"/>
      <sheetName val="Haft_year_tax_estimation_136"/>
      <sheetName val="Haft_year_tax_estimation_236"/>
      <sheetName val="Haft_year_tax_estimation_(1)36"/>
      <sheetName val="Haft_year_tax_estimation_(2)36"/>
      <sheetName val="Taxcal_6_Month36"/>
      <sheetName val="Data_Last_year36"/>
      <sheetName val="Cost_center67"/>
      <sheetName val="Month_v_YTD64"/>
      <sheetName val="_IB-PL-YTD64"/>
      <sheetName val="BOI_sum64"/>
      <sheetName val="Update_CIT_FY1964"/>
      <sheetName val="Tax_computation_BOI64"/>
      <sheetName val="A)_Provision_schedule64"/>
      <sheetName val="A2)_834_Inventory64"/>
      <sheetName val="B1)_646_Retirement64"/>
      <sheetName val="B2)_746_Retirement_64"/>
      <sheetName val="C1)_791-0000-20_Private_exp_64"/>
      <sheetName val="TB_(as_of_31DEC)64"/>
      <sheetName val="C2)_779-0000-20_Misc_64"/>
      <sheetName val="C1)_663_Car_Lease64"/>
      <sheetName val="C2)_758_Car_Lease64"/>
      <sheetName val="D)_Training64"/>
      <sheetName val="E)_HY_test_PwC64"/>
      <sheetName val="F)_RD_60464"/>
      <sheetName val="G)_RD_64264"/>
      <sheetName val="Retire_2015-201736"/>
      <sheetName val="New_Item36"/>
      <sheetName val="Register_Cal_Mar_04_July_05_36"/>
      <sheetName val="B131_36"/>
      <sheetName val="WT_Util_99_LE64"/>
      <sheetName val="PTA_P&amp;S64"/>
      <sheetName val="Waste_Treatment_Variable_64"/>
      <sheetName val="Drop_down_list64"/>
      <sheetName val="Write_off64"/>
      <sheetName val="Cost_centre_expenditure64"/>
      <sheetName val="addl_cost64"/>
      <sheetName val="Cash_Flow64"/>
      <sheetName val="Co_info64"/>
      <sheetName val="Financial_Summary64"/>
      <sheetName val="Adj&amp;Rje(Z820)_64"/>
      <sheetName val="Spec_2210464"/>
      <sheetName val="Jul_0236"/>
      <sheetName val="n-4_464"/>
      <sheetName val="C_A_Add1_(App_III)27"/>
      <sheetName val="R&amp;M_confirmation_(App_A)27"/>
      <sheetName val="Marine_insurance_(App_B)27"/>
      <sheetName val="Reinvestment_Allowance27"/>
      <sheetName val="1_LeadSchedule25"/>
      <sheetName val="TC_YA2000_cyb_(R)26"/>
      <sheetName val="CA_Sum23"/>
      <sheetName val="Stat_A25"/>
      <sheetName val="SSP_HOURS25"/>
      <sheetName val="2_A2_L_Fixed_Assets23"/>
      <sheetName val="HEADCOUNT_WORKSHEET25"/>
      <sheetName val="Mat'l_Pareto25"/>
      <sheetName val="Inventory_Valuation-detail-_(34"/>
      <sheetName val="BPCOR_DETAILS25"/>
      <sheetName val="BPMKT_DETAILS25"/>
      <sheetName val="K4__F&amp;F25"/>
      <sheetName val="Format_(2)25"/>
      <sheetName val="Excess_Calc25"/>
      <sheetName val="U_25"/>
      <sheetName val="Expense_Summary25"/>
      <sheetName val="Balance_Sheet64"/>
      <sheetName val="BGI_-_Interco_wkg26"/>
      <sheetName val="FAMS_Adj_26"/>
      <sheetName val="Client_Adj_-_BGI26"/>
      <sheetName val="Client_Adj_-BGM26"/>
      <sheetName val="BGM_BS26"/>
      <sheetName val="BGM_STAT26"/>
      <sheetName val="BGI_BS26"/>
      <sheetName val="BGI_STAT26"/>
      <sheetName val="Spliting_Balance_Sheet_-_120426"/>
      <sheetName val="01_025"/>
      <sheetName val="Cash_(new)24"/>
      <sheetName val="MCMD95_(1)23"/>
      <sheetName val="FF-2_(1)25"/>
      <sheetName val="FB1_(2)25"/>
      <sheetName val="BS_(3)25"/>
      <sheetName val="D1_(3)25"/>
      <sheetName val="E1__(3)25"/>
      <sheetName val="F1__(3)25"/>
      <sheetName val="G1__(3)25"/>
      <sheetName val="J1_(3)25"/>
      <sheetName val="J3_(3)25"/>
      <sheetName val="M1_(3)25"/>
      <sheetName val="M1-1_(3)25"/>
      <sheetName val="M1-2_(3)25"/>
      <sheetName val="N1_(3)25"/>
      <sheetName val="General_info25"/>
      <sheetName val="PBSE_BS25"/>
      <sheetName val="comp_of_re_pack25"/>
      <sheetName val="CF_Statements25"/>
      <sheetName val="Stmt_of_equity25"/>
      <sheetName val="GP_analysis25"/>
      <sheetName val="PBSE_PL25"/>
      <sheetName val="FB4_Sch9_Disclosure25"/>
      <sheetName val="E1_25"/>
      <sheetName val="F1_34"/>
      <sheetName val="G1_25"/>
      <sheetName val="General_info_(2)25"/>
      <sheetName val="BS_(2)25"/>
      <sheetName val="CF_Statements_(2)25"/>
      <sheetName val="Stmt_of_equity_(2)25"/>
      <sheetName val="D1_(2)25"/>
      <sheetName val="D1-1_(2)25"/>
      <sheetName val="E1__(2)25"/>
      <sheetName val="F1__(2)25"/>
      <sheetName val="G1__(2)25"/>
      <sheetName val="J1_(2)25"/>
      <sheetName val="J3_(2)25"/>
      <sheetName val="Tax_(2)25"/>
      <sheetName val="L1_(2)25"/>
      <sheetName val="M1_(2)25"/>
      <sheetName val="M1-1_(2)25"/>
      <sheetName val="M1-2_(2)25"/>
      <sheetName val="N1_(2)25"/>
      <sheetName val="X_Rates25"/>
      <sheetName val="T101_23"/>
      <sheetName val="Posting_entries23"/>
      <sheetName val="GL-Andy_current_ac23"/>
      <sheetName val="6A_CA23"/>
      <sheetName val="F1_224"/>
      <sheetName val="_Balance_Sheet25"/>
      <sheetName val="_Profit_Projection_sum25"/>
      <sheetName val="Product_segment25"/>
      <sheetName val="Profit_&amp;_Loss_Yr_125"/>
      <sheetName val="Profit_&amp;_Loss_Yr_225"/>
      <sheetName val="Profit_&amp;_Loss_Yr_325"/>
      <sheetName val="Staff_cost25"/>
      <sheetName val="Fixed_Assets_Sum(2005)25"/>
      <sheetName val="Fixed_Assets_Sum(2006)25"/>
      <sheetName val="Fixed_Assets_Sum(2007)25"/>
      <sheetName val="Cash_Flow_Yr_125"/>
      <sheetName val="Cash_Flow_Yr_225"/>
      <sheetName val="Cash_Flow_Yr_325"/>
      <sheetName val="Bal_Sheet_Yr_125"/>
      <sheetName val="Bal_Sheet_Yr_225"/>
      <sheetName val="Bal_Sheet_Yr_325"/>
      <sheetName val="Deferred_taxation_(1)25"/>
      <sheetName val="Deferred_taxation_(2)25"/>
      <sheetName val="Recon_of_FA25"/>
      <sheetName val="Reasonableness_test25"/>
      <sheetName val="NQ_Asset_Summary25"/>
      <sheetName val="S_DEBTOR0726"/>
      <sheetName val="chart_123"/>
      <sheetName val="A2_02_Fixed_Assets23"/>
      <sheetName val="Details_200221"/>
      <sheetName val="Sale_Expectation_(2)21"/>
      <sheetName val="แบบฟอร์มที่_7_original64"/>
      <sheetName val="แบบฟอร์มที่_7_Project_Base64"/>
      <sheetName val="All_employee64"/>
      <sheetName val="DISCOUNT_(2)36"/>
      <sheetName val="Bank_CA&amp;SA37"/>
      <sheetName val="AR_-CID37"/>
      <sheetName val="ดบ_ค้างรับ_Tisco37"/>
      <sheetName val="คชจ_ล่วงหน้า37"/>
      <sheetName val="ก่อสร้าง_ล่วงหน้า37"/>
      <sheetName val="ภาษีหัก_ณ_ที่จ่าย37"/>
      <sheetName val="คชจ_รอเรียกเก็บ_TDT37"/>
      <sheetName val="อุปกรณ์(หน่วยงาน)_37"/>
      <sheetName val="ICS_Cost_by_units37"/>
      <sheetName val="ICM_Budget&amp;Cost_Phase_I37"/>
      <sheetName val="ICM_Budget_Cost_Phase_II37"/>
      <sheetName val="ICm_Cost_by_units37"/>
      <sheetName val="CIV_AP_2-131-0037"/>
      <sheetName val="ICM_AP_2-131-0037"/>
      <sheetName val="CIV_AP_2-133-0037"/>
      <sheetName val="ICM_AP_2-133-0037"/>
      <sheetName val="ICM_AP_RPT37"/>
      <sheetName val="CIV_AP_RPT37"/>
      <sheetName val="CHQระหว่างทาง_2-132-0037"/>
      <sheetName val="ภาษีเงินได้หัก_ณ_ที่จ่าย37"/>
      <sheetName val="ค้างจ่าย_CID37"/>
      <sheetName val="เงินทดรองรับ_2-191-0037"/>
      <sheetName val="เงินทดรองรับ_2-193-0037"/>
      <sheetName val="เงินทดรองรับ_2-194-xx37"/>
      <sheetName val="สรุปเงินมัดจำห้องชุด_Agent37"/>
      <sheetName val="Commission-Tiny_(Chinese)37"/>
      <sheetName val="Commission-Sky_Pro_(Thai)37"/>
      <sheetName val="สำรองผลประโยชน์พนง_37"/>
      <sheetName val="รด_บริหาร37"/>
      <sheetName val="รด_อื่น37"/>
      <sheetName val="6-120-10_ค่าเช่า37"/>
      <sheetName val="6-120-20_ค่าบริการ37"/>
      <sheetName val="6-120-50_ค่าซ่อมแซม37"/>
      <sheetName val="6-150-10_ค่าที่ปรึกษา37"/>
      <sheetName val="6-130-20_ส่งเสริมการขาย37"/>
      <sheetName val="6-130-30_คอมมิชชั่น-ICS37"/>
      <sheetName val="6-130-30_คอมมิชชั่น-ICM37"/>
      <sheetName val="#6-200-00_ดอกเบี้ยจ่าย37"/>
      <sheetName val="GL_CB36"/>
      <sheetName val="GL_M36"/>
      <sheetName val="Gain_Loss_Calculation36"/>
      <sheetName val="Deferred_Charge36"/>
      <sheetName val="Detail_รายบุคคลปี_5836"/>
      <sheetName val="Sale_040436"/>
      <sheetName val="IBA_&lt;O3&gt;36"/>
      <sheetName val="Loan_Amortization_Table36"/>
      <sheetName val="Linkage_Quote36"/>
      <sheetName val="QR_4_136"/>
      <sheetName val="คชจ_ดำเนินงาน6-4336"/>
      <sheetName val="Norms_SP36"/>
      <sheetName val="Non_Movement36"/>
      <sheetName val="Seagate__share_in_units25"/>
      <sheetName val="ORGANIZATION_PLASTIC_GROUP_32"/>
      <sheetName val="ORGANIZATION_PLASTIC_GROUP__232"/>
      <sheetName val="IMPROVE_MAN_POWER32"/>
      <sheetName val="ฟอล์ม_B232"/>
      <sheetName val="Man_power_SPEC32"/>
      <sheetName val="Man_power_SPEC_(2)32"/>
      <sheetName val="Current_ORG32"/>
      <sheetName val="Blank_ORG32"/>
      <sheetName val="DLOT_Calculate32"/>
      <sheetName val="ประเมิน_32"/>
      <sheetName val="Improvement_Plan32"/>
      <sheetName val="รายชื่อพนักงาน_32"/>
      <sheetName val="Machine_capacity32"/>
      <sheetName val="DLOT_Current32"/>
      <sheetName val="ORG_(2)32"/>
      <sheetName val="Injection_new32"/>
      <sheetName val="Injection_new_32"/>
      <sheetName val="ytd_fty_(DG)_oh_12-201620"/>
      <sheetName val="3_P&amp;L_25"/>
      <sheetName val="2_Conso32"/>
      <sheetName val="Summary_by_Machine_Type_MAR32"/>
      <sheetName val="stat_local32"/>
      <sheetName val="master_plan_21"/>
      <sheetName val="Data_223"/>
      <sheetName val="FF_2__1_23"/>
      <sheetName val="cal_(2)23"/>
      <sheetName val="Non-Statistical_Sampling_Mast23"/>
      <sheetName val="Two_Step_Revenue_Testing_Mast23"/>
      <sheetName val="Global_Data23"/>
      <sheetName val="B&amp;S_199923"/>
      <sheetName val="BOS_Commodity32"/>
      <sheetName val="SSD_Plant_Incremental_Project32"/>
      <sheetName val="ERP_7_0632"/>
      <sheetName val="Pareto_Top_RPN32"/>
      <sheetName val="FDR_BUDGET_2001_EISENACH32"/>
      <sheetName val="Cost_Reduction_Programs32"/>
      <sheetName val="COMPARISON_SHEET_(1)32"/>
      <sheetName val="disc_rate23"/>
      <sheetName val="Sale_040720"/>
      <sheetName val="B-_120"/>
      <sheetName val="งบทดลอง_-_ต_ค_254720"/>
      <sheetName val="Corp__sheet20"/>
      <sheetName val="013_-_การสั่งการ20"/>
      <sheetName val="Job_List120"/>
      <sheetName val="Lenders_Ratios_juneseptnov23"/>
      <sheetName val="PDR_PL__ACCT-MBK20"/>
      <sheetName val="A5_Code20"/>
      <sheetName val="NAV_Base20"/>
      <sheetName val="Vat7%_ภายในเดือน_Junต้นฉบับ20"/>
      <sheetName val="Rateil_Pages20"/>
      <sheetName val="HR_Budget32"/>
      <sheetName val="February_Export20"/>
      <sheetName val="Intercom__2_20"/>
      <sheetName val="Export_Sale20"/>
      <sheetName val="ADJ_-_RATE80"/>
      <sheetName val="ADJ___RATE80"/>
      <sheetName val="SCB_1_-_Current80"/>
      <sheetName val="SCB_2_-_Current80"/>
      <sheetName val="เงินกู้_MGC79"/>
      <sheetName val="LC___TR_Listing79"/>
      <sheetName val="BALANCE_SHEET_80"/>
      <sheetName val="BS_ATTACH80"/>
      <sheetName val="Stock_Aging79"/>
      <sheetName val="VariableII__period79"/>
      <sheetName val="Customize_Your_Invoice79"/>
      <sheetName val="Dec_200179"/>
      <sheetName val="Sheet1_(2)80"/>
      <sheetName val="CF_RECONCILE_-_179"/>
      <sheetName val="Cost_Centers77"/>
      <sheetName val="ALL_KSFC_RIGS_EXCEPT_R-577"/>
      <sheetName val="_IB-PL-00-01_SUMMARY77"/>
      <sheetName val="Customize_Your_Purchase_Order77"/>
      <sheetName val="10-1_Media77"/>
      <sheetName val="163040_LC_TR77"/>
      <sheetName val="FP_Friends_Other77"/>
      <sheetName val="TrialBalance_Q3-200276"/>
      <sheetName val="Workbook_Inputs76"/>
      <sheetName val="Trial_Balance76"/>
      <sheetName val="_IBPL000176"/>
      <sheetName val="163040_LC-TR76"/>
      <sheetName val="CA_Sheet77"/>
      <sheetName val="F9_Parameters75"/>
      <sheetName val="Total_Inventory76"/>
      <sheetName val="Semi_FG&amp;FG76"/>
      <sheetName val="Provision_NRV76"/>
      <sheetName val="D190_275"/>
      <sheetName val="Bang_chiet_tinh_TBA75"/>
      <sheetName val="Customize_Your_Loan_Manager75"/>
      <sheetName val="Data_Entry73"/>
      <sheetName val="input_data73"/>
      <sheetName val="Valo_DCF73"/>
      <sheetName val="List_info73"/>
      <sheetName val="By_Person73"/>
      <sheetName val="head_Jan73"/>
      <sheetName val="DB_PPC_PSF73"/>
      <sheetName val="ng_1271"/>
      <sheetName val="Record_CR71"/>
      <sheetName val="Co__Code71"/>
      <sheetName val="Drop_List65"/>
      <sheetName val="Incident__NP_201771"/>
      <sheetName val="CAN_DOI_-_KET_QUA67"/>
      <sheetName val="TO_-_SP65"/>
      <sheetName val="Company_Info65"/>
      <sheetName val="CA_Comp65"/>
      <sheetName val="Standing_Data65"/>
      <sheetName val="Asset_&amp;_Liability65"/>
      <sheetName val="Net_asset_value65"/>
      <sheetName val="Haft_year_tax_estimation_137"/>
      <sheetName val="Haft_year_tax_estimation_237"/>
      <sheetName val="Haft_year_tax_estimation_(1)37"/>
      <sheetName val="Haft_year_tax_estimation_(2)37"/>
      <sheetName val="Taxcal_6_Month37"/>
      <sheetName val="Data_Last_year37"/>
      <sheetName val="Cost_center68"/>
      <sheetName val="Month_v_YTD65"/>
      <sheetName val="_IB-PL-YTD65"/>
      <sheetName val="BOI_sum65"/>
      <sheetName val="Update_CIT_FY1965"/>
      <sheetName val="Tax_computation_BOI65"/>
      <sheetName val="A)_Provision_schedule65"/>
      <sheetName val="A2)_834_Inventory65"/>
      <sheetName val="B1)_646_Retirement65"/>
      <sheetName val="B2)_746_Retirement_65"/>
      <sheetName val="C1)_791-0000-20_Private_exp_65"/>
      <sheetName val="TB_(as_of_31DEC)65"/>
      <sheetName val="C2)_779-0000-20_Misc_65"/>
      <sheetName val="C1)_663_Car_Lease65"/>
      <sheetName val="C2)_758_Car_Lease65"/>
      <sheetName val="D)_Training65"/>
      <sheetName val="E)_HY_test_PwC65"/>
      <sheetName val="F)_RD_60465"/>
      <sheetName val="G)_RD_64265"/>
      <sheetName val="Retire_2015-201737"/>
      <sheetName val="New_Item37"/>
      <sheetName val="Register_Cal_Mar_04_July_05_37"/>
      <sheetName val="B131_37"/>
      <sheetName val="WT_Util_99_LE65"/>
      <sheetName val="PTA_P&amp;S65"/>
      <sheetName val="Waste_Treatment_Variable_65"/>
      <sheetName val="Drop_down_list65"/>
      <sheetName val="Write_off65"/>
      <sheetName val="Cost_centre_expenditure65"/>
      <sheetName val="addl_cost65"/>
      <sheetName val="Cash_Flow65"/>
      <sheetName val="Co_info65"/>
      <sheetName val="Financial_Summary65"/>
      <sheetName val="Adj&amp;Rje(Z820)_65"/>
      <sheetName val="Spec_2210465"/>
      <sheetName val="Jul_0237"/>
      <sheetName val="n-4_465"/>
      <sheetName val="C_A_Add1_(App_III)28"/>
      <sheetName val="R&amp;M_confirmation_(App_A)28"/>
      <sheetName val="Marine_insurance_(App_B)28"/>
      <sheetName val="Reinvestment_Allowance28"/>
      <sheetName val="1_LeadSchedule26"/>
      <sheetName val="TC_YA2000_cyb_(R)27"/>
      <sheetName val="CA_Sum24"/>
      <sheetName val="Stat_A26"/>
      <sheetName val="SSP_HOURS26"/>
      <sheetName val="2_A2_L_Fixed_Assets24"/>
      <sheetName val="HEADCOUNT_WORKSHEET26"/>
      <sheetName val="Mat'l_Pareto26"/>
      <sheetName val="Inventory_Valuation-detail-_(35"/>
      <sheetName val="BPCOR_DETAILS26"/>
      <sheetName val="BPMKT_DETAILS26"/>
      <sheetName val="K4__F&amp;F26"/>
      <sheetName val="Format_(2)26"/>
      <sheetName val="Excess_Calc26"/>
      <sheetName val="U_26"/>
      <sheetName val="Expense_Summary26"/>
      <sheetName val="Balance_Sheet65"/>
      <sheetName val="BGI_-_Interco_wkg27"/>
      <sheetName val="FAMS_Adj_27"/>
      <sheetName val="Client_Adj_-_BGI27"/>
      <sheetName val="Client_Adj_-BGM27"/>
      <sheetName val="BGM_BS27"/>
      <sheetName val="BGM_STAT27"/>
      <sheetName val="BGI_BS27"/>
      <sheetName val="BGI_STAT27"/>
      <sheetName val="Spliting_Balance_Sheet_-_120427"/>
      <sheetName val="01_026"/>
      <sheetName val="Cash_(new)25"/>
      <sheetName val="MCMD95_(1)24"/>
      <sheetName val="FF-2_(1)26"/>
      <sheetName val="FB1_(2)26"/>
      <sheetName val="BS_(3)26"/>
      <sheetName val="D1_(3)26"/>
      <sheetName val="E1__(3)26"/>
      <sheetName val="F1__(3)26"/>
      <sheetName val="G1__(3)26"/>
      <sheetName val="J1_(3)26"/>
      <sheetName val="J3_(3)26"/>
      <sheetName val="M1_(3)26"/>
      <sheetName val="M1-1_(3)26"/>
      <sheetName val="M1-2_(3)26"/>
      <sheetName val="N1_(3)26"/>
      <sheetName val="General_info26"/>
      <sheetName val="PBSE_BS26"/>
      <sheetName val="comp_of_re_pack26"/>
      <sheetName val="CF_Statements26"/>
      <sheetName val="Stmt_of_equity26"/>
      <sheetName val="GP_analysis26"/>
      <sheetName val="PBSE_PL26"/>
      <sheetName val="FB4_Sch9_Disclosure26"/>
      <sheetName val="E1_26"/>
      <sheetName val="F1_35"/>
      <sheetName val="G1_26"/>
      <sheetName val="General_info_(2)26"/>
      <sheetName val="BS_(2)26"/>
      <sheetName val="CF_Statements_(2)26"/>
      <sheetName val="Stmt_of_equity_(2)26"/>
      <sheetName val="D1_(2)26"/>
      <sheetName val="D1-1_(2)26"/>
      <sheetName val="E1__(2)26"/>
      <sheetName val="F1__(2)26"/>
      <sheetName val="G1__(2)26"/>
      <sheetName val="J1_(2)26"/>
      <sheetName val="J3_(2)26"/>
      <sheetName val="Tax_(2)26"/>
      <sheetName val="L1_(2)26"/>
      <sheetName val="M1_(2)26"/>
      <sheetName val="M1-1_(2)26"/>
      <sheetName val="M1-2_(2)26"/>
      <sheetName val="N1_(2)26"/>
      <sheetName val="X_Rates26"/>
      <sheetName val="T101_24"/>
      <sheetName val="Posting_entries24"/>
      <sheetName val="GL-Andy_current_ac24"/>
      <sheetName val="6A_CA24"/>
      <sheetName val="F1_225"/>
      <sheetName val="_Balance_Sheet26"/>
      <sheetName val="_Profit_Projection_sum26"/>
      <sheetName val="Product_segment26"/>
      <sheetName val="Profit_&amp;_Loss_Yr_126"/>
      <sheetName val="Profit_&amp;_Loss_Yr_226"/>
      <sheetName val="Profit_&amp;_Loss_Yr_326"/>
      <sheetName val="Staff_cost26"/>
      <sheetName val="Fixed_Assets_Sum(2005)26"/>
      <sheetName val="Fixed_Assets_Sum(2006)26"/>
      <sheetName val="Fixed_Assets_Sum(2007)26"/>
      <sheetName val="Cash_Flow_Yr_126"/>
      <sheetName val="Cash_Flow_Yr_226"/>
      <sheetName val="Cash_Flow_Yr_326"/>
      <sheetName val="Bal_Sheet_Yr_126"/>
      <sheetName val="Bal_Sheet_Yr_226"/>
      <sheetName val="Bal_Sheet_Yr_326"/>
      <sheetName val="Deferred_taxation_(1)26"/>
      <sheetName val="Deferred_taxation_(2)26"/>
      <sheetName val="Recon_of_FA26"/>
      <sheetName val="Reasonableness_test26"/>
      <sheetName val="NQ_Asset_Summary26"/>
      <sheetName val="S_DEBTOR0727"/>
      <sheetName val="chart_124"/>
      <sheetName val="A2_02_Fixed_Assets24"/>
      <sheetName val="Details_200222"/>
      <sheetName val="Sale_Expectation_(2)22"/>
      <sheetName val="แบบฟอร์มที่_7_original65"/>
      <sheetName val="แบบฟอร์มที่_7_Project_Base65"/>
      <sheetName val="All_employee65"/>
      <sheetName val="DISCOUNT_(2)37"/>
      <sheetName val="Bank_CA&amp;SA38"/>
      <sheetName val="AR_-CID38"/>
      <sheetName val="ดบ_ค้างรับ_Tisco38"/>
      <sheetName val="คชจ_ล่วงหน้า38"/>
      <sheetName val="ก่อสร้าง_ล่วงหน้า38"/>
      <sheetName val="ภาษีหัก_ณ_ที่จ่าย38"/>
      <sheetName val="คชจ_รอเรียกเก็บ_TDT38"/>
      <sheetName val="อุปกรณ์(หน่วยงาน)_38"/>
      <sheetName val="ICS_Cost_by_units38"/>
      <sheetName val="ICM_Budget&amp;Cost_Phase_I38"/>
      <sheetName val="ICM_Budget_Cost_Phase_II38"/>
      <sheetName val="ICm_Cost_by_units38"/>
      <sheetName val="CIV_AP_2-131-0038"/>
      <sheetName val="ICM_AP_2-131-0038"/>
      <sheetName val="CIV_AP_2-133-0038"/>
      <sheetName val="ICM_AP_2-133-0038"/>
      <sheetName val="ICM_AP_RPT38"/>
      <sheetName val="CIV_AP_RPT38"/>
      <sheetName val="CHQระหว่างทาง_2-132-0038"/>
      <sheetName val="ภาษีเงินได้หัก_ณ_ที่จ่าย38"/>
      <sheetName val="ค้างจ่าย_CID38"/>
      <sheetName val="เงินทดรองรับ_2-191-0038"/>
      <sheetName val="เงินทดรองรับ_2-193-0038"/>
      <sheetName val="เงินทดรองรับ_2-194-xx38"/>
      <sheetName val="สรุปเงินมัดจำห้องชุด_Agent38"/>
      <sheetName val="Commission-Tiny_(Chinese)38"/>
      <sheetName val="Commission-Sky_Pro_(Thai)38"/>
      <sheetName val="สำรองผลประโยชน์พนง_38"/>
      <sheetName val="รด_บริหาร38"/>
      <sheetName val="รด_อื่น38"/>
      <sheetName val="6-120-10_ค่าเช่า38"/>
      <sheetName val="6-120-20_ค่าบริการ38"/>
      <sheetName val="6-120-50_ค่าซ่อมแซม38"/>
      <sheetName val="6-150-10_ค่าที่ปรึกษา38"/>
      <sheetName val="6-130-20_ส่งเสริมการขาย38"/>
      <sheetName val="6-130-30_คอมมิชชั่น-ICS38"/>
      <sheetName val="6-130-30_คอมมิชชั่น-ICM38"/>
      <sheetName val="#6-200-00_ดอกเบี้ยจ่าย38"/>
      <sheetName val="GL_CB37"/>
      <sheetName val="GL_M37"/>
      <sheetName val="Gain_Loss_Calculation37"/>
      <sheetName val="Deferred_Charge37"/>
      <sheetName val="Detail_รายบุคคลปี_5837"/>
      <sheetName val="Sale_040437"/>
      <sheetName val="IBA_&lt;O3&gt;37"/>
      <sheetName val="Loan_Amortization_Table37"/>
      <sheetName val="Linkage_Quote37"/>
      <sheetName val="QR_4_137"/>
      <sheetName val="คชจ_ดำเนินงาน6-4337"/>
      <sheetName val="Norms_SP37"/>
      <sheetName val="Non_Movement37"/>
      <sheetName val="Seagate__share_in_units26"/>
      <sheetName val="ORGANIZATION_PLASTIC_GROUP_33"/>
      <sheetName val="ORGANIZATION_PLASTIC_GROUP__233"/>
      <sheetName val="IMPROVE_MAN_POWER33"/>
      <sheetName val="ฟอล์ม_B233"/>
      <sheetName val="Man_power_SPEC33"/>
      <sheetName val="Man_power_SPEC_(2)33"/>
      <sheetName val="Current_ORG33"/>
      <sheetName val="Blank_ORG33"/>
      <sheetName val="DLOT_Calculate33"/>
      <sheetName val="ประเมิน_33"/>
      <sheetName val="Improvement_Plan33"/>
      <sheetName val="รายชื่อพนักงาน_33"/>
      <sheetName val="Machine_capacity33"/>
      <sheetName val="DLOT_Current33"/>
      <sheetName val="ORG_(2)33"/>
      <sheetName val="Injection_new33"/>
      <sheetName val="Injection_new_33"/>
      <sheetName val="ytd_fty_(DG)_oh_12-201621"/>
      <sheetName val="3_P&amp;L_26"/>
      <sheetName val="2_Conso33"/>
      <sheetName val="Summary_by_Machine_Type_MAR33"/>
      <sheetName val="stat_local33"/>
      <sheetName val="master_plan_22"/>
      <sheetName val="Data_224"/>
      <sheetName val="FF_2__1_24"/>
      <sheetName val="cal_(2)24"/>
      <sheetName val="Non-Statistical_Sampling_Mast24"/>
      <sheetName val="Two_Step_Revenue_Testing_Mast24"/>
      <sheetName val="Global_Data24"/>
      <sheetName val="B&amp;S_199924"/>
      <sheetName val="BOS_Commodity33"/>
      <sheetName val="SSD_Plant_Incremental_Project33"/>
      <sheetName val="ERP_7_0633"/>
      <sheetName val="Pareto_Top_RPN33"/>
      <sheetName val="FDR_BUDGET_2001_EISENACH33"/>
      <sheetName val="Cost_Reduction_Programs33"/>
      <sheetName val="COMPARISON_SHEET_(1)33"/>
      <sheetName val="disc_rate24"/>
      <sheetName val="Sale_040721"/>
      <sheetName val="B-_121"/>
      <sheetName val="งบทดลอง_-_ต_ค_254721"/>
      <sheetName val="Corp__sheet21"/>
      <sheetName val="013_-_การสั่งการ21"/>
      <sheetName val="Job_List121"/>
      <sheetName val="Lenders_Ratios_juneseptnov24"/>
      <sheetName val="PDR_PL__ACCT-MBK21"/>
      <sheetName val="A5_Code21"/>
      <sheetName val="NAV_Base21"/>
      <sheetName val="Vat7%_ภายในเดือน_Junต้นฉบับ21"/>
      <sheetName val="Rateil_Pages21"/>
      <sheetName val="HR_Budget33"/>
      <sheetName val="February_Export21"/>
      <sheetName val="Intercom__2_21"/>
      <sheetName val="Export_Sale21"/>
      <sheetName val="ADJ_-_RATE81"/>
      <sheetName val="ADJ___RATE81"/>
      <sheetName val="SCB_1_-_Current81"/>
      <sheetName val="SCB_2_-_Current81"/>
      <sheetName val="เงินกู้_MGC80"/>
      <sheetName val="LC___TR_Listing80"/>
      <sheetName val="BALANCE_SHEET_81"/>
      <sheetName val="BS_ATTACH81"/>
      <sheetName val="Stock_Aging80"/>
      <sheetName val="VariableII__period80"/>
      <sheetName val="Customize_Your_Invoice80"/>
      <sheetName val="Dec_200180"/>
      <sheetName val="Sheet1_(2)81"/>
      <sheetName val="CF_RECONCILE_-_180"/>
      <sheetName val="Cost_Centers78"/>
      <sheetName val="ALL_KSFC_RIGS_EXCEPT_R-578"/>
      <sheetName val="_IB-PL-00-01_SUMMARY78"/>
      <sheetName val="Customize_Your_Purchase_Order78"/>
      <sheetName val="10-1_Media78"/>
      <sheetName val="163040_LC_TR78"/>
      <sheetName val="FP_Friends_Other78"/>
      <sheetName val="TrialBalance_Q3-200277"/>
      <sheetName val="Workbook_Inputs77"/>
      <sheetName val="Trial_Balance77"/>
      <sheetName val="_IBPL000177"/>
      <sheetName val="163040_LC-TR77"/>
      <sheetName val="CA_Sheet78"/>
      <sheetName val="F9_Parameters76"/>
      <sheetName val="Total_Inventory77"/>
      <sheetName val="Semi_FG&amp;FG77"/>
      <sheetName val="Provision_NRV77"/>
      <sheetName val="D190_276"/>
      <sheetName val="Bang_chiet_tinh_TBA76"/>
      <sheetName val="Customize_Your_Loan_Manager76"/>
      <sheetName val="Data_Entry74"/>
      <sheetName val="input_data74"/>
      <sheetName val="Valo_DCF74"/>
      <sheetName val="List_info74"/>
      <sheetName val="By_Person74"/>
      <sheetName val="head_Jan74"/>
      <sheetName val="DB_PPC_PSF74"/>
      <sheetName val="ng_1272"/>
      <sheetName val="Record_CR72"/>
      <sheetName val="Co__Code72"/>
      <sheetName val="Drop_List66"/>
      <sheetName val="Incident__NP_201772"/>
      <sheetName val="CAN_DOI_-_KET_QUA68"/>
      <sheetName val="TO_-_SP66"/>
      <sheetName val="Company_Info66"/>
      <sheetName val="CA_Comp66"/>
      <sheetName val="Standing_Data66"/>
      <sheetName val="Asset_&amp;_Liability66"/>
      <sheetName val="Net_asset_value66"/>
      <sheetName val="Haft_year_tax_estimation_138"/>
      <sheetName val="Haft_year_tax_estimation_238"/>
      <sheetName val="Haft_year_tax_estimation_(1)38"/>
      <sheetName val="Haft_year_tax_estimation_(2)38"/>
      <sheetName val="Taxcal_6_Month38"/>
      <sheetName val="Data_Last_year38"/>
      <sheetName val="Cost_center69"/>
      <sheetName val="Month_v_YTD66"/>
      <sheetName val="_IB-PL-YTD66"/>
      <sheetName val="BOI_sum66"/>
      <sheetName val="Update_CIT_FY1966"/>
      <sheetName val="Tax_computation_BOI66"/>
      <sheetName val="A)_Provision_schedule66"/>
      <sheetName val="A2)_834_Inventory66"/>
      <sheetName val="B1)_646_Retirement66"/>
      <sheetName val="B2)_746_Retirement_66"/>
      <sheetName val="C1)_791-0000-20_Private_exp_66"/>
      <sheetName val="TB_(as_of_31DEC)66"/>
      <sheetName val="C2)_779-0000-20_Misc_66"/>
      <sheetName val="C1)_663_Car_Lease66"/>
      <sheetName val="C2)_758_Car_Lease66"/>
      <sheetName val="D)_Training66"/>
      <sheetName val="E)_HY_test_PwC66"/>
      <sheetName val="F)_RD_60466"/>
      <sheetName val="G)_RD_64266"/>
      <sheetName val="Retire_2015-201738"/>
      <sheetName val="New_Item38"/>
      <sheetName val="Register_Cal_Mar_04_July_05_38"/>
      <sheetName val="B131_38"/>
      <sheetName val="WT_Util_99_LE66"/>
      <sheetName val="PTA_P&amp;S66"/>
      <sheetName val="Waste_Treatment_Variable_66"/>
      <sheetName val="Drop_down_list66"/>
      <sheetName val="Write_off66"/>
      <sheetName val="Cost_centre_expenditure66"/>
      <sheetName val="addl_cost66"/>
      <sheetName val="Cash_Flow66"/>
      <sheetName val="Co_info66"/>
      <sheetName val="Financial_Summary66"/>
      <sheetName val="Adj&amp;Rje(Z820)_66"/>
      <sheetName val="Spec_2210466"/>
      <sheetName val="Jul_0238"/>
      <sheetName val="n-4_466"/>
      <sheetName val="C_A_Add1_(App_III)29"/>
      <sheetName val="R&amp;M_confirmation_(App_A)29"/>
      <sheetName val="Marine_insurance_(App_B)29"/>
      <sheetName val="Reinvestment_Allowance29"/>
      <sheetName val="1_LeadSchedule27"/>
      <sheetName val="TC_YA2000_cyb_(R)28"/>
      <sheetName val="CA_Sum25"/>
      <sheetName val="Stat_A27"/>
      <sheetName val="SSP_HOURS27"/>
      <sheetName val="2_A2_L_Fixed_Assets25"/>
      <sheetName val="HEADCOUNT_WORKSHEET27"/>
      <sheetName val="Mat'l_Pareto27"/>
      <sheetName val="Inventory_Valuation-detail-_(36"/>
      <sheetName val="BPCOR_DETAILS27"/>
      <sheetName val="BPMKT_DETAILS27"/>
      <sheetName val="K4__F&amp;F27"/>
      <sheetName val="Format_(2)27"/>
      <sheetName val="Excess_Calc27"/>
      <sheetName val="U_27"/>
      <sheetName val="Expense_Summary27"/>
      <sheetName val="Balance_Sheet66"/>
      <sheetName val="BGI_-_Interco_wkg28"/>
      <sheetName val="FAMS_Adj_28"/>
      <sheetName val="Client_Adj_-_BGI28"/>
      <sheetName val="Client_Adj_-BGM28"/>
      <sheetName val="BGM_BS28"/>
      <sheetName val="BGM_STAT28"/>
      <sheetName val="BGI_BS28"/>
      <sheetName val="BGI_STAT28"/>
      <sheetName val="Spliting_Balance_Sheet_-_120428"/>
      <sheetName val="01_027"/>
      <sheetName val="Cash_(new)26"/>
      <sheetName val="MCMD95_(1)25"/>
      <sheetName val="FF-2_(1)27"/>
      <sheetName val="FB1_(2)27"/>
      <sheetName val="BS_(3)27"/>
      <sheetName val="D1_(3)27"/>
      <sheetName val="E1__(3)27"/>
      <sheetName val="F1__(3)27"/>
      <sheetName val="G1__(3)27"/>
      <sheetName val="J1_(3)27"/>
      <sheetName val="J3_(3)27"/>
      <sheetName val="M1_(3)27"/>
      <sheetName val="M1-1_(3)27"/>
      <sheetName val="M1-2_(3)27"/>
      <sheetName val="N1_(3)27"/>
      <sheetName val="General_info27"/>
      <sheetName val="PBSE_BS27"/>
      <sheetName val="comp_of_re_pack27"/>
      <sheetName val="CF_Statements27"/>
      <sheetName val="Stmt_of_equity27"/>
      <sheetName val="GP_analysis27"/>
      <sheetName val="PBSE_PL27"/>
      <sheetName val="FB4_Sch9_Disclosure27"/>
      <sheetName val="E1_27"/>
      <sheetName val="F1_36"/>
      <sheetName val="G1_27"/>
      <sheetName val="General_info_(2)27"/>
      <sheetName val="BS_(2)27"/>
      <sheetName val="CF_Statements_(2)27"/>
      <sheetName val="Stmt_of_equity_(2)27"/>
      <sheetName val="D1_(2)27"/>
      <sheetName val="D1-1_(2)27"/>
      <sheetName val="E1__(2)27"/>
      <sheetName val="F1__(2)27"/>
      <sheetName val="G1__(2)27"/>
      <sheetName val="J1_(2)27"/>
      <sheetName val="J3_(2)27"/>
      <sheetName val="Tax_(2)27"/>
      <sheetName val="L1_(2)27"/>
      <sheetName val="M1_(2)27"/>
      <sheetName val="M1-1_(2)27"/>
      <sheetName val="M1-2_(2)27"/>
      <sheetName val="N1_(2)27"/>
      <sheetName val="X_Rates27"/>
      <sheetName val="T101_25"/>
      <sheetName val="Posting_entries25"/>
      <sheetName val="GL-Andy_current_ac25"/>
      <sheetName val="6A_CA25"/>
      <sheetName val="F1_226"/>
      <sheetName val="_Balance_Sheet27"/>
      <sheetName val="_Profit_Projection_sum27"/>
      <sheetName val="Product_segment27"/>
      <sheetName val="Profit_&amp;_Loss_Yr_127"/>
      <sheetName val="Profit_&amp;_Loss_Yr_227"/>
      <sheetName val="Profit_&amp;_Loss_Yr_327"/>
      <sheetName val="Staff_cost27"/>
      <sheetName val="Fixed_Assets_Sum(2005)27"/>
      <sheetName val="Fixed_Assets_Sum(2006)27"/>
      <sheetName val="Fixed_Assets_Sum(2007)27"/>
      <sheetName val="Cash_Flow_Yr_127"/>
      <sheetName val="Cash_Flow_Yr_227"/>
      <sheetName val="Cash_Flow_Yr_327"/>
      <sheetName val="Bal_Sheet_Yr_127"/>
      <sheetName val="Bal_Sheet_Yr_227"/>
      <sheetName val="Bal_Sheet_Yr_327"/>
      <sheetName val="Deferred_taxation_(1)27"/>
      <sheetName val="Deferred_taxation_(2)27"/>
      <sheetName val="Recon_of_FA27"/>
      <sheetName val="Reasonableness_test27"/>
      <sheetName val="NQ_Asset_Summary27"/>
      <sheetName val="S_DEBTOR0728"/>
      <sheetName val="chart_125"/>
      <sheetName val="A2_02_Fixed_Assets25"/>
      <sheetName val="Details_200223"/>
      <sheetName val="Sale_Expectation_(2)23"/>
      <sheetName val="แบบฟอร์มที่_7_original66"/>
      <sheetName val="แบบฟอร์มที่_7_Project_Base66"/>
      <sheetName val="All_employee66"/>
      <sheetName val="DISCOUNT_(2)38"/>
      <sheetName val="Bank_CA&amp;SA39"/>
      <sheetName val="AR_-CID39"/>
      <sheetName val="ดบ_ค้างรับ_Tisco39"/>
      <sheetName val="คชจ_ล่วงหน้า39"/>
      <sheetName val="ก่อสร้าง_ล่วงหน้า39"/>
      <sheetName val="ภาษีหัก_ณ_ที่จ่าย39"/>
      <sheetName val="คชจ_รอเรียกเก็บ_TDT39"/>
      <sheetName val="อุปกรณ์(หน่วยงาน)_39"/>
      <sheetName val="ICS_Cost_by_units39"/>
      <sheetName val="ICM_Budget&amp;Cost_Phase_I39"/>
      <sheetName val="ICM_Budget_Cost_Phase_II39"/>
      <sheetName val="ICm_Cost_by_units39"/>
      <sheetName val="CIV_AP_2-131-0039"/>
      <sheetName val="ICM_AP_2-131-0039"/>
      <sheetName val="CIV_AP_2-133-0039"/>
      <sheetName val="ICM_AP_2-133-0039"/>
      <sheetName val="ICM_AP_RPT39"/>
      <sheetName val="CIV_AP_RPT39"/>
      <sheetName val="CHQระหว่างทาง_2-132-0039"/>
      <sheetName val="ภาษีเงินได้หัก_ณ_ที่จ่าย39"/>
      <sheetName val="ค้างจ่าย_CID39"/>
      <sheetName val="เงินทดรองรับ_2-191-0039"/>
      <sheetName val="เงินทดรองรับ_2-193-0039"/>
      <sheetName val="เงินทดรองรับ_2-194-xx39"/>
      <sheetName val="สรุปเงินมัดจำห้องชุด_Agent39"/>
      <sheetName val="Commission-Tiny_(Chinese)39"/>
      <sheetName val="Commission-Sky_Pro_(Thai)39"/>
      <sheetName val="สำรองผลประโยชน์พนง_39"/>
      <sheetName val="รด_บริหาร39"/>
      <sheetName val="รด_อื่น39"/>
      <sheetName val="6-120-10_ค่าเช่า39"/>
      <sheetName val="6-120-20_ค่าบริการ39"/>
      <sheetName val="6-120-50_ค่าซ่อมแซม39"/>
      <sheetName val="6-150-10_ค่าที่ปรึกษา39"/>
      <sheetName val="6-130-20_ส่งเสริมการขาย39"/>
      <sheetName val="6-130-30_คอมมิชชั่น-ICS39"/>
      <sheetName val="6-130-30_คอมมิชชั่น-ICM39"/>
      <sheetName val="#6-200-00_ดอกเบี้ยจ่าย39"/>
      <sheetName val="GL_CB38"/>
      <sheetName val="GL_M38"/>
      <sheetName val="Gain_Loss_Calculation38"/>
      <sheetName val="Deferred_Charge38"/>
      <sheetName val="Detail_รายบุคคลปี_5838"/>
      <sheetName val="Sale_040438"/>
      <sheetName val="IBA_&lt;O3&gt;38"/>
      <sheetName val="Loan_Amortization_Table38"/>
      <sheetName val="Linkage_Quote38"/>
      <sheetName val="QR_4_138"/>
      <sheetName val="คชจ_ดำเนินงาน6-4338"/>
      <sheetName val="Norms_SP38"/>
      <sheetName val="Non_Movement38"/>
      <sheetName val="Seagate__share_in_units27"/>
      <sheetName val="ORGANIZATION_PLASTIC_GROUP_34"/>
      <sheetName val="ORGANIZATION_PLASTIC_GROUP__234"/>
      <sheetName val="IMPROVE_MAN_POWER34"/>
      <sheetName val="ฟอล์ม_B234"/>
      <sheetName val="Man_power_SPEC34"/>
      <sheetName val="Man_power_SPEC_(2)34"/>
      <sheetName val="Current_ORG34"/>
      <sheetName val="Blank_ORG34"/>
      <sheetName val="DLOT_Calculate34"/>
      <sheetName val="ประเมิน_34"/>
      <sheetName val="Improvement_Plan34"/>
      <sheetName val="รายชื่อพนักงาน_34"/>
      <sheetName val="Machine_capacity34"/>
      <sheetName val="DLOT_Current34"/>
      <sheetName val="ORG_(2)34"/>
      <sheetName val="Injection_new34"/>
      <sheetName val="Injection_new_34"/>
      <sheetName val="ytd_fty_(DG)_oh_12-201622"/>
      <sheetName val="3_P&amp;L_27"/>
      <sheetName val="2_Conso34"/>
      <sheetName val="Summary_by_Machine_Type_MAR34"/>
      <sheetName val="stat_local34"/>
      <sheetName val="master_plan_23"/>
      <sheetName val="Data_225"/>
      <sheetName val="FF_2__1_25"/>
      <sheetName val="cal_(2)25"/>
      <sheetName val="Non-Statistical_Sampling_Mast25"/>
      <sheetName val="Two_Step_Revenue_Testing_Mast25"/>
      <sheetName val="Global_Data25"/>
      <sheetName val="B&amp;S_199925"/>
      <sheetName val="BOS_Commodity34"/>
      <sheetName val="SSD_Plant_Incremental_Project34"/>
      <sheetName val="ERP_7_0634"/>
      <sheetName val="Pareto_Top_RPN34"/>
      <sheetName val="FDR_BUDGET_2001_EISENACH34"/>
      <sheetName val="Cost_Reduction_Programs34"/>
      <sheetName val="COMPARISON_SHEET_(1)34"/>
      <sheetName val="disc_rate25"/>
      <sheetName val="Sale_040722"/>
      <sheetName val="B-_122"/>
      <sheetName val="งบทดลอง_-_ต_ค_254722"/>
      <sheetName val="Corp__sheet22"/>
      <sheetName val="013_-_การสั่งการ22"/>
      <sheetName val="Job_List122"/>
      <sheetName val="Lenders_Ratios_juneseptnov25"/>
      <sheetName val="PDR_PL__ACCT-MBK22"/>
      <sheetName val="A5_Code22"/>
      <sheetName val="NAV_Base22"/>
      <sheetName val="Vat7%_ภายในเดือน_Junต้นฉบับ22"/>
      <sheetName val="Rateil_Pages22"/>
      <sheetName val="HR_Budget34"/>
      <sheetName val="February_Export22"/>
      <sheetName val="Intercom__2_22"/>
      <sheetName val="Export_Sale22"/>
      <sheetName val="Projection"/>
      <sheetName val="BEN"/>
      <sheetName val="8.1|Invest in Equity"/>
      <sheetName val="Date"/>
      <sheetName val="PL-D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2">
          <cell r="B2" t="str">
            <v>Estimated TPT UT 2012 Selling Prices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>
        <row r="2">
          <cell r="B2">
            <v>1.9678000000000001E-2</v>
          </cell>
        </row>
      </sheetData>
      <sheetData sheetId="144" refreshError="1"/>
      <sheetData sheetId="145">
        <row r="2">
          <cell r="B2">
            <v>1.9678000000000001E-2</v>
          </cell>
        </row>
      </sheetData>
      <sheetData sheetId="146">
        <row r="2">
          <cell r="B2">
            <v>1.9678000000000001E-2</v>
          </cell>
        </row>
      </sheetData>
      <sheetData sheetId="147">
        <row r="2">
          <cell r="B2">
            <v>1.9678000000000001E-2</v>
          </cell>
        </row>
      </sheetData>
      <sheetData sheetId="148">
        <row r="2">
          <cell r="B2">
            <v>1.9678000000000001E-2</v>
          </cell>
        </row>
      </sheetData>
      <sheetData sheetId="149">
        <row r="2">
          <cell r="B2">
            <v>1.9678000000000001E-2</v>
          </cell>
        </row>
      </sheetData>
      <sheetData sheetId="150">
        <row r="2">
          <cell r="B2">
            <v>1.9678000000000001E-2</v>
          </cell>
        </row>
      </sheetData>
      <sheetData sheetId="151">
        <row r="2">
          <cell r="B2">
            <v>1.9678000000000001E-2</v>
          </cell>
        </row>
      </sheetData>
      <sheetData sheetId="152">
        <row r="2">
          <cell r="B2">
            <v>1.9678000000000001E-2</v>
          </cell>
        </row>
      </sheetData>
      <sheetData sheetId="153">
        <row r="2">
          <cell r="B2">
            <v>1.9678000000000001E-2</v>
          </cell>
        </row>
      </sheetData>
      <sheetData sheetId="154">
        <row r="2">
          <cell r="B2">
            <v>1.9678000000000001E-2</v>
          </cell>
        </row>
      </sheetData>
      <sheetData sheetId="155">
        <row r="2">
          <cell r="B2">
            <v>1.9678000000000001E-2</v>
          </cell>
        </row>
      </sheetData>
      <sheetData sheetId="156">
        <row r="2">
          <cell r="B2">
            <v>1.9678000000000001E-2</v>
          </cell>
        </row>
      </sheetData>
      <sheetData sheetId="157">
        <row r="2">
          <cell r="B2">
            <v>1.9678000000000001E-2</v>
          </cell>
        </row>
      </sheetData>
      <sheetData sheetId="158">
        <row r="2">
          <cell r="B2">
            <v>1.9678000000000001E-2</v>
          </cell>
        </row>
      </sheetData>
      <sheetData sheetId="159">
        <row r="2">
          <cell r="B2">
            <v>1.9678000000000001E-2</v>
          </cell>
        </row>
      </sheetData>
      <sheetData sheetId="160">
        <row r="2">
          <cell r="B2">
            <v>1.9678000000000001E-2</v>
          </cell>
        </row>
      </sheetData>
      <sheetData sheetId="161">
        <row r="2">
          <cell r="B2">
            <v>1.9678000000000001E-2</v>
          </cell>
        </row>
      </sheetData>
      <sheetData sheetId="162">
        <row r="2">
          <cell r="B2">
            <v>1.9678000000000001E-2</v>
          </cell>
        </row>
      </sheetData>
      <sheetData sheetId="163">
        <row r="2">
          <cell r="B2">
            <v>1.9678000000000001E-2</v>
          </cell>
        </row>
      </sheetData>
      <sheetData sheetId="164">
        <row r="2">
          <cell r="B2">
            <v>1.9678000000000001E-2</v>
          </cell>
        </row>
      </sheetData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 refreshError="1"/>
      <sheetData sheetId="169" refreshError="1"/>
      <sheetData sheetId="170" refreshError="1"/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>
        <row r="2">
          <cell r="B2">
            <v>1.9678000000000001E-2</v>
          </cell>
        </row>
      </sheetData>
      <sheetData sheetId="182">
        <row r="2">
          <cell r="B2">
            <v>1.9678000000000001E-2</v>
          </cell>
        </row>
      </sheetData>
      <sheetData sheetId="183">
        <row r="2">
          <cell r="B2">
            <v>1.9678000000000001E-2</v>
          </cell>
        </row>
      </sheetData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 refreshError="1"/>
      <sheetData sheetId="204">
        <row r="2">
          <cell r="B2">
            <v>1.9678000000000001E-2</v>
          </cell>
        </row>
      </sheetData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>
        <row r="2">
          <cell r="B2">
            <v>1.9678000000000001E-2</v>
          </cell>
        </row>
      </sheetData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>
        <row r="2">
          <cell r="B2">
            <v>1.9678000000000001E-2</v>
          </cell>
        </row>
      </sheetData>
      <sheetData sheetId="226">
        <row r="2">
          <cell r="B2">
            <v>1.9678000000000001E-2</v>
          </cell>
        </row>
      </sheetData>
      <sheetData sheetId="227">
        <row r="2">
          <cell r="B2">
            <v>1.9678000000000001E-2</v>
          </cell>
        </row>
      </sheetData>
      <sheetData sheetId="228">
        <row r="2">
          <cell r="B2">
            <v>1.9678000000000001E-2</v>
          </cell>
        </row>
      </sheetData>
      <sheetData sheetId="229">
        <row r="2">
          <cell r="B2">
            <v>1.9678000000000001E-2</v>
          </cell>
        </row>
      </sheetData>
      <sheetData sheetId="230">
        <row r="2">
          <cell r="B2">
            <v>1.9678000000000001E-2</v>
          </cell>
        </row>
      </sheetData>
      <sheetData sheetId="231">
        <row r="2">
          <cell r="B2">
            <v>1.9678000000000001E-2</v>
          </cell>
        </row>
      </sheetData>
      <sheetData sheetId="232">
        <row r="2">
          <cell r="B2">
            <v>1.9678000000000001E-2</v>
          </cell>
        </row>
      </sheetData>
      <sheetData sheetId="233">
        <row r="2">
          <cell r="B2">
            <v>1.9678000000000001E-2</v>
          </cell>
        </row>
      </sheetData>
      <sheetData sheetId="234">
        <row r="2">
          <cell r="B2">
            <v>1.9678000000000001E-2</v>
          </cell>
        </row>
      </sheetData>
      <sheetData sheetId="235">
        <row r="2">
          <cell r="B2">
            <v>1.9678000000000001E-2</v>
          </cell>
        </row>
      </sheetData>
      <sheetData sheetId="236">
        <row r="2">
          <cell r="B2">
            <v>1.9678000000000001E-2</v>
          </cell>
        </row>
      </sheetData>
      <sheetData sheetId="237">
        <row r="2">
          <cell r="B2">
            <v>1.9678000000000001E-2</v>
          </cell>
        </row>
      </sheetData>
      <sheetData sheetId="238">
        <row r="2">
          <cell r="B2">
            <v>1.9678000000000001E-2</v>
          </cell>
        </row>
      </sheetData>
      <sheetData sheetId="239">
        <row r="2">
          <cell r="B2">
            <v>1.9678000000000001E-2</v>
          </cell>
        </row>
      </sheetData>
      <sheetData sheetId="240">
        <row r="2">
          <cell r="B2">
            <v>1.9678000000000001E-2</v>
          </cell>
        </row>
      </sheetData>
      <sheetData sheetId="241">
        <row r="2">
          <cell r="B2">
            <v>1.9678000000000001E-2</v>
          </cell>
        </row>
      </sheetData>
      <sheetData sheetId="242">
        <row r="2">
          <cell r="B2">
            <v>1.9678000000000001E-2</v>
          </cell>
        </row>
      </sheetData>
      <sheetData sheetId="243">
        <row r="2">
          <cell r="B2">
            <v>1.9678000000000001E-2</v>
          </cell>
        </row>
      </sheetData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>
        <row r="2">
          <cell r="B2">
            <v>1.9678000000000001E-2</v>
          </cell>
        </row>
      </sheetData>
      <sheetData sheetId="247">
        <row r="2">
          <cell r="B2">
            <v>1.9678000000000001E-2</v>
          </cell>
        </row>
      </sheetData>
      <sheetData sheetId="248">
        <row r="2">
          <cell r="B2">
            <v>1.9678000000000001E-2</v>
          </cell>
        </row>
      </sheetData>
      <sheetData sheetId="249">
        <row r="2">
          <cell r="B2">
            <v>1.9678000000000001E-2</v>
          </cell>
        </row>
      </sheetData>
      <sheetData sheetId="250">
        <row r="2">
          <cell r="B2">
            <v>1.9678000000000001E-2</v>
          </cell>
        </row>
      </sheetData>
      <sheetData sheetId="251">
        <row r="2">
          <cell r="B2">
            <v>1.9678000000000001E-2</v>
          </cell>
        </row>
      </sheetData>
      <sheetData sheetId="252">
        <row r="2">
          <cell r="B2">
            <v>1.9678000000000001E-2</v>
          </cell>
        </row>
      </sheetData>
      <sheetData sheetId="253">
        <row r="2">
          <cell r="B2">
            <v>1.9678000000000001E-2</v>
          </cell>
        </row>
      </sheetData>
      <sheetData sheetId="254">
        <row r="2">
          <cell r="B2">
            <v>1.9678000000000001E-2</v>
          </cell>
        </row>
      </sheetData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>
        <row r="2">
          <cell r="B2">
            <v>1.9678000000000001E-2</v>
          </cell>
        </row>
      </sheetData>
      <sheetData sheetId="261">
        <row r="2">
          <cell r="B2">
            <v>1.9678000000000001E-2</v>
          </cell>
        </row>
      </sheetData>
      <sheetData sheetId="262">
        <row r="2">
          <cell r="B2">
            <v>1.9678000000000001E-2</v>
          </cell>
        </row>
      </sheetData>
      <sheetData sheetId="263">
        <row r="2">
          <cell r="B2">
            <v>1.9678000000000001E-2</v>
          </cell>
        </row>
      </sheetData>
      <sheetData sheetId="264">
        <row r="2">
          <cell r="B2">
            <v>1.9678000000000001E-2</v>
          </cell>
        </row>
      </sheetData>
      <sheetData sheetId="265">
        <row r="2">
          <cell r="B2">
            <v>1.9678000000000001E-2</v>
          </cell>
        </row>
      </sheetData>
      <sheetData sheetId="266">
        <row r="2">
          <cell r="B2">
            <v>1.9678000000000001E-2</v>
          </cell>
        </row>
      </sheetData>
      <sheetData sheetId="267">
        <row r="2">
          <cell r="B2">
            <v>1.9678000000000001E-2</v>
          </cell>
        </row>
      </sheetData>
      <sheetData sheetId="268">
        <row r="2">
          <cell r="B2">
            <v>1.9678000000000001E-2</v>
          </cell>
        </row>
      </sheetData>
      <sheetData sheetId="269">
        <row r="2">
          <cell r="B2">
            <v>1.9678000000000001E-2</v>
          </cell>
        </row>
      </sheetData>
      <sheetData sheetId="270">
        <row r="2">
          <cell r="B2">
            <v>1.9678000000000001E-2</v>
          </cell>
        </row>
      </sheetData>
      <sheetData sheetId="271">
        <row r="2">
          <cell r="B2">
            <v>1.9678000000000001E-2</v>
          </cell>
        </row>
      </sheetData>
      <sheetData sheetId="272">
        <row r="2">
          <cell r="B2">
            <v>1.9678000000000001E-2</v>
          </cell>
        </row>
      </sheetData>
      <sheetData sheetId="273">
        <row r="2">
          <cell r="B2">
            <v>1.9678000000000001E-2</v>
          </cell>
        </row>
      </sheetData>
      <sheetData sheetId="274">
        <row r="2">
          <cell r="B2">
            <v>1.9678000000000001E-2</v>
          </cell>
        </row>
      </sheetData>
      <sheetData sheetId="275">
        <row r="2">
          <cell r="B2">
            <v>1.9678000000000001E-2</v>
          </cell>
        </row>
      </sheetData>
      <sheetData sheetId="276">
        <row r="2">
          <cell r="B2">
            <v>1.9678000000000001E-2</v>
          </cell>
        </row>
      </sheetData>
      <sheetData sheetId="277">
        <row r="2">
          <cell r="B2">
            <v>1.9678000000000001E-2</v>
          </cell>
        </row>
      </sheetData>
      <sheetData sheetId="278">
        <row r="2">
          <cell r="B2">
            <v>1.9678000000000001E-2</v>
          </cell>
        </row>
      </sheetData>
      <sheetData sheetId="279">
        <row r="2">
          <cell r="B2">
            <v>1.9678000000000001E-2</v>
          </cell>
        </row>
      </sheetData>
      <sheetData sheetId="280">
        <row r="2">
          <cell r="B2">
            <v>1.9678000000000001E-2</v>
          </cell>
        </row>
      </sheetData>
      <sheetData sheetId="281">
        <row r="2">
          <cell r="B2">
            <v>1.9678000000000001E-2</v>
          </cell>
        </row>
      </sheetData>
      <sheetData sheetId="282">
        <row r="2">
          <cell r="B2">
            <v>1.9678000000000001E-2</v>
          </cell>
        </row>
      </sheetData>
      <sheetData sheetId="283">
        <row r="2">
          <cell r="B2">
            <v>1.9678000000000001E-2</v>
          </cell>
        </row>
      </sheetData>
      <sheetData sheetId="284">
        <row r="2">
          <cell r="B2">
            <v>1.9678000000000001E-2</v>
          </cell>
        </row>
      </sheetData>
      <sheetData sheetId="285">
        <row r="2">
          <cell r="B2">
            <v>1.9678000000000001E-2</v>
          </cell>
        </row>
      </sheetData>
      <sheetData sheetId="286">
        <row r="2">
          <cell r="B2">
            <v>1.9678000000000001E-2</v>
          </cell>
        </row>
      </sheetData>
      <sheetData sheetId="287">
        <row r="2">
          <cell r="B2">
            <v>1.9678000000000001E-2</v>
          </cell>
        </row>
      </sheetData>
      <sheetData sheetId="288">
        <row r="2">
          <cell r="B2">
            <v>1.9678000000000001E-2</v>
          </cell>
        </row>
      </sheetData>
      <sheetData sheetId="289">
        <row r="2">
          <cell r="B2">
            <v>1.9678000000000001E-2</v>
          </cell>
        </row>
      </sheetData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>
        <row r="2">
          <cell r="B2">
            <v>1.9678000000000001E-2</v>
          </cell>
        </row>
      </sheetData>
      <sheetData sheetId="302">
        <row r="2">
          <cell r="B2">
            <v>1.9678000000000001E-2</v>
          </cell>
        </row>
      </sheetData>
      <sheetData sheetId="303">
        <row r="2">
          <cell r="B2">
            <v>1.9678000000000001E-2</v>
          </cell>
        </row>
      </sheetData>
      <sheetData sheetId="304">
        <row r="2">
          <cell r="B2">
            <v>1.9678000000000001E-2</v>
          </cell>
        </row>
      </sheetData>
      <sheetData sheetId="305">
        <row r="2">
          <cell r="B2">
            <v>1.9678000000000001E-2</v>
          </cell>
        </row>
      </sheetData>
      <sheetData sheetId="306">
        <row r="2">
          <cell r="B2">
            <v>1.9678000000000001E-2</v>
          </cell>
        </row>
      </sheetData>
      <sheetData sheetId="307">
        <row r="2">
          <cell r="B2">
            <v>1.9678000000000001E-2</v>
          </cell>
        </row>
      </sheetData>
      <sheetData sheetId="308">
        <row r="2">
          <cell r="B2">
            <v>1.9678000000000001E-2</v>
          </cell>
        </row>
      </sheetData>
      <sheetData sheetId="309">
        <row r="2">
          <cell r="B2">
            <v>1.9678000000000001E-2</v>
          </cell>
        </row>
      </sheetData>
      <sheetData sheetId="310">
        <row r="2">
          <cell r="B2">
            <v>1.9678000000000001E-2</v>
          </cell>
        </row>
      </sheetData>
      <sheetData sheetId="311">
        <row r="2">
          <cell r="B2">
            <v>1.9678000000000001E-2</v>
          </cell>
        </row>
      </sheetData>
      <sheetData sheetId="312">
        <row r="2">
          <cell r="B2">
            <v>1.9678000000000001E-2</v>
          </cell>
        </row>
      </sheetData>
      <sheetData sheetId="313">
        <row r="2">
          <cell r="B2">
            <v>1.9678000000000001E-2</v>
          </cell>
        </row>
      </sheetData>
      <sheetData sheetId="314">
        <row r="2">
          <cell r="B2">
            <v>1.9678000000000001E-2</v>
          </cell>
        </row>
      </sheetData>
      <sheetData sheetId="315">
        <row r="2">
          <cell r="B2">
            <v>1.9678000000000001E-2</v>
          </cell>
        </row>
      </sheetData>
      <sheetData sheetId="316">
        <row r="2">
          <cell r="B2">
            <v>1.9678000000000001E-2</v>
          </cell>
        </row>
      </sheetData>
      <sheetData sheetId="317">
        <row r="2">
          <cell r="B2">
            <v>1.9678000000000001E-2</v>
          </cell>
        </row>
      </sheetData>
      <sheetData sheetId="318">
        <row r="2">
          <cell r="B2">
            <v>1.9678000000000001E-2</v>
          </cell>
        </row>
      </sheetData>
      <sheetData sheetId="319">
        <row r="2">
          <cell r="B2">
            <v>1.9678000000000001E-2</v>
          </cell>
        </row>
      </sheetData>
      <sheetData sheetId="320">
        <row r="2">
          <cell r="B2">
            <v>1.9678000000000001E-2</v>
          </cell>
        </row>
      </sheetData>
      <sheetData sheetId="321">
        <row r="2">
          <cell r="B2">
            <v>1.9678000000000001E-2</v>
          </cell>
        </row>
      </sheetData>
      <sheetData sheetId="322">
        <row r="2">
          <cell r="B2">
            <v>1.9678000000000001E-2</v>
          </cell>
        </row>
      </sheetData>
      <sheetData sheetId="323">
        <row r="2">
          <cell r="B2">
            <v>1.9678000000000001E-2</v>
          </cell>
        </row>
      </sheetData>
      <sheetData sheetId="324">
        <row r="2">
          <cell r="B2">
            <v>1.9678000000000001E-2</v>
          </cell>
        </row>
      </sheetData>
      <sheetData sheetId="325">
        <row r="2">
          <cell r="B2">
            <v>1.9678000000000001E-2</v>
          </cell>
        </row>
      </sheetData>
      <sheetData sheetId="326">
        <row r="2">
          <cell r="B2">
            <v>1.9678000000000001E-2</v>
          </cell>
        </row>
      </sheetData>
      <sheetData sheetId="327">
        <row r="2">
          <cell r="B2">
            <v>1.9678000000000001E-2</v>
          </cell>
        </row>
      </sheetData>
      <sheetData sheetId="328">
        <row r="2">
          <cell r="B2">
            <v>1.9678000000000001E-2</v>
          </cell>
        </row>
      </sheetData>
      <sheetData sheetId="329">
        <row r="2">
          <cell r="B2">
            <v>1.9678000000000001E-2</v>
          </cell>
        </row>
      </sheetData>
      <sheetData sheetId="330">
        <row r="2">
          <cell r="B2">
            <v>1.9678000000000001E-2</v>
          </cell>
        </row>
      </sheetData>
      <sheetData sheetId="331">
        <row r="2">
          <cell r="B2">
            <v>1.9678000000000001E-2</v>
          </cell>
        </row>
      </sheetData>
      <sheetData sheetId="332">
        <row r="2">
          <cell r="B2">
            <v>1.9678000000000001E-2</v>
          </cell>
        </row>
      </sheetData>
      <sheetData sheetId="333">
        <row r="2">
          <cell r="B2">
            <v>1.9678000000000001E-2</v>
          </cell>
        </row>
      </sheetData>
      <sheetData sheetId="334">
        <row r="2">
          <cell r="B2">
            <v>1.9678000000000001E-2</v>
          </cell>
        </row>
      </sheetData>
      <sheetData sheetId="335">
        <row r="2">
          <cell r="B2">
            <v>1.9678000000000001E-2</v>
          </cell>
        </row>
      </sheetData>
      <sheetData sheetId="336">
        <row r="2">
          <cell r="B2">
            <v>1.9678000000000001E-2</v>
          </cell>
        </row>
      </sheetData>
      <sheetData sheetId="337">
        <row r="2">
          <cell r="B2">
            <v>1.9678000000000001E-2</v>
          </cell>
        </row>
      </sheetData>
      <sheetData sheetId="338">
        <row r="2">
          <cell r="B2">
            <v>1.9678000000000001E-2</v>
          </cell>
        </row>
      </sheetData>
      <sheetData sheetId="339">
        <row r="2">
          <cell r="B2">
            <v>1.9678000000000001E-2</v>
          </cell>
        </row>
      </sheetData>
      <sheetData sheetId="340">
        <row r="2">
          <cell r="B2">
            <v>1.9678000000000001E-2</v>
          </cell>
        </row>
      </sheetData>
      <sheetData sheetId="341">
        <row r="2">
          <cell r="B2">
            <v>1.9678000000000001E-2</v>
          </cell>
        </row>
      </sheetData>
      <sheetData sheetId="342" refreshError="1"/>
      <sheetData sheetId="343">
        <row r="2">
          <cell r="B2">
            <v>1.9678000000000001E-2</v>
          </cell>
        </row>
      </sheetData>
      <sheetData sheetId="344">
        <row r="2">
          <cell r="B2">
            <v>1.9678000000000001E-2</v>
          </cell>
        </row>
      </sheetData>
      <sheetData sheetId="345">
        <row r="2">
          <cell r="B2">
            <v>1.9678000000000001E-2</v>
          </cell>
        </row>
      </sheetData>
      <sheetData sheetId="346">
        <row r="2">
          <cell r="B2">
            <v>1.9678000000000001E-2</v>
          </cell>
        </row>
      </sheetData>
      <sheetData sheetId="347">
        <row r="2">
          <cell r="B2">
            <v>1.9678000000000001E-2</v>
          </cell>
        </row>
      </sheetData>
      <sheetData sheetId="348">
        <row r="2">
          <cell r="B2">
            <v>1.9678000000000001E-2</v>
          </cell>
        </row>
      </sheetData>
      <sheetData sheetId="349">
        <row r="2">
          <cell r="B2">
            <v>1.9678000000000001E-2</v>
          </cell>
        </row>
      </sheetData>
      <sheetData sheetId="350">
        <row r="2">
          <cell r="B2">
            <v>1.9678000000000001E-2</v>
          </cell>
        </row>
      </sheetData>
      <sheetData sheetId="351">
        <row r="2">
          <cell r="B2">
            <v>1.9678000000000001E-2</v>
          </cell>
        </row>
      </sheetData>
      <sheetData sheetId="352">
        <row r="2">
          <cell r="B2">
            <v>1.9678000000000001E-2</v>
          </cell>
        </row>
      </sheetData>
      <sheetData sheetId="353">
        <row r="2">
          <cell r="B2">
            <v>1.9678000000000001E-2</v>
          </cell>
        </row>
      </sheetData>
      <sheetData sheetId="354">
        <row r="2">
          <cell r="B2">
            <v>1.9678000000000001E-2</v>
          </cell>
        </row>
      </sheetData>
      <sheetData sheetId="355">
        <row r="2">
          <cell r="B2">
            <v>1.9678000000000001E-2</v>
          </cell>
        </row>
      </sheetData>
      <sheetData sheetId="356">
        <row r="2">
          <cell r="B2">
            <v>1.9678000000000001E-2</v>
          </cell>
        </row>
      </sheetData>
      <sheetData sheetId="357">
        <row r="2">
          <cell r="B2">
            <v>1.9678000000000001E-2</v>
          </cell>
        </row>
      </sheetData>
      <sheetData sheetId="358">
        <row r="2">
          <cell r="B2">
            <v>1.9678000000000001E-2</v>
          </cell>
        </row>
      </sheetData>
      <sheetData sheetId="359">
        <row r="2">
          <cell r="B2">
            <v>1.9678000000000001E-2</v>
          </cell>
        </row>
      </sheetData>
      <sheetData sheetId="360">
        <row r="2">
          <cell r="B2">
            <v>1.9678000000000001E-2</v>
          </cell>
        </row>
      </sheetData>
      <sheetData sheetId="361">
        <row r="2">
          <cell r="B2">
            <v>1.9678000000000001E-2</v>
          </cell>
        </row>
      </sheetData>
      <sheetData sheetId="362">
        <row r="2">
          <cell r="B2">
            <v>1.9678000000000001E-2</v>
          </cell>
        </row>
      </sheetData>
      <sheetData sheetId="363">
        <row r="2">
          <cell r="B2">
            <v>1.9678000000000001E-2</v>
          </cell>
        </row>
      </sheetData>
      <sheetData sheetId="364">
        <row r="2">
          <cell r="B2">
            <v>1.9678000000000001E-2</v>
          </cell>
        </row>
      </sheetData>
      <sheetData sheetId="365">
        <row r="2">
          <cell r="B2">
            <v>1.9678000000000001E-2</v>
          </cell>
        </row>
      </sheetData>
      <sheetData sheetId="366">
        <row r="2">
          <cell r="B2">
            <v>1.9678000000000001E-2</v>
          </cell>
        </row>
      </sheetData>
      <sheetData sheetId="367">
        <row r="2">
          <cell r="B2">
            <v>1.9678000000000001E-2</v>
          </cell>
        </row>
      </sheetData>
      <sheetData sheetId="368">
        <row r="2">
          <cell r="B2">
            <v>1.9678000000000001E-2</v>
          </cell>
        </row>
      </sheetData>
      <sheetData sheetId="369">
        <row r="2">
          <cell r="B2">
            <v>1.9678000000000001E-2</v>
          </cell>
        </row>
      </sheetData>
      <sheetData sheetId="370">
        <row r="2">
          <cell r="B2">
            <v>1.9678000000000001E-2</v>
          </cell>
        </row>
      </sheetData>
      <sheetData sheetId="371">
        <row r="2">
          <cell r="B2">
            <v>1.9678000000000001E-2</v>
          </cell>
        </row>
      </sheetData>
      <sheetData sheetId="372">
        <row r="2">
          <cell r="B2">
            <v>1.9678000000000001E-2</v>
          </cell>
        </row>
      </sheetData>
      <sheetData sheetId="373">
        <row r="2">
          <cell r="B2">
            <v>1.9678000000000001E-2</v>
          </cell>
        </row>
      </sheetData>
      <sheetData sheetId="374">
        <row r="2">
          <cell r="B2">
            <v>1.9678000000000001E-2</v>
          </cell>
        </row>
      </sheetData>
      <sheetData sheetId="375">
        <row r="2">
          <cell r="B2">
            <v>1.9678000000000001E-2</v>
          </cell>
        </row>
      </sheetData>
      <sheetData sheetId="376">
        <row r="2">
          <cell r="B2">
            <v>1.9678000000000001E-2</v>
          </cell>
        </row>
      </sheetData>
      <sheetData sheetId="377">
        <row r="2">
          <cell r="B2">
            <v>1.9678000000000001E-2</v>
          </cell>
        </row>
      </sheetData>
      <sheetData sheetId="378">
        <row r="2">
          <cell r="B2">
            <v>1.9678000000000001E-2</v>
          </cell>
        </row>
      </sheetData>
      <sheetData sheetId="379">
        <row r="2">
          <cell r="B2">
            <v>1.9678000000000001E-2</v>
          </cell>
        </row>
      </sheetData>
      <sheetData sheetId="380">
        <row r="2">
          <cell r="B2">
            <v>1.9678000000000001E-2</v>
          </cell>
        </row>
      </sheetData>
      <sheetData sheetId="381">
        <row r="2">
          <cell r="B2">
            <v>1.9678000000000001E-2</v>
          </cell>
        </row>
      </sheetData>
      <sheetData sheetId="382">
        <row r="2">
          <cell r="B2">
            <v>1.9678000000000001E-2</v>
          </cell>
        </row>
      </sheetData>
      <sheetData sheetId="383">
        <row r="2">
          <cell r="B2">
            <v>1.9678000000000001E-2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>
        <row r="2">
          <cell r="B2">
            <v>0</v>
          </cell>
        </row>
      </sheetData>
      <sheetData sheetId="390">
        <row r="2">
          <cell r="B2">
            <v>0</v>
          </cell>
        </row>
      </sheetData>
      <sheetData sheetId="391">
        <row r="2">
          <cell r="B2">
            <v>0</v>
          </cell>
        </row>
      </sheetData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>
        <row r="2">
          <cell r="B2">
            <v>1.9678000000000001E-2</v>
          </cell>
        </row>
      </sheetData>
      <sheetData sheetId="458">
        <row r="2">
          <cell r="B2">
            <v>1.9678000000000001E-2</v>
          </cell>
        </row>
      </sheetData>
      <sheetData sheetId="459">
        <row r="2">
          <cell r="B2">
            <v>1.9678000000000001E-2</v>
          </cell>
        </row>
      </sheetData>
      <sheetData sheetId="460">
        <row r="2">
          <cell r="B2">
            <v>1.9678000000000001E-2</v>
          </cell>
        </row>
      </sheetData>
      <sheetData sheetId="461">
        <row r="2">
          <cell r="B2">
            <v>1.9678000000000001E-2</v>
          </cell>
        </row>
      </sheetData>
      <sheetData sheetId="462">
        <row r="2">
          <cell r="B2">
            <v>1.9678000000000001E-2</v>
          </cell>
        </row>
      </sheetData>
      <sheetData sheetId="463">
        <row r="2">
          <cell r="B2">
            <v>1.9678000000000001E-2</v>
          </cell>
        </row>
      </sheetData>
      <sheetData sheetId="464">
        <row r="2">
          <cell r="B2">
            <v>0</v>
          </cell>
        </row>
      </sheetData>
      <sheetData sheetId="465">
        <row r="2">
          <cell r="B2">
            <v>0</v>
          </cell>
        </row>
      </sheetData>
      <sheetData sheetId="466">
        <row r="2">
          <cell r="B2">
            <v>1.9678000000000001E-2</v>
          </cell>
        </row>
      </sheetData>
      <sheetData sheetId="467">
        <row r="2">
          <cell r="B2">
            <v>1.9678000000000001E-2</v>
          </cell>
        </row>
      </sheetData>
      <sheetData sheetId="468">
        <row r="2">
          <cell r="B2">
            <v>1.9678000000000001E-2</v>
          </cell>
        </row>
      </sheetData>
      <sheetData sheetId="469">
        <row r="2">
          <cell r="B2">
            <v>1.9678000000000001E-2</v>
          </cell>
        </row>
      </sheetData>
      <sheetData sheetId="470">
        <row r="2">
          <cell r="B2">
            <v>1.9678000000000001E-2</v>
          </cell>
        </row>
      </sheetData>
      <sheetData sheetId="471">
        <row r="2">
          <cell r="B2">
            <v>1.9678000000000001E-2</v>
          </cell>
        </row>
      </sheetData>
      <sheetData sheetId="472">
        <row r="2">
          <cell r="B2">
            <v>1.9678000000000001E-2</v>
          </cell>
        </row>
      </sheetData>
      <sheetData sheetId="473">
        <row r="2">
          <cell r="B2">
            <v>1.9678000000000001E-2</v>
          </cell>
        </row>
      </sheetData>
      <sheetData sheetId="474">
        <row r="2">
          <cell r="B2">
            <v>0</v>
          </cell>
        </row>
      </sheetData>
      <sheetData sheetId="475">
        <row r="2">
          <cell r="B2">
            <v>1.9678000000000001E-2</v>
          </cell>
        </row>
      </sheetData>
      <sheetData sheetId="476">
        <row r="2">
          <cell r="B2">
            <v>0</v>
          </cell>
        </row>
      </sheetData>
      <sheetData sheetId="477">
        <row r="2">
          <cell r="B2">
            <v>1.9678000000000001E-2</v>
          </cell>
        </row>
      </sheetData>
      <sheetData sheetId="478">
        <row r="2">
          <cell r="B2">
            <v>0</v>
          </cell>
        </row>
      </sheetData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>
        <row r="2">
          <cell r="B2">
            <v>1.9678000000000001E-2</v>
          </cell>
        </row>
      </sheetData>
      <sheetData sheetId="497">
        <row r="2">
          <cell r="B2">
            <v>1.9678000000000001E-2</v>
          </cell>
        </row>
      </sheetData>
      <sheetData sheetId="498">
        <row r="2">
          <cell r="B2">
            <v>1.9678000000000001E-2</v>
          </cell>
        </row>
      </sheetData>
      <sheetData sheetId="499">
        <row r="2">
          <cell r="B2">
            <v>1.9678000000000001E-2</v>
          </cell>
        </row>
      </sheetData>
      <sheetData sheetId="500" refreshError="1"/>
      <sheetData sheetId="501">
        <row r="2">
          <cell r="B2">
            <v>1.9678000000000001E-2</v>
          </cell>
        </row>
      </sheetData>
      <sheetData sheetId="502">
        <row r="2">
          <cell r="B2">
            <v>1.9678000000000001E-2</v>
          </cell>
        </row>
      </sheetData>
      <sheetData sheetId="503">
        <row r="2">
          <cell r="B2">
            <v>1.9678000000000001E-2</v>
          </cell>
        </row>
      </sheetData>
      <sheetData sheetId="504">
        <row r="2">
          <cell r="B2">
            <v>1.9678000000000001E-2</v>
          </cell>
        </row>
      </sheetData>
      <sheetData sheetId="505">
        <row r="2">
          <cell r="B2">
            <v>1.9678000000000001E-2</v>
          </cell>
        </row>
      </sheetData>
      <sheetData sheetId="506">
        <row r="2">
          <cell r="B2">
            <v>1.9678000000000001E-2</v>
          </cell>
        </row>
      </sheetData>
      <sheetData sheetId="507">
        <row r="2">
          <cell r="B2">
            <v>1.9678000000000001E-2</v>
          </cell>
        </row>
      </sheetData>
      <sheetData sheetId="508">
        <row r="2">
          <cell r="B2">
            <v>0</v>
          </cell>
        </row>
      </sheetData>
      <sheetData sheetId="509">
        <row r="2">
          <cell r="B2">
            <v>1.9678000000000001E-2</v>
          </cell>
        </row>
      </sheetData>
      <sheetData sheetId="510">
        <row r="2">
          <cell r="B2">
            <v>0</v>
          </cell>
        </row>
      </sheetData>
      <sheetData sheetId="511">
        <row r="2">
          <cell r="B2">
            <v>1.9678000000000001E-2</v>
          </cell>
        </row>
      </sheetData>
      <sheetData sheetId="512">
        <row r="2">
          <cell r="B2">
            <v>1.9678000000000001E-2</v>
          </cell>
        </row>
      </sheetData>
      <sheetData sheetId="513">
        <row r="2">
          <cell r="B2">
            <v>1.9678000000000001E-2</v>
          </cell>
        </row>
      </sheetData>
      <sheetData sheetId="514">
        <row r="2">
          <cell r="B2">
            <v>1.9678000000000001E-2</v>
          </cell>
        </row>
      </sheetData>
      <sheetData sheetId="515">
        <row r="2">
          <cell r="B2">
            <v>1.9678000000000001E-2</v>
          </cell>
        </row>
      </sheetData>
      <sheetData sheetId="516">
        <row r="2">
          <cell r="B2">
            <v>1.9678000000000001E-2</v>
          </cell>
        </row>
      </sheetData>
      <sheetData sheetId="517">
        <row r="2">
          <cell r="B2">
            <v>1.9678000000000001E-2</v>
          </cell>
        </row>
      </sheetData>
      <sheetData sheetId="518">
        <row r="2">
          <cell r="B2">
            <v>1.9678000000000001E-2</v>
          </cell>
        </row>
      </sheetData>
      <sheetData sheetId="519">
        <row r="2">
          <cell r="B2">
            <v>1.9678000000000001E-2</v>
          </cell>
        </row>
      </sheetData>
      <sheetData sheetId="520">
        <row r="2">
          <cell r="B2">
            <v>1.9678000000000001E-2</v>
          </cell>
        </row>
      </sheetData>
      <sheetData sheetId="521">
        <row r="2">
          <cell r="B2">
            <v>1.9678000000000001E-2</v>
          </cell>
        </row>
      </sheetData>
      <sheetData sheetId="522">
        <row r="2">
          <cell r="B2">
            <v>0</v>
          </cell>
        </row>
      </sheetData>
      <sheetData sheetId="523">
        <row r="2">
          <cell r="B2">
            <v>1.9678000000000001E-2</v>
          </cell>
        </row>
      </sheetData>
      <sheetData sheetId="524">
        <row r="2">
          <cell r="B2">
            <v>1.9678000000000001E-2</v>
          </cell>
        </row>
      </sheetData>
      <sheetData sheetId="525">
        <row r="2">
          <cell r="B2">
            <v>1.9678000000000001E-2</v>
          </cell>
        </row>
      </sheetData>
      <sheetData sheetId="526">
        <row r="2">
          <cell r="B2">
            <v>1.9678000000000001E-2</v>
          </cell>
        </row>
      </sheetData>
      <sheetData sheetId="527">
        <row r="2">
          <cell r="B2">
            <v>1.9678000000000001E-2</v>
          </cell>
        </row>
      </sheetData>
      <sheetData sheetId="528">
        <row r="2">
          <cell r="B2">
            <v>1.9678000000000001E-2</v>
          </cell>
        </row>
      </sheetData>
      <sheetData sheetId="529">
        <row r="2">
          <cell r="B2">
            <v>1.9678000000000001E-2</v>
          </cell>
        </row>
      </sheetData>
      <sheetData sheetId="530">
        <row r="2">
          <cell r="B2">
            <v>1.9678000000000001E-2</v>
          </cell>
        </row>
      </sheetData>
      <sheetData sheetId="531">
        <row r="2">
          <cell r="B2">
            <v>1.9678000000000001E-2</v>
          </cell>
        </row>
      </sheetData>
      <sheetData sheetId="532" refreshError="1"/>
      <sheetData sheetId="533" refreshError="1"/>
      <sheetData sheetId="534" refreshError="1"/>
      <sheetData sheetId="535">
        <row r="2">
          <cell r="B2">
            <v>1.9678000000000001E-2</v>
          </cell>
        </row>
      </sheetData>
      <sheetData sheetId="536">
        <row r="2">
          <cell r="B2">
            <v>1.9678000000000001E-2</v>
          </cell>
        </row>
      </sheetData>
      <sheetData sheetId="537">
        <row r="2">
          <cell r="B2">
            <v>1.9678000000000001E-2</v>
          </cell>
        </row>
      </sheetData>
      <sheetData sheetId="538">
        <row r="2">
          <cell r="B2">
            <v>1.9678000000000001E-2</v>
          </cell>
        </row>
      </sheetData>
      <sheetData sheetId="539">
        <row r="2">
          <cell r="B2">
            <v>1.9678000000000001E-2</v>
          </cell>
        </row>
      </sheetData>
      <sheetData sheetId="540">
        <row r="2">
          <cell r="B2">
            <v>1.9678000000000001E-2</v>
          </cell>
        </row>
      </sheetData>
      <sheetData sheetId="541">
        <row r="2">
          <cell r="B2">
            <v>1.9678000000000001E-2</v>
          </cell>
        </row>
      </sheetData>
      <sheetData sheetId="542">
        <row r="2">
          <cell r="B2">
            <v>1.9678000000000001E-2</v>
          </cell>
        </row>
      </sheetData>
      <sheetData sheetId="543">
        <row r="2">
          <cell r="B2">
            <v>1.9678000000000001E-2</v>
          </cell>
        </row>
      </sheetData>
      <sheetData sheetId="544">
        <row r="2">
          <cell r="B2">
            <v>1.9678000000000001E-2</v>
          </cell>
        </row>
      </sheetData>
      <sheetData sheetId="545">
        <row r="2">
          <cell r="B2">
            <v>1.9678000000000001E-2</v>
          </cell>
        </row>
      </sheetData>
      <sheetData sheetId="546">
        <row r="2">
          <cell r="B2">
            <v>1.9678000000000001E-2</v>
          </cell>
        </row>
      </sheetData>
      <sheetData sheetId="547">
        <row r="2">
          <cell r="B2">
            <v>1.9678000000000001E-2</v>
          </cell>
        </row>
      </sheetData>
      <sheetData sheetId="548">
        <row r="2">
          <cell r="B2">
            <v>1.9678000000000001E-2</v>
          </cell>
        </row>
      </sheetData>
      <sheetData sheetId="549">
        <row r="2">
          <cell r="B2">
            <v>1.9678000000000001E-2</v>
          </cell>
        </row>
      </sheetData>
      <sheetData sheetId="550">
        <row r="2">
          <cell r="B2">
            <v>1.9678000000000001E-2</v>
          </cell>
        </row>
      </sheetData>
      <sheetData sheetId="551">
        <row r="2">
          <cell r="B2">
            <v>1.9678000000000001E-2</v>
          </cell>
        </row>
      </sheetData>
      <sheetData sheetId="552">
        <row r="2">
          <cell r="B2">
            <v>1.9678000000000001E-2</v>
          </cell>
        </row>
      </sheetData>
      <sheetData sheetId="553">
        <row r="2">
          <cell r="B2">
            <v>1.9678000000000001E-2</v>
          </cell>
        </row>
      </sheetData>
      <sheetData sheetId="554">
        <row r="2">
          <cell r="B2">
            <v>1.9678000000000001E-2</v>
          </cell>
        </row>
      </sheetData>
      <sheetData sheetId="555">
        <row r="2">
          <cell r="B2">
            <v>1.9678000000000001E-2</v>
          </cell>
        </row>
      </sheetData>
      <sheetData sheetId="556">
        <row r="2">
          <cell r="B2">
            <v>1.9678000000000001E-2</v>
          </cell>
        </row>
      </sheetData>
      <sheetData sheetId="557">
        <row r="2">
          <cell r="B2">
            <v>1.9678000000000001E-2</v>
          </cell>
        </row>
      </sheetData>
      <sheetData sheetId="558">
        <row r="2">
          <cell r="B2">
            <v>1.9678000000000001E-2</v>
          </cell>
        </row>
      </sheetData>
      <sheetData sheetId="559">
        <row r="2">
          <cell r="B2">
            <v>1.9678000000000001E-2</v>
          </cell>
        </row>
      </sheetData>
      <sheetData sheetId="560">
        <row r="2">
          <cell r="B2">
            <v>1.9678000000000001E-2</v>
          </cell>
        </row>
      </sheetData>
      <sheetData sheetId="561">
        <row r="2">
          <cell r="B2">
            <v>1.9678000000000001E-2</v>
          </cell>
        </row>
      </sheetData>
      <sheetData sheetId="562">
        <row r="2">
          <cell r="B2">
            <v>0</v>
          </cell>
        </row>
      </sheetData>
      <sheetData sheetId="563">
        <row r="2">
          <cell r="B2">
            <v>1.9678000000000001E-2</v>
          </cell>
        </row>
      </sheetData>
      <sheetData sheetId="564">
        <row r="2">
          <cell r="B2">
            <v>1.9678000000000001E-2</v>
          </cell>
        </row>
      </sheetData>
      <sheetData sheetId="565">
        <row r="2">
          <cell r="B2">
            <v>1.9678000000000001E-2</v>
          </cell>
        </row>
      </sheetData>
      <sheetData sheetId="566">
        <row r="2">
          <cell r="B2">
            <v>1.9678000000000001E-2</v>
          </cell>
        </row>
      </sheetData>
      <sheetData sheetId="567">
        <row r="2">
          <cell r="B2">
            <v>1.9678000000000001E-2</v>
          </cell>
        </row>
      </sheetData>
      <sheetData sheetId="568">
        <row r="2">
          <cell r="B2">
            <v>1.9678000000000001E-2</v>
          </cell>
        </row>
      </sheetData>
      <sheetData sheetId="569">
        <row r="2">
          <cell r="B2">
            <v>1.9678000000000001E-2</v>
          </cell>
        </row>
      </sheetData>
      <sheetData sheetId="570">
        <row r="2">
          <cell r="B2">
            <v>1.9678000000000001E-2</v>
          </cell>
        </row>
      </sheetData>
      <sheetData sheetId="571">
        <row r="2">
          <cell r="B2">
            <v>1.9678000000000001E-2</v>
          </cell>
        </row>
      </sheetData>
      <sheetData sheetId="572">
        <row r="2">
          <cell r="B2">
            <v>1.9678000000000001E-2</v>
          </cell>
        </row>
      </sheetData>
      <sheetData sheetId="573">
        <row r="2">
          <cell r="B2">
            <v>1.9678000000000001E-2</v>
          </cell>
        </row>
      </sheetData>
      <sheetData sheetId="574">
        <row r="2">
          <cell r="B2">
            <v>1.9678000000000001E-2</v>
          </cell>
        </row>
      </sheetData>
      <sheetData sheetId="575">
        <row r="2">
          <cell r="B2">
            <v>1.9678000000000001E-2</v>
          </cell>
        </row>
      </sheetData>
      <sheetData sheetId="576">
        <row r="2">
          <cell r="B2">
            <v>0</v>
          </cell>
        </row>
      </sheetData>
      <sheetData sheetId="577">
        <row r="2">
          <cell r="B2">
            <v>1.9678000000000001E-2</v>
          </cell>
        </row>
      </sheetData>
      <sheetData sheetId="578">
        <row r="2">
          <cell r="B2">
            <v>1.9678000000000001E-2</v>
          </cell>
        </row>
      </sheetData>
      <sheetData sheetId="579">
        <row r="2">
          <cell r="B2">
            <v>1.9678000000000001E-2</v>
          </cell>
        </row>
      </sheetData>
      <sheetData sheetId="580">
        <row r="2">
          <cell r="B2">
            <v>1.9678000000000001E-2</v>
          </cell>
        </row>
      </sheetData>
      <sheetData sheetId="581">
        <row r="2">
          <cell r="B2">
            <v>1.9678000000000001E-2</v>
          </cell>
        </row>
      </sheetData>
      <sheetData sheetId="582">
        <row r="2">
          <cell r="B2">
            <v>1.9678000000000001E-2</v>
          </cell>
        </row>
      </sheetData>
      <sheetData sheetId="583">
        <row r="2">
          <cell r="B2">
            <v>1.9678000000000001E-2</v>
          </cell>
        </row>
      </sheetData>
      <sheetData sheetId="584">
        <row r="2">
          <cell r="B2">
            <v>1.9678000000000001E-2</v>
          </cell>
        </row>
      </sheetData>
      <sheetData sheetId="585">
        <row r="2">
          <cell r="B2">
            <v>1.9678000000000001E-2</v>
          </cell>
        </row>
      </sheetData>
      <sheetData sheetId="586">
        <row r="2">
          <cell r="B2">
            <v>1.9678000000000001E-2</v>
          </cell>
        </row>
      </sheetData>
      <sheetData sheetId="587">
        <row r="2">
          <cell r="B2">
            <v>1.9678000000000001E-2</v>
          </cell>
        </row>
      </sheetData>
      <sheetData sheetId="588">
        <row r="2">
          <cell r="B2">
            <v>1.9678000000000001E-2</v>
          </cell>
        </row>
      </sheetData>
      <sheetData sheetId="589">
        <row r="2">
          <cell r="B2">
            <v>1.9678000000000001E-2</v>
          </cell>
        </row>
      </sheetData>
      <sheetData sheetId="590">
        <row r="2">
          <cell r="B2">
            <v>1.9678000000000001E-2</v>
          </cell>
        </row>
      </sheetData>
      <sheetData sheetId="591">
        <row r="2">
          <cell r="B2">
            <v>1.9678000000000001E-2</v>
          </cell>
        </row>
      </sheetData>
      <sheetData sheetId="592">
        <row r="2">
          <cell r="B2">
            <v>1.9678000000000001E-2</v>
          </cell>
        </row>
      </sheetData>
      <sheetData sheetId="593">
        <row r="2">
          <cell r="B2">
            <v>1.9678000000000001E-2</v>
          </cell>
        </row>
      </sheetData>
      <sheetData sheetId="594">
        <row r="2">
          <cell r="B2">
            <v>1.9678000000000001E-2</v>
          </cell>
        </row>
      </sheetData>
      <sheetData sheetId="595">
        <row r="2">
          <cell r="B2">
            <v>1.9678000000000001E-2</v>
          </cell>
        </row>
      </sheetData>
      <sheetData sheetId="596">
        <row r="2">
          <cell r="B2">
            <v>1.9678000000000001E-2</v>
          </cell>
        </row>
      </sheetData>
      <sheetData sheetId="597">
        <row r="2">
          <cell r="B2">
            <v>1.9678000000000001E-2</v>
          </cell>
        </row>
      </sheetData>
      <sheetData sheetId="598">
        <row r="2">
          <cell r="B2">
            <v>1.9678000000000001E-2</v>
          </cell>
        </row>
      </sheetData>
      <sheetData sheetId="599">
        <row r="2">
          <cell r="B2">
            <v>1.9678000000000001E-2</v>
          </cell>
        </row>
      </sheetData>
      <sheetData sheetId="600">
        <row r="2">
          <cell r="B2">
            <v>1.9678000000000001E-2</v>
          </cell>
        </row>
      </sheetData>
      <sheetData sheetId="601">
        <row r="2">
          <cell r="B2">
            <v>1.9678000000000001E-2</v>
          </cell>
        </row>
      </sheetData>
      <sheetData sheetId="602">
        <row r="2">
          <cell r="B2">
            <v>1.9678000000000001E-2</v>
          </cell>
        </row>
      </sheetData>
      <sheetData sheetId="603">
        <row r="2">
          <cell r="B2">
            <v>1.9678000000000001E-2</v>
          </cell>
        </row>
      </sheetData>
      <sheetData sheetId="604">
        <row r="2">
          <cell r="B2">
            <v>1.9678000000000001E-2</v>
          </cell>
        </row>
      </sheetData>
      <sheetData sheetId="605">
        <row r="2">
          <cell r="B2">
            <v>1.9678000000000001E-2</v>
          </cell>
        </row>
      </sheetData>
      <sheetData sheetId="606">
        <row r="2">
          <cell r="B2">
            <v>1.9678000000000001E-2</v>
          </cell>
        </row>
      </sheetData>
      <sheetData sheetId="607">
        <row r="2">
          <cell r="B2">
            <v>1.9678000000000001E-2</v>
          </cell>
        </row>
      </sheetData>
      <sheetData sheetId="608">
        <row r="2">
          <cell r="B2">
            <v>1.9678000000000001E-2</v>
          </cell>
        </row>
      </sheetData>
      <sheetData sheetId="609">
        <row r="2">
          <cell r="B2">
            <v>1.9678000000000001E-2</v>
          </cell>
        </row>
      </sheetData>
      <sheetData sheetId="610">
        <row r="2">
          <cell r="B2">
            <v>1.9678000000000001E-2</v>
          </cell>
        </row>
      </sheetData>
      <sheetData sheetId="611">
        <row r="2">
          <cell r="B2">
            <v>1.9678000000000001E-2</v>
          </cell>
        </row>
      </sheetData>
      <sheetData sheetId="612">
        <row r="2">
          <cell r="B2">
            <v>1.9678000000000001E-2</v>
          </cell>
        </row>
      </sheetData>
      <sheetData sheetId="613">
        <row r="2">
          <cell r="B2">
            <v>1.9678000000000001E-2</v>
          </cell>
        </row>
      </sheetData>
      <sheetData sheetId="614">
        <row r="2">
          <cell r="B2">
            <v>1.9678000000000001E-2</v>
          </cell>
        </row>
      </sheetData>
      <sheetData sheetId="615">
        <row r="2">
          <cell r="B2">
            <v>1.9678000000000001E-2</v>
          </cell>
        </row>
      </sheetData>
      <sheetData sheetId="616">
        <row r="2">
          <cell r="B2">
            <v>0</v>
          </cell>
        </row>
      </sheetData>
      <sheetData sheetId="617">
        <row r="2">
          <cell r="B2">
            <v>1.9678000000000001E-2</v>
          </cell>
        </row>
      </sheetData>
      <sheetData sheetId="618">
        <row r="2">
          <cell r="B2">
            <v>1.9678000000000001E-2</v>
          </cell>
        </row>
      </sheetData>
      <sheetData sheetId="619">
        <row r="2">
          <cell r="B2">
            <v>1.9678000000000001E-2</v>
          </cell>
        </row>
      </sheetData>
      <sheetData sheetId="620">
        <row r="2">
          <cell r="B2">
            <v>1.9678000000000001E-2</v>
          </cell>
        </row>
      </sheetData>
      <sheetData sheetId="621">
        <row r="2">
          <cell r="B2">
            <v>1.9678000000000001E-2</v>
          </cell>
        </row>
      </sheetData>
      <sheetData sheetId="622">
        <row r="2">
          <cell r="B2">
            <v>1.9678000000000001E-2</v>
          </cell>
        </row>
      </sheetData>
      <sheetData sheetId="623">
        <row r="2">
          <cell r="B2">
            <v>1.9678000000000001E-2</v>
          </cell>
        </row>
      </sheetData>
      <sheetData sheetId="624">
        <row r="2">
          <cell r="B2">
            <v>1.9678000000000001E-2</v>
          </cell>
        </row>
      </sheetData>
      <sheetData sheetId="625">
        <row r="2">
          <cell r="B2">
            <v>1.9678000000000001E-2</v>
          </cell>
        </row>
      </sheetData>
      <sheetData sheetId="626">
        <row r="2">
          <cell r="B2">
            <v>1.9678000000000001E-2</v>
          </cell>
        </row>
      </sheetData>
      <sheetData sheetId="627">
        <row r="2">
          <cell r="B2">
            <v>1.9678000000000001E-2</v>
          </cell>
        </row>
      </sheetData>
      <sheetData sheetId="628">
        <row r="2">
          <cell r="B2">
            <v>1.9678000000000001E-2</v>
          </cell>
        </row>
      </sheetData>
      <sheetData sheetId="629">
        <row r="2">
          <cell r="B2">
            <v>1.9678000000000001E-2</v>
          </cell>
        </row>
      </sheetData>
      <sheetData sheetId="630">
        <row r="2">
          <cell r="B2">
            <v>0</v>
          </cell>
        </row>
      </sheetData>
      <sheetData sheetId="631">
        <row r="2">
          <cell r="B2">
            <v>1.9678000000000001E-2</v>
          </cell>
        </row>
      </sheetData>
      <sheetData sheetId="632">
        <row r="2">
          <cell r="B2">
            <v>1.9678000000000001E-2</v>
          </cell>
        </row>
      </sheetData>
      <sheetData sheetId="633">
        <row r="2">
          <cell r="B2">
            <v>1.9678000000000001E-2</v>
          </cell>
        </row>
      </sheetData>
      <sheetData sheetId="634">
        <row r="2">
          <cell r="B2">
            <v>1.9678000000000001E-2</v>
          </cell>
        </row>
      </sheetData>
      <sheetData sheetId="635">
        <row r="2">
          <cell r="B2">
            <v>1.9678000000000001E-2</v>
          </cell>
        </row>
      </sheetData>
      <sheetData sheetId="636">
        <row r="2">
          <cell r="B2">
            <v>1.9678000000000001E-2</v>
          </cell>
        </row>
      </sheetData>
      <sheetData sheetId="637">
        <row r="2">
          <cell r="B2">
            <v>1.9678000000000001E-2</v>
          </cell>
        </row>
      </sheetData>
      <sheetData sheetId="638">
        <row r="2">
          <cell r="B2">
            <v>1.9678000000000001E-2</v>
          </cell>
        </row>
      </sheetData>
      <sheetData sheetId="639">
        <row r="2">
          <cell r="B2">
            <v>1.9678000000000001E-2</v>
          </cell>
        </row>
      </sheetData>
      <sheetData sheetId="640">
        <row r="2">
          <cell r="B2">
            <v>1.9678000000000001E-2</v>
          </cell>
        </row>
      </sheetData>
      <sheetData sheetId="641">
        <row r="2">
          <cell r="B2">
            <v>1.9678000000000001E-2</v>
          </cell>
        </row>
      </sheetData>
      <sheetData sheetId="642">
        <row r="2">
          <cell r="B2">
            <v>1.9678000000000001E-2</v>
          </cell>
        </row>
      </sheetData>
      <sheetData sheetId="643">
        <row r="2">
          <cell r="B2">
            <v>1.9678000000000001E-2</v>
          </cell>
        </row>
      </sheetData>
      <sheetData sheetId="644">
        <row r="2">
          <cell r="B2">
            <v>1.9678000000000001E-2</v>
          </cell>
        </row>
      </sheetData>
      <sheetData sheetId="645">
        <row r="2">
          <cell r="B2">
            <v>1.9678000000000001E-2</v>
          </cell>
        </row>
      </sheetData>
      <sheetData sheetId="646">
        <row r="2">
          <cell r="B2">
            <v>1.9678000000000001E-2</v>
          </cell>
        </row>
      </sheetData>
      <sheetData sheetId="647">
        <row r="2">
          <cell r="B2">
            <v>1.9678000000000001E-2</v>
          </cell>
        </row>
      </sheetData>
      <sheetData sheetId="648">
        <row r="2">
          <cell r="B2">
            <v>1.9678000000000001E-2</v>
          </cell>
        </row>
      </sheetData>
      <sheetData sheetId="649">
        <row r="2">
          <cell r="B2">
            <v>1.9678000000000001E-2</v>
          </cell>
        </row>
      </sheetData>
      <sheetData sheetId="650">
        <row r="2">
          <cell r="B2">
            <v>1.9678000000000001E-2</v>
          </cell>
        </row>
      </sheetData>
      <sheetData sheetId="651">
        <row r="2">
          <cell r="B2">
            <v>1.9678000000000001E-2</v>
          </cell>
        </row>
      </sheetData>
      <sheetData sheetId="652">
        <row r="2">
          <cell r="B2">
            <v>1.9678000000000001E-2</v>
          </cell>
        </row>
      </sheetData>
      <sheetData sheetId="653">
        <row r="2">
          <cell r="B2">
            <v>1.9678000000000001E-2</v>
          </cell>
        </row>
      </sheetData>
      <sheetData sheetId="654">
        <row r="2">
          <cell r="B2">
            <v>1.9678000000000001E-2</v>
          </cell>
        </row>
      </sheetData>
      <sheetData sheetId="655">
        <row r="2">
          <cell r="B2">
            <v>1.9678000000000001E-2</v>
          </cell>
        </row>
      </sheetData>
      <sheetData sheetId="656">
        <row r="2">
          <cell r="B2">
            <v>1.9678000000000001E-2</v>
          </cell>
        </row>
      </sheetData>
      <sheetData sheetId="657">
        <row r="2">
          <cell r="B2">
            <v>1.9678000000000001E-2</v>
          </cell>
        </row>
      </sheetData>
      <sheetData sheetId="658">
        <row r="2">
          <cell r="B2">
            <v>1.9678000000000001E-2</v>
          </cell>
        </row>
      </sheetData>
      <sheetData sheetId="659">
        <row r="2">
          <cell r="B2">
            <v>1.9678000000000001E-2</v>
          </cell>
        </row>
      </sheetData>
      <sheetData sheetId="660">
        <row r="2">
          <cell r="B2">
            <v>1.9678000000000001E-2</v>
          </cell>
        </row>
      </sheetData>
      <sheetData sheetId="661">
        <row r="2">
          <cell r="B2">
            <v>1.9678000000000001E-2</v>
          </cell>
        </row>
      </sheetData>
      <sheetData sheetId="662">
        <row r="2">
          <cell r="B2">
            <v>1.9678000000000001E-2</v>
          </cell>
        </row>
      </sheetData>
      <sheetData sheetId="663">
        <row r="2">
          <cell r="B2">
            <v>1.9678000000000001E-2</v>
          </cell>
        </row>
      </sheetData>
      <sheetData sheetId="664">
        <row r="2">
          <cell r="B2">
            <v>1.9678000000000001E-2</v>
          </cell>
        </row>
      </sheetData>
      <sheetData sheetId="665">
        <row r="2">
          <cell r="B2">
            <v>1.9678000000000001E-2</v>
          </cell>
        </row>
      </sheetData>
      <sheetData sheetId="666">
        <row r="2">
          <cell r="B2">
            <v>1.9678000000000001E-2</v>
          </cell>
        </row>
      </sheetData>
      <sheetData sheetId="667">
        <row r="2">
          <cell r="B2">
            <v>1.9678000000000001E-2</v>
          </cell>
        </row>
      </sheetData>
      <sheetData sheetId="668">
        <row r="2">
          <cell r="B2">
            <v>1.9678000000000001E-2</v>
          </cell>
        </row>
      </sheetData>
      <sheetData sheetId="669">
        <row r="2">
          <cell r="B2">
            <v>1.9678000000000001E-2</v>
          </cell>
        </row>
      </sheetData>
      <sheetData sheetId="670">
        <row r="2">
          <cell r="B2">
            <v>1.9678000000000001E-2</v>
          </cell>
        </row>
      </sheetData>
      <sheetData sheetId="671">
        <row r="2">
          <cell r="B2">
            <v>1.9678000000000001E-2</v>
          </cell>
        </row>
      </sheetData>
      <sheetData sheetId="672">
        <row r="2">
          <cell r="B2">
            <v>1.9678000000000001E-2</v>
          </cell>
        </row>
      </sheetData>
      <sheetData sheetId="673">
        <row r="2">
          <cell r="B2">
            <v>1.9678000000000001E-2</v>
          </cell>
        </row>
      </sheetData>
      <sheetData sheetId="674">
        <row r="2">
          <cell r="B2">
            <v>1.9678000000000001E-2</v>
          </cell>
        </row>
      </sheetData>
      <sheetData sheetId="675">
        <row r="2">
          <cell r="B2">
            <v>1.9678000000000001E-2</v>
          </cell>
        </row>
      </sheetData>
      <sheetData sheetId="676">
        <row r="2">
          <cell r="B2">
            <v>1.9678000000000001E-2</v>
          </cell>
        </row>
      </sheetData>
      <sheetData sheetId="677">
        <row r="2">
          <cell r="B2">
            <v>1.9678000000000001E-2</v>
          </cell>
        </row>
      </sheetData>
      <sheetData sheetId="678">
        <row r="2">
          <cell r="B2">
            <v>1.9678000000000001E-2</v>
          </cell>
        </row>
      </sheetData>
      <sheetData sheetId="679">
        <row r="2">
          <cell r="B2">
            <v>1.9678000000000001E-2</v>
          </cell>
        </row>
      </sheetData>
      <sheetData sheetId="680">
        <row r="2">
          <cell r="B2">
            <v>1.9678000000000001E-2</v>
          </cell>
        </row>
      </sheetData>
      <sheetData sheetId="681">
        <row r="2">
          <cell r="B2">
            <v>1.9678000000000001E-2</v>
          </cell>
        </row>
      </sheetData>
      <sheetData sheetId="682">
        <row r="2">
          <cell r="B2">
            <v>1.9678000000000001E-2</v>
          </cell>
        </row>
      </sheetData>
      <sheetData sheetId="683">
        <row r="2">
          <cell r="B2">
            <v>1.9678000000000001E-2</v>
          </cell>
        </row>
      </sheetData>
      <sheetData sheetId="684">
        <row r="2">
          <cell r="B2">
            <v>0</v>
          </cell>
        </row>
      </sheetData>
      <sheetData sheetId="685">
        <row r="2">
          <cell r="B2">
            <v>1.9678000000000001E-2</v>
          </cell>
        </row>
      </sheetData>
      <sheetData sheetId="686">
        <row r="2">
          <cell r="B2">
            <v>1.9678000000000001E-2</v>
          </cell>
        </row>
      </sheetData>
      <sheetData sheetId="687">
        <row r="2">
          <cell r="B2">
            <v>1.9678000000000001E-2</v>
          </cell>
        </row>
      </sheetData>
      <sheetData sheetId="688">
        <row r="2">
          <cell r="B2">
            <v>1.9678000000000001E-2</v>
          </cell>
        </row>
      </sheetData>
      <sheetData sheetId="689">
        <row r="2">
          <cell r="B2">
            <v>1.9678000000000001E-2</v>
          </cell>
        </row>
      </sheetData>
      <sheetData sheetId="690">
        <row r="2">
          <cell r="B2">
            <v>1.9678000000000001E-2</v>
          </cell>
        </row>
      </sheetData>
      <sheetData sheetId="691">
        <row r="2">
          <cell r="B2">
            <v>1.9678000000000001E-2</v>
          </cell>
        </row>
      </sheetData>
      <sheetData sheetId="692">
        <row r="2">
          <cell r="B2">
            <v>1.9678000000000001E-2</v>
          </cell>
        </row>
      </sheetData>
      <sheetData sheetId="693">
        <row r="2">
          <cell r="B2">
            <v>1.9678000000000001E-2</v>
          </cell>
        </row>
      </sheetData>
      <sheetData sheetId="694">
        <row r="2">
          <cell r="B2">
            <v>1.9678000000000001E-2</v>
          </cell>
        </row>
      </sheetData>
      <sheetData sheetId="695">
        <row r="2">
          <cell r="B2">
            <v>1.9678000000000001E-2</v>
          </cell>
        </row>
      </sheetData>
      <sheetData sheetId="696">
        <row r="2">
          <cell r="B2">
            <v>1.9678000000000001E-2</v>
          </cell>
        </row>
      </sheetData>
      <sheetData sheetId="697">
        <row r="2">
          <cell r="B2">
            <v>1.9678000000000001E-2</v>
          </cell>
        </row>
      </sheetData>
      <sheetData sheetId="698">
        <row r="2">
          <cell r="B2">
            <v>1.9678000000000001E-2</v>
          </cell>
        </row>
      </sheetData>
      <sheetData sheetId="699">
        <row r="2">
          <cell r="B2">
            <v>1.9678000000000001E-2</v>
          </cell>
        </row>
      </sheetData>
      <sheetData sheetId="700">
        <row r="2">
          <cell r="B2">
            <v>1.9678000000000001E-2</v>
          </cell>
        </row>
      </sheetData>
      <sheetData sheetId="701">
        <row r="2">
          <cell r="B2">
            <v>1.9678000000000001E-2</v>
          </cell>
        </row>
      </sheetData>
      <sheetData sheetId="702">
        <row r="2">
          <cell r="B2">
            <v>1.9678000000000001E-2</v>
          </cell>
        </row>
      </sheetData>
      <sheetData sheetId="703">
        <row r="2">
          <cell r="B2">
            <v>1.9678000000000001E-2</v>
          </cell>
        </row>
      </sheetData>
      <sheetData sheetId="704">
        <row r="2">
          <cell r="B2">
            <v>1.9678000000000001E-2</v>
          </cell>
        </row>
      </sheetData>
      <sheetData sheetId="705">
        <row r="2">
          <cell r="B2">
            <v>1.9678000000000001E-2</v>
          </cell>
        </row>
      </sheetData>
      <sheetData sheetId="706">
        <row r="2">
          <cell r="B2">
            <v>1.9678000000000001E-2</v>
          </cell>
        </row>
      </sheetData>
      <sheetData sheetId="707">
        <row r="2">
          <cell r="B2">
            <v>1.9678000000000001E-2</v>
          </cell>
        </row>
      </sheetData>
      <sheetData sheetId="708">
        <row r="2">
          <cell r="B2">
            <v>1.9678000000000001E-2</v>
          </cell>
        </row>
      </sheetData>
      <sheetData sheetId="709">
        <row r="2">
          <cell r="B2">
            <v>1.9678000000000001E-2</v>
          </cell>
        </row>
      </sheetData>
      <sheetData sheetId="710">
        <row r="2">
          <cell r="B2">
            <v>1.9678000000000001E-2</v>
          </cell>
        </row>
      </sheetData>
      <sheetData sheetId="711">
        <row r="2">
          <cell r="B2">
            <v>1.9678000000000001E-2</v>
          </cell>
        </row>
      </sheetData>
      <sheetData sheetId="712">
        <row r="2">
          <cell r="B2">
            <v>1.9678000000000001E-2</v>
          </cell>
        </row>
      </sheetData>
      <sheetData sheetId="713">
        <row r="2">
          <cell r="B2">
            <v>1.9678000000000001E-2</v>
          </cell>
        </row>
      </sheetData>
      <sheetData sheetId="714">
        <row r="2">
          <cell r="B2">
            <v>1.9678000000000001E-2</v>
          </cell>
        </row>
      </sheetData>
      <sheetData sheetId="715">
        <row r="2">
          <cell r="B2">
            <v>1.9678000000000001E-2</v>
          </cell>
        </row>
      </sheetData>
      <sheetData sheetId="716">
        <row r="2">
          <cell r="B2">
            <v>1.9678000000000001E-2</v>
          </cell>
        </row>
      </sheetData>
      <sheetData sheetId="717">
        <row r="2">
          <cell r="B2">
            <v>1.9678000000000001E-2</v>
          </cell>
        </row>
      </sheetData>
      <sheetData sheetId="718">
        <row r="2">
          <cell r="B2">
            <v>1.9678000000000001E-2</v>
          </cell>
        </row>
      </sheetData>
      <sheetData sheetId="719">
        <row r="2">
          <cell r="B2">
            <v>1.9678000000000001E-2</v>
          </cell>
        </row>
      </sheetData>
      <sheetData sheetId="720">
        <row r="2">
          <cell r="B2">
            <v>1.9678000000000001E-2</v>
          </cell>
        </row>
      </sheetData>
      <sheetData sheetId="721">
        <row r="2">
          <cell r="B2">
            <v>1.9678000000000001E-2</v>
          </cell>
        </row>
      </sheetData>
      <sheetData sheetId="722">
        <row r="2">
          <cell r="B2">
            <v>1.9678000000000001E-2</v>
          </cell>
        </row>
      </sheetData>
      <sheetData sheetId="723">
        <row r="2">
          <cell r="B2">
            <v>1.9678000000000001E-2</v>
          </cell>
        </row>
      </sheetData>
      <sheetData sheetId="724">
        <row r="2">
          <cell r="B2">
            <v>1.9678000000000001E-2</v>
          </cell>
        </row>
      </sheetData>
      <sheetData sheetId="725">
        <row r="2">
          <cell r="B2">
            <v>1.9678000000000001E-2</v>
          </cell>
        </row>
      </sheetData>
      <sheetData sheetId="726">
        <row r="2">
          <cell r="B2">
            <v>1.9678000000000001E-2</v>
          </cell>
        </row>
      </sheetData>
      <sheetData sheetId="727">
        <row r="2">
          <cell r="B2">
            <v>1.9678000000000001E-2</v>
          </cell>
        </row>
      </sheetData>
      <sheetData sheetId="728">
        <row r="2">
          <cell r="B2">
            <v>1.9678000000000001E-2</v>
          </cell>
        </row>
      </sheetData>
      <sheetData sheetId="729">
        <row r="2">
          <cell r="B2">
            <v>1.9678000000000001E-2</v>
          </cell>
        </row>
      </sheetData>
      <sheetData sheetId="730">
        <row r="2">
          <cell r="B2">
            <v>1.9678000000000001E-2</v>
          </cell>
        </row>
      </sheetData>
      <sheetData sheetId="731">
        <row r="2">
          <cell r="B2">
            <v>1.9678000000000001E-2</v>
          </cell>
        </row>
      </sheetData>
      <sheetData sheetId="732">
        <row r="2">
          <cell r="B2">
            <v>1.9678000000000001E-2</v>
          </cell>
        </row>
      </sheetData>
      <sheetData sheetId="733">
        <row r="2">
          <cell r="B2">
            <v>1.9678000000000001E-2</v>
          </cell>
        </row>
      </sheetData>
      <sheetData sheetId="734">
        <row r="2">
          <cell r="B2">
            <v>1.9678000000000001E-2</v>
          </cell>
        </row>
      </sheetData>
      <sheetData sheetId="735">
        <row r="2">
          <cell r="B2">
            <v>1.9678000000000001E-2</v>
          </cell>
        </row>
      </sheetData>
      <sheetData sheetId="736">
        <row r="2">
          <cell r="B2">
            <v>1.9678000000000001E-2</v>
          </cell>
        </row>
      </sheetData>
      <sheetData sheetId="737">
        <row r="2">
          <cell r="B2">
            <v>1.9678000000000001E-2</v>
          </cell>
        </row>
      </sheetData>
      <sheetData sheetId="738">
        <row r="2">
          <cell r="B2">
            <v>0</v>
          </cell>
        </row>
      </sheetData>
      <sheetData sheetId="739">
        <row r="2">
          <cell r="B2">
            <v>1.9678000000000001E-2</v>
          </cell>
        </row>
      </sheetData>
      <sheetData sheetId="740">
        <row r="2">
          <cell r="B2">
            <v>0</v>
          </cell>
        </row>
      </sheetData>
      <sheetData sheetId="741">
        <row r="2">
          <cell r="B2">
            <v>1.9678000000000001E-2</v>
          </cell>
        </row>
      </sheetData>
      <sheetData sheetId="742">
        <row r="2">
          <cell r="B2">
            <v>1.9678000000000001E-2</v>
          </cell>
        </row>
      </sheetData>
      <sheetData sheetId="743">
        <row r="2">
          <cell r="B2">
            <v>1.9678000000000001E-2</v>
          </cell>
        </row>
      </sheetData>
      <sheetData sheetId="744">
        <row r="2">
          <cell r="B2">
            <v>1.9678000000000001E-2</v>
          </cell>
        </row>
      </sheetData>
      <sheetData sheetId="745">
        <row r="2">
          <cell r="B2">
            <v>1.9678000000000001E-2</v>
          </cell>
        </row>
      </sheetData>
      <sheetData sheetId="746">
        <row r="2">
          <cell r="B2">
            <v>1.9678000000000001E-2</v>
          </cell>
        </row>
      </sheetData>
      <sheetData sheetId="747">
        <row r="2">
          <cell r="B2">
            <v>1.9678000000000001E-2</v>
          </cell>
        </row>
      </sheetData>
      <sheetData sheetId="748">
        <row r="2">
          <cell r="B2">
            <v>1.9678000000000001E-2</v>
          </cell>
        </row>
      </sheetData>
      <sheetData sheetId="749">
        <row r="2">
          <cell r="B2">
            <v>1.9678000000000001E-2</v>
          </cell>
        </row>
      </sheetData>
      <sheetData sheetId="750">
        <row r="2">
          <cell r="B2">
            <v>1.9678000000000001E-2</v>
          </cell>
        </row>
      </sheetData>
      <sheetData sheetId="751">
        <row r="2">
          <cell r="B2">
            <v>1.9678000000000001E-2</v>
          </cell>
        </row>
      </sheetData>
      <sheetData sheetId="752">
        <row r="2">
          <cell r="B2">
            <v>1.9678000000000001E-2</v>
          </cell>
        </row>
      </sheetData>
      <sheetData sheetId="753">
        <row r="2">
          <cell r="B2">
            <v>1.9678000000000001E-2</v>
          </cell>
        </row>
      </sheetData>
      <sheetData sheetId="754">
        <row r="2">
          <cell r="B2">
            <v>1.9678000000000001E-2</v>
          </cell>
        </row>
      </sheetData>
      <sheetData sheetId="755">
        <row r="2">
          <cell r="B2">
            <v>1.9678000000000001E-2</v>
          </cell>
        </row>
      </sheetData>
      <sheetData sheetId="756">
        <row r="2">
          <cell r="B2">
            <v>1.9678000000000001E-2</v>
          </cell>
        </row>
      </sheetData>
      <sheetData sheetId="757">
        <row r="2">
          <cell r="B2">
            <v>1.9678000000000001E-2</v>
          </cell>
        </row>
      </sheetData>
      <sheetData sheetId="758">
        <row r="2">
          <cell r="B2">
            <v>1.9678000000000001E-2</v>
          </cell>
        </row>
      </sheetData>
      <sheetData sheetId="759">
        <row r="2">
          <cell r="B2">
            <v>1.9678000000000001E-2</v>
          </cell>
        </row>
      </sheetData>
      <sheetData sheetId="760">
        <row r="2">
          <cell r="B2">
            <v>1.9678000000000001E-2</v>
          </cell>
        </row>
      </sheetData>
      <sheetData sheetId="761">
        <row r="2">
          <cell r="B2">
            <v>1.9678000000000001E-2</v>
          </cell>
        </row>
      </sheetData>
      <sheetData sheetId="762">
        <row r="2">
          <cell r="B2">
            <v>1.9678000000000001E-2</v>
          </cell>
        </row>
      </sheetData>
      <sheetData sheetId="763">
        <row r="2">
          <cell r="B2">
            <v>1.9678000000000001E-2</v>
          </cell>
        </row>
      </sheetData>
      <sheetData sheetId="764">
        <row r="2">
          <cell r="B2">
            <v>1.9678000000000001E-2</v>
          </cell>
        </row>
      </sheetData>
      <sheetData sheetId="765">
        <row r="2">
          <cell r="B2">
            <v>1.9678000000000001E-2</v>
          </cell>
        </row>
      </sheetData>
      <sheetData sheetId="766">
        <row r="2">
          <cell r="B2">
            <v>1.9678000000000001E-2</v>
          </cell>
        </row>
      </sheetData>
      <sheetData sheetId="767">
        <row r="2">
          <cell r="B2">
            <v>1.9678000000000001E-2</v>
          </cell>
        </row>
      </sheetData>
      <sheetData sheetId="768">
        <row r="2">
          <cell r="B2">
            <v>0</v>
          </cell>
        </row>
      </sheetData>
      <sheetData sheetId="769">
        <row r="2">
          <cell r="B2">
            <v>1.9678000000000001E-2</v>
          </cell>
        </row>
      </sheetData>
      <sheetData sheetId="770">
        <row r="2">
          <cell r="B2">
            <v>1.9678000000000001E-2</v>
          </cell>
        </row>
      </sheetData>
      <sheetData sheetId="771">
        <row r="2">
          <cell r="B2">
            <v>1.9678000000000001E-2</v>
          </cell>
        </row>
      </sheetData>
      <sheetData sheetId="772">
        <row r="2">
          <cell r="B2">
            <v>1.9678000000000001E-2</v>
          </cell>
        </row>
      </sheetData>
      <sheetData sheetId="773">
        <row r="2">
          <cell r="B2">
            <v>0</v>
          </cell>
        </row>
      </sheetData>
      <sheetData sheetId="774">
        <row r="2">
          <cell r="B2">
            <v>1.9678000000000001E-2</v>
          </cell>
        </row>
      </sheetData>
      <sheetData sheetId="775">
        <row r="2">
          <cell r="B2">
            <v>0</v>
          </cell>
        </row>
      </sheetData>
      <sheetData sheetId="776">
        <row r="2">
          <cell r="B2">
            <v>0</v>
          </cell>
        </row>
      </sheetData>
      <sheetData sheetId="777">
        <row r="2">
          <cell r="B2">
            <v>0</v>
          </cell>
        </row>
      </sheetData>
      <sheetData sheetId="778">
        <row r="2">
          <cell r="B2">
            <v>0</v>
          </cell>
        </row>
      </sheetData>
      <sheetData sheetId="779">
        <row r="2">
          <cell r="B2">
            <v>0</v>
          </cell>
        </row>
      </sheetData>
      <sheetData sheetId="780">
        <row r="2">
          <cell r="B2">
            <v>0</v>
          </cell>
        </row>
      </sheetData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>
        <row r="2">
          <cell r="B2"/>
        </row>
      </sheetData>
      <sheetData sheetId="828">
        <row r="2">
          <cell r="B2">
            <v>0</v>
          </cell>
        </row>
      </sheetData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>
        <row r="2">
          <cell r="B2">
            <v>0</v>
          </cell>
        </row>
      </sheetData>
      <sheetData sheetId="836">
        <row r="2">
          <cell r="B2">
            <v>0</v>
          </cell>
        </row>
      </sheetData>
      <sheetData sheetId="837">
        <row r="2">
          <cell r="B2">
            <v>0</v>
          </cell>
        </row>
      </sheetData>
      <sheetData sheetId="838">
        <row r="2">
          <cell r="B2">
            <v>0</v>
          </cell>
        </row>
      </sheetData>
      <sheetData sheetId="839">
        <row r="2">
          <cell r="B2">
            <v>0</v>
          </cell>
        </row>
      </sheetData>
      <sheetData sheetId="840">
        <row r="2">
          <cell r="B2">
            <v>0</v>
          </cell>
        </row>
      </sheetData>
      <sheetData sheetId="841">
        <row r="2">
          <cell r="B2">
            <v>0</v>
          </cell>
        </row>
      </sheetData>
      <sheetData sheetId="842">
        <row r="2">
          <cell r="B2">
            <v>0</v>
          </cell>
        </row>
      </sheetData>
      <sheetData sheetId="843">
        <row r="2">
          <cell r="B2">
            <v>0</v>
          </cell>
        </row>
      </sheetData>
      <sheetData sheetId="844">
        <row r="2">
          <cell r="B2">
            <v>0</v>
          </cell>
        </row>
      </sheetData>
      <sheetData sheetId="845">
        <row r="2">
          <cell r="B2">
            <v>0</v>
          </cell>
        </row>
      </sheetData>
      <sheetData sheetId="846">
        <row r="2">
          <cell r="B2">
            <v>0</v>
          </cell>
        </row>
      </sheetData>
      <sheetData sheetId="847">
        <row r="2">
          <cell r="B2">
            <v>0</v>
          </cell>
        </row>
      </sheetData>
      <sheetData sheetId="848">
        <row r="2">
          <cell r="B2">
            <v>0</v>
          </cell>
        </row>
      </sheetData>
      <sheetData sheetId="849">
        <row r="2">
          <cell r="B2">
            <v>0</v>
          </cell>
        </row>
      </sheetData>
      <sheetData sheetId="850">
        <row r="2">
          <cell r="B2">
            <v>0</v>
          </cell>
        </row>
      </sheetData>
      <sheetData sheetId="851">
        <row r="2">
          <cell r="B2">
            <v>0</v>
          </cell>
        </row>
      </sheetData>
      <sheetData sheetId="852">
        <row r="2">
          <cell r="B2">
            <v>0</v>
          </cell>
        </row>
      </sheetData>
      <sheetData sheetId="853">
        <row r="2">
          <cell r="B2">
            <v>0</v>
          </cell>
        </row>
      </sheetData>
      <sheetData sheetId="854">
        <row r="2">
          <cell r="B2">
            <v>0</v>
          </cell>
        </row>
      </sheetData>
      <sheetData sheetId="855">
        <row r="2">
          <cell r="B2">
            <v>0</v>
          </cell>
        </row>
      </sheetData>
      <sheetData sheetId="856">
        <row r="2">
          <cell r="B2">
            <v>0</v>
          </cell>
        </row>
      </sheetData>
      <sheetData sheetId="857">
        <row r="2">
          <cell r="B2">
            <v>0</v>
          </cell>
        </row>
      </sheetData>
      <sheetData sheetId="858">
        <row r="2">
          <cell r="B2">
            <v>0</v>
          </cell>
        </row>
      </sheetData>
      <sheetData sheetId="859">
        <row r="2">
          <cell r="B2">
            <v>0</v>
          </cell>
        </row>
      </sheetData>
      <sheetData sheetId="860">
        <row r="2">
          <cell r="B2">
            <v>0</v>
          </cell>
        </row>
      </sheetData>
      <sheetData sheetId="861">
        <row r="2">
          <cell r="B2">
            <v>0</v>
          </cell>
        </row>
      </sheetData>
      <sheetData sheetId="862">
        <row r="2">
          <cell r="B2">
            <v>0</v>
          </cell>
        </row>
      </sheetData>
      <sheetData sheetId="863">
        <row r="2">
          <cell r="B2">
            <v>0</v>
          </cell>
        </row>
      </sheetData>
      <sheetData sheetId="864">
        <row r="2">
          <cell r="B2">
            <v>0</v>
          </cell>
        </row>
      </sheetData>
      <sheetData sheetId="865">
        <row r="2">
          <cell r="B2">
            <v>0</v>
          </cell>
        </row>
      </sheetData>
      <sheetData sheetId="866">
        <row r="2">
          <cell r="B2">
            <v>0</v>
          </cell>
        </row>
      </sheetData>
      <sheetData sheetId="867">
        <row r="2">
          <cell r="B2">
            <v>0</v>
          </cell>
        </row>
      </sheetData>
      <sheetData sheetId="868">
        <row r="2">
          <cell r="B2">
            <v>0</v>
          </cell>
        </row>
      </sheetData>
      <sheetData sheetId="869">
        <row r="2">
          <cell r="B2">
            <v>0</v>
          </cell>
        </row>
      </sheetData>
      <sheetData sheetId="870">
        <row r="2">
          <cell r="B2">
            <v>0</v>
          </cell>
        </row>
      </sheetData>
      <sheetData sheetId="871">
        <row r="2">
          <cell r="B2">
            <v>0</v>
          </cell>
        </row>
      </sheetData>
      <sheetData sheetId="872">
        <row r="2">
          <cell r="B2">
            <v>0</v>
          </cell>
        </row>
      </sheetData>
      <sheetData sheetId="873">
        <row r="2">
          <cell r="B2">
            <v>0</v>
          </cell>
        </row>
      </sheetData>
      <sheetData sheetId="874">
        <row r="2">
          <cell r="B2">
            <v>0</v>
          </cell>
        </row>
      </sheetData>
      <sheetData sheetId="875">
        <row r="2">
          <cell r="B2">
            <v>0</v>
          </cell>
        </row>
      </sheetData>
      <sheetData sheetId="876">
        <row r="2">
          <cell r="B2">
            <v>0</v>
          </cell>
        </row>
      </sheetData>
      <sheetData sheetId="877">
        <row r="2">
          <cell r="B2">
            <v>0</v>
          </cell>
        </row>
      </sheetData>
      <sheetData sheetId="878">
        <row r="2">
          <cell r="B2">
            <v>0</v>
          </cell>
        </row>
      </sheetData>
      <sheetData sheetId="879">
        <row r="2">
          <cell r="B2">
            <v>0</v>
          </cell>
        </row>
      </sheetData>
      <sheetData sheetId="880">
        <row r="2">
          <cell r="B2">
            <v>0</v>
          </cell>
        </row>
      </sheetData>
      <sheetData sheetId="881">
        <row r="2">
          <cell r="B2">
            <v>0</v>
          </cell>
        </row>
      </sheetData>
      <sheetData sheetId="882">
        <row r="2">
          <cell r="B2">
            <v>0</v>
          </cell>
        </row>
      </sheetData>
      <sheetData sheetId="883">
        <row r="2">
          <cell r="B2">
            <v>0</v>
          </cell>
        </row>
      </sheetData>
      <sheetData sheetId="884">
        <row r="2">
          <cell r="B2">
            <v>0</v>
          </cell>
        </row>
      </sheetData>
      <sheetData sheetId="885">
        <row r="2">
          <cell r="B2">
            <v>0</v>
          </cell>
        </row>
      </sheetData>
      <sheetData sheetId="886">
        <row r="2">
          <cell r="B2">
            <v>0</v>
          </cell>
        </row>
      </sheetData>
      <sheetData sheetId="887">
        <row r="2">
          <cell r="B2">
            <v>0</v>
          </cell>
        </row>
      </sheetData>
      <sheetData sheetId="888">
        <row r="2">
          <cell r="B2">
            <v>0</v>
          </cell>
        </row>
      </sheetData>
      <sheetData sheetId="889">
        <row r="2">
          <cell r="B2">
            <v>0</v>
          </cell>
        </row>
      </sheetData>
      <sheetData sheetId="890">
        <row r="2">
          <cell r="B2">
            <v>0</v>
          </cell>
        </row>
      </sheetData>
      <sheetData sheetId="891">
        <row r="2">
          <cell r="B2">
            <v>0</v>
          </cell>
        </row>
      </sheetData>
      <sheetData sheetId="892">
        <row r="2">
          <cell r="B2">
            <v>0</v>
          </cell>
        </row>
      </sheetData>
      <sheetData sheetId="893">
        <row r="2">
          <cell r="B2">
            <v>0</v>
          </cell>
        </row>
      </sheetData>
      <sheetData sheetId="894">
        <row r="2">
          <cell r="B2">
            <v>0</v>
          </cell>
        </row>
      </sheetData>
      <sheetData sheetId="895">
        <row r="2">
          <cell r="B2">
            <v>0</v>
          </cell>
        </row>
      </sheetData>
      <sheetData sheetId="896">
        <row r="2">
          <cell r="B2">
            <v>0</v>
          </cell>
        </row>
      </sheetData>
      <sheetData sheetId="897">
        <row r="2">
          <cell r="B2">
            <v>0</v>
          </cell>
        </row>
      </sheetData>
      <sheetData sheetId="898">
        <row r="2">
          <cell r="B2">
            <v>0</v>
          </cell>
        </row>
      </sheetData>
      <sheetData sheetId="899">
        <row r="2">
          <cell r="B2">
            <v>0</v>
          </cell>
        </row>
      </sheetData>
      <sheetData sheetId="900">
        <row r="2">
          <cell r="B2">
            <v>0</v>
          </cell>
        </row>
      </sheetData>
      <sheetData sheetId="901">
        <row r="2">
          <cell r="B2">
            <v>0</v>
          </cell>
        </row>
      </sheetData>
      <sheetData sheetId="902">
        <row r="2">
          <cell r="B2">
            <v>0</v>
          </cell>
        </row>
      </sheetData>
      <sheetData sheetId="903">
        <row r="2">
          <cell r="B2">
            <v>0</v>
          </cell>
        </row>
      </sheetData>
      <sheetData sheetId="904">
        <row r="2">
          <cell r="B2">
            <v>0</v>
          </cell>
        </row>
      </sheetData>
      <sheetData sheetId="905">
        <row r="2">
          <cell r="B2">
            <v>0</v>
          </cell>
        </row>
      </sheetData>
      <sheetData sheetId="906">
        <row r="2">
          <cell r="B2">
            <v>0</v>
          </cell>
        </row>
      </sheetData>
      <sheetData sheetId="907">
        <row r="2">
          <cell r="B2">
            <v>0</v>
          </cell>
        </row>
      </sheetData>
      <sheetData sheetId="908">
        <row r="2">
          <cell r="B2">
            <v>0</v>
          </cell>
        </row>
      </sheetData>
      <sheetData sheetId="909">
        <row r="2">
          <cell r="B2">
            <v>0</v>
          </cell>
        </row>
      </sheetData>
      <sheetData sheetId="910">
        <row r="2">
          <cell r="B2">
            <v>0</v>
          </cell>
        </row>
      </sheetData>
      <sheetData sheetId="911">
        <row r="2">
          <cell r="B2">
            <v>0</v>
          </cell>
        </row>
      </sheetData>
      <sheetData sheetId="912">
        <row r="2">
          <cell r="B2">
            <v>0</v>
          </cell>
        </row>
      </sheetData>
      <sheetData sheetId="913">
        <row r="2">
          <cell r="B2">
            <v>0</v>
          </cell>
        </row>
      </sheetData>
      <sheetData sheetId="914">
        <row r="2">
          <cell r="B2">
            <v>0</v>
          </cell>
        </row>
      </sheetData>
      <sheetData sheetId="915">
        <row r="2">
          <cell r="B2">
            <v>0</v>
          </cell>
        </row>
      </sheetData>
      <sheetData sheetId="916">
        <row r="2">
          <cell r="B2">
            <v>0</v>
          </cell>
        </row>
      </sheetData>
      <sheetData sheetId="917">
        <row r="2">
          <cell r="B2">
            <v>0</v>
          </cell>
        </row>
      </sheetData>
      <sheetData sheetId="918">
        <row r="2">
          <cell r="B2">
            <v>0</v>
          </cell>
        </row>
      </sheetData>
      <sheetData sheetId="919" refreshError="1"/>
      <sheetData sheetId="920" refreshError="1"/>
      <sheetData sheetId="921" refreshError="1"/>
      <sheetData sheetId="922">
        <row r="2">
          <cell r="B2">
            <v>0</v>
          </cell>
        </row>
      </sheetData>
      <sheetData sheetId="923">
        <row r="2">
          <cell r="B2">
            <v>0</v>
          </cell>
        </row>
      </sheetData>
      <sheetData sheetId="924">
        <row r="2">
          <cell r="B2">
            <v>0</v>
          </cell>
        </row>
      </sheetData>
      <sheetData sheetId="925">
        <row r="2">
          <cell r="B2">
            <v>0</v>
          </cell>
        </row>
      </sheetData>
      <sheetData sheetId="926">
        <row r="2">
          <cell r="B2">
            <v>0</v>
          </cell>
        </row>
      </sheetData>
      <sheetData sheetId="927">
        <row r="2">
          <cell r="B2">
            <v>0</v>
          </cell>
        </row>
      </sheetData>
      <sheetData sheetId="928">
        <row r="2">
          <cell r="B2">
            <v>0</v>
          </cell>
        </row>
      </sheetData>
      <sheetData sheetId="929">
        <row r="2">
          <cell r="B2">
            <v>0</v>
          </cell>
        </row>
      </sheetData>
      <sheetData sheetId="930">
        <row r="2">
          <cell r="B2">
            <v>0</v>
          </cell>
        </row>
      </sheetData>
      <sheetData sheetId="931">
        <row r="2">
          <cell r="B2">
            <v>0</v>
          </cell>
        </row>
      </sheetData>
      <sheetData sheetId="932">
        <row r="2">
          <cell r="B2">
            <v>0</v>
          </cell>
        </row>
      </sheetData>
      <sheetData sheetId="933">
        <row r="2">
          <cell r="B2">
            <v>0</v>
          </cell>
        </row>
      </sheetData>
      <sheetData sheetId="934">
        <row r="2">
          <cell r="B2">
            <v>0</v>
          </cell>
        </row>
      </sheetData>
      <sheetData sheetId="935">
        <row r="2">
          <cell r="B2">
            <v>0</v>
          </cell>
        </row>
      </sheetData>
      <sheetData sheetId="936">
        <row r="2">
          <cell r="B2">
            <v>0</v>
          </cell>
        </row>
      </sheetData>
      <sheetData sheetId="937">
        <row r="2">
          <cell r="B2">
            <v>0</v>
          </cell>
        </row>
      </sheetData>
      <sheetData sheetId="938">
        <row r="2">
          <cell r="B2">
            <v>0</v>
          </cell>
        </row>
      </sheetData>
      <sheetData sheetId="939">
        <row r="2">
          <cell r="B2">
            <v>0</v>
          </cell>
        </row>
      </sheetData>
      <sheetData sheetId="940">
        <row r="2">
          <cell r="B2">
            <v>0</v>
          </cell>
        </row>
      </sheetData>
      <sheetData sheetId="941">
        <row r="2">
          <cell r="B2">
            <v>0</v>
          </cell>
        </row>
      </sheetData>
      <sheetData sheetId="942">
        <row r="2">
          <cell r="B2">
            <v>0</v>
          </cell>
        </row>
      </sheetData>
      <sheetData sheetId="943">
        <row r="2">
          <cell r="B2">
            <v>0</v>
          </cell>
        </row>
      </sheetData>
      <sheetData sheetId="944">
        <row r="2">
          <cell r="B2">
            <v>0</v>
          </cell>
        </row>
      </sheetData>
      <sheetData sheetId="945">
        <row r="2">
          <cell r="B2">
            <v>0</v>
          </cell>
        </row>
      </sheetData>
      <sheetData sheetId="946">
        <row r="2">
          <cell r="B2">
            <v>0</v>
          </cell>
        </row>
      </sheetData>
      <sheetData sheetId="947">
        <row r="2">
          <cell r="B2">
            <v>0</v>
          </cell>
        </row>
      </sheetData>
      <sheetData sheetId="948">
        <row r="2">
          <cell r="B2">
            <v>0</v>
          </cell>
        </row>
      </sheetData>
      <sheetData sheetId="949">
        <row r="2">
          <cell r="B2">
            <v>0</v>
          </cell>
        </row>
      </sheetData>
      <sheetData sheetId="950">
        <row r="2">
          <cell r="B2">
            <v>0</v>
          </cell>
        </row>
      </sheetData>
      <sheetData sheetId="951">
        <row r="2">
          <cell r="B2">
            <v>0</v>
          </cell>
        </row>
      </sheetData>
      <sheetData sheetId="952">
        <row r="2">
          <cell r="B2">
            <v>0</v>
          </cell>
        </row>
      </sheetData>
      <sheetData sheetId="953">
        <row r="2">
          <cell r="B2">
            <v>0</v>
          </cell>
        </row>
      </sheetData>
      <sheetData sheetId="954">
        <row r="2">
          <cell r="B2">
            <v>0</v>
          </cell>
        </row>
      </sheetData>
      <sheetData sheetId="955">
        <row r="2">
          <cell r="B2">
            <v>0</v>
          </cell>
        </row>
      </sheetData>
      <sheetData sheetId="956">
        <row r="2">
          <cell r="B2">
            <v>0</v>
          </cell>
        </row>
      </sheetData>
      <sheetData sheetId="957">
        <row r="2">
          <cell r="B2">
            <v>0</v>
          </cell>
        </row>
      </sheetData>
      <sheetData sheetId="958">
        <row r="2">
          <cell r="B2">
            <v>0</v>
          </cell>
        </row>
      </sheetData>
      <sheetData sheetId="959">
        <row r="2">
          <cell r="B2">
            <v>0</v>
          </cell>
        </row>
      </sheetData>
      <sheetData sheetId="960">
        <row r="2">
          <cell r="B2">
            <v>0</v>
          </cell>
        </row>
      </sheetData>
      <sheetData sheetId="961">
        <row r="2">
          <cell r="B2">
            <v>0</v>
          </cell>
        </row>
      </sheetData>
      <sheetData sheetId="962">
        <row r="2">
          <cell r="B2">
            <v>0</v>
          </cell>
        </row>
      </sheetData>
      <sheetData sheetId="963">
        <row r="2">
          <cell r="B2">
            <v>0</v>
          </cell>
        </row>
      </sheetData>
      <sheetData sheetId="964">
        <row r="2">
          <cell r="B2">
            <v>0</v>
          </cell>
        </row>
      </sheetData>
      <sheetData sheetId="965">
        <row r="2">
          <cell r="B2">
            <v>0</v>
          </cell>
        </row>
      </sheetData>
      <sheetData sheetId="966">
        <row r="2">
          <cell r="B2">
            <v>0</v>
          </cell>
        </row>
      </sheetData>
      <sheetData sheetId="967">
        <row r="2">
          <cell r="B2">
            <v>0</v>
          </cell>
        </row>
      </sheetData>
      <sheetData sheetId="968">
        <row r="2">
          <cell r="B2">
            <v>0</v>
          </cell>
        </row>
      </sheetData>
      <sheetData sheetId="969">
        <row r="2">
          <cell r="B2">
            <v>0</v>
          </cell>
        </row>
      </sheetData>
      <sheetData sheetId="970">
        <row r="2">
          <cell r="B2">
            <v>0</v>
          </cell>
        </row>
      </sheetData>
      <sheetData sheetId="971">
        <row r="2">
          <cell r="B2">
            <v>0</v>
          </cell>
        </row>
      </sheetData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>
        <row r="2">
          <cell r="B2">
            <v>1.9678000000000001E-2</v>
          </cell>
        </row>
      </sheetData>
      <sheetData sheetId="982">
        <row r="2">
          <cell r="B2">
            <v>0</v>
          </cell>
        </row>
      </sheetData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>
        <row r="2">
          <cell r="B2">
            <v>0</v>
          </cell>
        </row>
      </sheetData>
      <sheetData sheetId="990">
        <row r="2">
          <cell r="B2">
            <v>0</v>
          </cell>
        </row>
      </sheetData>
      <sheetData sheetId="991">
        <row r="2">
          <cell r="B2">
            <v>0</v>
          </cell>
        </row>
      </sheetData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>
        <row r="2">
          <cell r="B2">
            <v>0</v>
          </cell>
        </row>
      </sheetData>
      <sheetData sheetId="1021">
        <row r="2">
          <cell r="B2">
            <v>0</v>
          </cell>
        </row>
      </sheetData>
      <sheetData sheetId="1022">
        <row r="2">
          <cell r="B2">
            <v>0</v>
          </cell>
        </row>
      </sheetData>
      <sheetData sheetId="1023">
        <row r="2">
          <cell r="B2">
            <v>0</v>
          </cell>
        </row>
      </sheetData>
      <sheetData sheetId="1024">
        <row r="2">
          <cell r="B2">
            <v>0</v>
          </cell>
        </row>
      </sheetData>
      <sheetData sheetId="1025">
        <row r="2">
          <cell r="B2">
            <v>0</v>
          </cell>
        </row>
      </sheetData>
      <sheetData sheetId="1026">
        <row r="2">
          <cell r="B2">
            <v>0</v>
          </cell>
        </row>
      </sheetData>
      <sheetData sheetId="1027">
        <row r="2">
          <cell r="B2">
            <v>0</v>
          </cell>
        </row>
      </sheetData>
      <sheetData sheetId="1028">
        <row r="2">
          <cell r="B2">
            <v>0</v>
          </cell>
        </row>
      </sheetData>
      <sheetData sheetId="1029">
        <row r="2">
          <cell r="B2">
            <v>0</v>
          </cell>
        </row>
      </sheetData>
      <sheetData sheetId="1030">
        <row r="2">
          <cell r="B2">
            <v>0</v>
          </cell>
        </row>
      </sheetData>
      <sheetData sheetId="1031">
        <row r="2">
          <cell r="B2">
            <v>0</v>
          </cell>
        </row>
      </sheetData>
      <sheetData sheetId="1032">
        <row r="2">
          <cell r="B2">
            <v>0</v>
          </cell>
        </row>
      </sheetData>
      <sheetData sheetId="1033">
        <row r="2">
          <cell r="B2">
            <v>0</v>
          </cell>
        </row>
      </sheetData>
      <sheetData sheetId="1034">
        <row r="2">
          <cell r="B2">
            <v>0</v>
          </cell>
        </row>
      </sheetData>
      <sheetData sheetId="1035">
        <row r="2">
          <cell r="B2">
            <v>0</v>
          </cell>
        </row>
      </sheetData>
      <sheetData sheetId="1036">
        <row r="2">
          <cell r="B2">
            <v>0</v>
          </cell>
        </row>
      </sheetData>
      <sheetData sheetId="1037">
        <row r="2">
          <cell r="B2">
            <v>0</v>
          </cell>
        </row>
      </sheetData>
      <sheetData sheetId="1038">
        <row r="2">
          <cell r="B2">
            <v>0</v>
          </cell>
        </row>
      </sheetData>
      <sheetData sheetId="1039">
        <row r="2">
          <cell r="B2">
            <v>0</v>
          </cell>
        </row>
      </sheetData>
      <sheetData sheetId="1040">
        <row r="2">
          <cell r="B2">
            <v>0</v>
          </cell>
        </row>
      </sheetData>
      <sheetData sheetId="1041">
        <row r="2">
          <cell r="B2">
            <v>0</v>
          </cell>
        </row>
      </sheetData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>
        <row r="2">
          <cell r="B2">
            <v>0</v>
          </cell>
        </row>
      </sheetData>
      <sheetData sheetId="1095">
        <row r="2">
          <cell r="B2">
            <v>1.9678000000000001E-2</v>
          </cell>
        </row>
      </sheetData>
      <sheetData sheetId="1096">
        <row r="2">
          <cell r="B2">
            <v>1.9678000000000001E-2</v>
          </cell>
        </row>
      </sheetData>
      <sheetData sheetId="1097">
        <row r="2">
          <cell r="B2">
            <v>1.9678000000000001E-2</v>
          </cell>
        </row>
      </sheetData>
      <sheetData sheetId="1098">
        <row r="2">
          <cell r="B2">
            <v>1.9678000000000001E-2</v>
          </cell>
        </row>
      </sheetData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>
        <row r="2">
          <cell r="B2">
            <v>0</v>
          </cell>
        </row>
      </sheetData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>
        <row r="2">
          <cell r="B2">
            <v>1.9678000000000001E-2</v>
          </cell>
        </row>
      </sheetData>
      <sheetData sheetId="1363">
        <row r="2">
          <cell r="B2">
            <v>1.9678000000000001E-2</v>
          </cell>
        </row>
      </sheetData>
      <sheetData sheetId="1364">
        <row r="2">
          <cell r="B2">
            <v>1.9678000000000001E-2</v>
          </cell>
        </row>
      </sheetData>
      <sheetData sheetId="1365">
        <row r="2">
          <cell r="B2">
            <v>1.9678000000000001E-2</v>
          </cell>
        </row>
      </sheetData>
      <sheetData sheetId="1366">
        <row r="2">
          <cell r="B2">
            <v>1.9678000000000001E-2</v>
          </cell>
        </row>
      </sheetData>
      <sheetData sheetId="1367">
        <row r="2">
          <cell r="B2">
            <v>1.9678000000000001E-2</v>
          </cell>
        </row>
      </sheetData>
      <sheetData sheetId="1368">
        <row r="2">
          <cell r="B2">
            <v>1.9678000000000001E-2</v>
          </cell>
        </row>
      </sheetData>
      <sheetData sheetId="1369">
        <row r="2">
          <cell r="B2">
            <v>1.9678000000000001E-2</v>
          </cell>
        </row>
      </sheetData>
      <sheetData sheetId="1370">
        <row r="2">
          <cell r="B2">
            <v>1.9678000000000001E-2</v>
          </cell>
        </row>
      </sheetData>
      <sheetData sheetId="1371">
        <row r="2">
          <cell r="B2">
            <v>1.9678000000000001E-2</v>
          </cell>
        </row>
      </sheetData>
      <sheetData sheetId="1372">
        <row r="2">
          <cell r="B2">
            <v>1.9678000000000001E-2</v>
          </cell>
        </row>
      </sheetData>
      <sheetData sheetId="1373">
        <row r="2">
          <cell r="B2">
            <v>1.9678000000000001E-2</v>
          </cell>
        </row>
      </sheetData>
      <sheetData sheetId="1374">
        <row r="2">
          <cell r="B2">
            <v>1.9678000000000001E-2</v>
          </cell>
        </row>
      </sheetData>
      <sheetData sheetId="1375">
        <row r="2">
          <cell r="B2">
            <v>1.9678000000000001E-2</v>
          </cell>
        </row>
      </sheetData>
      <sheetData sheetId="1376">
        <row r="2">
          <cell r="B2">
            <v>1.9678000000000001E-2</v>
          </cell>
        </row>
      </sheetData>
      <sheetData sheetId="1377">
        <row r="2">
          <cell r="B2">
            <v>1.9678000000000001E-2</v>
          </cell>
        </row>
      </sheetData>
      <sheetData sheetId="1378">
        <row r="2">
          <cell r="B2">
            <v>1.9678000000000001E-2</v>
          </cell>
        </row>
      </sheetData>
      <sheetData sheetId="1379">
        <row r="2">
          <cell r="B2">
            <v>1.9678000000000001E-2</v>
          </cell>
        </row>
      </sheetData>
      <sheetData sheetId="1380">
        <row r="2">
          <cell r="B2">
            <v>1.9678000000000001E-2</v>
          </cell>
        </row>
      </sheetData>
      <sheetData sheetId="1381">
        <row r="2">
          <cell r="B2">
            <v>1.9678000000000001E-2</v>
          </cell>
        </row>
      </sheetData>
      <sheetData sheetId="1382">
        <row r="2">
          <cell r="B2">
            <v>1.9678000000000001E-2</v>
          </cell>
        </row>
      </sheetData>
      <sheetData sheetId="1383">
        <row r="2">
          <cell r="B2">
            <v>1.9678000000000001E-2</v>
          </cell>
        </row>
      </sheetData>
      <sheetData sheetId="1384">
        <row r="2">
          <cell r="B2">
            <v>1.9678000000000001E-2</v>
          </cell>
        </row>
      </sheetData>
      <sheetData sheetId="1385">
        <row r="2">
          <cell r="B2">
            <v>1.9678000000000001E-2</v>
          </cell>
        </row>
      </sheetData>
      <sheetData sheetId="1386">
        <row r="2">
          <cell r="B2">
            <v>1.9678000000000001E-2</v>
          </cell>
        </row>
      </sheetData>
      <sheetData sheetId="1387">
        <row r="2">
          <cell r="B2">
            <v>1.9678000000000001E-2</v>
          </cell>
        </row>
      </sheetData>
      <sheetData sheetId="1388">
        <row r="2">
          <cell r="B2">
            <v>1.9678000000000001E-2</v>
          </cell>
        </row>
      </sheetData>
      <sheetData sheetId="1389">
        <row r="2">
          <cell r="B2">
            <v>1.9678000000000001E-2</v>
          </cell>
        </row>
      </sheetData>
      <sheetData sheetId="1390">
        <row r="2">
          <cell r="B2">
            <v>1.9678000000000001E-2</v>
          </cell>
        </row>
      </sheetData>
      <sheetData sheetId="1391">
        <row r="2">
          <cell r="B2">
            <v>0</v>
          </cell>
        </row>
      </sheetData>
      <sheetData sheetId="1392">
        <row r="2">
          <cell r="B2">
            <v>1.9678000000000001E-2</v>
          </cell>
        </row>
      </sheetData>
      <sheetData sheetId="1393">
        <row r="2">
          <cell r="B2">
            <v>0</v>
          </cell>
        </row>
      </sheetData>
      <sheetData sheetId="1394">
        <row r="2">
          <cell r="B2">
            <v>0</v>
          </cell>
        </row>
      </sheetData>
      <sheetData sheetId="1395">
        <row r="2">
          <cell r="B2">
            <v>0</v>
          </cell>
        </row>
      </sheetData>
      <sheetData sheetId="1396">
        <row r="2">
          <cell r="B2">
            <v>1.9678000000000001E-2</v>
          </cell>
        </row>
      </sheetData>
      <sheetData sheetId="1397">
        <row r="2">
          <cell r="B2">
            <v>0</v>
          </cell>
        </row>
      </sheetData>
      <sheetData sheetId="1398">
        <row r="2">
          <cell r="B2">
            <v>0</v>
          </cell>
        </row>
      </sheetData>
      <sheetData sheetId="1399">
        <row r="2">
          <cell r="B2">
            <v>1.9678000000000001E-2</v>
          </cell>
        </row>
      </sheetData>
      <sheetData sheetId="1400">
        <row r="2">
          <cell r="B2">
            <v>1.9678000000000001E-2</v>
          </cell>
        </row>
      </sheetData>
      <sheetData sheetId="1401">
        <row r="2">
          <cell r="B2">
            <v>0</v>
          </cell>
        </row>
      </sheetData>
      <sheetData sheetId="1402">
        <row r="2">
          <cell r="B2">
            <v>1.9678000000000001E-2</v>
          </cell>
        </row>
      </sheetData>
      <sheetData sheetId="1403">
        <row r="2">
          <cell r="B2">
            <v>1.9678000000000001E-2</v>
          </cell>
        </row>
      </sheetData>
      <sheetData sheetId="1404">
        <row r="2">
          <cell r="B2">
            <v>1.9678000000000001E-2</v>
          </cell>
        </row>
      </sheetData>
      <sheetData sheetId="1405">
        <row r="2">
          <cell r="B2">
            <v>1.9678000000000001E-2</v>
          </cell>
        </row>
      </sheetData>
      <sheetData sheetId="1406">
        <row r="2">
          <cell r="B2">
            <v>0</v>
          </cell>
        </row>
      </sheetData>
      <sheetData sheetId="1407" refreshError="1"/>
      <sheetData sheetId="1408">
        <row r="2">
          <cell r="B2">
            <v>1.9678000000000001E-2</v>
          </cell>
        </row>
      </sheetData>
      <sheetData sheetId="1409">
        <row r="2">
          <cell r="B2">
            <v>1.9678000000000001E-2</v>
          </cell>
        </row>
      </sheetData>
      <sheetData sheetId="1410">
        <row r="2">
          <cell r="B2">
            <v>0</v>
          </cell>
        </row>
      </sheetData>
      <sheetData sheetId="1411">
        <row r="2">
          <cell r="B2">
            <v>0</v>
          </cell>
        </row>
      </sheetData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>
        <row r="2">
          <cell r="B2">
            <v>1.9678000000000001E-2</v>
          </cell>
        </row>
      </sheetData>
      <sheetData sheetId="1457">
        <row r="2">
          <cell r="B2">
            <v>1.9678000000000001E-2</v>
          </cell>
        </row>
      </sheetData>
      <sheetData sheetId="1458">
        <row r="2">
          <cell r="B2">
            <v>1.9678000000000001E-2</v>
          </cell>
        </row>
      </sheetData>
      <sheetData sheetId="1459">
        <row r="2">
          <cell r="B2">
            <v>1.9678000000000001E-2</v>
          </cell>
        </row>
      </sheetData>
      <sheetData sheetId="1460">
        <row r="2">
          <cell r="B2">
            <v>1.9678000000000001E-2</v>
          </cell>
        </row>
      </sheetData>
      <sheetData sheetId="1461">
        <row r="2">
          <cell r="B2">
            <v>1.9678000000000001E-2</v>
          </cell>
        </row>
      </sheetData>
      <sheetData sheetId="1462">
        <row r="2">
          <cell r="B2">
            <v>1.9678000000000001E-2</v>
          </cell>
        </row>
      </sheetData>
      <sheetData sheetId="1463">
        <row r="2">
          <cell r="B2">
            <v>1.9678000000000001E-2</v>
          </cell>
        </row>
      </sheetData>
      <sheetData sheetId="1464">
        <row r="2">
          <cell r="B2">
            <v>1.9678000000000001E-2</v>
          </cell>
        </row>
      </sheetData>
      <sheetData sheetId="1465">
        <row r="2">
          <cell r="B2">
            <v>1.9678000000000001E-2</v>
          </cell>
        </row>
      </sheetData>
      <sheetData sheetId="1466">
        <row r="2">
          <cell r="B2">
            <v>1.9678000000000001E-2</v>
          </cell>
        </row>
      </sheetData>
      <sheetData sheetId="1467">
        <row r="2">
          <cell r="B2">
            <v>1.9678000000000001E-2</v>
          </cell>
        </row>
      </sheetData>
      <sheetData sheetId="1468">
        <row r="2">
          <cell r="B2">
            <v>1.9678000000000001E-2</v>
          </cell>
        </row>
      </sheetData>
      <sheetData sheetId="1469">
        <row r="2">
          <cell r="B2">
            <v>1.9678000000000001E-2</v>
          </cell>
        </row>
      </sheetData>
      <sheetData sheetId="1470">
        <row r="2">
          <cell r="B2">
            <v>1.9678000000000001E-2</v>
          </cell>
        </row>
      </sheetData>
      <sheetData sheetId="1471">
        <row r="2">
          <cell r="B2">
            <v>1.9678000000000001E-2</v>
          </cell>
        </row>
      </sheetData>
      <sheetData sheetId="1472">
        <row r="2">
          <cell r="B2">
            <v>1.9678000000000001E-2</v>
          </cell>
        </row>
      </sheetData>
      <sheetData sheetId="1473">
        <row r="2">
          <cell r="B2">
            <v>1.9678000000000001E-2</v>
          </cell>
        </row>
      </sheetData>
      <sheetData sheetId="1474">
        <row r="2">
          <cell r="B2">
            <v>1.9678000000000001E-2</v>
          </cell>
        </row>
      </sheetData>
      <sheetData sheetId="1475">
        <row r="2">
          <cell r="B2">
            <v>1.9678000000000001E-2</v>
          </cell>
        </row>
      </sheetData>
      <sheetData sheetId="1476">
        <row r="2">
          <cell r="B2">
            <v>1.9678000000000001E-2</v>
          </cell>
        </row>
      </sheetData>
      <sheetData sheetId="1477">
        <row r="2">
          <cell r="B2">
            <v>1.9678000000000001E-2</v>
          </cell>
        </row>
      </sheetData>
      <sheetData sheetId="1478">
        <row r="2">
          <cell r="B2">
            <v>1.9678000000000001E-2</v>
          </cell>
        </row>
      </sheetData>
      <sheetData sheetId="1479">
        <row r="2">
          <cell r="B2">
            <v>0</v>
          </cell>
        </row>
      </sheetData>
      <sheetData sheetId="1480">
        <row r="2">
          <cell r="B2">
            <v>1.9678000000000001E-2</v>
          </cell>
        </row>
      </sheetData>
      <sheetData sheetId="1481">
        <row r="2">
          <cell r="B2">
            <v>1.9678000000000001E-2</v>
          </cell>
        </row>
      </sheetData>
      <sheetData sheetId="1482">
        <row r="2">
          <cell r="B2">
            <v>1.9678000000000001E-2</v>
          </cell>
        </row>
      </sheetData>
      <sheetData sheetId="1483">
        <row r="2">
          <cell r="B2">
            <v>1.9678000000000001E-2</v>
          </cell>
        </row>
      </sheetData>
      <sheetData sheetId="1484">
        <row r="2">
          <cell r="B2">
            <v>0</v>
          </cell>
        </row>
      </sheetData>
      <sheetData sheetId="1485">
        <row r="2">
          <cell r="B2">
            <v>1.9678000000000001E-2</v>
          </cell>
        </row>
      </sheetData>
      <sheetData sheetId="1486">
        <row r="2">
          <cell r="B2">
            <v>1.9678000000000001E-2</v>
          </cell>
        </row>
      </sheetData>
      <sheetData sheetId="1487">
        <row r="2">
          <cell r="B2">
            <v>1.9678000000000001E-2</v>
          </cell>
        </row>
      </sheetData>
      <sheetData sheetId="1488">
        <row r="2">
          <cell r="B2">
            <v>0</v>
          </cell>
        </row>
      </sheetData>
      <sheetData sheetId="1489">
        <row r="2">
          <cell r="B2">
            <v>1.9678000000000001E-2</v>
          </cell>
        </row>
      </sheetData>
      <sheetData sheetId="1490">
        <row r="2">
          <cell r="B2">
            <v>1.9678000000000001E-2</v>
          </cell>
        </row>
      </sheetData>
      <sheetData sheetId="1491">
        <row r="2">
          <cell r="B2">
            <v>1.9678000000000001E-2</v>
          </cell>
        </row>
      </sheetData>
      <sheetData sheetId="1492">
        <row r="2">
          <cell r="B2">
            <v>1.9678000000000001E-2</v>
          </cell>
        </row>
      </sheetData>
      <sheetData sheetId="1493">
        <row r="2">
          <cell r="B2">
            <v>1.9678000000000001E-2</v>
          </cell>
        </row>
      </sheetData>
      <sheetData sheetId="1494">
        <row r="2">
          <cell r="B2">
            <v>1.9678000000000001E-2</v>
          </cell>
        </row>
      </sheetData>
      <sheetData sheetId="1495">
        <row r="2">
          <cell r="B2">
            <v>1.9678000000000001E-2</v>
          </cell>
        </row>
      </sheetData>
      <sheetData sheetId="1496">
        <row r="2">
          <cell r="B2">
            <v>1.9678000000000001E-2</v>
          </cell>
        </row>
      </sheetData>
      <sheetData sheetId="1497">
        <row r="2">
          <cell r="B2">
            <v>1.9678000000000001E-2</v>
          </cell>
        </row>
      </sheetData>
      <sheetData sheetId="1498">
        <row r="2">
          <cell r="B2">
            <v>1.9678000000000001E-2</v>
          </cell>
        </row>
      </sheetData>
      <sheetData sheetId="1499">
        <row r="2">
          <cell r="B2">
            <v>0</v>
          </cell>
        </row>
      </sheetData>
      <sheetData sheetId="1500">
        <row r="2">
          <cell r="B2">
            <v>0</v>
          </cell>
        </row>
      </sheetData>
      <sheetData sheetId="1501">
        <row r="2">
          <cell r="B2">
            <v>0</v>
          </cell>
        </row>
      </sheetData>
      <sheetData sheetId="1502">
        <row r="2">
          <cell r="B2">
            <v>1.9678000000000001E-2</v>
          </cell>
        </row>
      </sheetData>
      <sheetData sheetId="1503">
        <row r="2">
          <cell r="B2">
            <v>0</v>
          </cell>
        </row>
      </sheetData>
      <sheetData sheetId="1504">
        <row r="2">
          <cell r="B2">
            <v>1.9678000000000001E-2</v>
          </cell>
        </row>
      </sheetData>
      <sheetData sheetId="1505">
        <row r="2">
          <cell r="B2">
            <v>1.9678000000000001E-2</v>
          </cell>
        </row>
      </sheetData>
      <sheetData sheetId="1506">
        <row r="2">
          <cell r="B2">
            <v>0</v>
          </cell>
        </row>
      </sheetData>
      <sheetData sheetId="1507">
        <row r="2">
          <cell r="B2">
            <v>1.9678000000000001E-2</v>
          </cell>
        </row>
      </sheetData>
      <sheetData sheetId="1508">
        <row r="2">
          <cell r="B2">
            <v>1.9678000000000001E-2</v>
          </cell>
        </row>
      </sheetData>
      <sheetData sheetId="1509">
        <row r="2">
          <cell r="B2">
            <v>1.9678000000000001E-2</v>
          </cell>
        </row>
      </sheetData>
      <sheetData sheetId="1510">
        <row r="2">
          <cell r="B2">
            <v>1.9678000000000001E-2</v>
          </cell>
        </row>
      </sheetData>
      <sheetData sheetId="1511">
        <row r="2">
          <cell r="B2">
            <v>1.9678000000000001E-2</v>
          </cell>
        </row>
      </sheetData>
      <sheetData sheetId="1512">
        <row r="2">
          <cell r="B2">
            <v>1.9678000000000001E-2</v>
          </cell>
        </row>
      </sheetData>
      <sheetData sheetId="1513">
        <row r="2">
          <cell r="B2">
            <v>1.9678000000000001E-2</v>
          </cell>
        </row>
      </sheetData>
      <sheetData sheetId="1514">
        <row r="2">
          <cell r="B2">
            <v>1.9678000000000001E-2</v>
          </cell>
        </row>
      </sheetData>
      <sheetData sheetId="1515">
        <row r="2">
          <cell r="B2">
            <v>1.9678000000000001E-2</v>
          </cell>
        </row>
      </sheetData>
      <sheetData sheetId="1516">
        <row r="2">
          <cell r="B2">
            <v>0</v>
          </cell>
        </row>
      </sheetData>
      <sheetData sheetId="1517">
        <row r="2">
          <cell r="B2">
            <v>0</v>
          </cell>
        </row>
      </sheetData>
      <sheetData sheetId="1518">
        <row r="2">
          <cell r="B2">
            <v>0</v>
          </cell>
        </row>
      </sheetData>
      <sheetData sheetId="1519">
        <row r="2">
          <cell r="B2">
            <v>1.9678000000000001E-2</v>
          </cell>
        </row>
      </sheetData>
      <sheetData sheetId="1520">
        <row r="2">
          <cell r="B2">
            <v>1.9678000000000001E-2</v>
          </cell>
        </row>
      </sheetData>
      <sheetData sheetId="1521">
        <row r="2">
          <cell r="B2">
            <v>0</v>
          </cell>
        </row>
      </sheetData>
      <sheetData sheetId="1522">
        <row r="2">
          <cell r="B2">
            <v>1.9678000000000001E-2</v>
          </cell>
        </row>
      </sheetData>
      <sheetData sheetId="1523">
        <row r="2">
          <cell r="B2">
            <v>1.9678000000000001E-2</v>
          </cell>
        </row>
      </sheetData>
      <sheetData sheetId="1524">
        <row r="2">
          <cell r="B2">
            <v>1.9678000000000001E-2</v>
          </cell>
        </row>
      </sheetData>
      <sheetData sheetId="1525">
        <row r="2">
          <cell r="B2">
            <v>1.9678000000000001E-2</v>
          </cell>
        </row>
      </sheetData>
      <sheetData sheetId="1526">
        <row r="2">
          <cell r="B2">
            <v>1.9678000000000001E-2</v>
          </cell>
        </row>
      </sheetData>
      <sheetData sheetId="1527">
        <row r="2">
          <cell r="B2">
            <v>1.9678000000000001E-2</v>
          </cell>
        </row>
      </sheetData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>
        <row r="2">
          <cell r="B2">
            <v>0</v>
          </cell>
        </row>
      </sheetData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>
        <row r="2">
          <cell r="B2">
            <v>1.9678000000000001E-2</v>
          </cell>
        </row>
      </sheetData>
      <sheetData sheetId="1642" refreshError="1"/>
      <sheetData sheetId="1643" refreshError="1"/>
      <sheetData sheetId="1644" refreshError="1"/>
      <sheetData sheetId="1645" refreshError="1"/>
      <sheetData sheetId="1646">
        <row r="2">
          <cell r="B2">
            <v>1.9678000000000001E-2</v>
          </cell>
        </row>
      </sheetData>
      <sheetData sheetId="1647">
        <row r="2">
          <cell r="B2">
            <v>1.9678000000000001E-2</v>
          </cell>
        </row>
      </sheetData>
      <sheetData sheetId="1648">
        <row r="2">
          <cell r="B2">
            <v>1.9678000000000001E-2</v>
          </cell>
        </row>
      </sheetData>
      <sheetData sheetId="1649">
        <row r="2">
          <cell r="B2">
            <v>1.9678000000000001E-2</v>
          </cell>
        </row>
      </sheetData>
      <sheetData sheetId="1650">
        <row r="2">
          <cell r="B2">
            <v>1.9678000000000001E-2</v>
          </cell>
        </row>
      </sheetData>
      <sheetData sheetId="1651">
        <row r="2">
          <cell r="B2">
            <v>1.9678000000000001E-2</v>
          </cell>
        </row>
      </sheetData>
      <sheetData sheetId="1652">
        <row r="2">
          <cell r="B2">
            <v>1.9678000000000001E-2</v>
          </cell>
        </row>
      </sheetData>
      <sheetData sheetId="1653">
        <row r="2">
          <cell r="B2">
            <v>1.9678000000000001E-2</v>
          </cell>
        </row>
      </sheetData>
      <sheetData sheetId="1654">
        <row r="2">
          <cell r="B2">
            <v>1.9678000000000001E-2</v>
          </cell>
        </row>
      </sheetData>
      <sheetData sheetId="1655">
        <row r="2">
          <cell r="B2">
            <v>1.9678000000000001E-2</v>
          </cell>
        </row>
      </sheetData>
      <sheetData sheetId="1656">
        <row r="2">
          <cell r="B2">
            <v>0</v>
          </cell>
        </row>
      </sheetData>
      <sheetData sheetId="1657">
        <row r="2">
          <cell r="B2">
            <v>1.9678000000000001E-2</v>
          </cell>
        </row>
      </sheetData>
      <sheetData sheetId="1658">
        <row r="2">
          <cell r="B2">
            <v>0</v>
          </cell>
        </row>
      </sheetData>
      <sheetData sheetId="1659">
        <row r="2">
          <cell r="B2">
            <v>0</v>
          </cell>
        </row>
      </sheetData>
      <sheetData sheetId="1660">
        <row r="2">
          <cell r="B2">
            <v>1.9678000000000001E-2</v>
          </cell>
        </row>
      </sheetData>
      <sheetData sheetId="1661">
        <row r="2">
          <cell r="B2">
            <v>1.9678000000000001E-2</v>
          </cell>
        </row>
      </sheetData>
      <sheetData sheetId="1662">
        <row r="2">
          <cell r="B2">
            <v>1.9678000000000001E-2</v>
          </cell>
        </row>
      </sheetData>
      <sheetData sheetId="1663">
        <row r="2">
          <cell r="B2">
            <v>1.9678000000000001E-2</v>
          </cell>
        </row>
      </sheetData>
      <sheetData sheetId="1664">
        <row r="2">
          <cell r="B2">
            <v>1.9678000000000001E-2</v>
          </cell>
        </row>
      </sheetData>
      <sheetData sheetId="1665">
        <row r="2">
          <cell r="B2">
            <v>0</v>
          </cell>
        </row>
      </sheetData>
      <sheetData sheetId="1666">
        <row r="2">
          <cell r="B2">
            <v>0</v>
          </cell>
        </row>
      </sheetData>
      <sheetData sheetId="1667">
        <row r="2">
          <cell r="B2">
            <v>1.9678000000000001E-2</v>
          </cell>
        </row>
      </sheetData>
      <sheetData sheetId="1668">
        <row r="2">
          <cell r="B2">
            <v>1.9678000000000001E-2</v>
          </cell>
        </row>
      </sheetData>
      <sheetData sheetId="1669">
        <row r="2">
          <cell r="B2">
            <v>1.9678000000000001E-2</v>
          </cell>
        </row>
      </sheetData>
      <sheetData sheetId="1670">
        <row r="2">
          <cell r="B2">
            <v>1.9678000000000001E-2</v>
          </cell>
        </row>
      </sheetData>
      <sheetData sheetId="1671">
        <row r="2">
          <cell r="B2">
            <v>1.9678000000000001E-2</v>
          </cell>
        </row>
      </sheetData>
      <sheetData sheetId="1672">
        <row r="2">
          <cell r="B2">
            <v>0</v>
          </cell>
        </row>
      </sheetData>
      <sheetData sheetId="1673">
        <row r="2">
          <cell r="B2">
            <v>1.9678000000000001E-2</v>
          </cell>
        </row>
      </sheetData>
      <sheetData sheetId="1674">
        <row r="2">
          <cell r="B2">
            <v>1.9678000000000001E-2</v>
          </cell>
        </row>
      </sheetData>
      <sheetData sheetId="1675">
        <row r="2">
          <cell r="B2">
            <v>1.9678000000000001E-2</v>
          </cell>
        </row>
      </sheetData>
      <sheetData sheetId="1676">
        <row r="2">
          <cell r="B2">
            <v>1.9678000000000001E-2</v>
          </cell>
        </row>
      </sheetData>
      <sheetData sheetId="1677">
        <row r="2">
          <cell r="B2">
            <v>1.9678000000000001E-2</v>
          </cell>
        </row>
      </sheetData>
      <sheetData sheetId="1678">
        <row r="2">
          <cell r="B2">
            <v>1.9678000000000001E-2</v>
          </cell>
        </row>
      </sheetData>
      <sheetData sheetId="1679">
        <row r="2">
          <cell r="B2">
            <v>1.9678000000000001E-2</v>
          </cell>
        </row>
      </sheetData>
      <sheetData sheetId="1680">
        <row r="2">
          <cell r="B2">
            <v>1.9678000000000001E-2</v>
          </cell>
        </row>
      </sheetData>
      <sheetData sheetId="1681">
        <row r="2">
          <cell r="B2">
            <v>1.9678000000000001E-2</v>
          </cell>
        </row>
      </sheetData>
      <sheetData sheetId="1682">
        <row r="2">
          <cell r="B2">
            <v>1.9678000000000001E-2</v>
          </cell>
        </row>
      </sheetData>
      <sheetData sheetId="1683">
        <row r="2">
          <cell r="B2">
            <v>1.9678000000000001E-2</v>
          </cell>
        </row>
      </sheetData>
      <sheetData sheetId="1684">
        <row r="2">
          <cell r="B2">
            <v>1.9678000000000001E-2</v>
          </cell>
        </row>
      </sheetData>
      <sheetData sheetId="1685">
        <row r="2">
          <cell r="B2">
            <v>1.9678000000000001E-2</v>
          </cell>
        </row>
      </sheetData>
      <sheetData sheetId="1686">
        <row r="2">
          <cell r="B2">
            <v>1.9678000000000001E-2</v>
          </cell>
        </row>
      </sheetData>
      <sheetData sheetId="1687">
        <row r="2">
          <cell r="B2">
            <v>1.9678000000000001E-2</v>
          </cell>
        </row>
      </sheetData>
      <sheetData sheetId="1688">
        <row r="2">
          <cell r="B2">
            <v>1.9678000000000001E-2</v>
          </cell>
        </row>
      </sheetData>
      <sheetData sheetId="1689">
        <row r="2">
          <cell r="B2">
            <v>0</v>
          </cell>
        </row>
      </sheetData>
      <sheetData sheetId="1690">
        <row r="2">
          <cell r="B2">
            <v>0</v>
          </cell>
        </row>
      </sheetData>
      <sheetData sheetId="1691">
        <row r="2">
          <cell r="B2">
            <v>0</v>
          </cell>
        </row>
      </sheetData>
      <sheetData sheetId="1692">
        <row r="2">
          <cell r="B2">
            <v>1.9678000000000001E-2</v>
          </cell>
        </row>
      </sheetData>
      <sheetData sheetId="1693">
        <row r="2">
          <cell r="B2">
            <v>1.9678000000000001E-2</v>
          </cell>
        </row>
      </sheetData>
      <sheetData sheetId="1694">
        <row r="2">
          <cell r="B2">
            <v>1.9678000000000001E-2</v>
          </cell>
        </row>
      </sheetData>
      <sheetData sheetId="1695">
        <row r="2">
          <cell r="B2">
            <v>0</v>
          </cell>
        </row>
      </sheetData>
      <sheetData sheetId="1696">
        <row r="2">
          <cell r="B2">
            <v>0</v>
          </cell>
        </row>
      </sheetData>
      <sheetData sheetId="1697">
        <row r="2">
          <cell r="B2">
            <v>0</v>
          </cell>
        </row>
      </sheetData>
      <sheetData sheetId="1698">
        <row r="2">
          <cell r="B2">
            <v>0</v>
          </cell>
        </row>
      </sheetData>
      <sheetData sheetId="1699">
        <row r="2">
          <cell r="B2">
            <v>1.9678000000000001E-2</v>
          </cell>
        </row>
      </sheetData>
      <sheetData sheetId="1700">
        <row r="2">
          <cell r="B2">
            <v>0</v>
          </cell>
        </row>
      </sheetData>
      <sheetData sheetId="1701">
        <row r="2">
          <cell r="B2">
            <v>1.9678000000000001E-2</v>
          </cell>
        </row>
      </sheetData>
      <sheetData sheetId="1702">
        <row r="2">
          <cell r="B2">
            <v>0</v>
          </cell>
        </row>
      </sheetData>
      <sheetData sheetId="1703">
        <row r="2">
          <cell r="B2">
            <v>0</v>
          </cell>
        </row>
      </sheetData>
      <sheetData sheetId="1704">
        <row r="2">
          <cell r="B2">
            <v>0</v>
          </cell>
        </row>
      </sheetData>
      <sheetData sheetId="1705">
        <row r="2">
          <cell r="B2">
            <v>1.9678000000000001E-2</v>
          </cell>
        </row>
      </sheetData>
      <sheetData sheetId="1706">
        <row r="2">
          <cell r="B2">
            <v>1.9678000000000001E-2</v>
          </cell>
        </row>
      </sheetData>
      <sheetData sheetId="1707">
        <row r="2">
          <cell r="B2">
            <v>1.9678000000000001E-2</v>
          </cell>
        </row>
      </sheetData>
      <sheetData sheetId="1708">
        <row r="2">
          <cell r="B2">
            <v>0</v>
          </cell>
        </row>
      </sheetData>
      <sheetData sheetId="1709">
        <row r="2">
          <cell r="B2">
            <v>1.9678000000000001E-2</v>
          </cell>
        </row>
      </sheetData>
      <sheetData sheetId="1710">
        <row r="2">
          <cell r="B2">
            <v>1.9678000000000001E-2</v>
          </cell>
        </row>
      </sheetData>
      <sheetData sheetId="1711">
        <row r="2">
          <cell r="B2">
            <v>1.9678000000000001E-2</v>
          </cell>
        </row>
      </sheetData>
      <sheetData sheetId="1712">
        <row r="2">
          <cell r="B2">
            <v>1.9678000000000001E-2</v>
          </cell>
        </row>
      </sheetData>
      <sheetData sheetId="1713">
        <row r="2">
          <cell r="B2">
            <v>1.9678000000000001E-2</v>
          </cell>
        </row>
      </sheetData>
      <sheetData sheetId="1714">
        <row r="2">
          <cell r="B2">
            <v>1.9678000000000001E-2</v>
          </cell>
        </row>
      </sheetData>
      <sheetData sheetId="1715">
        <row r="2">
          <cell r="B2">
            <v>1.9678000000000001E-2</v>
          </cell>
        </row>
      </sheetData>
      <sheetData sheetId="1716">
        <row r="2">
          <cell r="B2">
            <v>1.9678000000000001E-2</v>
          </cell>
        </row>
      </sheetData>
      <sheetData sheetId="1717">
        <row r="2">
          <cell r="B2">
            <v>0</v>
          </cell>
        </row>
      </sheetData>
      <sheetData sheetId="1718">
        <row r="2">
          <cell r="B2">
            <v>1.9678000000000001E-2</v>
          </cell>
        </row>
      </sheetData>
      <sheetData sheetId="1719">
        <row r="2">
          <cell r="B2">
            <v>0</v>
          </cell>
        </row>
      </sheetData>
      <sheetData sheetId="1720">
        <row r="2">
          <cell r="B2">
            <v>0</v>
          </cell>
        </row>
      </sheetData>
      <sheetData sheetId="1721">
        <row r="2">
          <cell r="B2">
            <v>0</v>
          </cell>
        </row>
      </sheetData>
      <sheetData sheetId="1722">
        <row r="2">
          <cell r="B2">
            <v>0</v>
          </cell>
        </row>
      </sheetData>
      <sheetData sheetId="1723">
        <row r="2">
          <cell r="B2">
            <v>1.9678000000000001E-2</v>
          </cell>
        </row>
      </sheetData>
      <sheetData sheetId="1724">
        <row r="2">
          <cell r="B2">
            <v>1.9678000000000001E-2</v>
          </cell>
        </row>
      </sheetData>
      <sheetData sheetId="1725">
        <row r="2">
          <cell r="B2">
            <v>0</v>
          </cell>
        </row>
      </sheetData>
      <sheetData sheetId="1726">
        <row r="2">
          <cell r="B2">
            <v>0</v>
          </cell>
        </row>
      </sheetData>
      <sheetData sheetId="1727">
        <row r="2">
          <cell r="B2">
            <v>0</v>
          </cell>
        </row>
      </sheetData>
      <sheetData sheetId="1728">
        <row r="2">
          <cell r="B2">
            <v>1.9678000000000001E-2</v>
          </cell>
        </row>
      </sheetData>
      <sheetData sheetId="1729">
        <row r="2">
          <cell r="B2">
            <v>1.9678000000000001E-2</v>
          </cell>
        </row>
      </sheetData>
      <sheetData sheetId="1730">
        <row r="2">
          <cell r="B2">
            <v>1.9678000000000001E-2</v>
          </cell>
        </row>
      </sheetData>
      <sheetData sheetId="1731">
        <row r="2">
          <cell r="B2">
            <v>1.9678000000000001E-2</v>
          </cell>
        </row>
      </sheetData>
      <sheetData sheetId="1732">
        <row r="2">
          <cell r="B2">
            <v>1.9678000000000001E-2</v>
          </cell>
        </row>
      </sheetData>
      <sheetData sheetId="1733">
        <row r="2">
          <cell r="B2">
            <v>1.9678000000000001E-2</v>
          </cell>
        </row>
      </sheetData>
      <sheetData sheetId="1734">
        <row r="2">
          <cell r="B2">
            <v>1.9678000000000001E-2</v>
          </cell>
        </row>
      </sheetData>
      <sheetData sheetId="1735">
        <row r="2">
          <cell r="B2">
            <v>1.9678000000000001E-2</v>
          </cell>
        </row>
      </sheetData>
      <sheetData sheetId="1736">
        <row r="2">
          <cell r="B2">
            <v>1.9678000000000001E-2</v>
          </cell>
        </row>
      </sheetData>
      <sheetData sheetId="1737">
        <row r="2">
          <cell r="B2">
            <v>1.9678000000000001E-2</v>
          </cell>
        </row>
      </sheetData>
      <sheetData sheetId="1738">
        <row r="2">
          <cell r="B2">
            <v>1.9678000000000001E-2</v>
          </cell>
        </row>
      </sheetData>
      <sheetData sheetId="1739">
        <row r="2">
          <cell r="B2">
            <v>1.9678000000000001E-2</v>
          </cell>
        </row>
      </sheetData>
      <sheetData sheetId="1740">
        <row r="2">
          <cell r="B2">
            <v>1.9678000000000001E-2</v>
          </cell>
        </row>
      </sheetData>
      <sheetData sheetId="1741">
        <row r="2">
          <cell r="B2">
            <v>1.9678000000000001E-2</v>
          </cell>
        </row>
      </sheetData>
      <sheetData sheetId="1742">
        <row r="2">
          <cell r="B2">
            <v>1.9678000000000001E-2</v>
          </cell>
        </row>
      </sheetData>
      <sheetData sheetId="1743">
        <row r="2">
          <cell r="B2">
            <v>1.9678000000000001E-2</v>
          </cell>
        </row>
      </sheetData>
      <sheetData sheetId="1744">
        <row r="2">
          <cell r="B2">
            <v>1.9678000000000001E-2</v>
          </cell>
        </row>
      </sheetData>
      <sheetData sheetId="1745">
        <row r="2">
          <cell r="B2">
            <v>1.9678000000000001E-2</v>
          </cell>
        </row>
      </sheetData>
      <sheetData sheetId="1746">
        <row r="2">
          <cell r="B2">
            <v>1.9678000000000001E-2</v>
          </cell>
        </row>
      </sheetData>
      <sheetData sheetId="1747">
        <row r="2">
          <cell r="B2">
            <v>1.9678000000000001E-2</v>
          </cell>
        </row>
      </sheetData>
      <sheetData sheetId="1748">
        <row r="2">
          <cell r="B2">
            <v>1.9678000000000001E-2</v>
          </cell>
        </row>
      </sheetData>
      <sheetData sheetId="1749">
        <row r="2">
          <cell r="B2">
            <v>1.9678000000000001E-2</v>
          </cell>
        </row>
      </sheetData>
      <sheetData sheetId="1750">
        <row r="2">
          <cell r="B2">
            <v>1.9678000000000001E-2</v>
          </cell>
        </row>
      </sheetData>
      <sheetData sheetId="1751">
        <row r="2">
          <cell r="B2">
            <v>1.9678000000000001E-2</v>
          </cell>
        </row>
      </sheetData>
      <sheetData sheetId="1752">
        <row r="2">
          <cell r="B2">
            <v>1.9678000000000001E-2</v>
          </cell>
        </row>
      </sheetData>
      <sheetData sheetId="1753">
        <row r="2">
          <cell r="B2">
            <v>1.9678000000000001E-2</v>
          </cell>
        </row>
      </sheetData>
      <sheetData sheetId="1754">
        <row r="2">
          <cell r="B2">
            <v>1.9678000000000001E-2</v>
          </cell>
        </row>
      </sheetData>
      <sheetData sheetId="1755">
        <row r="2">
          <cell r="B2">
            <v>1.9678000000000001E-2</v>
          </cell>
        </row>
      </sheetData>
      <sheetData sheetId="1756">
        <row r="2">
          <cell r="B2">
            <v>1.9678000000000001E-2</v>
          </cell>
        </row>
      </sheetData>
      <sheetData sheetId="1757">
        <row r="2">
          <cell r="B2">
            <v>1.9678000000000001E-2</v>
          </cell>
        </row>
      </sheetData>
      <sheetData sheetId="1758">
        <row r="2">
          <cell r="B2">
            <v>1.9678000000000001E-2</v>
          </cell>
        </row>
      </sheetData>
      <sheetData sheetId="1759">
        <row r="2">
          <cell r="B2">
            <v>1.9678000000000001E-2</v>
          </cell>
        </row>
      </sheetData>
      <sheetData sheetId="1760">
        <row r="2">
          <cell r="B2">
            <v>1.9678000000000001E-2</v>
          </cell>
        </row>
      </sheetData>
      <sheetData sheetId="1761">
        <row r="2">
          <cell r="B2">
            <v>1.9678000000000001E-2</v>
          </cell>
        </row>
      </sheetData>
      <sheetData sheetId="1762">
        <row r="2">
          <cell r="B2">
            <v>1.9678000000000001E-2</v>
          </cell>
        </row>
      </sheetData>
      <sheetData sheetId="1763">
        <row r="2">
          <cell r="B2">
            <v>1.9678000000000001E-2</v>
          </cell>
        </row>
      </sheetData>
      <sheetData sheetId="1764">
        <row r="2">
          <cell r="B2">
            <v>1.9678000000000001E-2</v>
          </cell>
        </row>
      </sheetData>
      <sheetData sheetId="1765">
        <row r="2">
          <cell r="B2">
            <v>1.9678000000000001E-2</v>
          </cell>
        </row>
      </sheetData>
      <sheetData sheetId="1766">
        <row r="2">
          <cell r="B2">
            <v>1.9678000000000001E-2</v>
          </cell>
        </row>
      </sheetData>
      <sheetData sheetId="1767">
        <row r="2">
          <cell r="B2">
            <v>1.9678000000000001E-2</v>
          </cell>
        </row>
      </sheetData>
      <sheetData sheetId="1768">
        <row r="2">
          <cell r="B2">
            <v>1.9678000000000001E-2</v>
          </cell>
        </row>
      </sheetData>
      <sheetData sheetId="1769">
        <row r="2">
          <cell r="B2">
            <v>1.9678000000000001E-2</v>
          </cell>
        </row>
      </sheetData>
      <sheetData sheetId="1770">
        <row r="2">
          <cell r="B2">
            <v>1.9678000000000001E-2</v>
          </cell>
        </row>
      </sheetData>
      <sheetData sheetId="1771">
        <row r="2">
          <cell r="B2">
            <v>1.9678000000000001E-2</v>
          </cell>
        </row>
      </sheetData>
      <sheetData sheetId="1772">
        <row r="2">
          <cell r="B2">
            <v>1.9678000000000001E-2</v>
          </cell>
        </row>
      </sheetData>
      <sheetData sheetId="1773">
        <row r="2">
          <cell r="B2">
            <v>1.9678000000000001E-2</v>
          </cell>
        </row>
      </sheetData>
      <sheetData sheetId="1774">
        <row r="2">
          <cell r="B2">
            <v>0</v>
          </cell>
        </row>
      </sheetData>
      <sheetData sheetId="1775">
        <row r="2">
          <cell r="B2">
            <v>0</v>
          </cell>
        </row>
      </sheetData>
      <sheetData sheetId="1776">
        <row r="2">
          <cell r="B2">
            <v>0</v>
          </cell>
        </row>
      </sheetData>
      <sheetData sheetId="1777">
        <row r="2">
          <cell r="B2">
            <v>0</v>
          </cell>
        </row>
      </sheetData>
      <sheetData sheetId="1778">
        <row r="2">
          <cell r="B2">
            <v>0</v>
          </cell>
        </row>
      </sheetData>
      <sheetData sheetId="1779">
        <row r="2">
          <cell r="B2">
            <v>0</v>
          </cell>
        </row>
      </sheetData>
      <sheetData sheetId="1780">
        <row r="2">
          <cell r="B2">
            <v>0</v>
          </cell>
        </row>
      </sheetData>
      <sheetData sheetId="1781">
        <row r="2">
          <cell r="B2">
            <v>0</v>
          </cell>
        </row>
      </sheetData>
      <sheetData sheetId="1782">
        <row r="2">
          <cell r="B2">
            <v>0</v>
          </cell>
        </row>
      </sheetData>
      <sheetData sheetId="1783">
        <row r="2">
          <cell r="B2">
            <v>0</v>
          </cell>
        </row>
      </sheetData>
      <sheetData sheetId="1784">
        <row r="2">
          <cell r="B2">
            <v>0</v>
          </cell>
        </row>
      </sheetData>
      <sheetData sheetId="1785">
        <row r="2">
          <cell r="B2">
            <v>0</v>
          </cell>
        </row>
      </sheetData>
      <sheetData sheetId="1786">
        <row r="2">
          <cell r="B2">
            <v>0</v>
          </cell>
        </row>
      </sheetData>
      <sheetData sheetId="1787">
        <row r="2">
          <cell r="B2">
            <v>0</v>
          </cell>
        </row>
      </sheetData>
      <sheetData sheetId="1788">
        <row r="2">
          <cell r="B2">
            <v>0</v>
          </cell>
        </row>
      </sheetData>
      <sheetData sheetId="1789">
        <row r="2">
          <cell r="B2">
            <v>0</v>
          </cell>
        </row>
      </sheetData>
      <sheetData sheetId="1790">
        <row r="2">
          <cell r="B2">
            <v>0</v>
          </cell>
        </row>
      </sheetData>
      <sheetData sheetId="1791">
        <row r="2">
          <cell r="B2">
            <v>0</v>
          </cell>
        </row>
      </sheetData>
      <sheetData sheetId="1792">
        <row r="2">
          <cell r="B2">
            <v>1.9678000000000001E-2</v>
          </cell>
        </row>
      </sheetData>
      <sheetData sheetId="1793">
        <row r="2">
          <cell r="B2">
            <v>1.9678000000000001E-2</v>
          </cell>
        </row>
      </sheetData>
      <sheetData sheetId="1794">
        <row r="2">
          <cell r="B2">
            <v>0</v>
          </cell>
        </row>
      </sheetData>
      <sheetData sheetId="1795">
        <row r="2">
          <cell r="B2">
            <v>0</v>
          </cell>
        </row>
      </sheetData>
      <sheetData sheetId="1796">
        <row r="2">
          <cell r="B2">
            <v>0</v>
          </cell>
        </row>
      </sheetData>
      <sheetData sheetId="1797">
        <row r="2">
          <cell r="B2">
            <v>0</v>
          </cell>
        </row>
      </sheetData>
      <sheetData sheetId="1798">
        <row r="2">
          <cell r="B2">
            <v>0</v>
          </cell>
        </row>
      </sheetData>
      <sheetData sheetId="1799">
        <row r="2">
          <cell r="B2">
            <v>1.9678000000000001E-2</v>
          </cell>
        </row>
      </sheetData>
      <sheetData sheetId="1800">
        <row r="2">
          <cell r="B2">
            <v>0</v>
          </cell>
        </row>
      </sheetData>
      <sheetData sheetId="1801">
        <row r="2">
          <cell r="B2">
            <v>1.9678000000000001E-2</v>
          </cell>
        </row>
      </sheetData>
      <sheetData sheetId="1802">
        <row r="2">
          <cell r="B2">
            <v>1.9678000000000001E-2</v>
          </cell>
        </row>
      </sheetData>
      <sheetData sheetId="1803">
        <row r="2">
          <cell r="B2">
            <v>1.9678000000000001E-2</v>
          </cell>
        </row>
      </sheetData>
      <sheetData sheetId="1804">
        <row r="2">
          <cell r="B2">
            <v>1.9678000000000001E-2</v>
          </cell>
        </row>
      </sheetData>
      <sheetData sheetId="1805">
        <row r="2">
          <cell r="B2">
            <v>1.9678000000000001E-2</v>
          </cell>
        </row>
      </sheetData>
      <sheetData sheetId="1806">
        <row r="2">
          <cell r="B2">
            <v>0</v>
          </cell>
        </row>
      </sheetData>
      <sheetData sheetId="1807">
        <row r="2">
          <cell r="B2">
            <v>1.9678000000000001E-2</v>
          </cell>
        </row>
      </sheetData>
      <sheetData sheetId="1808">
        <row r="2">
          <cell r="B2">
            <v>1.9678000000000001E-2</v>
          </cell>
        </row>
      </sheetData>
      <sheetData sheetId="1809">
        <row r="2">
          <cell r="B2">
            <v>1.9678000000000001E-2</v>
          </cell>
        </row>
      </sheetData>
      <sheetData sheetId="1810">
        <row r="2">
          <cell r="B2">
            <v>1.9678000000000001E-2</v>
          </cell>
        </row>
      </sheetData>
      <sheetData sheetId="1811">
        <row r="2">
          <cell r="B2">
            <v>1.9678000000000001E-2</v>
          </cell>
        </row>
      </sheetData>
      <sheetData sheetId="1812">
        <row r="2">
          <cell r="B2">
            <v>1.9678000000000001E-2</v>
          </cell>
        </row>
      </sheetData>
      <sheetData sheetId="1813">
        <row r="2">
          <cell r="B2">
            <v>1.9678000000000001E-2</v>
          </cell>
        </row>
      </sheetData>
      <sheetData sheetId="1814">
        <row r="2">
          <cell r="B2">
            <v>0</v>
          </cell>
        </row>
      </sheetData>
      <sheetData sheetId="1815">
        <row r="2">
          <cell r="B2">
            <v>1.9678000000000001E-2</v>
          </cell>
        </row>
      </sheetData>
      <sheetData sheetId="1816">
        <row r="2">
          <cell r="B2">
            <v>1.9678000000000001E-2</v>
          </cell>
        </row>
      </sheetData>
      <sheetData sheetId="1817">
        <row r="2">
          <cell r="B2">
            <v>1.9678000000000001E-2</v>
          </cell>
        </row>
      </sheetData>
      <sheetData sheetId="1818">
        <row r="2">
          <cell r="B2">
            <v>0</v>
          </cell>
        </row>
      </sheetData>
      <sheetData sheetId="1819">
        <row r="2">
          <cell r="B2">
            <v>1.9678000000000001E-2</v>
          </cell>
        </row>
      </sheetData>
      <sheetData sheetId="1820">
        <row r="2">
          <cell r="B2">
            <v>1.9678000000000001E-2</v>
          </cell>
        </row>
      </sheetData>
      <sheetData sheetId="1821">
        <row r="2">
          <cell r="B2">
            <v>1.9678000000000001E-2</v>
          </cell>
        </row>
      </sheetData>
      <sheetData sheetId="1822">
        <row r="2">
          <cell r="B2">
            <v>1.9678000000000001E-2</v>
          </cell>
        </row>
      </sheetData>
      <sheetData sheetId="1823">
        <row r="2">
          <cell r="B2">
            <v>1.9678000000000001E-2</v>
          </cell>
        </row>
      </sheetData>
      <sheetData sheetId="1824">
        <row r="2">
          <cell r="B2">
            <v>1.9678000000000001E-2</v>
          </cell>
        </row>
      </sheetData>
      <sheetData sheetId="1825">
        <row r="2">
          <cell r="B2">
            <v>1.9678000000000001E-2</v>
          </cell>
        </row>
      </sheetData>
      <sheetData sheetId="1826">
        <row r="2">
          <cell r="B2">
            <v>0</v>
          </cell>
        </row>
      </sheetData>
      <sheetData sheetId="1827">
        <row r="2">
          <cell r="B2">
            <v>0</v>
          </cell>
        </row>
      </sheetData>
      <sheetData sheetId="1828">
        <row r="2">
          <cell r="B2">
            <v>1.9678000000000001E-2</v>
          </cell>
        </row>
      </sheetData>
      <sheetData sheetId="1829">
        <row r="2">
          <cell r="B2">
            <v>1.9678000000000001E-2</v>
          </cell>
        </row>
      </sheetData>
      <sheetData sheetId="1830">
        <row r="2">
          <cell r="B2">
            <v>0</v>
          </cell>
        </row>
      </sheetData>
      <sheetData sheetId="1831">
        <row r="2">
          <cell r="B2">
            <v>0</v>
          </cell>
        </row>
      </sheetData>
      <sheetData sheetId="1832">
        <row r="2">
          <cell r="B2">
            <v>0</v>
          </cell>
        </row>
      </sheetData>
      <sheetData sheetId="1833">
        <row r="2">
          <cell r="B2">
            <v>1.9678000000000001E-2</v>
          </cell>
        </row>
      </sheetData>
      <sheetData sheetId="1834">
        <row r="2">
          <cell r="B2">
            <v>1.9678000000000001E-2</v>
          </cell>
        </row>
      </sheetData>
      <sheetData sheetId="1835">
        <row r="2">
          <cell r="B2">
            <v>1.9678000000000001E-2</v>
          </cell>
        </row>
      </sheetData>
      <sheetData sheetId="1836">
        <row r="2">
          <cell r="B2">
            <v>1.9678000000000001E-2</v>
          </cell>
        </row>
      </sheetData>
      <sheetData sheetId="1837">
        <row r="2">
          <cell r="B2">
            <v>1.9678000000000001E-2</v>
          </cell>
        </row>
      </sheetData>
      <sheetData sheetId="1838">
        <row r="2">
          <cell r="B2">
            <v>0</v>
          </cell>
        </row>
      </sheetData>
      <sheetData sheetId="1839">
        <row r="2">
          <cell r="B2">
            <v>0</v>
          </cell>
        </row>
      </sheetData>
      <sheetData sheetId="1840">
        <row r="2">
          <cell r="B2">
            <v>1.9678000000000001E-2</v>
          </cell>
        </row>
      </sheetData>
      <sheetData sheetId="1841">
        <row r="2">
          <cell r="B2">
            <v>1.9678000000000001E-2</v>
          </cell>
        </row>
      </sheetData>
      <sheetData sheetId="1842">
        <row r="2">
          <cell r="B2">
            <v>0</v>
          </cell>
        </row>
      </sheetData>
      <sheetData sheetId="1843">
        <row r="2">
          <cell r="B2">
            <v>0</v>
          </cell>
        </row>
      </sheetData>
      <sheetData sheetId="1844">
        <row r="2">
          <cell r="B2">
            <v>1.9678000000000001E-2</v>
          </cell>
        </row>
      </sheetData>
      <sheetData sheetId="1845">
        <row r="2">
          <cell r="B2">
            <v>1.9678000000000001E-2</v>
          </cell>
        </row>
      </sheetData>
      <sheetData sheetId="1846">
        <row r="2">
          <cell r="B2">
            <v>1.9678000000000001E-2</v>
          </cell>
        </row>
      </sheetData>
      <sheetData sheetId="1847">
        <row r="2">
          <cell r="B2">
            <v>0</v>
          </cell>
        </row>
      </sheetData>
      <sheetData sheetId="1848">
        <row r="2">
          <cell r="B2">
            <v>0</v>
          </cell>
        </row>
      </sheetData>
      <sheetData sheetId="1849">
        <row r="2">
          <cell r="B2">
            <v>0</v>
          </cell>
        </row>
      </sheetData>
      <sheetData sheetId="1850">
        <row r="2">
          <cell r="B2">
            <v>0</v>
          </cell>
        </row>
      </sheetData>
      <sheetData sheetId="1851">
        <row r="2">
          <cell r="B2">
            <v>0</v>
          </cell>
        </row>
      </sheetData>
      <sheetData sheetId="1852">
        <row r="2">
          <cell r="B2">
            <v>1.9678000000000001E-2</v>
          </cell>
        </row>
      </sheetData>
      <sheetData sheetId="1853">
        <row r="2">
          <cell r="B2">
            <v>0</v>
          </cell>
        </row>
      </sheetData>
      <sheetData sheetId="1854">
        <row r="2">
          <cell r="B2">
            <v>1.9678000000000001E-2</v>
          </cell>
        </row>
      </sheetData>
      <sheetData sheetId="1855">
        <row r="2">
          <cell r="B2">
            <v>1.9678000000000001E-2</v>
          </cell>
        </row>
      </sheetData>
      <sheetData sheetId="1856">
        <row r="2">
          <cell r="B2">
            <v>1.9678000000000001E-2</v>
          </cell>
        </row>
      </sheetData>
      <sheetData sheetId="1857">
        <row r="2">
          <cell r="B2">
            <v>1.9678000000000001E-2</v>
          </cell>
        </row>
      </sheetData>
      <sheetData sheetId="1858">
        <row r="2">
          <cell r="B2">
            <v>1.9678000000000001E-2</v>
          </cell>
        </row>
      </sheetData>
      <sheetData sheetId="1859">
        <row r="2">
          <cell r="B2">
            <v>0</v>
          </cell>
        </row>
      </sheetData>
      <sheetData sheetId="1860">
        <row r="2">
          <cell r="B2">
            <v>0</v>
          </cell>
        </row>
      </sheetData>
      <sheetData sheetId="1861">
        <row r="2">
          <cell r="B2">
            <v>0</v>
          </cell>
        </row>
      </sheetData>
      <sheetData sheetId="1862">
        <row r="2">
          <cell r="B2">
            <v>1.9678000000000001E-2</v>
          </cell>
        </row>
      </sheetData>
      <sheetData sheetId="1863">
        <row r="2">
          <cell r="B2">
            <v>1.9678000000000001E-2</v>
          </cell>
        </row>
      </sheetData>
      <sheetData sheetId="1864">
        <row r="2">
          <cell r="B2">
            <v>1.9678000000000001E-2</v>
          </cell>
        </row>
      </sheetData>
      <sheetData sheetId="1865">
        <row r="2">
          <cell r="B2">
            <v>1.9678000000000001E-2</v>
          </cell>
        </row>
      </sheetData>
      <sheetData sheetId="1866">
        <row r="2">
          <cell r="B2">
            <v>1.9678000000000001E-2</v>
          </cell>
        </row>
      </sheetData>
      <sheetData sheetId="1867">
        <row r="2">
          <cell r="B2">
            <v>1.9678000000000001E-2</v>
          </cell>
        </row>
      </sheetData>
      <sheetData sheetId="1868">
        <row r="2">
          <cell r="B2">
            <v>1.9678000000000001E-2</v>
          </cell>
        </row>
      </sheetData>
      <sheetData sheetId="1869">
        <row r="2">
          <cell r="B2">
            <v>1.9678000000000001E-2</v>
          </cell>
        </row>
      </sheetData>
      <sheetData sheetId="1870">
        <row r="2">
          <cell r="B2">
            <v>0</v>
          </cell>
        </row>
      </sheetData>
      <sheetData sheetId="1871">
        <row r="2">
          <cell r="B2">
            <v>1.9678000000000001E-2</v>
          </cell>
        </row>
      </sheetData>
      <sheetData sheetId="1872">
        <row r="2">
          <cell r="B2">
            <v>0</v>
          </cell>
        </row>
      </sheetData>
      <sheetData sheetId="1873">
        <row r="2">
          <cell r="B2">
            <v>0</v>
          </cell>
        </row>
      </sheetData>
      <sheetData sheetId="1874">
        <row r="2">
          <cell r="B2">
            <v>0</v>
          </cell>
        </row>
      </sheetData>
      <sheetData sheetId="1875">
        <row r="2">
          <cell r="B2">
            <v>0</v>
          </cell>
        </row>
      </sheetData>
      <sheetData sheetId="1876">
        <row r="2">
          <cell r="B2">
            <v>0</v>
          </cell>
        </row>
      </sheetData>
      <sheetData sheetId="1877">
        <row r="2">
          <cell r="B2">
            <v>1.9678000000000001E-2</v>
          </cell>
        </row>
      </sheetData>
      <sheetData sheetId="1878">
        <row r="2">
          <cell r="B2">
            <v>1.9678000000000001E-2</v>
          </cell>
        </row>
      </sheetData>
      <sheetData sheetId="1879">
        <row r="2">
          <cell r="B2">
            <v>1.9678000000000001E-2</v>
          </cell>
        </row>
      </sheetData>
      <sheetData sheetId="1880">
        <row r="2">
          <cell r="B2">
            <v>0</v>
          </cell>
        </row>
      </sheetData>
      <sheetData sheetId="1881">
        <row r="2">
          <cell r="B2">
            <v>1.9678000000000001E-2</v>
          </cell>
        </row>
      </sheetData>
      <sheetData sheetId="1882">
        <row r="2">
          <cell r="B2">
            <v>1.9678000000000001E-2</v>
          </cell>
        </row>
      </sheetData>
      <sheetData sheetId="1883">
        <row r="2">
          <cell r="B2">
            <v>0</v>
          </cell>
        </row>
      </sheetData>
      <sheetData sheetId="1884">
        <row r="2">
          <cell r="B2">
            <v>0</v>
          </cell>
        </row>
      </sheetData>
      <sheetData sheetId="1885">
        <row r="2">
          <cell r="B2">
            <v>1.9678000000000001E-2</v>
          </cell>
        </row>
      </sheetData>
      <sheetData sheetId="1886">
        <row r="2">
          <cell r="B2">
            <v>1.9678000000000001E-2</v>
          </cell>
        </row>
      </sheetData>
      <sheetData sheetId="1887">
        <row r="2">
          <cell r="B2">
            <v>0</v>
          </cell>
        </row>
      </sheetData>
      <sheetData sheetId="1888">
        <row r="2">
          <cell r="B2">
            <v>0</v>
          </cell>
        </row>
      </sheetData>
      <sheetData sheetId="1889">
        <row r="2">
          <cell r="B2">
            <v>0</v>
          </cell>
        </row>
      </sheetData>
      <sheetData sheetId="1890">
        <row r="2">
          <cell r="B2">
            <v>1.9678000000000001E-2</v>
          </cell>
        </row>
      </sheetData>
      <sheetData sheetId="1891">
        <row r="2">
          <cell r="B2">
            <v>1.9678000000000001E-2</v>
          </cell>
        </row>
      </sheetData>
      <sheetData sheetId="1892">
        <row r="2">
          <cell r="B2">
            <v>1.9678000000000001E-2</v>
          </cell>
        </row>
      </sheetData>
      <sheetData sheetId="1893">
        <row r="2">
          <cell r="B2">
            <v>1.9678000000000001E-2</v>
          </cell>
        </row>
      </sheetData>
      <sheetData sheetId="1894">
        <row r="2">
          <cell r="B2">
            <v>1.9678000000000001E-2</v>
          </cell>
        </row>
      </sheetData>
      <sheetData sheetId="1895">
        <row r="2">
          <cell r="B2">
            <v>0</v>
          </cell>
        </row>
      </sheetData>
      <sheetData sheetId="1896">
        <row r="2">
          <cell r="B2">
            <v>0</v>
          </cell>
        </row>
      </sheetData>
      <sheetData sheetId="1897">
        <row r="2">
          <cell r="B2">
            <v>1.9678000000000001E-2</v>
          </cell>
        </row>
      </sheetData>
      <sheetData sheetId="1898">
        <row r="2">
          <cell r="B2">
            <v>1.9678000000000001E-2</v>
          </cell>
        </row>
      </sheetData>
      <sheetData sheetId="1899">
        <row r="2">
          <cell r="B2">
            <v>1.9678000000000001E-2</v>
          </cell>
        </row>
      </sheetData>
      <sheetData sheetId="1900">
        <row r="2">
          <cell r="B2">
            <v>0</v>
          </cell>
        </row>
      </sheetData>
      <sheetData sheetId="1901">
        <row r="2">
          <cell r="B2">
            <v>1.9678000000000001E-2</v>
          </cell>
        </row>
      </sheetData>
      <sheetData sheetId="1902">
        <row r="2">
          <cell r="B2">
            <v>1.9678000000000001E-2</v>
          </cell>
        </row>
      </sheetData>
      <sheetData sheetId="1903">
        <row r="2">
          <cell r="B2">
            <v>1.9678000000000001E-2</v>
          </cell>
        </row>
      </sheetData>
      <sheetData sheetId="1904">
        <row r="2">
          <cell r="B2">
            <v>1.9678000000000001E-2</v>
          </cell>
        </row>
      </sheetData>
      <sheetData sheetId="1905">
        <row r="2">
          <cell r="B2">
            <v>1.9678000000000001E-2</v>
          </cell>
        </row>
      </sheetData>
      <sheetData sheetId="1906">
        <row r="2">
          <cell r="B2">
            <v>1.9678000000000001E-2</v>
          </cell>
        </row>
      </sheetData>
      <sheetData sheetId="1907">
        <row r="2">
          <cell r="B2">
            <v>1.9678000000000001E-2</v>
          </cell>
        </row>
      </sheetData>
      <sheetData sheetId="1908">
        <row r="2">
          <cell r="B2">
            <v>1.9678000000000001E-2</v>
          </cell>
        </row>
      </sheetData>
      <sheetData sheetId="1909">
        <row r="2">
          <cell r="B2">
            <v>1.9678000000000001E-2</v>
          </cell>
        </row>
      </sheetData>
      <sheetData sheetId="1910">
        <row r="2">
          <cell r="B2">
            <v>1.9678000000000001E-2</v>
          </cell>
        </row>
      </sheetData>
      <sheetData sheetId="1911">
        <row r="2">
          <cell r="B2">
            <v>1.9678000000000001E-2</v>
          </cell>
        </row>
      </sheetData>
      <sheetData sheetId="1912">
        <row r="2">
          <cell r="B2">
            <v>1.9678000000000001E-2</v>
          </cell>
        </row>
      </sheetData>
      <sheetData sheetId="1913">
        <row r="2">
          <cell r="B2">
            <v>1.9678000000000001E-2</v>
          </cell>
        </row>
      </sheetData>
      <sheetData sheetId="1914">
        <row r="2">
          <cell r="B2">
            <v>1.9678000000000001E-2</v>
          </cell>
        </row>
      </sheetData>
      <sheetData sheetId="1915">
        <row r="2">
          <cell r="B2">
            <v>1.9678000000000001E-2</v>
          </cell>
        </row>
      </sheetData>
      <sheetData sheetId="1916">
        <row r="2">
          <cell r="B2">
            <v>1.9678000000000001E-2</v>
          </cell>
        </row>
      </sheetData>
      <sheetData sheetId="1917">
        <row r="2">
          <cell r="B2">
            <v>1.9678000000000001E-2</v>
          </cell>
        </row>
      </sheetData>
      <sheetData sheetId="1918">
        <row r="2">
          <cell r="B2">
            <v>1.9678000000000001E-2</v>
          </cell>
        </row>
      </sheetData>
      <sheetData sheetId="1919">
        <row r="2">
          <cell r="B2">
            <v>1.9678000000000001E-2</v>
          </cell>
        </row>
      </sheetData>
      <sheetData sheetId="1920">
        <row r="2">
          <cell r="B2">
            <v>1.9678000000000001E-2</v>
          </cell>
        </row>
      </sheetData>
      <sheetData sheetId="1921">
        <row r="2">
          <cell r="B2">
            <v>1.9678000000000001E-2</v>
          </cell>
        </row>
      </sheetData>
      <sheetData sheetId="1922">
        <row r="2">
          <cell r="B2">
            <v>1.9678000000000001E-2</v>
          </cell>
        </row>
      </sheetData>
      <sheetData sheetId="1923">
        <row r="2">
          <cell r="B2">
            <v>1.9678000000000001E-2</v>
          </cell>
        </row>
      </sheetData>
      <sheetData sheetId="1924">
        <row r="2">
          <cell r="B2">
            <v>0</v>
          </cell>
        </row>
      </sheetData>
      <sheetData sheetId="1925">
        <row r="2">
          <cell r="B2">
            <v>1.9678000000000001E-2</v>
          </cell>
        </row>
      </sheetData>
      <sheetData sheetId="1926">
        <row r="2">
          <cell r="B2">
            <v>1.9678000000000001E-2</v>
          </cell>
        </row>
      </sheetData>
      <sheetData sheetId="1927">
        <row r="2">
          <cell r="B2">
            <v>1.9678000000000001E-2</v>
          </cell>
        </row>
      </sheetData>
      <sheetData sheetId="1928">
        <row r="2">
          <cell r="B2">
            <v>1.9678000000000001E-2</v>
          </cell>
        </row>
      </sheetData>
      <sheetData sheetId="1929">
        <row r="2">
          <cell r="B2">
            <v>1.9678000000000001E-2</v>
          </cell>
        </row>
      </sheetData>
      <sheetData sheetId="1930">
        <row r="2">
          <cell r="B2">
            <v>1.9678000000000001E-2</v>
          </cell>
        </row>
      </sheetData>
      <sheetData sheetId="1931">
        <row r="2">
          <cell r="B2">
            <v>1.9678000000000001E-2</v>
          </cell>
        </row>
      </sheetData>
      <sheetData sheetId="1932">
        <row r="2">
          <cell r="B2">
            <v>1.9678000000000001E-2</v>
          </cell>
        </row>
      </sheetData>
      <sheetData sheetId="1933">
        <row r="2">
          <cell r="B2">
            <v>1.9678000000000001E-2</v>
          </cell>
        </row>
      </sheetData>
      <sheetData sheetId="1934">
        <row r="2">
          <cell r="B2">
            <v>0</v>
          </cell>
        </row>
      </sheetData>
      <sheetData sheetId="1935">
        <row r="2">
          <cell r="B2">
            <v>0</v>
          </cell>
        </row>
      </sheetData>
      <sheetData sheetId="1936">
        <row r="2">
          <cell r="B2">
            <v>1.9678000000000001E-2</v>
          </cell>
        </row>
      </sheetData>
      <sheetData sheetId="1937">
        <row r="2">
          <cell r="B2">
            <v>1.9678000000000001E-2</v>
          </cell>
        </row>
      </sheetData>
      <sheetData sheetId="1938">
        <row r="2">
          <cell r="B2">
            <v>1.9678000000000001E-2</v>
          </cell>
        </row>
      </sheetData>
      <sheetData sheetId="1939">
        <row r="2">
          <cell r="B2">
            <v>1.9678000000000001E-2</v>
          </cell>
        </row>
      </sheetData>
      <sheetData sheetId="1940">
        <row r="2">
          <cell r="B2">
            <v>1.9678000000000001E-2</v>
          </cell>
        </row>
      </sheetData>
      <sheetData sheetId="1941">
        <row r="2">
          <cell r="B2">
            <v>1.9678000000000001E-2</v>
          </cell>
        </row>
      </sheetData>
      <sheetData sheetId="1942">
        <row r="2">
          <cell r="B2">
            <v>1.9678000000000001E-2</v>
          </cell>
        </row>
      </sheetData>
      <sheetData sheetId="1943">
        <row r="2">
          <cell r="B2">
            <v>1.9678000000000001E-2</v>
          </cell>
        </row>
      </sheetData>
      <sheetData sheetId="1944">
        <row r="2">
          <cell r="B2">
            <v>1.9678000000000001E-2</v>
          </cell>
        </row>
      </sheetData>
      <sheetData sheetId="1945">
        <row r="2">
          <cell r="B2">
            <v>1.9678000000000001E-2</v>
          </cell>
        </row>
      </sheetData>
      <sheetData sheetId="1946">
        <row r="2">
          <cell r="B2">
            <v>0</v>
          </cell>
        </row>
      </sheetData>
      <sheetData sheetId="1947">
        <row r="2">
          <cell r="B2">
            <v>0</v>
          </cell>
        </row>
      </sheetData>
      <sheetData sheetId="1948">
        <row r="2">
          <cell r="B2">
            <v>1.9678000000000001E-2</v>
          </cell>
        </row>
      </sheetData>
      <sheetData sheetId="1949">
        <row r="2">
          <cell r="B2">
            <v>1.9678000000000001E-2</v>
          </cell>
        </row>
      </sheetData>
      <sheetData sheetId="1950">
        <row r="2">
          <cell r="B2">
            <v>1.9678000000000001E-2</v>
          </cell>
        </row>
      </sheetData>
      <sheetData sheetId="1951">
        <row r="2">
          <cell r="B2">
            <v>1.9678000000000001E-2</v>
          </cell>
        </row>
      </sheetData>
      <sheetData sheetId="1952">
        <row r="2">
          <cell r="B2">
            <v>1.9678000000000001E-2</v>
          </cell>
        </row>
      </sheetData>
      <sheetData sheetId="1953">
        <row r="2">
          <cell r="B2">
            <v>1.9678000000000001E-2</v>
          </cell>
        </row>
      </sheetData>
      <sheetData sheetId="1954">
        <row r="2">
          <cell r="B2">
            <v>1.9678000000000001E-2</v>
          </cell>
        </row>
      </sheetData>
      <sheetData sheetId="1955">
        <row r="2">
          <cell r="B2">
            <v>1.9678000000000001E-2</v>
          </cell>
        </row>
      </sheetData>
      <sheetData sheetId="1956">
        <row r="2">
          <cell r="B2">
            <v>1.9678000000000001E-2</v>
          </cell>
        </row>
      </sheetData>
      <sheetData sheetId="1957">
        <row r="2">
          <cell r="B2">
            <v>1.9678000000000001E-2</v>
          </cell>
        </row>
      </sheetData>
      <sheetData sheetId="1958">
        <row r="2">
          <cell r="B2">
            <v>0</v>
          </cell>
        </row>
      </sheetData>
      <sheetData sheetId="1959">
        <row r="2">
          <cell r="B2">
            <v>0</v>
          </cell>
        </row>
      </sheetData>
      <sheetData sheetId="1960">
        <row r="2">
          <cell r="B2">
            <v>1.9678000000000001E-2</v>
          </cell>
        </row>
      </sheetData>
      <sheetData sheetId="1961">
        <row r="2">
          <cell r="B2">
            <v>1.9678000000000001E-2</v>
          </cell>
        </row>
      </sheetData>
      <sheetData sheetId="1962">
        <row r="2">
          <cell r="B2">
            <v>1.9678000000000001E-2</v>
          </cell>
        </row>
      </sheetData>
      <sheetData sheetId="1963">
        <row r="2">
          <cell r="B2">
            <v>1.9678000000000001E-2</v>
          </cell>
        </row>
      </sheetData>
      <sheetData sheetId="1964">
        <row r="2">
          <cell r="B2">
            <v>1.9678000000000001E-2</v>
          </cell>
        </row>
      </sheetData>
      <sheetData sheetId="1965">
        <row r="2">
          <cell r="B2">
            <v>1.9678000000000001E-2</v>
          </cell>
        </row>
      </sheetData>
      <sheetData sheetId="1966">
        <row r="2">
          <cell r="B2">
            <v>1.9678000000000001E-2</v>
          </cell>
        </row>
      </sheetData>
      <sheetData sheetId="1967">
        <row r="2">
          <cell r="B2">
            <v>1.9678000000000001E-2</v>
          </cell>
        </row>
      </sheetData>
      <sheetData sheetId="1968">
        <row r="2">
          <cell r="B2">
            <v>1.9678000000000001E-2</v>
          </cell>
        </row>
      </sheetData>
      <sheetData sheetId="1969">
        <row r="2">
          <cell r="B2">
            <v>1.9678000000000001E-2</v>
          </cell>
        </row>
      </sheetData>
      <sheetData sheetId="1970">
        <row r="2">
          <cell r="B2">
            <v>1.9678000000000001E-2</v>
          </cell>
        </row>
      </sheetData>
      <sheetData sheetId="1971">
        <row r="2">
          <cell r="B2">
            <v>1.9678000000000001E-2</v>
          </cell>
        </row>
      </sheetData>
      <sheetData sheetId="1972">
        <row r="2">
          <cell r="B2">
            <v>1.9678000000000001E-2</v>
          </cell>
        </row>
      </sheetData>
      <sheetData sheetId="1973">
        <row r="2">
          <cell r="B2">
            <v>1.9678000000000001E-2</v>
          </cell>
        </row>
      </sheetData>
      <sheetData sheetId="1974">
        <row r="2">
          <cell r="B2">
            <v>1.9678000000000001E-2</v>
          </cell>
        </row>
      </sheetData>
      <sheetData sheetId="1975">
        <row r="2">
          <cell r="B2">
            <v>1.9678000000000001E-2</v>
          </cell>
        </row>
      </sheetData>
      <sheetData sheetId="1976">
        <row r="2">
          <cell r="B2">
            <v>1.9678000000000001E-2</v>
          </cell>
        </row>
      </sheetData>
      <sheetData sheetId="1977">
        <row r="2">
          <cell r="B2">
            <v>1.9678000000000001E-2</v>
          </cell>
        </row>
      </sheetData>
      <sheetData sheetId="1978">
        <row r="2">
          <cell r="B2">
            <v>1.9678000000000001E-2</v>
          </cell>
        </row>
      </sheetData>
      <sheetData sheetId="1979">
        <row r="2">
          <cell r="B2">
            <v>1.9678000000000001E-2</v>
          </cell>
        </row>
      </sheetData>
      <sheetData sheetId="1980">
        <row r="2">
          <cell r="B2">
            <v>1.9678000000000001E-2</v>
          </cell>
        </row>
      </sheetData>
      <sheetData sheetId="1981">
        <row r="2">
          <cell r="B2">
            <v>1.9678000000000001E-2</v>
          </cell>
        </row>
      </sheetData>
      <sheetData sheetId="1982">
        <row r="2">
          <cell r="B2">
            <v>1.9678000000000001E-2</v>
          </cell>
        </row>
      </sheetData>
      <sheetData sheetId="1983">
        <row r="2">
          <cell r="B2">
            <v>1.9678000000000001E-2</v>
          </cell>
        </row>
      </sheetData>
      <sheetData sheetId="1984">
        <row r="2">
          <cell r="B2">
            <v>0</v>
          </cell>
        </row>
      </sheetData>
      <sheetData sheetId="1985">
        <row r="2">
          <cell r="B2">
            <v>1.9678000000000001E-2</v>
          </cell>
        </row>
      </sheetData>
      <sheetData sheetId="1986">
        <row r="2">
          <cell r="B2">
            <v>1.9678000000000001E-2</v>
          </cell>
        </row>
      </sheetData>
      <sheetData sheetId="1987">
        <row r="2">
          <cell r="B2">
            <v>1.9678000000000001E-2</v>
          </cell>
        </row>
      </sheetData>
      <sheetData sheetId="1988">
        <row r="2">
          <cell r="B2">
            <v>1.9678000000000001E-2</v>
          </cell>
        </row>
      </sheetData>
      <sheetData sheetId="1989">
        <row r="2">
          <cell r="B2">
            <v>1.9678000000000001E-2</v>
          </cell>
        </row>
      </sheetData>
      <sheetData sheetId="1990">
        <row r="2">
          <cell r="B2">
            <v>1.9678000000000001E-2</v>
          </cell>
        </row>
      </sheetData>
      <sheetData sheetId="1991">
        <row r="2">
          <cell r="B2">
            <v>1.9678000000000001E-2</v>
          </cell>
        </row>
      </sheetData>
      <sheetData sheetId="1992">
        <row r="2">
          <cell r="B2">
            <v>1.9678000000000001E-2</v>
          </cell>
        </row>
      </sheetData>
      <sheetData sheetId="1993">
        <row r="2">
          <cell r="B2">
            <v>0</v>
          </cell>
        </row>
      </sheetData>
      <sheetData sheetId="1994">
        <row r="2">
          <cell r="B2">
            <v>0</v>
          </cell>
        </row>
      </sheetData>
      <sheetData sheetId="1995">
        <row r="2">
          <cell r="B2">
            <v>1.9678000000000001E-2</v>
          </cell>
        </row>
      </sheetData>
      <sheetData sheetId="1996">
        <row r="2">
          <cell r="B2">
            <v>0</v>
          </cell>
        </row>
      </sheetData>
      <sheetData sheetId="1997">
        <row r="2">
          <cell r="B2">
            <v>0</v>
          </cell>
        </row>
      </sheetData>
      <sheetData sheetId="1998">
        <row r="2">
          <cell r="B2">
            <v>0</v>
          </cell>
        </row>
      </sheetData>
      <sheetData sheetId="1999">
        <row r="2">
          <cell r="B2">
            <v>1.9678000000000001E-2</v>
          </cell>
        </row>
      </sheetData>
      <sheetData sheetId="2000">
        <row r="2">
          <cell r="B2">
            <v>1.9678000000000001E-2</v>
          </cell>
        </row>
      </sheetData>
      <sheetData sheetId="2001">
        <row r="2">
          <cell r="B2">
            <v>1.9678000000000001E-2</v>
          </cell>
        </row>
      </sheetData>
      <sheetData sheetId="2002">
        <row r="2">
          <cell r="B2">
            <v>1.9678000000000001E-2</v>
          </cell>
        </row>
      </sheetData>
      <sheetData sheetId="2003">
        <row r="2">
          <cell r="B2">
            <v>1.9678000000000001E-2</v>
          </cell>
        </row>
      </sheetData>
      <sheetData sheetId="2004">
        <row r="2">
          <cell r="B2">
            <v>1.9678000000000001E-2</v>
          </cell>
        </row>
      </sheetData>
      <sheetData sheetId="2005">
        <row r="2">
          <cell r="B2">
            <v>1.9678000000000001E-2</v>
          </cell>
        </row>
      </sheetData>
      <sheetData sheetId="2006">
        <row r="2">
          <cell r="B2">
            <v>0</v>
          </cell>
        </row>
      </sheetData>
      <sheetData sheetId="2007">
        <row r="2">
          <cell r="B2">
            <v>1.9678000000000001E-2</v>
          </cell>
        </row>
      </sheetData>
      <sheetData sheetId="2008">
        <row r="2">
          <cell r="B2">
            <v>0</v>
          </cell>
        </row>
      </sheetData>
      <sheetData sheetId="2009">
        <row r="2">
          <cell r="B2">
            <v>0</v>
          </cell>
        </row>
      </sheetData>
      <sheetData sheetId="2010">
        <row r="2">
          <cell r="B2">
            <v>0</v>
          </cell>
        </row>
      </sheetData>
      <sheetData sheetId="2011">
        <row r="2">
          <cell r="B2">
            <v>1.9678000000000001E-2</v>
          </cell>
        </row>
      </sheetData>
      <sheetData sheetId="2012">
        <row r="2">
          <cell r="B2">
            <v>0</v>
          </cell>
        </row>
      </sheetData>
      <sheetData sheetId="2013">
        <row r="2">
          <cell r="B2">
            <v>1.9678000000000001E-2</v>
          </cell>
        </row>
      </sheetData>
      <sheetData sheetId="2014">
        <row r="2">
          <cell r="B2">
            <v>1.9678000000000001E-2</v>
          </cell>
        </row>
      </sheetData>
      <sheetData sheetId="2015">
        <row r="2">
          <cell r="B2">
            <v>1.9678000000000001E-2</v>
          </cell>
        </row>
      </sheetData>
      <sheetData sheetId="2016">
        <row r="2">
          <cell r="B2">
            <v>1.9678000000000001E-2</v>
          </cell>
        </row>
      </sheetData>
      <sheetData sheetId="2017">
        <row r="2">
          <cell r="B2">
            <v>1.9678000000000001E-2</v>
          </cell>
        </row>
      </sheetData>
      <sheetData sheetId="2018">
        <row r="2">
          <cell r="B2">
            <v>1.9678000000000001E-2</v>
          </cell>
        </row>
      </sheetData>
      <sheetData sheetId="2019">
        <row r="2">
          <cell r="B2">
            <v>1.9678000000000001E-2</v>
          </cell>
        </row>
      </sheetData>
      <sheetData sheetId="2020">
        <row r="2">
          <cell r="B2">
            <v>1.9678000000000001E-2</v>
          </cell>
        </row>
      </sheetData>
      <sheetData sheetId="2021">
        <row r="2">
          <cell r="B2">
            <v>1.9678000000000001E-2</v>
          </cell>
        </row>
      </sheetData>
      <sheetData sheetId="2022">
        <row r="2">
          <cell r="B2">
            <v>1.9678000000000001E-2</v>
          </cell>
        </row>
      </sheetData>
      <sheetData sheetId="2023">
        <row r="2">
          <cell r="B2">
            <v>1.9678000000000001E-2</v>
          </cell>
        </row>
      </sheetData>
      <sheetData sheetId="2024">
        <row r="2">
          <cell r="B2">
            <v>0</v>
          </cell>
        </row>
      </sheetData>
      <sheetData sheetId="2025">
        <row r="2">
          <cell r="B2">
            <v>0</v>
          </cell>
        </row>
      </sheetData>
      <sheetData sheetId="2026">
        <row r="2">
          <cell r="B2">
            <v>0</v>
          </cell>
        </row>
      </sheetData>
      <sheetData sheetId="2027">
        <row r="2">
          <cell r="B2">
            <v>1.9678000000000001E-2</v>
          </cell>
        </row>
      </sheetData>
      <sheetData sheetId="2028">
        <row r="2">
          <cell r="B2">
            <v>0</v>
          </cell>
        </row>
      </sheetData>
      <sheetData sheetId="2029">
        <row r="2">
          <cell r="B2">
            <v>1.9678000000000001E-2</v>
          </cell>
        </row>
      </sheetData>
      <sheetData sheetId="2030">
        <row r="2">
          <cell r="B2">
            <v>1.9678000000000001E-2</v>
          </cell>
        </row>
      </sheetData>
      <sheetData sheetId="2031">
        <row r="2">
          <cell r="B2">
            <v>1.9678000000000001E-2</v>
          </cell>
        </row>
      </sheetData>
      <sheetData sheetId="2032">
        <row r="2">
          <cell r="B2">
            <v>1.9678000000000001E-2</v>
          </cell>
        </row>
      </sheetData>
      <sheetData sheetId="2033">
        <row r="2">
          <cell r="B2">
            <v>1.9678000000000001E-2</v>
          </cell>
        </row>
      </sheetData>
      <sheetData sheetId="2034">
        <row r="2">
          <cell r="B2">
            <v>0</v>
          </cell>
        </row>
      </sheetData>
      <sheetData sheetId="2035">
        <row r="2">
          <cell r="B2">
            <v>1.9678000000000001E-2</v>
          </cell>
        </row>
      </sheetData>
      <sheetData sheetId="2036">
        <row r="2">
          <cell r="B2">
            <v>0</v>
          </cell>
        </row>
      </sheetData>
      <sheetData sheetId="2037">
        <row r="2">
          <cell r="B2">
            <v>0</v>
          </cell>
        </row>
      </sheetData>
      <sheetData sheetId="2038">
        <row r="2">
          <cell r="B2">
            <v>0</v>
          </cell>
        </row>
      </sheetData>
      <sheetData sheetId="2039">
        <row r="2">
          <cell r="B2">
            <v>1.9678000000000001E-2</v>
          </cell>
        </row>
      </sheetData>
      <sheetData sheetId="2040">
        <row r="2">
          <cell r="B2">
            <v>0</v>
          </cell>
        </row>
      </sheetData>
      <sheetData sheetId="2041">
        <row r="2">
          <cell r="B2">
            <v>1.9678000000000001E-2</v>
          </cell>
        </row>
      </sheetData>
      <sheetData sheetId="2042">
        <row r="2">
          <cell r="B2">
            <v>1.9678000000000001E-2</v>
          </cell>
        </row>
      </sheetData>
      <sheetData sheetId="2043">
        <row r="2">
          <cell r="B2">
            <v>0</v>
          </cell>
        </row>
      </sheetData>
      <sheetData sheetId="2044">
        <row r="2">
          <cell r="B2">
            <v>1.9678000000000001E-2</v>
          </cell>
        </row>
      </sheetData>
      <sheetData sheetId="2045">
        <row r="2">
          <cell r="B2">
            <v>1.9678000000000001E-2</v>
          </cell>
        </row>
      </sheetData>
      <sheetData sheetId="2046">
        <row r="2">
          <cell r="B2">
            <v>1.9678000000000001E-2</v>
          </cell>
        </row>
      </sheetData>
      <sheetData sheetId="2047">
        <row r="2">
          <cell r="B2">
            <v>1.9678000000000001E-2</v>
          </cell>
        </row>
      </sheetData>
      <sheetData sheetId="2048">
        <row r="2">
          <cell r="B2">
            <v>1.9678000000000001E-2</v>
          </cell>
        </row>
      </sheetData>
      <sheetData sheetId="2049">
        <row r="2">
          <cell r="B2">
            <v>1.9678000000000001E-2</v>
          </cell>
        </row>
      </sheetData>
      <sheetData sheetId="2050">
        <row r="2">
          <cell r="B2">
            <v>1.9678000000000001E-2</v>
          </cell>
        </row>
      </sheetData>
      <sheetData sheetId="2051">
        <row r="2">
          <cell r="B2">
            <v>1.9678000000000001E-2</v>
          </cell>
        </row>
      </sheetData>
      <sheetData sheetId="2052">
        <row r="2">
          <cell r="B2">
            <v>1.9678000000000001E-2</v>
          </cell>
        </row>
      </sheetData>
      <sheetData sheetId="2053">
        <row r="2">
          <cell r="B2">
            <v>1.9678000000000001E-2</v>
          </cell>
        </row>
      </sheetData>
      <sheetData sheetId="2054">
        <row r="2">
          <cell r="B2">
            <v>1.9678000000000001E-2</v>
          </cell>
        </row>
      </sheetData>
      <sheetData sheetId="2055">
        <row r="2">
          <cell r="B2">
            <v>1.9678000000000001E-2</v>
          </cell>
        </row>
      </sheetData>
      <sheetData sheetId="2056">
        <row r="2">
          <cell r="B2">
            <v>1.9678000000000001E-2</v>
          </cell>
        </row>
      </sheetData>
      <sheetData sheetId="2057">
        <row r="2">
          <cell r="B2">
            <v>1.9678000000000001E-2</v>
          </cell>
        </row>
      </sheetData>
      <sheetData sheetId="2058">
        <row r="2">
          <cell r="B2">
            <v>1.9678000000000001E-2</v>
          </cell>
        </row>
      </sheetData>
      <sheetData sheetId="2059">
        <row r="2">
          <cell r="B2">
            <v>1.9678000000000001E-2</v>
          </cell>
        </row>
      </sheetData>
      <sheetData sheetId="2060">
        <row r="2">
          <cell r="B2">
            <v>1.9678000000000001E-2</v>
          </cell>
        </row>
      </sheetData>
      <sheetData sheetId="2061">
        <row r="2">
          <cell r="B2">
            <v>1.9678000000000001E-2</v>
          </cell>
        </row>
      </sheetData>
      <sheetData sheetId="2062">
        <row r="2">
          <cell r="B2">
            <v>1.9678000000000001E-2</v>
          </cell>
        </row>
      </sheetData>
      <sheetData sheetId="2063">
        <row r="2">
          <cell r="B2">
            <v>1.9678000000000001E-2</v>
          </cell>
        </row>
      </sheetData>
      <sheetData sheetId="2064">
        <row r="2">
          <cell r="B2">
            <v>0</v>
          </cell>
        </row>
      </sheetData>
      <sheetData sheetId="2065">
        <row r="2">
          <cell r="B2">
            <v>1.9678000000000001E-2</v>
          </cell>
        </row>
      </sheetData>
      <sheetData sheetId="2066">
        <row r="2">
          <cell r="B2">
            <v>1.9678000000000001E-2</v>
          </cell>
        </row>
      </sheetData>
      <sheetData sheetId="2067">
        <row r="2">
          <cell r="B2">
            <v>1.9678000000000001E-2</v>
          </cell>
        </row>
      </sheetData>
      <sheetData sheetId="2068">
        <row r="2">
          <cell r="B2">
            <v>1.9678000000000001E-2</v>
          </cell>
        </row>
      </sheetData>
      <sheetData sheetId="2069">
        <row r="2">
          <cell r="B2">
            <v>1.9678000000000001E-2</v>
          </cell>
        </row>
      </sheetData>
      <sheetData sheetId="2070">
        <row r="2">
          <cell r="B2">
            <v>1.9678000000000001E-2</v>
          </cell>
        </row>
      </sheetData>
      <sheetData sheetId="2071">
        <row r="2">
          <cell r="B2">
            <v>1.9678000000000001E-2</v>
          </cell>
        </row>
      </sheetData>
      <sheetData sheetId="2072">
        <row r="2">
          <cell r="B2">
            <v>1.9678000000000001E-2</v>
          </cell>
        </row>
      </sheetData>
      <sheetData sheetId="2073">
        <row r="2">
          <cell r="B2">
            <v>1.9678000000000001E-2</v>
          </cell>
        </row>
      </sheetData>
      <sheetData sheetId="2074">
        <row r="2">
          <cell r="B2">
            <v>1.9678000000000001E-2</v>
          </cell>
        </row>
      </sheetData>
      <sheetData sheetId="2075">
        <row r="2">
          <cell r="B2">
            <v>1.9678000000000001E-2</v>
          </cell>
        </row>
      </sheetData>
      <sheetData sheetId="2076">
        <row r="2">
          <cell r="B2">
            <v>0</v>
          </cell>
        </row>
      </sheetData>
      <sheetData sheetId="2077">
        <row r="2">
          <cell r="B2">
            <v>1.9678000000000001E-2</v>
          </cell>
        </row>
      </sheetData>
      <sheetData sheetId="2078">
        <row r="2">
          <cell r="B2">
            <v>1.9678000000000001E-2</v>
          </cell>
        </row>
      </sheetData>
      <sheetData sheetId="2079">
        <row r="2">
          <cell r="B2">
            <v>1.9678000000000001E-2</v>
          </cell>
        </row>
      </sheetData>
      <sheetData sheetId="2080">
        <row r="2">
          <cell r="B2">
            <v>1.9678000000000001E-2</v>
          </cell>
        </row>
      </sheetData>
      <sheetData sheetId="2081">
        <row r="2">
          <cell r="B2">
            <v>1.9678000000000001E-2</v>
          </cell>
        </row>
      </sheetData>
      <sheetData sheetId="2082">
        <row r="2">
          <cell r="B2">
            <v>1.9678000000000001E-2</v>
          </cell>
        </row>
      </sheetData>
      <sheetData sheetId="2083">
        <row r="2">
          <cell r="B2">
            <v>1.9678000000000001E-2</v>
          </cell>
        </row>
      </sheetData>
      <sheetData sheetId="2084">
        <row r="2">
          <cell r="B2">
            <v>1.9678000000000001E-2</v>
          </cell>
        </row>
      </sheetData>
      <sheetData sheetId="2085">
        <row r="2">
          <cell r="B2">
            <v>1.9678000000000001E-2</v>
          </cell>
        </row>
      </sheetData>
      <sheetData sheetId="2086">
        <row r="2">
          <cell r="B2">
            <v>1.9678000000000001E-2</v>
          </cell>
        </row>
      </sheetData>
      <sheetData sheetId="2087">
        <row r="2">
          <cell r="B2">
            <v>1.9678000000000001E-2</v>
          </cell>
        </row>
      </sheetData>
      <sheetData sheetId="2088">
        <row r="2">
          <cell r="B2">
            <v>1.9678000000000001E-2</v>
          </cell>
        </row>
      </sheetData>
      <sheetData sheetId="2089">
        <row r="2">
          <cell r="B2">
            <v>1.9678000000000001E-2</v>
          </cell>
        </row>
      </sheetData>
      <sheetData sheetId="2090">
        <row r="2">
          <cell r="B2">
            <v>1.9678000000000001E-2</v>
          </cell>
        </row>
      </sheetData>
      <sheetData sheetId="2091">
        <row r="2">
          <cell r="B2">
            <v>1.9678000000000001E-2</v>
          </cell>
        </row>
      </sheetData>
      <sheetData sheetId="2092">
        <row r="2">
          <cell r="B2">
            <v>1.9678000000000001E-2</v>
          </cell>
        </row>
      </sheetData>
      <sheetData sheetId="2093">
        <row r="2">
          <cell r="B2">
            <v>1.9678000000000001E-2</v>
          </cell>
        </row>
      </sheetData>
      <sheetData sheetId="2094">
        <row r="2">
          <cell r="B2">
            <v>1.9678000000000001E-2</v>
          </cell>
        </row>
      </sheetData>
      <sheetData sheetId="2095">
        <row r="2">
          <cell r="B2">
            <v>1.9678000000000001E-2</v>
          </cell>
        </row>
      </sheetData>
      <sheetData sheetId="2096">
        <row r="2">
          <cell r="B2">
            <v>1.9678000000000001E-2</v>
          </cell>
        </row>
      </sheetData>
      <sheetData sheetId="2097">
        <row r="2">
          <cell r="B2">
            <v>1.9678000000000001E-2</v>
          </cell>
        </row>
      </sheetData>
      <sheetData sheetId="2098">
        <row r="2">
          <cell r="B2">
            <v>0</v>
          </cell>
        </row>
      </sheetData>
      <sheetData sheetId="2099">
        <row r="2">
          <cell r="B2">
            <v>1.9678000000000001E-2</v>
          </cell>
        </row>
      </sheetData>
      <sheetData sheetId="2100">
        <row r="2">
          <cell r="B2">
            <v>1.9678000000000001E-2</v>
          </cell>
        </row>
      </sheetData>
      <sheetData sheetId="2101">
        <row r="2">
          <cell r="B2">
            <v>1.9678000000000001E-2</v>
          </cell>
        </row>
      </sheetData>
      <sheetData sheetId="2102">
        <row r="2">
          <cell r="B2">
            <v>0</v>
          </cell>
        </row>
      </sheetData>
      <sheetData sheetId="2103">
        <row r="2">
          <cell r="B2">
            <v>1.9678000000000001E-2</v>
          </cell>
        </row>
      </sheetData>
      <sheetData sheetId="2104">
        <row r="2">
          <cell r="B2">
            <v>1.9678000000000001E-2</v>
          </cell>
        </row>
      </sheetData>
      <sheetData sheetId="2105">
        <row r="2">
          <cell r="B2">
            <v>1.9678000000000001E-2</v>
          </cell>
        </row>
      </sheetData>
      <sheetData sheetId="2106">
        <row r="2">
          <cell r="B2">
            <v>1.9678000000000001E-2</v>
          </cell>
        </row>
      </sheetData>
      <sheetData sheetId="2107">
        <row r="2">
          <cell r="B2">
            <v>1.9678000000000001E-2</v>
          </cell>
        </row>
      </sheetData>
      <sheetData sheetId="2108">
        <row r="2">
          <cell r="B2">
            <v>1.9678000000000001E-2</v>
          </cell>
        </row>
      </sheetData>
      <sheetData sheetId="2109">
        <row r="2">
          <cell r="B2">
            <v>1.9678000000000001E-2</v>
          </cell>
        </row>
      </sheetData>
      <sheetData sheetId="2110">
        <row r="2">
          <cell r="B2">
            <v>1.9678000000000001E-2</v>
          </cell>
        </row>
      </sheetData>
      <sheetData sheetId="2111">
        <row r="2">
          <cell r="B2">
            <v>1.9678000000000001E-2</v>
          </cell>
        </row>
      </sheetData>
      <sheetData sheetId="2112">
        <row r="2">
          <cell r="B2">
            <v>1.9678000000000001E-2</v>
          </cell>
        </row>
      </sheetData>
      <sheetData sheetId="2113">
        <row r="2">
          <cell r="B2">
            <v>1.9678000000000001E-2</v>
          </cell>
        </row>
      </sheetData>
      <sheetData sheetId="2114">
        <row r="2">
          <cell r="B2">
            <v>0</v>
          </cell>
        </row>
      </sheetData>
      <sheetData sheetId="2115">
        <row r="2">
          <cell r="B2">
            <v>1.9678000000000001E-2</v>
          </cell>
        </row>
      </sheetData>
      <sheetData sheetId="2116">
        <row r="2">
          <cell r="B2">
            <v>1.9678000000000001E-2</v>
          </cell>
        </row>
      </sheetData>
      <sheetData sheetId="2117">
        <row r="2">
          <cell r="B2">
            <v>1.9678000000000001E-2</v>
          </cell>
        </row>
      </sheetData>
      <sheetData sheetId="2118">
        <row r="2">
          <cell r="B2">
            <v>1.9678000000000001E-2</v>
          </cell>
        </row>
      </sheetData>
      <sheetData sheetId="2119">
        <row r="2">
          <cell r="B2">
            <v>1.9678000000000001E-2</v>
          </cell>
        </row>
      </sheetData>
      <sheetData sheetId="2120">
        <row r="2">
          <cell r="B2">
            <v>1.9678000000000001E-2</v>
          </cell>
        </row>
      </sheetData>
      <sheetData sheetId="2121">
        <row r="2">
          <cell r="B2">
            <v>1.9678000000000001E-2</v>
          </cell>
        </row>
      </sheetData>
      <sheetData sheetId="2122">
        <row r="2">
          <cell r="B2">
            <v>1.9678000000000001E-2</v>
          </cell>
        </row>
      </sheetData>
      <sheetData sheetId="2123">
        <row r="2">
          <cell r="B2">
            <v>1.9678000000000001E-2</v>
          </cell>
        </row>
      </sheetData>
      <sheetData sheetId="2124">
        <row r="2">
          <cell r="B2">
            <v>1.9678000000000001E-2</v>
          </cell>
        </row>
      </sheetData>
      <sheetData sheetId="2125">
        <row r="2">
          <cell r="B2">
            <v>1.9678000000000001E-2</v>
          </cell>
        </row>
      </sheetData>
      <sheetData sheetId="2126">
        <row r="2">
          <cell r="B2">
            <v>0</v>
          </cell>
        </row>
      </sheetData>
      <sheetData sheetId="2127">
        <row r="2">
          <cell r="B2">
            <v>1.9678000000000001E-2</v>
          </cell>
        </row>
      </sheetData>
      <sheetData sheetId="2128">
        <row r="2">
          <cell r="B2">
            <v>0</v>
          </cell>
        </row>
      </sheetData>
      <sheetData sheetId="2129">
        <row r="2">
          <cell r="B2">
            <v>0</v>
          </cell>
        </row>
      </sheetData>
      <sheetData sheetId="2130">
        <row r="2">
          <cell r="B2">
            <v>1.9678000000000001E-2</v>
          </cell>
        </row>
      </sheetData>
      <sheetData sheetId="2131">
        <row r="2">
          <cell r="B2">
            <v>1.9678000000000001E-2</v>
          </cell>
        </row>
      </sheetData>
      <sheetData sheetId="2132">
        <row r="2">
          <cell r="B2">
            <v>1.9678000000000001E-2</v>
          </cell>
        </row>
      </sheetData>
      <sheetData sheetId="2133">
        <row r="2">
          <cell r="B2">
            <v>1.9678000000000001E-2</v>
          </cell>
        </row>
      </sheetData>
      <sheetData sheetId="2134">
        <row r="2">
          <cell r="B2">
            <v>1.9678000000000001E-2</v>
          </cell>
        </row>
      </sheetData>
      <sheetData sheetId="2135">
        <row r="2">
          <cell r="B2">
            <v>1.9678000000000001E-2</v>
          </cell>
        </row>
      </sheetData>
      <sheetData sheetId="2136">
        <row r="2">
          <cell r="B2">
            <v>1.9678000000000001E-2</v>
          </cell>
        </row>
      </sheetData>
      <sheetData sheetId="2137">
        <row r="2">
          <cell r="B2">
            <v>1.9678000000000001E-2</v>
          </cell>
        </row>
      </sheetData>
      <sheetData sheetId="2138">
        <row r="2">
          <cell r="B2">
            <v>1.9678000000000001E-2</v>
          </cell>
        </row>
      </sheetData>
      <sheetData sheetId="2139">
        <row r="2">
          <cell r="B2">
            <v>1.9678000000000001E-2</v>
          </cell>
        </row>
      </sheetData>
      <sheetData sheetId="2140">
        <row r="2">
          <cell r="B2">
            <v>1.9678000000000001E-2</v>
          </cell>
        </row>
      </sheetData>
      <sheetData sheetId="2141">
        <row r="2">
          <cell r="B2">
            <v>1.9678000000000001E-2</v>
          </cell>
        </row>
      </sheetData>
      <sheetData sheetId="2142">
        <row r="2">
          <cell r="B2">
            <v>1.9678000000000001E-2</v>
          </cell>
        </row>
      </sheetData>
      <sheetData sheetId="2143">
        <row r="2">
          <cell r="B2">
            <v>1.9678000000000001E-2</v>
          </cell>
        </row>
      </sheetData>
      <sheetData sheetId="2144">
        <row r="2">
          <cell r="B2">
            <v>1.9678000000000001E-2</v>
          </cell>
        </row>
      </sheetData>
      <sheetData sheetId="2145">
        <row r="2">
          <cell r="B2">
            <v>1.9678000000000001E-2</v>
          </cell>
        </row>
      </sheetData>
      <sheetData sheetId="2146">
        <row r="2">
          <cell r="B2">
            <v>1.9678000000000001E-2</v>
          </cell>
        </row>
      </sheetData>
      <sheetData sheetId="2147">
        <row r="2">
          <cell r="B2">
            <v>1.9678000000000001E-2</v>
          </cell>
        </row>
      </sheetData>
      <sheetData sheetId="2148">
        <row r="2">
          <cell r="B2">
            <v>1.9678000000000001E-2</v>
          </cell>
        </row>
      </sheetData>
      <sheetData sheetId="2149">
        <row r="2">
          <cell r="B2">
            <v>1.9678000000000001E-2</v>
          </cell>
        </row>
      </sheetData>
      <sheetData sheetId="2150">
        <row r="2">
          <cell r="B2">
            <v>0</v>
          </cell>
        </row>
      </sheetData>
      <sheetData sheetId="2151">
        <row r="2">
          <cell r="B2">
            <v>1.9678000000000001E-2</v>
          </cell>
        </row>
      </sheetData>
      <sheetData sheetId="2152">
        <row r="2">
          <cell r="B2">
            <v>1.9678000000000001E-2</v>
          </cell>
        </row>
      </sheetData>
      <sheetData sheetId="2153">
        <row r="2">
          <cell r="B2">
            <v>1.9678000000000001E-2</v>
          </cell>
        </row>
      </sheetData>
      <sheetData sheetId="2154">
        <row r="2">
          <cell r="B2">
            <v>1.9678000000000001E-2</v>
          </cell>
        </row>
      </sheetData>
      <sheetData sheetId="2155">
        <row r="2">
          <cell r="B2">
            <v>1.9678000000000001E-2</v>
          </cell>
        </row>
      </sheetData>
      <sheetData sheetId="2156">
        <row r="2">
          <cell r="B2">
            <v>1.9678000000000001E-2</v>
          </cell>
        </row>
      </sheetData>
      <sheetData sheetId="2157">
        <row r="2">
          <cell r="B2">
            <v>1.9678000000000001E-2</v>
          </cell>
        </row>
      </sheetData>
      <sheetData sheetId="2158">
        <row r="2">
          <cell r="B2">
            <v>1.9678000000000001E-2</v>
          </cell>
        </row>
      </sheetData>
      <sheetData sheetId="2159">
        <row r="2">
          <cell r="B2">
            <v>1.9678000000000001E-2</v>
          </cell>
        </row>
      </sheetData>
      <sheetData sheetId="2160">
        <row r="2">
          <cell r="B2">
            <v>1.9678000000000001E-2</v>
          </cell>
        </row>
      </sheetData>
      <sheetData sheetId="2161">
        <row r="2">
          <cell r="B2">
            <v>0</v>
          </cell>
        </row>
      </sheetData>
      <sheetData sheetId="2162">
        <row r="2">
          <cell r="B2">
            <v>1.9678000000000001E-2</v>
          </cell>
        </row>
      </sheetData>
      <sheetData sheetId="2163">
        <row r="2">
          <cell r="B2">
            <v>1.9678000000000001E-2</v>
          </cell>
        </row>
      </sheetData>
      <sheetData sheetId="2164">
        <row r="2">
          <cell r="B2">
            <v>1.9678000000000001E-2</v>
          </cell>
        </row>
      </sheetData>
      <sheetData sheetId="2165">
        <row r="2">
          <cell r="B2">
            <v>1.9678000000000001E-2</v>
          </cell>
        </row>
      </sheetData>
      <sheetData sheetId="2166">
        <row r="2">
          <cell r="B2">
            <v>1.9678000000000001E-2</v>
          </cell>
        </row>
      </sheetData>
      <sheetData sheetId="2167">
        <row r="2">
          <cell r="B2">
            <v>1.9678000000000001E-2</v>
          </cell>
        </row>
      </sheetData>
      <sheetData sheetId="2168">
        <row r="2">
          <cell r="B2">
            <v>1.9678000000000001E-2</v>
          </cell>
        </row>
      </sheetData>
      <sheetData sheetId="2169">
        <row r="2">
          <cell r="B2">
            <v>1.9678000000000001E-2</v>
          </cell>
        </row>
      </sheetData>
      <sheetData sheetId="2170">
        <row r="2">
          <cell r="B2">
            <v>1.9678000000000001E-2</v>
          </cell>
        </row>
      </sheetData>
      <sheetData sheetId="2171">
        <row r="2">
          <cell r="B2">
            <v>1.9678000000000001E-2</v>
          </cell>
        </row>
      </sheetData>
      <sheetData sheetId="2172">
        <row r="2">
          <cell r="B2">
            <v>1.9678000000000001E-2</v>
          </cell>
        </row>
      </sheetData>
      <sheetData sheetId="2173">
        <row r="2">
          <cell r="B2">
            <v>1.9678000000000001E-2</v>
          </cell>
        </row>
      </sheetData>
      <sheetData sheetId="2174">
        <row r="2">
          <cell r="B2">
            <v>1.9678000000000001E-2</v>
          </cell>
        </row>
      </sheetData>
      <sheetData sheetId="2175">
        <row r="2">
          <cell r="B2">
            <v>1.9678000000000001E-2</v>
          </cell>
        </row>
      </sheetData>
      <sheetData sheetId="2176">
        <row r="2">
          <cell r="B2">
            <v>1.9678000000000001E-2</v>
          </cell>
        </row>
      </sheetData>
      <sheetData sheetId="2177">
        <row r="2">
          <cell r="B2">
            <v>1.9678000000000001E-2</v>
          </cell>
        </row>
      </sheetData>
      <sheetData sheetId="2178">
        <row r="2">
          <cell r="B2">
            <v>1.9678000000000001E-2</v>
          </cell>
        </row>
      </sheetData>
      <sheetData sheetId="2179">
        <row r="2">
          <cell r="B2">
            <v>1.9678000000000001E-2</v>
          </cell>
        </row>
      </sheetData>
      <sheetData sheetId="2180">
        <row r="2">
          <cell r="B2">
            <v>1.9678000000000001E-2</v>
          </cell>
        </row>
      </sheetData>
      <sheetData sheetId="2181">
        <row r="2">
          <cell r="B2">
            <v>1.9678000000000001E-2</v>
          </cell>
        </row>
      </sheetData>
      <sheetData sheetId="2182">
        <row r="2">
          <cell r="B2">
            <v>1.9678000000000001E-2</v>
          </cell>
        </row>
      </sheetData>
      <sheetData sheetId="2183">
        <row r="2">
          <cell r="B2">
            <v>0</v>
          </cell>
        </row>
      </sheetData>
      <sheetData sheetId="2184">
        <row r="2">
          <cell r="B2">
            <v>1.9678000000000001E-2</v>
          </cell>
        </row>
      </sheetData>
      <sheetData sheetId="2185">
        <row r="2">
          <cell r="B2">
            <v>1.9678000000000001E-2</v>
          </cell>
        </row>
      </sheetData>
      <sheetData sheetId="2186">
        <row r="2">
          <cell r="B2">
            <v>1.9678000000000001E-2</v>
          </cell>
        </row>
      </sheetData>
      <sheetData sheetId="2187">
        <row r="2">
          <cell r="B2">
            <v>0</v>
          </cell>
        </row>
      </sheetData>
      <sheetData sheetId="2188">
        <row r="2">
          <cell r="B2">
            <v>1.9678000000000001E-2</v>
          </cell>
        </row>
      </sheetData>
      <sheetData sheetId="2189">
        <row r="2">
          <cell r="B2">
            <v>1.9678000000000001E-2</v>
          </cell>
        </row>
      </sheetData>
      <sheetData sheetId="2190">
        <row r="2">
          <cell r="B2">
            <v>1.9678000000000001E-2</v>
          </cell>
        </row>
      </sheetData>
      <sheetData sheetId="2191">
        <row r="2">
          <cell r="B2">
            <v>1.9678000000000001E-2</v>
          </cell>
        </row>
      </sheetData>
      <sheetData sheetId="2192">
        <row r="2">
          <cell r="B2">
            <v>1.9678000000000001E-2</v>
          </cell>
        </row>
      </sheetData>
      <sheetData sheetId="2193">
        <row r="2">
          <cell r="B2">
            <v>1.9678000000000001E-2</v>
          </cell>
        </row>
      </sheetData>
      <sheetData sheetId="2194">
        <row r="2">
          <cell r="B2">
            <v>1.9678000000000001E-2</v>
          </cell>
        </row>
      </sheetData>
      <sheetData sheetId="2195">
        <row r="2">
          <cell r="B2">
            <v>1.9678000000000001E-2</v>
          </cell>
        </row>
      </sheetData>
      <sheetData sheetId="2196">
        <row r="2">
          <cell r="B2">
            <v>1.9678000000000001E-2</v>
          </cell>
        </row>
      </sheetData>
      <sheetData sheetId="2197">
        <row r="2">
          <cell r="B2">
            <v>1.9678000000000001E-2</v>
          </cell>
        </row>
      </sheetData>
      <sheetData sheetId="2198">
        <row r="2">
          <cell r="B2">
            <v>1.9678000000000001E-2</v>
          </cell>
        </row>
      </sheetData>
      <sheetData sheetId="2199">
        <row r="2">
          <cell r="B2">
            <v>1.9678000000000001E-2</v>
          </cell>
        </row>
      </sheetData>
      <sheetData sheetId="2200">
        <row r="2">
          <cell r="B2">
            <v>1.9678000000000001E-2</v>
          </cell>
        </row>
      </sheetData>
      <sheetData sheetId="2201">
        <row r="2">
          <cell r="B2">
            <v>1.9678000000000001E-2</v>
          </cell>
        </row>
      </sheetData>
      <sheetData sheetId="2202">
        <row r="2">
          <cell r="B2">
            <v>1.9678000000000001E-2</v>
          </cell>
        </row>
      </sheetData>
      <sheetData sheetId="2203">
        <row r="2">
          <cell r="B2">
            <v>1.9678000000000001E-2</v>
          </cell>
        </row>
      </sheetData>
      <sheetData sheetId="2204">
        <row r="2">
          <cell r="B2">
            <v>1.9678000000000001E-2</v>
          </cell>
        </row>
      </sheetData>
      <sheetData sheetId="2205">
        <row r="2">
          <cell r="B2">
            <v>1.9678000000000001E-2</v>
          </cell>
        </row>
      </sheetData>
      <sheetData sheetId="2206">
        <row r="2">
          <cell r="B2">
            <v>1.9678000000000001E-2</v>
          </cell>
        </row>
      </sheetData>
      <sheetData sheetId="2207">
        <row r="2">
          <cell r="B2">
            <v>1.9678000000000001E-2</v>
          </cell>
        </row>
      </sheetData>
      <sheetData sheetId="2208">
        <row r="2">
          <cell r="B2">
            <v>1.9678000000000001E-2</v>
          </cell>
        </row>
      </sheetData>
      <sheetData sheetId="2209">
        <row r="2">
          <cell r="B2">
            <v>1.9678000000000001E-2</v>
          </cell>
        </row>
      </sheetData>
      <sheetData sheetId="2210">
        <row r="2">
          <cell r="B2">
            <v>1.9678000000000001E-2</v>
          </cell>
        </row>
      </sheetData>
      <sheetData sheetId="2211">
        <row r="2">
          <cell r="B2">
            <v>1.9678000000000001E-2</v>
          </cell>
        </row>
      </sheetData>
      <sheetData sheetId="2212">
        <row r="2">
          <cell r="B2">
            <v>1.9678000000000001E-2</v>
          </cell>
        </row>
      </sheetData>
      <sheetData sheetId="2213">
        <row r="2">
          <cell r="B2">
            <v>0</v>
          </cell>
        </row>
      </sheetData>
      <sheetData sheetId="2214">
        <row r="2">
          <cell r="B2">
            <v>0</v>
          </cell>
        </row>
      </sheetData>
      <sheetData sheetId="2215">
        <row r="2">
          <cell r="B2">
            <v>0</v>
          </cell>
        </row>
      </sheetData>
      <sheetData sheetId="2216">
        <row r="2">
          <cell r="B2">
            <v>1.9678000000000001E-2</v>
          </cell>
        </row>
      </sheetData>
      <sheetData sheetId="2217">
        <row r="2">
          <cell r="B2">
            <v>1.9678000000000001E-2</v>
          </cell>
        </row>
      </sheetData>
      <sheetData sheetId="2218">
        <row r="2">
          <cell r="B2">
            <v>1.9678000000000001E-2</v>
          </cell>
        </row>
      </sheetData>
      <sheetData sheetId="2219">
        <row r="2">
          <cell r="B2">
            <v>1.9678000000000001E-2</v>
          </cell>
        </row>
      </sheetData>
      <sheetData sheetId="2220">
        <row r="2">
          <cell r="B2">
            <v>1.9678000000000001E-2</v>
          </cell>
        </row>
      </sheetData>
      <sheetData sheetId="2221">
        <row r="2">
          <cell r="B2">
            <v>1.9678000000000001E-2</v>
          </cell>
        </row>
      </sheetData>
      <sheetData sheetId="2222">
        <row r="2">
          <cell r="B2">
            <v>1.9678000000000001E-2</v>
          </cell>
        </row>
      </sheetData>
      <sheetData sheetId="2223">
        <row r="2">
          <cell r="B2">
            <v>1.9678000000000001E-2</v>
          </cell>
        </row>
      </sheetData>
      <sheetData sheetId="2224">
        <row r="2">
          <cell r="B2">
            <v>1.9678000000000001E-2</v>
          </cell>
        </row>
      </sheetData>
      <sheetData sheetId="2225">
        <row r="2">
          <cell r="B2">
            <v>1.9678000000000001E-2</v>
          </cell>
        </row>
      </sheetData>
      <sheetData sheetId="2226">
        <row r="2">
          <cell r="B2">
            <v>1.9678000000000001E-2</v>
          </cell>
        </row>
      </sheetData>
      <sheetData sheetId="2227">
        <row r="2">
          <cell r="B2">
            <v>1.9678000000000001E-2</v>
          </cell>
        </row>
      </sheetData>
      <sheetData sheetId="2228">
        <row r="2">
          <cell r="B2">
            <v>1.9678000000000001E-2</v>
          </cell>
        </row>
      </sheetData>
      <sheetData sheetId="2229">
        <row r="2">
          <cell r="B2">
            <v>1.9678000000000001E-2</v>
          </cell>
        </row>
      </sheetData>
      <sheetData sheetId="2230">
        <row r="2">
          <cell r="B2">
            <v>1.9678000000000001E-2</v>
          </cell>
        </row>
      </sheetData>
      <sheetData sheetId="2231">
        <row r="2">
          <cell r="B2">
            <v>1.9678000000000001E-2</v>
          </cell>
        </row>
      </sheetData>
      <sheetData sheetId="2232">
        <row r="2">
          <cell r="B2">
            <v>1.9678000000000001E-2</v>
          </cell>
        </row>
      </sheetData>
      <sheetData sheetId="2233">
        <row r="2">
          <cell r="B2">
            <v>1.9678000000000001E-2</v>
          </cell>
        </row>
      </sheetData>
      <sheetData sheetId="2234">
        <row r="2">
          <cell r="B2">
            <v>1.9678000000000001E-2</v>
          </cell>
        </row>
      </sheetData>
      <sheetData sheetId="2235">
        <row r="2">
          <cell r="B2">
            <v>0</v>
          </cell>
        </row>
      </sheetData>
      <sheetData sheetId="2236">
        <row r="2">
          <cell r="B2">
            <v>1.9678000000000001E-2</v>
          </cell>
        </row>
      </sheetData>
      <sheetData sheetId="2237">
        <row r="2">
          <cell r="B2">
            <v>1.9678000000000001E-2</v>
          </cell>
        </row>
      </sheetData>
      <sheetData sheetId="2238">
        <row r="2">
          <cell r="B2">
            <v>0</v>
          </cell>
        </row>
      </sheetData>
      <sheetData sheetId="2239">
        <row r="2">
          <cell r="B2">
            <v>1.9678000000000001E-2</v>
          </cell>
        </row>
      </sheetData>
      <sheetData sheetId="2240">
        <row r="2">
          <cell r="B2">
            <v>1.9678000000000001E-2</v>
          </cell>
        </row>
      </sheetData>
      <sheetData sheetId="2241">
        <row r="2">
          <cell r="B2">
            <v>1.9678000000000001E-2</v>
          </cell>
        </row>
      </sheetData>
      <sheetData sheetId="2242">
        <row r="2">
          <cell r="B2">
            <v>1.9678000000000001E-2</v>
          </cell>
        </row>
      </sheetData>
      <sheetData sheetId="2243">
        <row r="2">
          <cell r="B2">
            <v>1.9678000000000001E-2</v>
          </cell>
        </row>
      </sheetData>
      <sheetData sheetId="2244">
        <row r="2">
          <cell r="B2">
            <v>1.9678000000000001E-2</v>
          </cell>
        </row>
      </sheetData>
      <sheetData sheetId="2245">
        <row r="2">
          <cell r="B2">
            <v>1.9678000000000001E-2</v>
          </cell>
        </row>
      </sheetData>
      <sheetData sheetId="2246">
        <row r="2">
          <cell r="B2">
            <v>1.9678000000000001E-2</v>
          </cell>
        </row>
      </sheetData>
      <sheetData sheetId="2247">
        <row r="2">
          <cell r="B2">
            <v>1.9678000000000001E-2</v>
          </cell>
        </row>
      </sheetData>
      <sheetData sheetId="2248">
        <row r="2">
          <cell r="B2">
            <v>1.9678000000000001E-2</v>
          </cell>
        </row>
      </sheetData>
      <sheetData sheetId="2249">
        <row r="2">
          <cell r="B2">
            <v>1.9678000000000001E-2</v>
          </cell>
        </row>
      </sheetData>
      <sheetData sheetId="2250">
        <row r="2">
          <cell r="B2">
            <v>1.9678000000000001E-2</v>
          </cell>
        </row>
      </sheetData>
      <sheetData sheetId="2251">
        <row r="2">
          <cell r="B2">
            <v>1.9678000000000001E-2</v>
          </cell>
        </row>
      </sheetData>
      <sheetData sheetId="2252">
        <row r="2">
          <cell r="B2">
            <v>1.9678000000000001E-2</v>
          </cell>
        </row>
      </sheetData>
      <sheetData sheetId="2253">
        <row r="2">
          <cell r="B2">
            <v>1.9678000000000001E-2</v>
          </cell>
        </row>
      </sheetData>
      <sheetData sheetId="2254">
        <row r="2">
          <cell r="B2">
            <v>1.9678000000000001E-2</v>
          </cell>
        </row>
      </sheetData>
      <sheetData sheetId="2255">
        <row r="2">
          <cell r="B2">
            <v>0</v>
          </cell>
        </row>
      </sheetData>
      <sheetData sheetId="2256">
        <row r="2">
          <cell r="B2">
            <v>0</v>
          </cell>
        </row>
      </sheetData>
      <sheetData sheetId="2257">
        <row r="2">
          <cell r="B2">
            <v>1.9678000000000001E-2</v>
          </cell>
        </row>
      </sheetData>
      <sheetData sheetId="2258">
        <row r="2">
          <cell r="B2">
            <v>1.9678000000000001E-2</v>
          </cell>
        </row>
      </sheetData>
      <sheetData sheetId="2259">
        <row r="2">
          <cell r="B2">
            <v>1.9678000000000001E-2</v>
          </cell>
        </row>
      </sheetData>
      <sheetData sheetId="2260">
        <row r="2">
          <cell r="B2">
            <v>1.9678000000000001E-2</v>
          </cell>
        </row>
      </sheetData>
      <sheetData sheetId="2261">
        <row r="2">
          <cell r="B2">
            <v>0</v>
          </cell>
        </row>
      </sheetData>
      <sheetData sheetId="2262">
        <row r="2">
          <cell r="B2">
            <v>1.9678000000000001E-2</v>
          </cell>
        </row>
      </sheetData>
      <sheetData sheetId="2263">
        <row r="2">
          <cell r="B2">
            <v>1.9678000000000001E-2</v>
          </cell>
        </row>
      </sheetData>
      <sheetData sheetId="2264">
        <row r="2">
          <cell r="B2">
            <v>1.9678000000000001E-2</v>
          </cell>
        </row>
      </sheetData>
      <sheetData sheetId="2265">
        <row r="2">
          <cell r="B2">
            <v>1.9678000000000001E-2</v>
          </cell>
        </row>
      </sheetData>
      <sheetData sheetId="2266">
        <row r="2">
          <cell r="B2">
            <v>1.9678000000000001E-2</v>
          </cell>
        </row>
      </sheetData>
      <sheetData sheetId="2267">
        <row r="2">
          <cell r="B2">
            <v>1.9678000000000001E-2</v>
          </cell>
        </row>
      </sheetData>
      <sheetData sheetId="2268">
        <row r="2">
          <cell r="B2">
            <v>1.9678000000000001E-2</v>
          </cell>
        </row>
      </sheetData>
      <sheetData sheetId="2269">
        <row r="2">
          <cell r="B2">
            <v>1.9678000000000001E-2</v>
          </cell>
        </row>
      </sheetData>
      <sheetData sheetId="2270">
        <row r="2">
          <cell r="B2">
            <v>1.9678000000000001E-2</v>
          </cell>
        </row>
      </sheetData>
      <sheetData sheetId="2271">
        <row r="2">
          <cell r="B2">
            <v>1.9678000000000001E-2</v>
          </cell>
        </row>
      </sheetData>
      <sheetData sheetId="2272">
        <row r="2">
          <cell r="B2">
            <v>1.9678000000000001E-2</v>
          </cell>
        </row>
      </sheetData>
      <sheetData sheetId="2273">
        <row r="2">
          <cell r="B2">
            <v>1.9678000000000001E-2</v>
          </cell>
        </row>
      </sheetData>
      <sheetData sheetId="2274">
        <row r="2">
          <cell r="B2">
            <v>1.9678000000000001E-2</v>
          </cell>
        </row>
      </sheetData>
      <sheetData sheetId="2275">
        <row r="2">
          <cell r="B2">
            <v>1.9678000000000001E-2</v>
          </cell>
        </row>
      </sheetData>
      <sheetData sheetId="2276">
        <row r="2">
          <cell r="B2">
            <v>1.9678000000000001E-2</v>
          </cell>
        </row>
      </sheetData>
      <sheetData sheetId="2277">
        <row r="2">
          <cell r="B2">
            <v>0</v>
          </cell>
        </row>
      </sheetData>
      <sheetData sheetId="2278">
        <row r="2">
          <cell r="B2">
            <v>1.9678000000000001E-2</v>
          </cell>
        </row>
      </sheetData>
      <sheetData sheetId="2279">
        <row r="2">
          <cell r="B2">
            <v>0</v>
          </cell>
        </row>
      </sheetData>
      <sheetData sheetId="2280">
        <row r="2">
          <cell r="B2">
            <v>0</v>
          </cell>
        </row>
      </sheetData>
      <sheetData sheetId="2281">
        <row r="2">
          <cell r="B2">
            <v>0</v>
          </cell>
        </row>
      </sheetData>
      <sheetData sheetId="2282">
        <row r="2">
          <cell r="B2">
            <v>0</v>
          </cell>
        </row>
      </sheetData>
      <sheetData sheetId="2283">
        <row r="2">
          <cell r="B2">
            <v>1.9678000000000001E-2</v>
          </cell>
        </row>
      </sheetData>
      <sheetData sheetId="2284">
        <row r="2">
          <cell r="B2">
            <v>1.9678000000000001E-2</v>
          </cell>
        </row>
      </sheetData>
      <sheetData sheetId="2285">
        <row r="2">
          <cell r="B2">
            <v>1.9678000000000001E-2</v>
          </cell>
        </row>
      </sheetData>
      <sheetData sheetId="2286">
        <row r="2">
          <cell r="B2">
            <v>0</v>
          </cell>
        </row>
      </sheetData>
      <sheetData sheetId="2287">
        <row r="2">
          <cell r="B2">
            <v>1.9678000000000001E-2</v>
          </cell>
        </row>
      </sheetData>
      <sheetData sheetId="2288">
        <row r="2">
          <cell r="B2">
            <v>1.9678000000000001E-2</v>
          </cell>
        </row>
      </sheetData>
      <sheetData sheetId="2289">
        <row r="2">
          <cell r="B2">
            <v>1.9678000000000001E-2</v>
          </cell>
        </row>
      </sheetData>
      <sheetData sheetId="2290">
        <row r="2">
          <cell r="B2">
            <v>1.9678000000000001E-2</v>
          </cell>
        </row>
      </sheetData>
      <sheetData sheetId="2291">
        <row r="2">
          <cell r="B2">
            <v>1.9678000000000001E-2</v>
          </cell>
        </row>
      </sheetData>
      <sheetData sheetId="2292">
        <row r="2">
          <cell r="B2">
            <v>1.9678000000000001E-2</v>
          </cell>
        </row>
      </sheetData>
      <sheetData sheetId="2293">
        <row r="2">
          <cell r="B2">
            <v>1.9678000000000001E-2</v>
          </cell>
        </row>
      </sheetData>
      <sheetData sheetId="2294">
        <row r="2">
          <cell r="B2">
            <v>1.9678000000000001E-2</v>
          </cell>
        </row>
      </sheetData>
      <sheetData sheetId="2295">
        <row r="2">
          <cell r="B2">
            <v>1.9678000000000001E-2</v>
          </cell>
        </row>
      </sheetData>
      <sheetData sheetId="2296">
        <row r="2">
          <cell r="B2">
            <v>1.9678000000000001E-2</v>
          </cell>
        </row>
      </sheetData>
      <sheetData sheetId="2297">
        <row r="2">
          <cell r="B2">
            <v>1.9678000000000001E-2</v>
          </cell>
        </row>
      </sheetData>
      <sheetData sheetId="2298">
        <row r="2">
          <cell r="B2">
            <v>0</v>
          </cell>
        </row>
      </sheetData>
      <sheetData sheetId="2299">
        <row r="2">
          <cell r="B2">
            <v>0</v>
          </cell>
        </row>
      </sheetData>
      <sheetData sheetId="2300">
        <row r="2">
          <cell r="B2">
            <v>1.9678000000000001E-2</v>
          </cell>
        </row>
      </sheetData>
      <sheetData sheetId="2301">
        <row r="2">
          <cell r="B2">
            <v>1.9678000000000001E-2</v>
          </cell>
        </row>
      </sheetData>
      <sheetData sheetId="2302">
        <row r="2">
          <cell r="B2">
            <v>1.9678000000000001E-2</v>
          </cell>
        </row>
      </sheetData>
      <sheetData sheetId="2303">
        <row r="2">
          <cell r="B2">
            <v>0</v>
          </cell>
        </row>
      </sheetData>
      <sheetData sheetId="2304">
        <row r="2">
          <cell r="B2">
            <v>1.9678000000000001E-2</v>
          </cell>
        </row>
      </sheetData>
      <sheetData sheetId="2305">
        <row r="2">
          <cell r="B2">
            <v>1.9678000000000001E-2</v>
          </cell>
        </row>
      </sheetData>
      <sheetData sheetId="2306">
        <row r="2">
          <cell r="B2">
            <v>1.9678000000000001E-2</v>
          </cell>
        </row>
      </sheetData>
      <sheetData sheetId="2307">
        <row r="2">
          <cell r="B2">
            <v>1.9678000000000001E-2</v>
          </cell>
        </row>
      </sheetData>
      <sheetData sheetId="2308">
        <row r="2">
          <cell r="B2">
            <v>1.9678000000000001E-2</v>
          </cell>
        </row>
      </sheetData>
      <sheetData sheetId="2309">
        <row r="2">
          <cell r="B2">
            <v>1.9678000000000001E-2</v>
          </cell>
        </row>
      </sheetData>
      <sheetData sheetId="2310">
        <row r="2">
          <cell r="B2">
            <v>1.9678000000000001E-2</v>
          </cell>
        </row>
      </sheetData>
      <sheetData sheetId="2311">
        <row r="2">
          <cell r="B2">
            <v>1.9678000000000001E-2</v>
          </cell>
        </row>
      </sheetData>
      <sheetData sheetId="2312">
        <row r="2">
          <cell r="B2">
            <v>1.9678000000000001E-2</v>
          </cell>
        </row>
      </sheetData>
      <sheetData sheetId="2313">
        <row r="2">
          <cell r="B2">
            <v>1.9678000000000001E-2</v>
          </cell>
        </row>
      </sheetData>
      <sheetData sheetId="2314">
        <row r="2">
          <cell r="B2">
            <v>1.9678000000000001E-2</v>
          </cell>
        </row>
      </sheetData>
      <sheetData sheetId="2315">
        <row r="2">
          <cell r="B2">
            <v>1.9678000000000001E-2</v>
          </cell>
        </row>
      </sheetData>
      <sheetData sheetId="2316">
        <row r="2">
          <cell r="B2">
            <v>1.9678000000000001E-2</v>
          </cell>
        </row>
      </sheetData>
      <sheetData sheetId="2317">
        <row r="2">
          <cell r="B2">
            <v>1.9678000000000001E-2</v>
          </cell>
        </row>
      </sheetData>
      <sheetData sheetId="2318">
        <row r="2">
          <cell r="B2">
            <v>1.9678000000000001E-2</v>
          </cell>
        </row>
      </sheetData>
      <sheetData sheetId="2319">
        <row r="2">
          <cell r="B2">
            <v>1.9678000000000001E-2</v>
          </cell>
        </row>
      </sheetData>
      <sheetData sheetId="2320">
        <row r="2">
          <cell r="B2">
            <v>1.9678000000000001E-2</v>
          </cell>
        </row>
      </sheetData>
      <sheetData sheetId="2321">
        <row r="2">
          <cell r="B2">
            <v>1.9678000000000001E-2</v>
          </cell>
        </row>
      </sheetData>
      <sheetData sheetId="2322">
        <row r="2">
          <cell r="B2">
            <v>1.9678000000000001E-2</v>
          </cell>
        </row>
      </sheetData>
      <sheetData sheetId="2323">
        <row r="2">
          <cell r="B2">
            <v>1.9678000000000001E-2</v>
          </cell>
        </row>
      </sheetData>
      <sheetData sheetId="2324">
        <row r="2">
          <cell r="B2">
            <v>1.9678000000000001E-2</v>
          </cell>
        </row>
      </sheetData>
      <sheetData sheetId="2325">
        <row r="2">
          <cell r="B2">
            <v>1.9678000000000001E-2</v>
          </cell>
        </row>
      </sheetData>
      <sheetData sheetId="2326">
        <row r="2">
          <cell r="B2">
            <v>1.9678000000000001E-2</v>
          </cell>
        </row>
      </sheetData>
      <sheetData sheetId="2327">
        <row r="2">
          <cell r="B2">
            <v>1.9678000000000001E-2</v>
          </cell>
        </row>
      </sheetData>
      <sheetData sheetId="2328">
        <row r="2">
          <cell r="B2">
            <v>1.9678000000000001E-2</v>
          </cell>
        </row>
      </sheetData>
      <sheetData sheetId="2329">
        <row r="2">
          <cell r="B2">
            <v>1.9678000000000001E-2</v>
          </cell>
        </row>
      </sheetData>
      <sheetData sheetId="2330">
        <row r="2">
          <cell r="B2">
            <v>1.9678000000000001E-2</v>
          </cell>
        </row>
      </sheetData>
      <sheetData sheetId="2331">
        <row r="2">
          <cell r="B2">
            <v>1.9678000000000001E-2</v>
          </cell>
        </row>
      </sheetData>
      <sheetData sheetId="2332">
        <row r="2">
          <cell r="B2">
            <v>0</v>
          </cell>
        </row>
      </sheetData>
      <sheetData sheetId="2333">
        <row r="2">
          <cell r="B2">
            <v>1.9678000000000001E-2</v>
          </cell>
        </row>
      </sheetData>
      <sheetData sheetId="2334">
        <row r="2">
          <cell r="B2">
            <v>1.9678000000000001E-2</v>
          </cell>
        </row>
      </sheetData>
      <sheetData sheetId="2335">
        <row r="2">
          <cell r="B2">
            <v>0</v>
          </cell>
        </row>
      </sheetData>
      <sheetData sheetId="2336">
        <row r="2">
          <cell r="B2">
            <v>0</v>
          </cell>
        </row>
      </sheetData>
      <sheetData sheetId="2337">
        <row r="2">
          <cell r="B2">
            <v>0</v>
          </cell>
        </row>
      </sheetData>
      <sheetData sheetId="2338">
        <row r="2">
          <cell r="B2">
            <v>0</v>
          </cell>
        </row>
      </sheetData>
      <sheetData sheetId="2339">
        <row r="2">
          <cell r="B2">
            <v>1.9678000000000001E-2</v>
          </cell>
        </row>
      </sheetData>
      <sheetData sheetId="2340">
        <row r="2">
          <cell r="B2">
            <v>1.9678000000000001E-2</v>
          </cell>
        </row>
      </sheetData>
      <sheetData sheetId="2341">
        <row r="2">
          <cell r="B2">
            <v>0</v>
          </cell>
        </row>
      </sheetData>
      <sheetData sheetId="2342">
        <row r="2">
          <cell r="B2">
            <v>0</v>
          </cell>
        </row>
      </sheetData>
      <sheetData sheetId="2343">
        <row r="2">
          <cell r="B2">
            <v>0</v>
          </cell>
        </row>
      </sheetData>
      <sheetData sheetId="2344">
        <row r="2">
          <cell r="B2">
            <v>0</v>
          </cell>
        </row>
      </sheetData>
      <sheetData sheetId="2345">
        <row r="2">
          <cell r="B2">
            <v>0</v>
          </cell>
        </row>
      </sheetData>
      <sheetData sheetId="2346">
        <row r="2">
          <cell r="B2">
            <v>0</v>
          </cell>
        </row>
      </sheetData>
      <sheetData sheetId="2347">
        <row r="2">
          <cell r="B2">
            <v>0</v>
          </cell>
        </row>
      </sheetData>
      <sheetData sheetId="2348">
        <row r="2">
          <cell r="B2">
            <v>0</v>
          </cell>
        </row>
      </sheetData>
      <sheetData sheetId="2349">
        <row r="2">
          <cell r="B2">
            <v>0</v>
          </cell>
        </row>
      </sheetData>
      <sheetData sheetId="2350">
        <row r="2">
          <cell r="B2">
            <v>0</v>
          </cell>
        </row>
      </sheetData>
      <sheetData sheetId="2351">
        <row r="2">
          <cell r="B2">
            <v>0</v>
          </cell>
        </row>
      </sheetData>
      <sheetData sheetId="2352">
        <row r="2">
          <cell r="B2">
            <v>0</v>
          </cell>
        </row>
      </sheetData>
      <sheetData sheetId="2353">
        <row r="2">
          <cell r="B2">
            <v>0</v>
          </cell>
        </row>
      </sheetData>
      <sheetData sheetId="2354">
        <row r="2">
          <cell r="B2">
            <v>1.9678000000000001E-2</v>
          </cell>
        </row>
      </sheetData>
      <sheetData sheetId="2355">
        <row r="2">
          <cell r="B2">
            <v>1.9678000000000001E-2</v>
          </cell>
        </row>
      </sheetData>
      <sheetData sheetId="2356">
        <row r="2">
          <cell r="B2">
            <v>1.9678000000000001E-2</v>
          </cell>
        </row>
      </sheetData>
      <sheetData sheetId="2357">
        <row r="2">
          <cell r="B2">
            <v>0</v>
          </cell>
        </row>
      </sheetData>
      <sheetData sheetId="2358">
        <row r="2">
          <cell r="B2">
            <v>1.9678000000000001E-2</v>
          </cell>
        </row>
      </sheetData>
      <sheetData sheetId="2359">
        <row r="2">
          <cell r="B2">
            <v>1.9678000000000001E-2</v>
          </cell>
        </row>
      </sheetData>
      <sheetData sheetId="2360">
        <row r="2">
          <cell r="B2">
            <v>0</v>
          </cell>
        </row>
      </sheetData>
      <sheetData sheetId="2361">
        <row r="2">
          <cell r="B2">
            <v>1.9678000000000001E-2</v>
          </cell>
        </row>
      </sheetData>
      <sheetData sheetId="2362">
        <row r="2">
          <cell r="B2">
            <v>1.9678000000000001E-2</v>
          </cell>
        </row>
      </sheetData>
      <sheetData sheetId="2363">
        <row r="2">
          <cell r="B2">
            <v>1.9678000000000001E-2</v>
          </cell>
        </row>
      </sheetData>
      <sheetData sheetId="2364">
        <row r="2">
          <cell r="B2">
            <v>1.9678000000000001E-2</v>
          </cell>
        </row>
      </sheetData>
      <sheetData sheetId="2365">
        <row r="2">
          <cell r="B2">
            <v>0</v>
          </cell>
        </row>
      </sheetData>
      <sheetData sheetId="2366">
        <row r="2">
          <cell r="B2">
            <v>1.9678000000000001E-2</v>
          </cell>
        </row>
      </sheetData>
      <sheetData sheetId="2367">
        <row r="2">
          <cell r="B2">
            <v>1.9678000000000001E-2</v>
          </cell>
        </row>
      </sheetData>
      <sheetData sheetId="2368">
        <row r="2">
          <cell r="B2">
            <v>0</v>
          </cell>
        </row>
      </sheetData>
      <sheetData sheetId="2369">
        <row r="2">
          <cell r="B2">
            <v>1.9678000000000001E-2</v>
          </cell>
        </row>
      </sheetData>
      <sheetData sheetId="2370">
        <row r="2">
          <cell r="B2">
            <v>1.9678000000000001E-2</v>
          </cell>
        </row>
      </sheetData>
      <sheetData sheetId="2371">
        <row r="2">
          <cell r="B2">
            <v>1.9678000000000001E-2</v>
          </cell>
        </row>
      </sheetData>
      <sheetData sheetId="2372">
        <row r="2">
          <cell r="B2">
            <v>1.9678000000000001E-2</v>
          </cell>
        </row>
      </sheetData>
      <sheetData sheetId="2373">
        <row r="2">
          <cell r="B2">
            <v>1.9678000000000001E-2</v>
          </cell>
        </row>
      </sheetData>
      <sheetData sheetId="2374">
        <row r="2">
          <cell r="B2">
            <v>1.9678000000000001E-2</v>
          </cell>
        </row>
      </sheetData>
      <sheetData sheetId="2375">
        <row r="2">
          <cell r="B2">
            <v>1.9678000000000001E-2</v>
          </cell>
        </row>
      </sheetData>
      <sheetData sheetId="2376">
        <row r="2">
          <cell r="B2">
            <v>1.9678000000000001E-2</v>
          </cell>
        </row>
      </sheetData>
      <sheetData sheetId="2377">
        <row r="2">
          <cell r="B2">
            <v>1.9678000000000001E-2</v>
          </cell>
        </row>
      </sheetData>
      <sheetData sheetId="2378">
        <row r="2">
          <cell r="B2">
            <v>1.9678000000000001E-2</v>
          </cell>
        </row>
      </sheetData>
      <sheetData sheetId="2379">
        <row r="2">
          <cell r="B2">
            <v>1.9678000000000001E-2</v>
          </cell>
        </row>
      </sheetData>
      <sheetData sheetId="2380">
        <row r="2">
          <cell r="B2">
            <v>1.9678000000000001E-2</v>
          </cell>
        </row>
      </sheetData>
      <sheetData sheetId="2381">
        <row r="2">
          <cell r="B2">
            <v>1.9678000000000001E-2</v>
          </cell>
        </row>
      </sheetData>
      <sheetData sheetId="2382">
        <row r="2">
          <cell r="B2">
            <v>0</v>
          </cell>
        </row>
      </sheetData>
      <sheetData sheetId="2383">
        <row r="2">
          <cell r="B2">
            <v>0</v>
          </cell>
        </row>
      </sheetData>
      <sheetData sheetId="2384">
        <row r="2">
          <cell r="B2">
            <v>1.9678000000000001E-2</v>
          </cell>
        </row>
      </sheetData>
      <sheetData sheetId="2385">
        <row r="2">
          <cell r="B2">
            <v>1.9678000000000001E-2</v>
          </cell>
        </row>
      </sheetData>
      <sheetData sheetId="2386">
        <row r="2">
          <cell r="B2">
            <v>0</v>
          </cell>
        </row>
      </sheetData>
      <sheetData sheetId="2387">
        <row r="2">
          <cell r="B2">
            <v>1.9678000000000001E-2</v>
          </cell>
        </row>
      </sheetData>
      <sheetData sheetId="2388">
        <row r="2">
          <cell r="B2">
            <v>1.9678000000000001E-2</v>
          </cell>
        </row>
      </sheetData>
      <sheetData sheetId="2389" refreshError="1"/>
      <sheetData sheetId="2390" refreshError="1"/>
      <sheetData sheetId="2391" refreshError="1"/>
      <sheetData sheetId="2392" refreshError="1"/>
      <sheetData sheetId="2393">
        <row r="2">
          <cell r="B2">
            <v>1.9678000000000001E-2</v>
          </cell>
        </row>
      </sheetData>
      <sheetData sheetId="2394">
        <row r="2">
          <cell r="B2">
            <v>0</v>
          </cell>
        </row>
      </sheetData>
      <sheetData sheetId="2395">
        <row r="2">
          <cell r="B2">
            <v>0</v>
          </cell>
        </row>
      </sheetData>
      <sheetData sheetId="2396">
        <row r="2">
          <cell r="B2">
            <v>0</v>
          </cell>
        </row>
      </sheetData>
      <sheetData sheetId="2397">
        <row r="2">
          <cell r="B2">
            <v>0</v>
          </cell>
        </row>
      </sheetData>
      <sheetData sheetId="2398">
        <row r="2">
          <cell r="B2">
            <v>0</v>
          </cell>
        </row>
      </sheetData>
      <sheetData sheetId="2399">
        <row r="2">
          <cell r="B2">
            <v>0</v>
          </cell>
        </row>
      </sheetData>
      <sheetData sheetId="2400">
        <row r="2">
          <cell r="B2">
            <v>1.9678000000000001E-2</v>
          </cell>
        </row>
      </sheetData>
      <sheetData sheetId="2401">
        <row r="2">
          <cell r="B2">
            <v>1.9678000000000001E-2</v>
          </cell>
        </row>
      </sheetData>
      <sheetData sheetId="2402">
        <row r="2">
          <cell r="B2">
            <v>1.9678000000000001E-2</v>
          </cell>
        </row>
      </sheetData>
      <sheetData sheetId="2403">
        <row r="2">
          <cell r="B2">
            <v>1.9678000000000001E-2</v>
          </cell>
        </row>
      </sheetData>
      <sheetData sheetId="2404">
        <row r="2">
          <cell r="B2">
            <v>1.9678000000000001E-2</v>
          </cell>
        </row>
      </sheetData>
      <sheetData sheetId="2405">
        <row r="2">
          <cell r="B2">
            <v>1.9678000000000001E-2</v>
          </cell>
        </row>
      </sheetData>
      <sheetData sheetId="2406">
        <row r="2">
          <cell r="B2">
            <v>1.9678000000000001E-2</v>
          </cell>
        </row>
      </sheetData>
      <sheetData sheetId="2407">
        <row r="2">
          <cell r="B2">
            <v>1.9678000000000001E-2</v>
          </cell>
        </row>
      </sheetData>
      <sheetData sheetId="2408">
        <row r="2">
          <cell r="B2">
            <v>1.9678000000000001E-2</v>
          </cell>
        </row>
      </sheetData>
      <sheetData sheetId="2409">
        <row r="2">
          <cell r="B2">
            <v>0</v>
          </cell>
        </row>
      </sheetData>
      <sheetData sheetId="2410">
        <row r="2">
          <cell r="B2">
            <v>0</v>
          </cell>
        </row>
      </sheetData>
      <sheetData sheetId="2411">
        <row r="2">
          <cell r="B2">
            <v>0</v>
          </cell>
        </row>
      </sheetData>
      <sheetData sheetId="2412">
        <row r="2">
          <cell r="B2">
            <v>0</v>
          </cell>
        </row>
      </sheetData>
      <sheetData sheetId="2413">
        <row r="2">
          <cell r="B2">
            <v>0</v>
          </cell>
        </row>
      </sheetData>
      <sheetData sheetId="2414">
        <row r="2">
          <cell r="B2">
            <v>0</v>
          </cell>
        </row>
      </sheetData>
      <sheetData sheetId="2415">
        <row r="2">
          <cell r="B2">
            <v>0</v>
          </cell>
        </row>
      </sheetData>
      <sheetData sheetId="2416">
        <row r="2">
          <cell r="B2">
            <v>1.9678000000000001E-2</v>
          </cell>
        </row>
      </sheetData>
      <sheetData sheetId="2417">
        <row r="2">
          <cell r="B2">
            <v>0</v>
          </cell>
        </row>
      </sheetData>
      <sheetData sheetId="2418">
        <row r="2">
          <cell r="B2">
            <v>0</v>
          </cell>
        </row>
      </sheetData>
      <sheetData sheetId="2419">
        <row r="2">
          <cell r="B2">
            <v>0</v>
          </cell>
        </row>
      </sheetData>
      <sheetData sheetId="2420">
        <row r="2">
          <cell r="B2">
            <v>0</v>
          </cell>
        </row>
      </sheetData>
      <sheetData sheetId="2421">
        <row r="2">
          <cell r="B2">
            <v>0</v>
          </cell>
        </row>
      </sheetData>
      <sheetData sheetId="2422">
        <row r="2">
          <cell r="B2">
            <v>0</v>
          </cell>
        </row>
      </sheetData>
      <sheetData sheetId="2423">
        <row r="2">
          <cell r="B2">
            <v>1.9678000000000001E-2</v>
          </cell>
        </row>
      </sheetData>
      <sheetData sheetId="2424">
        <row r="2">
          <cell r="B2">
            <v>1.9678000000000001E-2</v>
          </cell>
        </row>
      </sheetData>
      <sheetData sheetId="2425">
        <row r="2">
          <cell r="B2">
            <v>1.9678000000000001E-2</v>
          </cell>
        </row>
      </sheetData>
      <sheetData sheetId="2426">
        <row r="2">
          <cell r="B2">
            <v>0</v>
          </cell>
        </row>
      </sheetData>
      <sheetData sheetId="2427">
        <row r="2">
          <cell r="B2">
            <v>0</v>
          </cell>
        </row>
      </sheetData>
      <sheetData sheetId="2428">
        <row r="2">
          <cell r="B2">
            <v>0</v>
          </cell>
        </row>
      </sheetData>
      <sheetData sheetId="2429">
        <row r="2">
          <cell r="B2">
            <v>0</v>
          </cell>
        </row>
      </sheetData>
      <sheetData sheetId="2430">
        <row r="2">
          <cell r="B2">
            <v>0</v>
          </cell>
        </row>
      </sheetData>
      <sheetData sheetId="2431">
        <row r="2">
          <cell r="B2">
            <v>0</v>
          </cell>
        </row>
      </sheetData>
      <sheetData sheetId="2432">
        <row r="2">
          <cell r="B2">
            <v>1.9678000000000001E-2</v>
          </cell>
        </row>
      </sheetData>
      <sheetData sheetId="2433">
        <row r="2">
          <cell r="B2">
            <v>1.9678000000000001E-2</v>
          </cell>
        </row>
      </sheetData>
      <sheetData sheetId="2434">
        <row r="2">
          <cell r="B2">
            <v>1.9678000000000001E-2</v>
          </cell>
        </row>
      </sheetData>
      <sheetData sheetId="2435">
        <row r="2">
          <cell r="B2">
            <v>1.9678000000000001E-2</v>
          </cell>
        </row>
      </sheetData>
      <sheetData sheetId="2436">
        <row r="2">
          <cell r="B2">
            <v>1.9678000000000001E-2</v>
          </cell>
        </row>
      </sheetData>
      <sheetData sheetId="2437">
        <row r="2">
          <cell r="B2">
            <v>1.9678000000000001E-2</v>
          </cell>
        </row>
      </sheetData>
      <sheetData sheetId="2438">
        <row r="2">
          <cell r="B2">
            <v>1.9678000000000001E-2</v>
          </cell>
        </row>
      </sheetData>
      <sheetData sheetId="2439">
        <row r="2">
          <cell r="B2">
            <v>1.9678000000000001E-2</v>
          </cell>
        </row>
      </sheetData>
      <sheetData sheetId="2440">
        <row r="2">
          <cell r="B2">
            <v>1.9678000000000001E-2</v>
          </cell>
        </row>
      </sheetData>
      <sheetData sheetId="2441">
        <row r="2">
          <cell r="B2">
            <v>1.9678000000000001E-2</v>
          </cell>
        </row>
      </sheetData>
      <sheetData sheetId="2442">
        <row r="2">
          <cell r="B2">
            <v>1.9678000000000001E-2</v>
          </cell>
        </row>
      </sheetData>
      <sheetData sheetId="2443">
        <row r="2">
          <cell r="B2">
            <v>1.9678000000000001E-2</v>
          </cell>
        </row>
      </sheetData>
      <sheetData sheetId="2444">
        <row r="2">
          <cell r="B2">
            <v>1.9678000000000001E-2</v>
          </cell>
        </row>
      </sheetData>
      <sheetData sheetId="2445">
        <row r="2">
          <cell r="B2">
            <v>1.9678000000000001E-2</v>
          </cell>
        </row>
      </sheetData>
      <sheetData sheetId="2446">
        <row r="2">
          <cell r="B2">
            <v>1.9678000000000001E-2</v>
          </cell>
        </row>
      </sheetData>
      <sheetData sheetId="2447">
        <row r="2">
          <cell r="B2">
            <v>1.9678000000000001E-2</v>
          </cell>
        </row>
      </sheetData>
      <sheetData sheetId="2448">
        <row r="2">
          <cell r="B2">
            <v>1.9678000000000001E-2</v>
          </cell>
        </row>
      </sheetData>
      <sheetData sheetId="2449">
        <row r="2">
          <cell r="B2">
            <v>1.9678000000000001E-2</v>
          </cell>
        </row>
      </sheetData>
      <sheetData sheetId="2450">
        <row r="2">
          <cell r="B2">
            <v>1.9678000000000001E-2</v>
          </cell>
        </row>
      </sheetData>
      <sheetData sheetId="2451">
        <row r="2">
          <cell r="B2">
            <v>1.9678000000000001E-2</v>
          </cell>
        </row>
      </sheetData>
      <sheetData sheetId="2452">
        <row r="2">
          <cell r="B2">
            <v>1.9678000000000001E-2</v>
          </cell>
        </row>
      </sheetData>
      <sheetData sheetId="2453">
        <row r="2">
          <cell r="B2">
            <v>1.9678000000000001E-2</v>
          </cell>
        </row>
      </sheetData>
      <sheetData sheetId="2454">
        <row r="2">
          <cell r="B2">
            <v>1.9678000000000001E-2</v>
          </cell>
        </row>
      </sheetData>
      <sheetData sheetId="2455">
        <row r="2">
          <cell r="B2">
            <v>1.9678000000000001E-2</v>
          </cell>
        </row>
      </sheetData>
      <sheetData sheetId="2456">
        <row r="2">
          <cell r="B2">
            <v>0</v>
          </cell>
        </row>
      </sheetData>
      <sheetData sheetId="2457">
        <row r="2">
          <cell r="B2">
            <v>0</v>
          </cell>
        </row>
      </sheetData>
      <sheetData sheetId="2458">
        <row r="2">
          <cell r="B2">
            <v>0</v>
          </cell>
        </row>
      </sheetData>
      <sheetData sheetId="2459">
        <row r="2">
          <cell r="B2">
            <v>0</v>
          </cell>
        </row>
      </sheetData>
      <sheetData sheetId="2460">
        <row r="2">
          <cell r="B2">
            <v>0</v>
          </cell>
        </row>
      </sheetData>
      <sheetData sheetId="2461">
        <row r="2">
          <cell r="B2">
            <v>0</v>
          </cell>
        </row>
      </sheetData>
      <sheetData sheetId="2462">
        <row r="2">
          <cell r="B2">
            <v>0</v>
          </cell>
        </row>
      </sheetData>
      <sheetData sheetId="2463">
        <row r="2">
          <cell r="B2">
            <v>0</v>
          </cell>
        </row>
      </sheetData>
      <sheetData sheetId="2464">
        <row r="2">
          <cell r="B2">
            <v>0</v>
          </cell>
        </row>
      </sheetData>
      <sheetData sheetId="2465">
        <row r="2">
          <cell r="B2">
            <v>0</v>
          </cell>
        </row>
      </sheetData>
      <sheetData sheetId="2466">
        <row r="2">
          <cell r="B2">
            <v>1.9678000000000001E-2</v>
          </cell>
        </row>
      </sheetData>
      <sheetData sheetId="2467">
        <row r="2">
          <cell r="B2">
            <v>0</v>
          </cell>
        </row>
      </sheetData>
      <sheetData sheetId="2468">
        <row r="2">
          <cell r="B2">
            <v>0</v>
          </cell>
        </row>
      </sheetData>
      <sheetData sheetId="2469">
        <row r="2">
          <cell r="B2">
            <v>0</v>
          </cell>
        </row>
      </sheetData>
      <sheetData sheetId="2470">
        <row r="2">
          <cell r="B2">
            <v>0</v>
          </cell>
        </row>
      </sheetData>
      <sheetData sheetId="2471">
        <row r="2">
          <cell r="B2">
            <v>1.9678000000000001E-2</v>
          </cell>
        </row>
      </sheetData>
      <sheetData sheetId="2472">
        <row r="2">
          <cell r="B2">
            <v>1.9678000000000001E-2</v>
          </cell>
        </row>
      </sheetData>
      <sheetData sheetId="2473">
        <row r="2">
          <cell r="B2">
            <v>1.9678000000000001E-2</v>
          </cell>
        </row>
      </sheetData>
      <sheetData sheetId="2474">
        <row r="2">
          <cell r="B2">
            <v>1.9678000000000001E-2</v>
          </cell>
        </row>
      </sheetData>
      <sheetData sheetId="2475">
        <row r="2">
          <cell r="B2">
            <v>0</v>
          </cell>
        </row>
      </sheetData>
      <sheetData sheetId="2476">
        <row r="2">
          <cell r="B2">
            <v>0</v>
          </cell>
        </row>
      </sheetData>
      <sheetData sheetId="2477">
        <row r="2">
          <cell r="B2">
            <v>0</v>
          </cell>
        </row>
      </sheetData>
      <sheetData sheetId="2478">
        <row r="2">
          <cell r="B2">
            <v>0</v>
          </cell>
        </row>
      </sheetData>
      <sheetData sheetId="2479">
        <row r="2">
          <cell r="B2">
            <v>0</v>
          </cell>
        </row>
      </sheetData>
      <sheetData sheetId="2480">
        <row r="2">
          <cell r="B2">
            <v>0</v>
          </cell>
        </row>
      </sheetData>
      <sheetData sheetId="2481">
        <row r="2">
          <cell r="B2">
            <v>0</v>
          </cell>
        </row>
      </sheetData>
      <sheetData sheetId="2482">
        <row r="2">
          <cell r="B2">
            <v>0</v>
          </cell>
        </row>
      </sheetData>
      <sheetData sheetId="2483">
        <row r="2">
          <cell r="B2">
            <v>0</v>
          </cell>
        </row>
      </sheetData>
      <sheetData sheetId="2484">
        <row r="2">
          <cell r="B2">
            <v>0</v>
          </cell>
        </row>
      </sheetData>
      <sheetData sheetId="2485">
        <row r="2">
          <cell r="B2">
            <v>0</v>
          </cell>
        </row>
      </sheetData>
      <sheetData sheetId="2486">
        <row r="2">
          <cell r="B2">
            <v>0</v>
          </cell>
        </row>
      </sheetData>
      <sheetData sheetId="2487">
        <row r="2">
          <cell r="B2">
            <v>0</v>
          </cell>
        </row>
      </sheetData>
      <sheetData sheetId="2488">
        <row r="2">
          <cell r="B2">
            <v>0</v>
          </cell>
        </row>
      </sheetData>
      <sheetData sheetId="2489">
        <row r="2">
          <cell r="B2">
            <v>0</v>
          </cell>
        </row>
      </sheetData>
      <sheetData sheetId="2490">
        <row r="2">
          <cell r="B2">
            <v>0</v>
          </cell>
        </row>
      </sheetData>
      <sheetData sheetId="2491">
        <row r="2">
          <cell r="B2">
            <v>0</v>
          </cell>
        </row>
      </sheetData>
      <sheetData sheetId="2492">
        <row r="2">
          <cell r="B2">
            <v>0</v>
          </cell>
        </row>
      </sheetData>
      <sheetData sheetId="2493">
        <row r="2">
          <cell r="B2">
            <v>0</v>
          </cell>
        </row>
      </sheetData>
      <sheetData sheetId="2494">
        <row r="2">
          <cell r="B2">
            <v>0</v>
          </cell>
        </row>
      </sheetData>
      <sheetData sheetId="2495">
        <row r="2">
          <cell r="B2">
            <v>0</v>
          </cell>
        </row>
      </sheetData>
      <sheetData sheetId="2496">
        <row r="2">
          <cell r="B2">
            <v>0</v>
          </cell>
        </row>
      </sheetData>
      <sheetData sheetId="2497">
        <row r="2">
          <cell r="B2">
            <v>0</v>
          </cell>
        </row>
      </sheetData>
      <sheetData sheetId="2498">
        <row r="2">
          <cell r="B2">
            <v>0</v>
          </cell>
        </row>
      </sheetData>
      <sheetData sheetId="2499">
        <row r="2">
          <cell r="B2">
            <v>0</v>
          </cell>
        </row>
      </sheetData>
      <sheetData sheetId="2500">
        <row r="2">
          <cell r="B2">
            <v>0</v>
          </cell>
        </row>
      </sheetData>
      <sheetData sheetId="2501">
        <row r="2">
          <cell r="B2">
            <v>0</v>
          </cell>
        </row>
      </sheetData>
      <sheetData sheetId="2502">
        <row r="2">
          <cell r="B2">
            <v>0</v>
          </cell>
        </row>
      </sheetData>
      <sheetData sheetId="2503">
        <row r="2">
          <cell r="B2">
            <v>0</v>
          </cell>
        </row>
      </sheetData>
      <sheetData sheetId="2504">
        <row r="2">
          <cell r="B2">
            <v>0</v>
          </cell>
        </row>
      </sheetData>
      <sheetData sheetId="2505">
        <row r="2">
          <cell r="B2">
            <v>0</v>
          </cell>
        </row>
      </sheetData>
      <sheetData sheetId="2506">
        <row r="2">
          <cell r="B2">
            <v>0</v>
          </cell>
        </row>
      </sheetData>
      <sheetData sheetId="2507">
        <row r="2">
          <cell r="B2">
            <v>0</v>
          </cell>
        </row>
      </sheetData>
      <sheetData sheetId="2508">
        <row r="2">
          <cell r="B2">
            <v>0</v>
          </cell>
        </row>
      </sheetData>
      <sheetData sheetId="2509">
        <row r="2">
          <cell r="B2">
            <v>0</v>
          </cell>
        </row>
      </sheetData>
      <sheetData sheetId="2510">
        <row r="2">
          <cell r="B2">
            <v>0</v>
          </cell>
        </row>
      </sheetData>
      <sheetData sheetId="2511">
        <row r="2">
          <cell r="B2">
            <v>0</v>
          </cell>
        </row>
      </sheetData>
      <sheetData sheetId="2512">
        <row r="2">
          <cell r="B2">
            <v>0</v>
          </cell>
        </row>
      </sheetData>
      <sheetData sheetId="2513">
        <row r="2">
          <cell r="B2">
            <v>0</v>
          </cell>
        </row>
      </sheetData>
      <sheetData sheetId="2514">
        <row r="2">
          <cell r="B2">
            <v>0</v>
          </cell>
        </row>
      </sheetData>
      <sheetData sheetId="2515">
        <row r="2">
          <cell r="B2">
            <v>0</v>
          </cell>
        </row>
      </sheetData>
      <sheetData sheetId="2516">
        <row r="2">
          <cell r="B2">
            <v>0</v>
          </cell>
        </row>
      </sheetData>
      <sheetData sheetId="2517">
        <row r="2">
          <cell r="B2">
            <v>1.9678000000000001E-2</v>
          </cell>
        </row>
      </sheetData>
      <sheetData sheetId="2518">
        <row r="2">
          <cell r="B2">
            <v>1.9678000000000001E-2</v>
          </cell>
        </row>
      </sheetData>
      <sheetData sheetId="2519">
        <row r="2">
          <cell r="B2">
            <v>1.9678000000000001E-2</v>
          </cell>
        </row>
      </sheetData>
      <sheetData sheetId="2520">
        <row r="2">
          <cell r="B2">
            <v>1.9678000000000001E-2</v>
          </cell>
        </row>
      </sheetData>
      <sheetData sheetId="2521">
        <row r="2">
          <cell r="B2">
            <v>1.9678000000000001E-2</v>
          </cell>
        </row>
      </sheetData>
      <sheetData sheetId="2522">
        <row r="2">
          <cell r="B2">
            <v>0</v>
          </cell>
        </row>
      </sheetData>
      <sheetData sheetId="2523">
        <row r="2">
          <cell r="B2">
            <v>0</v>
          </cell>
        </row>
      </sheetData>
      <sheetData sheetId="2524">
        <row r="2">
          <cell r="B2">
            <v>0</v>
          </cell>
        </row>
      </sheetData>
      <sheetData sheetId="2525">
        <row r="2">
          <cell r="B2">
            <v>0</v>
          </cell>
        </row>
      </sheetData>
      <sheetData sheetId="2526">
        <row r="2">
          <cell r="B2">
            <v>0</v>
          </cell>
        </row>
      </sheetData>
      <sheetData sheetId="2527">
        <row r="2">
          <cell r="B2">
            <v>0</v>
          </cell>
        </row>
      </sheetData>
      <sheetData sheetId="2528">
        <row r="2">
          <cell r="B2">
            <v>0</v>
          </cell>
        </row>
      </sheetData>
      <sheetData sheetId="2529">
        <row r="2">
          <cell r="B2">
            <v>1.9678000000000001E-2</v>
          </cell>
        </row>
      </sheetData>
      <sheetData sheetId="2530">
        <row r="2">
          <cell r="B2">
            <v>1.9678000000000001E-2</v>
          </cell>
        </row>
      </sheetData>
      <sheetData sheetId="2531">
        <row r="2">
          <cell r="B2">
            <v>1.9678000000000001E-2</v>
          </cell>
        </row>
      </sheetData>
      <sheetData sheetId="2532">
        <row r="2">
          <cell r="B2">
            <v>1.9678000000000001E-2</v>
          </cell>
        </row>
      </sheetData>
      <sheetData sheetId="2533">
        <row r="2">
          <cell r="B2">
            <v>1.9678000000000001E-2</v>
          </cell>
        </row>
      </sheetData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>
        <row r="2">
          <cell r="B2">
            <v>1.9678000000000001E-2</v>
          </cell>
        </row>
      </sheetData>
      <sheetData sheetId="2569" refreshError="1"/>
      <sheetData sheetId="2570" refreshError="1"/>
      <sheetData sheetId="2571" refreshError="1"/>
      <sheetData sheetId="2572">
        <row r="2">
          <cell r="B2">
            <v>1.9678000000000001E-2</v>
          </cell>
        </row>
      </sheetData>
      <sheetData sheetId="2573">
        <row r="2">
          <cell r="B2">
            <v>1.9678000000000001E-2</v>
          </cell>
        </row>
      </sheetData>
      <sheetData sheetId="2574">
        <row r="2">
          <cell r="B2">
            <v>0</v>
          </cell>
        </row>
      </sheetData>
      <sheetData sheetId="2575">
        <row r="2">
          <cell r="B2">
            <v>1.9678000000000001E-2</v>
          </cell>
        </row>
      </sheetData>
      <sheetData sheetId="2576">
        <row r="2">
          <cell r="B2">
            <v>0</v>
          </cell>
        </row>
      </sheetData>
      <sheetData sheetId="2577">
        <row r="2">
          <cell r="B2">
            <v>0</v>
          </cell>
        </row>
      </sheetData>
      <sheetData sheetId="2578">
        <row r="2">
          <cell r="B2">
            <v>0</v>
          </cell>
        </row>
      </sheetData>
      <sheetData sheetId="2579">
        <row r="2">
          <cell r="B2">
            <v>0</v>
          </cell>
        </row>
      </sheetData>
      <sheetData sheetId="2580">
        <row r="2">
          <cell r="B2">
            <v>0</v>
          </cell>
        </row>
      </sheetData>
      <sheetData sheetId="2581">
        <row r="2">
          <cell r="B2">
            <v>0</v>
          </cell>
        </row>
      </sheetData>
      <sheetData sheetId="2582">
        <row r="2">
          <cell r="B2">
            <v>1.9678000000000001E-2</v>
          </cell>
        </row>
      </sheetData>
      <sheetData sheetId="2583">
        <row r="2">
          <cell r="B2">
            <v>1.9678000000000001E-2</v>
          </cell>
        </row>
      </sheetData>
      <sheetData sheetId="2584">
        <row r="2">
          <cell r="B2">
            <v>1.9678000000000001E-2</v>
          </cell>
        </row>
      </sheetData>
      <sheetData sheetId="2585">
        <row r="2">
          <cell r="B2">
            <v>1.9678000000000001E-2</v>
          </cell>
        </row>
      </sheetData>
      <sheetData sheetId="2586">
        <row r="2">
          <cell r="B2">
            <v>1.9678000000000001E-2</v>
          </cell>
        </row>
      </sheetData>
      <sheetData sheetId="2587">
        <row r="2">
          <cell r="B2">
            <v>1.9678000000000001E-2</v>
          </cell>
        </row>
      </sheetData>
      <sheetData sheetId="2588">
        <row r="2">
          <cell r="B2">
            <v>1.9678000000000001E-2</v>
          </cell>
        </row>
      </sheetData>
      <sheetData sheetId="2589">
        <row r="2">
          <cell r="B2">
            <v>0</v>
          </cell>
        </row>
      </sheetData>
      <sheetData sheetId="2590">
        <row r="2">
          <cell r="B2">
            <v>1.9678000000000001E-2</v>
          </cell>
        </row>
      </sheetData>
      <sheetData sheetId="2591">
        <row r="2">
          <cell r="B2">
            <v>1.9678000000000001E-2</v>
          </cell>
        </row>
      </sheetData>
      <sheetData sheetId="2592">
        <row r="2">
          <cell r="B2">
            <v>0</v>
          </cell>
        </row>
      </sheetData>
      <sheetData sheetId="2593">
        <row r="2">
          <cell r="B2">
            <v>1.9678000000000001E-2</v>
          </cell>
        </row>
      </sheetData>
      <sheetData sheetId="2594">
        <row r="2">
          <cell r="B2">
            <v>1.9678000000000001E-2</v>
          </cell>
        </row>
      </sheetData>
      <sheetData sheetId="2595">
        <row r="2">
          <cell r="B2">
            <v>1.9678000000000001E-2</v>
          </cell>
        </row>
      </sheetData>
      <sheetData sheetId="2596">
        <row r="2">
          <cell r="B2">
            <v>1.9678000000000001E-2</v>
          </cell>
        </row>
      </sheetData>
      <sheetData sheetId="2597">
        <row r="2">
          <cell r="B2">
            <v>0</v>
          </cell>
        </row>
      </sheetData>
      <sheetData sheetId="2598">
        <row r="2">
          <cell r="B2">
            <v>1.9678000000000001E-2</v>
          </cell>
        </row>
      </sheetData>
      <sheetData sheetId="2599">
        <row r="2">
          <cell r="B2">
            <v>0</v>
          </cell>
        </row>
      </sheetData>
      <sheetData sheetId="2600">
        <row r="2">
          <cell r="B2">
            <v>1.9678000000000001E-2</v>
          </cell>
        </row>
      </sheetData>
      <sheetData sheetId="2601">
        <row r="2">
          <cell r="B2">
            <v>0</v>
          </cell>
        </row>
      </sheetData>
      <sheetData sheetId="2602">
        <row r="2">
          <cell r="B2">
            <v>1.9678000000000001E-2</v>
          </cell>
        </row>
      </sheetData>
      <sheetData sheetId="2603">
        <row r="2">
          <cell r="B2">
            <v>1.9678000000000001E-2</v>
          </cell>
        </row>
      </sheetData>
      <sheetData sheetId="2604">
        <row r="2">
          <cell r="B2">
            <v>1.9678000000000001E-2</v>
          </cell>
        </row>
      </sheetData>
      <sheetData sheetId="2605">
        <row r="2">
          <cell r="B2">
            <v>1.9678000000000001E-2</v>
          </cell>
        </row>
      </sheetData>
      <sheetData sheetId="2606">
        <row r="2">
          <cell r="B2">
            <v>0</v>
          </cell>
        </row>
      </sheetData>
      <sheetData sheetId="2607">
        <row r="2">
          <cell r="B2">
            <v>1.9678000000000001E-2</v>
          </cell>
        </row>
      </sheetData>
      <sheetData sheetId="2608">
        <row r="2">
          <cell r="B2">
            <v>0</v>
          </cell>
        </row>
      </sheetData>
      <sheetData sheetId="2609">
        <row r="2">
          <cell r="B2">
            <v>0</v>
          </cell>
        </row>
      </sheetData>
      <sheetData sheetId="2610">
        <row r="2">
          <cell r="B2">
            <v>1.9678000000000001E-2</v>
          </cell>
        </row>
      </sheetData>
      <sheetData sheetId="2611">
        <row r="2">
          <cell r="B2">
            <v>1.9678000000000001E-2</v>
          </cell>
        </row>
      </sheetData>
      <sheetData sheetId="2612">
        <row r="2">
          <cell r="B2">
            <v>1.9678000000000001E-2</v>
          </cell>
        </row>
      </sheetData>
      <sheetData sheetId="2613">
        <row r="2">
          <cell r="B2">
            <v>1.9678000000000001E-2</v>
          </cell>
        </row>
      </sheetData>
      <sheetData sheetId="2614">
        <row r="2">
          <cell r="B2">
            <v>1.9678000000000001E-2</v>
          </cell>
        </row>
      </sheetData>
      <sheetData sheetId="2615">
        <row r="2">
          <cell r="B2">
            <v>1.9678000000000001E-2</v>
          </cell>
        </row>
      </sheetData>
      <sheetData sheetId="2616">
        <row r="2">
          <cell r="B2">
            <v>1.9678000000000001E-2</v>
          </cell>
        </row>
      </sheetData>
      <sheetData sheetId="2617">
        <row r="2">
          <cell r="B2">
            <v>1.9678000000000001E-2</v>
          </cell>
        </row>
      </sheetData>
      <sheetData sheetId="2618">
        <row r="2">
          <cell r="B2">
            <v>1.9678000000000001E-2</v>
          </cell>
        </row>
      </sheetData>
      <sheetData sheetId="2619">
        <row r="2">
          <cell r="B2">
            <v>1.9678000000000001E-2</v>
          </cell>
        </row>
      </sheetData>
      <sheetData sheetId="2620">
        <row r="2">
          <cell r="B2">
            <v>1.9678000000000001E-2</v>
          </cell>
        </row>
      </sheetData>
      <sheetData sheetId="2621">
        <row r="2">
          <cell r="B2">
            <v>1.9678000000000001E-2</v>
          </cell>
        </row>
      </sheetData>
      <sheetData sheetId="2622">
        <row r="2">
          <cell r="B2">
            <v>1.9678000000000001E-2</v>
          </cell>
        </row>
      </sheetData>
      <sheetData sheetId="2623">
        <row r="2">
          <cell r="B2">
            <v>1.9678000000000001E-2</v>
          </cell>
        </row>
      </sheetData>
      <sheetData sheetId="2624">
        <row r="2">
          <cell r="B2">
            <v>1.9678000000000001E-2</v>
          </cell>
        </row>
      </sheetData>
      <sheetData sheetId="2625">
        <row r="2">
          <cell r="B2">
            <v>1.9678000000000001E-2</v>
          </cell>
        </row>
      </sheetData>
      <sheetData sheetId="2626">
        <row r="2">
          <cell r="B2">
            <v>1.9678000000000001E-2</v>
          </cell>
        </row>
      </sheetData>
      <sheetData sheetId="2627">
        <row r="2">
          <cell r="B2">
            <v>1.9678000000000001E-2</v>
          </cell>
        </row>
      </sheetData>
      <sheetData sheetId="2628">
        <row r="2">
          <cell r="B2">
            <v>1.9678000000000001E-2</v>
          </cell>
        </row>
      </sheetData>
      <sheetData sheetId="2629">
        <row r="2">
          <cell r="B2">
            <v>1.9678000000000001E-2</v>
          </cell>
        </row>
      </sheetData>
      <sheetData sheetId="2630">
        <row r="2">
          <cell r="B2">
            <v>1.9678000000000001E-2</v>
          </cell>
        </row>
      </sheetData>
      <sheetData sheetId="2631">
        <row r="2">
          <cell r="B2">
            <v>1.9678000000000001E-2</v>
          </cell>
        </row>
      </sheetData>
      <sheetData sheetId="2632">
        <row r="2">
          <cell r="B2">
            <v>1.9678000000000001E-2</v>
          </cell>
        </row>
      </sheetData>
      <sheetData sheetId="2633">
        <row r="2">
          <cell r="B2">
            <v>1.9678000000000001E-2</v>
          </cell>
        </row>
      </sheetData>
      <sheetData sheetId="2634">
        <row r="2">
          <cell r="B2">
            <v>1.9678000000000001E-2</v>
          </cell>
        </row>
      </sheetData>
      <sheetData sheetId="2635">
        <row r="2">
          <cell r="B2">
            <v>1.9678000000000001E-2</v>
          </cell>
        </row>
      </sheetData>
      <sheetData sheetId="2636">
        <row r="2">
          <cell r="B2">
            <v>1.9678000000000001E-2</v>
          </cell>
        </row>
      </sheetData>
      <sheetData sheetId="2637">
        <row r="2">
          <cell r="B2">
            <v>1.9678000000000001E-2</v>
          </cell>
        </row>
      </sheetData>
      <sheetData sheetId="2638">
        <row r="2">
          <cell r="B2">
            <v>1.9678000000000001E-2</v>
          </cell>
        </row>
      </sheetData>
      <sheetData sheetId="2639">
        <row r="2">
          <cell r="B2">
            <v>1.9678000000000001E-2</v>
          </cell>
        </row>
      </sheetData>
      <sheetData sheetId="2640">
        <row r="2">
          <cell r="B2">
            <v>1.9678000000000001E-2</v>
          </cell>
        </row>
      </sheetData>
      <sheetData sheetId="2641">
        <row r="2">
          <cell r="B2">
            <v>1.9678000000000001E-2</v>
          </cell>
        </row>
      </sheetData>
      <sheetData sheetId="2642">
        <row r="2">
          <cell r="B2">
            <v>1.9678000000000001E-2</v>
          </cell>
        </row>
      </sheetData>
      <sheetData sheetId="2643">
        <row r="2">
          <cell r="B2">
            <v>0</v>
          </cell>
        </row>
      </sheetData>
      <sheetData sheetId="2644">
        <row r="2">
          <cell r="B2">
            <v>1.9678000000000001E-2</v>
          </cell>
        </row>
      </sheetData>
      <sheetData sheetId="2645">
        <row r="2">
          <cell r="B2">
            <v>0</v>
          </cell>
        </row>
      </sheetData>
      <sheetData sheetId="2646">
        <row r="2">
          <cell r="B2">
            <v>1.9678000000000001E-2</v>
          </cell>
        </row>
      </sheetData>
      <sheetData sheetId="2647">
        <row r="2">
          <cell r="B2">
            <v>0</v>
          </cell>
        </row>
      </sheetData>
      <sheetData sheetId="2648">
        <row r="2">
          <cell r="B2">
            <v>0</v>
          </cell>
        </row>
      </sheetData>
      <sheetData sheetId="2649">
        <row r="2">
          <cell r="B2">
            <v>1.9678000000000001E-2</v>
          </cell>
        </row>
      </sheetData>
      <sheetData sheetId="2650">
        <row r="2">
          <cell r="B2">
            <v>1.9678000000000001E-2</v>
          </cell>
        </row>
      </sheetData>
      <sheetData sheetId="2651">
        <row r="2">
          <cell r="B2">
            <v>1.9678000000000001E-2</v>
          </cell>
        </row>
      </sheetData>
      <sheetData sheetId="2652">
        <row r="2">
          <cell r="B2">
            <v>0</v>
          </cell>
        </row>
      </sheetData>
      <sheetData sheetId="2653">
        <row r="2">
          <cell r="B2">
            <v>0</v>
          </cell>
        </row>
      </sheetData>
      <sheetData sheetId="2654">
        <row r="2">
          <cell r="B2">
            <v>1.9678000000000001E-2</v>
          </cell>
        </row>
      </sheetData>
      <sheetData sheetId="2655">
        <row r="2">
          <cell r="B2">
            <v>0</v>
          </cell>
        </row>
      </sheetData>
      <sheetData sheetId="2656">
        <row r="2">
          <cell r="B2">
            <v>0</v>
          </cell>
        </row>
      </sheetData>
      <sheetData sheetId="2657">
        <row r="2">
          <cell r="B2">
            <v>0</v>
          </cell>
        </row>
      </sheetData>
      <sheetData sheetId="2658">
        <row r="2">
          <cell r="B2">
            <v>1.9678000000000001E-2</v>
          </cell>
        </row>
      </sheetData>
      <sheetData sheetId="2659">
        <row r="2">
          <cell r="B2">
            <v>1.9678000000000001E-2</v>
          </cell>
        </row>
      </sheetData>
      <sheetData sheetId="2660">
        <row r="2">
          <cell r="B2">
            <v>0</v>
          </cell>
        </row>
      </sheetData>
      <sheetData sheetId="2661">
        <row r="2">
          <cell r="B2">
            <v>0</v>
          </cell>
        </row>
      </sheetData>
      <sheetData sheetId="2662">
        <row r="2">
          <cell r="B2">
            <v>1.9678000000000001E-2</v>
          </cell>
        </row>
      </sheetData>
      <sheetData sheetId="2663">
        <row r="2">
          <cell r="B2">
            <v>0</v>
          </cell>
        </row>
      </sheetData>
      <sheetData sheetId="2664">
        <row r="2">
          <cell r="B2">
            <v>0</v>
          </cell>
        </row>
      </sheetData>
      <sheetData sheetId="2665">
        <row r="2">
          <cell r="B2">
            <v>0</v>
          </cell>
        </row>
      </sheetData>
      <sheetData sheetId="2666">
        <row r="2">
          <cell r="B2">
            <v>0</v>
          </cell>
        </row>
      </sheetData>
      <sheetData sheetId="2667">
        <row r="2">
          <cell r="B2">
            <v>1.9678000000000001E-2</v>
          </cell>
        </row>
      </sheetData>
      <sheetData sheetId="2668">
        <row r="2">
          <cell r="B2">
            <v>0</v>
          </cell>
        </row>
      </sheetData>
      <sheetData sheetId="2669">
        <row r="2">
          <cell r="B2">
            <v>0</v>
          </cell>
        </row>
      </sheetData>
      <sheetData sheetId="2670">
        <row r="2">
          <cell r="B2">
            <v>0</v>
          </cell>
        </row>
      </sheetData>
      <sheetData sheetId="2671">
        <row r="2">
          <cell r="B2">
            <v>0</v>
          </cell>
        </row>
      </sheetData>
      <sheetData sheetId="2672">
        <row r="2">
          <cell r="B2">
            <v>0</v>
          </cell>
        </row>
      </sheetData>
      <sheetData sheetId="2673">
        <row r="2">
          <cell r="B2">
            <v>0</v>
          </cell>
        </row>
      </sheetData>
      <sheetData sheetId="2674">
        <row r="2">
          <cell r="B2">
            <v>0</v>
          </cell>
        </row>
      </sheetData>
      <sheetData sheetId="2675">
        <row r="2">
          <cell r="B2">
            <v>0</v>
          </cell>
        </row>
      </sheetData>
      <sheetData sheetId="2676">
        <row r="2">
          <cell r="B2">
            <v>0</v>
          </cell>
        </row>
      </sheetData>
      <sheetData sheetId="2677">
        <row r="2">
          <cell r="B2">
            <v>0</v>
          </cell>
        </row>
      </sheetData>
      <sheetData sheetId="2678">
        <row r="2">
          <cell r="B2">
            <v>0</v>
          </cell>
        </row>
      </sheetData>
      <sheetData sheetId="2679">
        <row r="2">
          <cell r="B2">
            <v>0</v>
          </cell>
        </row>
      </sheetData>
      <sheetData sheetId="2680">
        <row r="2">
          <cell r="B2">
            <v>0</v>
          </cell>
        </row>
      </sheetData>
      <sheetData sheetId="2681">
        <row r="2">
          <cell r="B2">
            <v>0</v>
          </cell>
        </row>
      </sheetData>
      <sheetData sheetId="2682">
        <row r="2">
          <cell r="B2">
            <v>0</v>
          </cell>
        </row>
      </sheetData>
      <sheetData sheetId="2683">
        <row r="2">
          <cell r="B2">
            <v>1.9678000000000001E-2</v>
          </cell>
        </row>
      </sheetData>
      <sheetData sheetId="2684">
        <row r="2">
          <cell r="B2">
            <v>0</v>
          </cell>
        </row>
      </sheetData>
      <sheetData sheetId="2685">
        <row r="2">
          <cell r="B2">
            <v>1.9678000000000001E-2</v>
          </cell>
        </row>
      </sheetData>
      <sheetData sheetId="2686">
        <row r="2">
          <cell r="B2">
            <v>1.9678000000000001E-2</v>
          </cell>
        </row>
      </sheetData>
      <sheetData sheetId="2687">
        <row r="2">
          <cell r="B2">
            <v>0</v>
          </cell>
        </row>
      </sheetData>
      <sheetData sheetId="2688">
        <row r="2">
          <cell r="B2">
            <v>0</v>
          </cell>
        </row>
      </sheetData>
      <sheetData sheetId="2689">
        <row r="2">
          <cell r="B2">
            <v>0</v>
          </cell>
        </row>
      </sheetData>
      <sheetData sheetId="2690">
        <row r="2">
          <cell r="B2">
            <v>0</v>
          </cell>
        </row>
      </sheetData>
      <sheetData sheetId="2691">
        <row r="2">
          <cell r="B2">
            <v>0</v>
          </cell>
        </row>
      </sheetData>
      <sheetData sheetId="2692">
        <row r="2">
          <cell r="B2">
            <v>1.9678000000000001E-2</v>
          </cell>
        </row>
      </sheetData>
      <sheetData sheetId="2693">
        <row r="2">
          <cell r="B2">
            <v>1.9678000000000001E-2</v>
          </cell>
        </row>
      </sheetData>
      <sheetData sheetId="2694">
        <row r="2">
          <cell r="B2">
            <v>0</v>
          </cell>
        </row>
      </sheetData>
      <sheetData sheetId="2695">
        <row r="2">
          <cell r="B2">
            <v>1.9678000000000001E-2</v>
          </cell>
        </row>
      </sheetData>
      <sheetData sheetId="2696">
        <row r="2">
          <cell r="B2">
            <v>0</v>
          </cell>
        </row>
      </sheetData>
      <sheetData sheetId="2697">
        <row r="2">
          <cell r="B2">
            <v>1.9678000000000001E-2</v>
          </cell>
        </row>
      </sheetData>
      <sheetData sheetId="2698">
        <row r="2">
          <cell r="B2">
            <v>0</v>
          </cell>
        </row>
      </sheetData>
      <sheetData sheetId="2699">
        <row r="2">
          <cell r="B2">
            <v>1.9678000000000001E-2</v>
          </cell>
        </row>
      </sheetData>
      <sheetData sheetId="2700">
        <row r="2">
          <cell r="B2">
            <v>0</v>
          </cell>
        </row>
      </sheetData>
      <sheetData sheetId="2701">
        <row r="2">
          <cell r="B2">
            <v>1.9678000000000001E-2</v>
          </cell>
        </row>
      </sheetData>
      <sheetData sheetId="2702">
        <row r="2">
          <cell r="B2">
            <v>0</v>
          </cell>
        </row>
      </sheetData>
      <sheetData sheetId="2703">
        <row r="2">
          <cell r="B2">
            <v>1.9678000000000001E-2</v>
          </cell>
        </row>
      </sheetData>
      <sheetData sheetId="2704">
        <row r="2">
          <cell r="B2">
            <v>0</v>
          </cell>
        </row>
      </sheetData>
      <sheetData sheetId="2705">
        <row r="2">
          <cell r="B2">
            <v>0</v>
          </cell>
        </row>
      </sheetData>
      <sheetData sheetId="2706">
        <row r="2">
          <cell r="B2">
            <v>1.9678000000000001E-2</v>
          </cell>
        </row>
      </sheetData>
      <sheetData sheetId="2707">
        <row r="2">
          <cell r="B2">
            <v>1.9678000000000001E-2</v>
          </cell>
        </row>
      </sheetData>
      <sheetData sheetId="2708">
        <row r="2">
          <cell r="B2">
            <v>1.9678000000000001E-2</v>
          </cell>
        </row>
      </sheetData>
      <sheetData sheetId="2709">
        <row r="2">
          <cell r="B2">
            <v>1.9678000000000001E-2</v>
          </cell>
        </row>
      </sheetData>
      <sheetData sheetId="2710">
        <row r="2">
          <cell r="B2">
            <v>1.9678000000000001E-2</v>
          </cell>
        </row>
      </sheetData>
      <sheetData sheetId="2711">
        <row r="2">
          <cell r="B2">
            <v>1.9678000000000001E-2</v>
          </cell>
        </row>
      </sheetData>
      <sheetData sheetId="2712">
        <row r="2">
          <cell r="B2">
            <v>1.9678000000000001E-2</v>
          </cell>
        </row>
      </sheetData>
      <sheetData sheetId="2713">
        <row r="2">
          <cell r="B2">
            <v>0</v>
          </cell>
        </row>
      </sheetData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>
        <row r="2">
          <cell r="B2">
            <v>0</v>
          </cell>
        </row>
      </sheetData>
      <sheetData sheetId="2727">
        <row r="2">
          <cell r="B2">
            <v>0</v>
          </cell>
        </row>
      </sheetData>
      <sheetData sheetId="2728">
        <row r="2">
          <cell r="B2">
            <v>1.9678000000000001E-2</v>
          </cell>
        </row>
      </sheetData>
      <sheetData sheetId="2729">
        <row r="2">
          <cell r="B2">
            <v>0</v>
          </cell>
        </row>
      </sheetData>
      <sheetData sheetId="2730">
        <row r="2">
          <cell r="B2">
            <v>0</v>
          </cell>
        </row>
      </sheetData>
      <sheetData sheetId="2731">
        <row r="2">
          <cell r="B2">
            <v>0</v>
          </cell>
        </row>
      </sheetData>
      <sheetData sheetId="2732">
        <row r="2">
          <cell r="B2">
            <v>0</v>
          </cell>
        </row>
      </sheetData>
      <sheetData sheetId="2733">
        <row r="2">
          <cell r="B2">
            <v>0</v>
          </cell>
        </row>
      </sheetData>
      <sheetData sheetId="2734">
        <row r="2">
          <cell r="B2">
            <v>0</v>
          </cell>
        </row>
      </sheetData>
      <sheetData sheetId="2735">
        <row r="2">
          <cell r="B2">
            <v>1.9678000000000001E-2</v>
          </cell>
        </row>
      </sheetData>
      <sheetData sheetId="2736">
        <row r="2">
          <cell r="B2">
            <v>0</v>
          </cell>
        </row>
      </sheetData>
      <sheetData sheetId="2737">
        <row r="2">
          <cell r="B2">
            <v>0</v>
          </cell>
        </row>
      </sheetData>
      <sheetData sheetId="2738">
        <row r="2">
          <cell r="B2">
            <v>0</v>
          </cell>
        </row>
      </sheetData>
      <sheetData sheetId="2739">
        <row r="2">
          <cell r="B2">
            <v>1.9678000000000001E-2</v>
          </cell>
        </row>
      </sheetData>
      <sheetData sheetId="2740">
        <row r="2">
          <cell r="B2">
            <v>0</v>
          </cell>
        </row>
      </sheetData>
      <sheetData sheetId="2741">
        <row r="2">
          <cell r="B2">
            <v>0</v>
          </cell>
        </row>
      </sheetData>
      <sheetData sheetId="2742">
        <row r="2">
          <cell r="B2">
            <v>0</v>
          </cell>
        </row>
      </sheetData>
      <sheetData sheetId="2743" refreshError="1"/>
      <sheetData sheetId="2744">
        <row r="2">
          <cell r="B2">
            <v>1.9678000000000001E-2</v>
          </cell>
        </row>
      </sheetData>
      <sheetData sheetId="2745" refreshError="1"/>
      <sheetData sheetId="2746">
        <row r="2">
          <cell r="B2">
            <v>1.9678000000000001E-2</v>
          </cell>
        </row>
      </sheetData>
      <sheetData sheetId="2747">
        <row r="2">
          <cell r="B2">
            <v>0</v>
          </cell>
        </row>
      </sheetData>
      <sheetData sheetId="2748">
        <row r="2">
          <cell r="B2">
            <v>0</v>
          </cell>
        </row>
      </sheetData>
      <sheetData sheetId="2749">
        <row r="2">
          <cell r="B2">
            <v>1.9678000000000001E-2</v>
          </cell>
        </row>
      </sheetData>
      <sheetData sheetId="2750">
        <row r="2">
          <cell r="B2">
            <v>1.9678000000000001E-2</v>
          </cell>
        </row>
      </sheetData>
      <sheetData sheetId="2751">
        <row r="2">
          <cell r="B2">
            <v>1.9678000000000001E-2</v>
          </cell>
        </row>
      </sheetData>
      <sheetData sheetId="2752">
        <row r="2">
          <cell r="B2">
            <v>1.9678000000000001E-2</v>
          </cell>
        </row>
      </sheetData>
      <sheetData sheetId="2753">
        <row r="2">
          <cell r="B2">
            <v>0</v>
          </cell>
        </row>
      </sheetData>
      <sheetData sheetId="2754">
        <row r="2">
          <cell r="B2">
            <v>1.9678000000000001E-2</v>
          </cell>
        </row>
      </sheetData>
      <sheetData sheetId="2755">
        <row r="2">
          <cell r="B2">
            <v>0</v>
          </cell>
        </row>
      </sheetData>
      <sheetData sheetId="2756">
        <row r="2">
          <cell r="B2">
            <v>1.9678000000000001E-2</v>
          </cell>
        </row>
      </sheetData>
      <sheetData sheetId="2757">
        <row r="2">
          <cell r="B2">
            <v>0</v>
          </cell>
        </row>
      </sheetData>
      <sheetData sheetId="2758">
        <row r="2">
          <cell r="B2">
            <v>1.9678000000000001E-2</v>
          </cell>
        </row>
      </sheetData>
      <sheetData sheetId="2759">
        <row r="2">
          <cell r="B2">
            <v>1.9678000000000001E-2</v>
          </cell>
        </row>
      </sheetData>
      <sheetData sheetId="2760">
        <row r="2">
          <cell r="B2">
            <v>0</v>
          </cell>
        </row>
      </sheetData>
      <sheetData sheetId="2761">
        <row r="2">
          <cell r="B2">
            <v>1.9678000000000001E-2</v>
          </cell>
        </row>
      </sheetData>
      <sheetData sheetId="2762">
        <row r="2">
          <cell r="B2">
            <v>1.9678000000000001E-2</v>
          </cell>
        </row>
      </sheetData>
      <sheetData sheetId="2763">
        <row r="2">
          <cell r="B2">
            <v>1.9678000000000001E-2</v>
          </cell>
        </row>
      </sheetData>
      <sheetData sheetId="2764">
        <row r="2">
          <cell r="B2">
            <v>0</v>
          </cell>
        </row>
      </sheetData>
      <sheetData sheetId="2765" refreshError="1"/>
      <sheetData sheetId="2766" refreshError="1"/>
      <sheetData sheetId="2767">
        <row r="2">
          <cell r="B2">
            <v>0</v>
          </cell>
        </row>
      </sheetData>
      <sheetData sheetId="2768">
        <row r="2">
          <cell r="B2">
            <v>1.9678000000000001E-2</v>
          </cell>
        </row>
      </sheetData>
      <sheetData sheetId="2769">
        <row r="2">
          <cell r="B2">
            <v>1.9678000000000001E-2</v>
          </cell>
        </row>
      </sheetData>
      <sheetData sheetId="2770">
        <row r="2">
          <cell r="B2">
            <v>1.9678000000000001E-2</v>
          </cell>
        </row>
      </sheetData>
      <sheetData sheetId="2771">
        <row r="2">
          <cell r="B2">
            <v>0</v>
          </cell>
        </row>
      </sheetData>
      <sheetData sheetId="2772">
        <row r="2">
          <cell r="B2">
            <v>0</v>
          </cell>
        </row>
      </sheetData>
      <sheetData sheetId="2773">
        <row r="2">
          <cell r="B2">
            <v>1.9678000000000001E-2</v>
          </cell>
        </row>
      </sheetData>
      <sheetData sheetId="2774">
        <row r="2">
          <cell r="B2">
            <v>0</v>
          </cell>
        </row>
      </sheetData>
      <sheetData sheetId="2775">
        <row r="2">
          <cell r="B2">
            <v>1.9678000000000001E-2</v>
          </cell>
        </row>
      </sheetData>
      <sheetData sheetId="2776">
        <row r="2">
          <cell r="B2">
            <v>1.9678000000000001E-2</v>
          </cell>
        </row>
      </sheetData>
      <sheetData sheetId="2777">
        <row r="2">
          <cell r="B2">
            <v>1.9678000000000001E-2</v>
          </cell>
        </row>
      </sheetData>
      <sheetData sheetId="2778">
        <row r="2">
          <cell r="B2">
            <v>1.9678000000000001E-2</v>
          </cell>
        </row>
      </sheetData>
      <sheetData sheetId="2779">
        <row r="2">
          <cell r="B2">
            <v>1.9678000000000001E-2</v>
          </cell>
        </row>
      </sheetData>
      <sheetData sheetId="2780">
        <row r="2">
          <cell r="B2">
            <v>1.9678000000000001E-2</v>
          </cell>
        </row>
      </sheetData>
      <sheetData sheetId="2781">
        <row r="2">
          <cell r="B2">
            <v>0</v>
          </cell>
        </row>
      </sheetData>
      <sheetData sheetId="2782">
        <row r="2">
          <cell r="B2">
            <v>1.9678000000000001E-2</v>
          </cell>
        </row>
      </sheetData>
      <sheetData sheetId="2783">
        <row r="2">
          <cell r="B2">
            <v>0</v>
          </cell>
        </row>
      </sheetData>
      <sheetData sheetId="2784">
        <row r="2">
          <cell r="B2">
            <v>1.9678000000000001E-2</v>
          </cell>
        </row>
      </sheetData>
      <sheetData sheetId="2785">
        <row r="2">
          <cell r="B2">
            <v>1.9678000000000001E-2</v>
          </cell>
        </row>
      </sheetData>
      <sheetData sheetId="2786">
        <row r="2">
          <cell r="B2">
            <v>1.9678000000000001E-2</v>
          </cell>
        </row>
      </sheetData>
      <sheetData sheetId="2787">
        <row r="2">
          <cell r="B2">
            <v>1.9678000000000001E-2</v>
          </cell>
        </row>
      </sheetData>
      <sheetData sheetId="2788">
        <row r="2">
          <cell r="B2">
            <v>1.9678000000000001E-2</v>
          </cell>
        </row>
      </sheetData>
      <sheetData sheetId="2789">
        <row r="2">
          <cell r="B2">
            <v>0</v>
          </cell>
        </row>
      </sheetData>
      <sheetData sheetId="2790">
        <row r="2">
          <cell r="B2">
            <v>0</v>
          </cell>
        </row>
      </sheetData>
      <sheetData sheetId="2791">
        <row r="2">
          <cell r="B2">
            <v>1.9678000000000001E-2</v>
          </cell>
        </row>
      </sheetData>
      <sheetData sheetId="2792">
        <row r="2">
          <cell r="B2">
            <v>1.9678000000000001E-2</v>
          </cell>
        </row>
      </sheetData>
      <sheetData sheetId="2793">
        <row r="2">
          <cell r="B2">
            <v>1.9678000000000001E-2</v>
          </cell>
        </row>
      </sheetData>
      <sheetData sheetId="2794">
        <row r="2">
          <cell r="B2">
            <v>1.9678000000000001E-2</v>
          </cell>
        </row>
      </sheetData>
      <sheetData sheetId="2795">
        <row r="2">
          <cell r="B2">
            <v>1.9678000000000001E-2</v>
          </cell>
        </row>
      </sheetData>
      <sheetData sheetId="2796">
        <row r="2">
          <cell r="B2">
            <v>1.9678000000000001E-2</v>
          </cell>
        </row>
      </sheetData>
      <sheetData sheetId="2797">
        <row r="2">
          <cell r="B2">
            <v>1.9678000000000001E-2</v>
          </cell>
        </row>
      </sheetData>
      <sheetData sheetId="2798">
        <row r="2">
          <cell r="B2">
            <v>1.9678000000000001E-2</v>
          </cell>
        </row>
      </sheetData>
      <sheetData sheetId="2799">
        <row r="2">
          <cell r="B2">
            <v>0</v>
          </cell>
        </row>
      </sheetData>
      <sheetData sheetId="2800">
        <row r="2">
          <cell r="B2">
            <v>1.9678000000000001E-2</v>
          </cell>
        </row>
      </sheetData>
      <sheetData sheetId="2801">
        <row r="2">
          <cell r="B2">
            <v>1.9678000000000001E-2</v>
          </cell>
        </row>
      </sheetData>
      <sheetData sheetId="2802">
        <row r="2">
          <cell r="B2">
            <v>1.9678000000000001E-2</v>
          </cell>
        </row>
      </sheetData>
      <sheetData sheetId="2803">
        <row r="2">
          <cell r="B2">
            <v>1.9678000000000001E-2</v>
          </cell>
        </row>
      </sheetData>
      <sheetData sheetId="2804">
        <row r="2">
          <cell r="B2">
            <v>1.9678000000000001E-2</v>
          </cell>
        </row>
      </sheetData>
      <sheetData sheetId="2805">
        <row r="2">
          <cell r="B2">
            <v>1.9678000000000001E-2</v>
          </cell>
        </row>
      </sheetData>
      <sheetData sheetId="2806">
        <row r="2">
          <cell r="B2">
            <v>1.9678000000000001E-2</v>
          </cell>
        </row>
      </sheetData>
      <sheetData sheetId="2807">
        <row r="2">
          <cell r="B2">
            <v>0</v>
          </cell>
        </row>
      </sheetData>
      <sheetData sheetId="2808">
        <row r="2">
          <cell r="B2">
            <v>1.9678000000000001E-2</v>
          </cell>
        </row>
      </sheetData>
      <sheetData sheetId="2809">
        <row r="2">
          <cell r="B2">
            <v>0</v>
          </cell>
        </row>
      </sheetData>
      <sheetData sheetId="2810">
        <row r="2">
          <cell r="B2">
            <v>0</v>
          </cell>
        </row>
      </sheetData>
      <sheetData sheetId="2811">
        <row r="2">
          <cell r="B2">
            <v>0</v>
          </cell>
        </row>
      </sheetData>
      <sheetData sheetId="2812">
        <row r="2">
          <cell r="B2">
            <v>1.9678000000000001E-2</v>
          </cell>
        </row>
      </sheetData>
      <sheetData sheetId="2813">
        <row r="2">
          <cell r="B2">
            <v>1.9678000000000001E-2</v>
          </cell>
        </row>
      </sheetData>
      <sheetData sheetId="2814">
        <row r="2">
          <cell r="B2">
            <v>0</v>
          </cell>
        </row>
      </sheetData>
      <sheetData sheetId="2815">
        <row r="2">
          <cell r="B2">
            <v>1.9678000000000001E-2</v>
          </cell>
        </row>
      </sheetData>
      <sheetData sheetId="2816">
        <row r="2">
          <cell r="B2">
            <v>1.9678000000000001E-2</v>
          </cell>
        </row>
      </sheetData>
      <sheetData sheetId="2817">
        <row r="2">
          <cell r="B2">
            <v>1.9678000000000001E-2</v>
          </cell>
        </row>
      </sheetData>
      <sheetData sheetId="2818">
        <row r="2">
          <cell r="B2">
            <v>0</v>
          </cell>
        </row>
      </sheetData>
      <sheetData sheetId="2819">
        <row r="2">
          <cell r="B2">
            <v>0</v>
          </cell>
        </row>
      </sheetData>
      <sheetData sheetId="2820">
        <row r="2">
          <cell r="B2">
            <v>0</v>
          </cell>
        </row>
      </sheetData>
      <sheetData sheetId="2821">
        <row r="2">
          <cell r="B2">
            <v>0</v>
          </cell>
        </row>
      </sheetData>
      <sheetData sheetId="2822">
        <row r="2">
          <cell r="B2">
            <v>0</v>
          </cell>
        </row>
      </sheetData>
      <sheetData sheetId="2823">
        <row r="2">
          <cell r="B2">
            <v>0</v>
          </cell>
        </row>
      </sheetData>
      <sheetData sheetId="2824">
        <row r="2">
          <cell r="B2">
            <v>0</v>
          </cell>
        </row>
      </sheetData>
      <sheetData sheetId="2825">
        <row r="2">
          <cell r="B2">
            <v>0</v>
          </cell>
        </row>
      </sheetData>
      <sheetData sheetId="2826">
        <row r="2">
          <cell r="B2">
            <v>0</v>
          </cell>
        </row>
      </sheetData>
      <sheetData sheetId="2827">
        <row r="2">
          <cell r="B2">
            <v>0</v>
          </cell>
        </row>
      </sheetData>
      <sheetData sheetId="2828">
        <row r="2">
          <cell r="B2">
            <v>0</v>
          </cell>
        </row>
      </sheetData>
      <sheetData sheetId="2829">
        <row r="2">
          <cell r="B2">
            <v>0</v>
          </cell>
        </row>
      </sheetData>
      <sheetData sheetId="2830">
        <row r="2">
          <cell r="B2">
            <v>0</v>
          </cell>
        </row>
      </sheetData>
      <sheetData sheetId="2831">
        <row r="2">
          <cell r="B2">
            <v>0</v>
          </cell>
        </row>
      </sheetData>
      <sheetData sheetId="2832">
        <row r="2">
          <cell r="B2">
            <v>0</v>
          </cell>
        </row>
      </sheetData>
      <sheetData sheetId="2833">
        <row r="2">
          <cell r="B2">
            <v>0</v>
          </cell>
        </row>
      </sheetData>
      <sheetData sheetId="2834">
        <row r="2">
          <cell r="B2">
            <v>0</v>
          </cell>
        </row>
      </sheetData>
      <sheetData sheetId="2835">
        <row r="2">
          <cell r="B2">
            <v>0</v>
          </cell>
        </row>
      </sheetData>
      <sheetData sheetId="2836">
        <row r="2">
          <cell r="B2">
            <v>0</v>
          </cell>
        </row>
      </sheetData>
      <sheetData sheetId="2837">
        <row r="2">
          <cell r="B2">
            <v>0</v>
          </cell>
        </row>
      </sheetData>
      <sheetData sheetId="2838">
        <row r="2">
          <cell r="B2">
            <v>0</v>
          </cell>
        </row>
      </sheetData>
      <sheetData sheetId="2839">
        <row r="2">
          <cell r="B2">
            <v>0</v>
          </cell>
        </row>
      </sheetData>
      <sheetData sheetId="2840">
        <row r="2">
          <cell r="B2">
            <v>0</v>
          </cell>
        </row>
      </sheetData>
      <sheetData sheetId="2841">
        <row r="2">
          <cell r="B2">
            <v>0</v>
          </cell>
        </row>
      </sheetData>
      <sheetData sheetId="2842">
        <row r="2">
          <cell r="B2">
            <v>0</v>
          </cell>
        </row>
      </sheetData>
      <sheetData sheetId="2843">
        <row r="2">
          <cell r="B2">
            <v>0</v>
          </cell>
        </row>
      </sheetData>
      <sheetData sheetId="2844">
        <row r="2">
          <cell r="B2">
            <v>0</v>
          </cell>
        </row>
      </sheetData>
      <sheetData sheetId="2845">
        <row r="2">
          <cell r="B2">
            <v>0</v>
          </cell>
        </row>
      </sheetData>
      <sheetData sheetId="2846">
        <row r="2">
          <cell r="B2">
            <v>0</v>
          </cell>
        </row>
      </sheetData>
      <sheetData sheetId="2847">
        <row r="2">
          <cell r="B2">
            <v>0</v>
          </cell>
        </row>
      </sheetData>
      <sheetData sheetId="2848">
        <row r="2">
          <cell r="B2">
            <v>0</v>
          </cell>
        </row>
      </sheetData>
      <sheetData sheetId="2849">
        <row r="2">
          <cell r="B2">
            <v>0</v>
          </cell>
        </row>
      </sheetData>
      <sheetData sheetId="2850">
        <row r="2">
          <cell r="B2">
            <v>0</v>
          </cell>
        </row>
      </sheetData>
      <sheetData sheetId="2851">
        <row r="2">
          <cell r="B2">
            <v>0</v>
          </cell>
        </row>
      </sheetData>
      <sheetData sheetId="2852">
        <row r="2">
          <cell r="B2">
            <v>0</v>
          </cell>
        </row>
      </sheetData>
      <sheetData sheetId="2853">
        <row r="2">
          <cell r="B2">
            <v>0</v>
          </cell>
        </row>
      </sheetData>
      <sheetData sheetId="2854">
        <row r="2">
          <cell r="B2">
            <v>0</v>
          </cell>
        </row>
      </sheetData>
      <sheetData sheetId="2855">
        <row r="2">
          <cell r="B2">
            <v>0</v>
          </cell>
        </row>
      </sheetData>
      <sheetData sheetId="2856">
        <row r="2">
          <cell r="B2">
            <v>0</v>
          </cell>
        </row>
      </sheetData>
      <sheetData sheetId="2857">
        <row r="2">
          <cell r="B2">
            <v>0</v>
          </cell>
        </row>
      </sheetData>
      <sheetData sheetId="2858">
        <row r="2">
          <cell r="B2">
            <v>0</v>
          </cell>
        </row>
      </sheetData>
      <sheetData sheetId="2859">
        <row r="2">
          <cell r="B2">
            <v>0</v>
          </cell>
        </row>
      </sheetData>
      <sheetData sheetId="2860">
        <row r="2">
          <cell r="B2">
            <v>0</v>
          </cell>
        </row>
      </sheetData>
      <sheetData sheetId="2861">
        <row r="2">
          <cell r="B2">
            <v>0</v>
          </cell>
        </row>
      </sheetData>
      <sheetData sheetId="2862">
        <row r="2">
          <cell r="B2">
            <v>0</v>
          </cell>
        </row>
      </sheetData>
      <sheetData sheetId="2863">
        <row r="2">
          <cell r="B2">
            <v>0</v>
          </cell>
        </row>
      </sheetData>
      <sheetData sheetId="2864">
        <row r="2">
          <cell r="B2">
            <v>0</v>
          </cell>
        </row>
      </sheetData>
      <sheetData sheetId="2865">
        <row r="2">
          <cell r="B2">
            <v>0</v>
          </cell>
        </row>
      </sheetData>
      <sheetData sheetId="2866">
        <row r="2">
          <cell r="B2">
            <v>0</v>
          </cell>
        </row>
      </sheetData>
      <sheetData sheetId="2867">
        <row r="2">
          <cell r="B2">
            <v>0</v>
          </cell>
        </row>
      </sheetData>
      <sheetData sheetId="2868">
        <row r="2">
          <cell r="B2">
            <v>0</v>
          </cell>
        </row>
      </sheetData>
      <sheetData sheetId="2869">
        <row r="2">
          <cell r="B2">
            <v>0</v>
          </cell>
        </row>
      </sheetData>
      <sheetData sheetId="2870">
        <row r="2">
          <cell r="B2">
            <v>0</v>
          </cell>
        </row>
      </sheetData>
      <sheetData sheetId="2871">
        <row r="2">
          <cell r="B2">
            <v>1.9678000000000001E-2</v>
          </cell>
        </row>
      </sheetData>
      <sheetData sheetId="2872">
        <row r="2">
          <cell r="B2">
            <v>0</v>
          </cell>
        </row>
      </sheetData>
      <sheetData sheetId="2873">
        <row r="2">
          <cell r="B2">
            <v>1.9678000000000001E-2</v>
          </cell>
        </row>
      </sheetData>
      <sheetData sheetId="2874">
        <row r="2">
          <cell r="B2">
            <v>0</v>
          </cell>
        </row>
      </sheetData>
      <sheetData sheetId="2875">
        <row r="2">
          <cell r="B2">
            <v>1.9678000000000001E-2</v>
          </cell>
        </row>
      </sheetData>
      <sheetData sheetId="2876">
        <row r="2">
          <cell r="B2">
            <v>1.9678000000000001E-2</v>
          </cell>
        </row>
      </sheetData>
      <sheetData sheetId="2877">
        <row r="2">
          <cell r="B2">
            <v>0</v>
          </cell>
        </row>
      </sheetData>
      <sheetData sheetId="2878">
        <row r="2">
          <cell r="B2">
            <v>1.9678000000000001E-2</v>
          </cell>
        </row>
      </sheetData>
      <sheetData sheetId="2879">
        <row r="2">
          <cell r="B2">
            <v>1.9678000000000001E-2</v>
          </cell>
        </row>
      </sheetData>
      <sheetData sheetId="2880">
        <row r="2">
          <cell r="B2">
            <v>0</v>
          </cell>
        </row>
      </sheetData>
      <sheetData sheetId="2881">
        <row r="2">
          <cell r="B2">
            <v>0</v>
          </cell>
        </row>
      </sheetData>
      <sheetData sheetId="2882">
        <row r="2">
          <cell r="B2">
            <v>0</v>
          </cell>
        </row>
      </sheetData>
      <sheetData sheetId="2883">
        <row r="2">
          <cell r="B2">
            <v>0</v>
          </cell>
        </row>
      </sheetData>
      <sheetData sheetId="2884">
        <row r="2">
          <cell r="B2">
            <v>0</v>
          </cell>
        </row>
      </sheetData>
      <sheetData sheetId="2885">
        <row r="2">
          <cell r="B2">
            <v>0</v>
          </cell>
        </row>
      </sheetData>
      <sheetData sheetId="2886">
        <row r="2">
          <cell r="B2">
            <v>1.9678000000000001E-2</v>
          </cell>
        </row>
      </sheetData>
      <sheetData sheetId="2887">
        <row r="2">
          <cell r="B2">
            <v>0</v>
          </cell>
        </row>
      </sheetData>
      <sheetData sheetId="2888">
        <row r="2">
          <cell r="B2">
            <v>0</v>
          </cell>
        </row>
      </sheetData>
      <sheetData sheetId="2889">
        <row r="2">
          <cell r="B2">
            <v>0</v>
          </cell>
        </row>
      </sheetData>
      <sheetData sheetId="2890">
        <row r="2">
          <cell r="B2">
            <v>0</v>
          </cell>
        </row>
      </sheetData>
      <sheetData sheetId="2891">
        <row r="2">
          <cell r="B2">
            <v>0</v>
          </cell>
        </row>
      </sheetData>
      <sheetData sheetId="2892">
        <row r="2">
          <cell r="B2">
            <v>0</v>
          </cell>
        </row>
      </sheetData>
      <sheetData sheetId="2893">
        <row r="2">
          <cell r="B2">
            <v>0</v>
          </cell>
        </row>
      </sheetData>
      <sheetData sheetId="2894">
        <row r="2">
          <cell r="B2">
            <v>1.9678000000000001E-2</v>
          </cell>
        </row>
      </sheetData>
      <sheetData sheetId="2895">
        <row r="2">
          <cell r="B2">
            <v>1.9678000000000001E-2</v>
          </cell>
        </row>
      </sheetData>
      <sheetData sheetId="2896">
        <row r="2">
          <cell r="B2">
            <v>1.9678000000000001E-2</v>
          </cell>
        </row>
      </sheetData>
      <sheetData sheetId="2897">
        <row r="2">
          <cell r="B2">
            <v>1.9678000000000001E-2</v>
          </cell>
        </row>
      </sheetData>
      <sheetData sheetId="2898">
        <row r="2">
          <cell r="B2">
            <v>1.9678000000000001E-2</v>
          </cell>
        </row>
      </sheetData>
      <sheetData sheetId="2899">
        <row r="2">
          <cell r="B2">
            <v>1.9678000000000001E-2</v>
          </cell>
        </row>
      </sheetData>
      <sheetData sheetId="2900">
        <row r="2">
          <cell r="B2">
            <v>1.9678000000000001E-2</v>
          </cell>
        </row>
      </sheetData>
      <sheetData sheetId="2901">
        <row r="2">
          <cell r="B2">
            <v>1.9678000000000001E-2</v>
          </cell>
        </row>
      </sheetData>
      <sheetData sheetId="2902">
        <row r="2">
          <cell r="B2">
            <v>1.9678000000000001E-2</v>
          </cell>
        </row>
      </sheetData>
      <sheetData sheetId="2903">
        <row r="2">
          <cell r="B2">
            <v>1.9678000000000001E-2</v>
          </cell>
        </row>
      </sheetData>
      <sheetData sheetId="2904">
        <row r="2">
          <cell r="B2">
            <v>1.9678000000000001E-2</v>
          </cell>
        </row>
      </sheetData>
      <sheetData sheetId="2905">
        <row r="2">
          <cell r="B2">
            <v>1.9678000000000001E-2</v>
          </cell>
        </row>
      </sheetData>
      <sheetData sheetId="2906">
        <row r="2">
          <cell r="B2">
            <v>1.9678000000000001E-2</v>
          </cell>
        </row>
      </sheetData>
      <sheetData sheetId="2907">
        <row r="2">
          <cell r="B2">
            <v>1.9678000000000001E-2</v>
          </cell>
        </row>
      </sheetData>
      <sheetData sheetId="2908">
        <row r="2">
          <cell r="B2">
            <v>1.9678000000000001E-2</v>
          </cell>
        </row>
      </sheetData>
      <sheetData sheetId="2909">
        <row r="2">
          <cell r="B2">
            <v>1.9678000000000001E-2</v>
          </cell>
        </row>
      </sheetData>
      <sheetData sheetId="2910">
        <row r="2">
          <cell r="B2">
            <v>1.9678000000000001E-2</v>
          </cell>
        </row>
      </sheetData>
      <sheetData sheetId="2911">
        <row r="2">
          <cell r="B2">
            <v>1.9678000000000001E-2</v>
          </cell>
        </row>
      </sheetData>
      <sheetData sheetId="2912">
        <row r="2">
          <cell r="B2">
            <v>1.9678000000000001E-2</v>
          </cell>
        </row>
      </sheetData>
      <sheetData sheetId="2913">
        <row r="2">
          <cell r="B2">
            <v>1.9678000000000001E-2</v>
          </cell>
        </row>
      </sheetData>
      <sheetData sheetId="2914">
        <row r="2">
          <cell r="B2">
            <v>1.9678000000000001E-2</v>
          </cell>
        </row>
      </sheetData>
      <sheetData sheetId="2915">
        <row r="2">
          <cell r="B2">
            <v>1.9678000000000001E-2</v>
          </cell>
        </row>
      </sheetData>
      <sheetData sheetId="2916">
        <row r="2">
          <cell r="B2">
            <v>1.9678000000000001E-2</v>
          </cell>
        </row>
      </sheetData>
      <sheetData sheetId="2917">
        <row r="2">
          <cell r="B2">
            <v>1.9678000000000001E-2</v>
          </cell>
        </row>
      </sheetData>
      <sheetData sheetId="2918">
        <row r="2">
          <cell r="B2">
            <v>1.9678000000000001E-2</v>
          </cell>
        </row>
      </sheetData>
      <sheetData sheetId="2919">
        <row r="2">
          <cell r="B2">
            <v>1.9678000000000001E-2</v>
          </cell>
        </row>
      </sheetData>
      <sheetData sheetId="2920">
        <row r="2">
          <cell r="B2">
            <v>0</v>
          </cell>
        </row>
      </sheetData>
      <sheetData sheetId="2921">
        <row r="2">
          <cell r="B2">
            <v>0</v>
          </cell>
        </row>
      </sheetData>
      <sheetData sheetId="2922">
        <row r="2">
          <cell r="B2">
            <v>1.9678000000000001E-2</v>
          </cell>
        </row>
      </sheetData>
      <sheetData sheetId="2923">
        <row r="2">
          <cell r="B2">
            <v>0</v>
          </cell>
        </row>
      </sheetData>
      <sheetData sheetId="2924">
        <row r="2">
          <cell r="B2">
            <v>1.9678000000000001E-2</v>
          </cell>
        </row>
      </sheetData>
      <sheetData sheetId="2925">
        <row r="2">
          <cell r="B2">
            <v>1.9678000000000001E-2</v>
          </cell>
        </row>
      </sheetData>
      <sheetData sheetId="2926">
        <row r="2">
          <cell r="B2">
            <v>1.9678000000000001E-2</v>
          </cell>
        </row>
      </sheetData>
      <sheetData sheetId="2927">
        <row r="2">
          <cell r="B2">
            <v>1.9678000000000001E-2</v>
          </cell>
        </row>
      </sheetData>
      <sheetData sheetId="2928">
        <row r="2">
          <cell r="B2">
            <v>0</v>
          </cell>
        </row>
      </sheetData>
      <sheetData sheetId="2929">
        <row r="2">
          <cell r="B2">
            <v>0</v>
          </cell>
        </row>
      </sheetData>
      <sheetData sheetId="2930">
        <row r="2">
          <cell r="B2">
            <v>1.9678000000000001E-2</v>
          </cell>
        </row>
      </sheetData>
      <sheetData sheetId="2931">
        <row r="2">
          <cell r="B2">
            <v>1.9678000000000001E-2</v>
          </cell>
        </row>
      </sheetData>
      <sheetData sheetId="2932">
        <row r="2">
          <cell r="B2">
            <v>1.9678000000000001E-2</v>
          </cell>
        </row>
      </sheetData>
      <sheetData sheetId="2933">
        <row r="2">
          <cell r="B2">
            <v>1.9678000000000001E-2</v>
          </cell>
        </row>
      </sheetData>
      <sheetData sheetId="2934">
        <row r="2">
          <cell r="B2">
            <v>0</v>
          </cell>
        </row>
      </sheetData>
      <sheetData sheetId="2935">
        <row r="2">
          <cell r="B2">
            <v>0</v>
          </cell>
        </row>
      </sheetData>
      <sheetData sheetId="2936">
        <row r="2">
          <cell r="B2">
            <v>1.9678000000000001E-2</v>
          </cell>
        </row>
      </sheetData>
      <sheetData sheetId="2937">
        <row r="2">
          <cell r="B2">
            <v>1.9678000000000001E-2</v>
          </cell>
        </row>
      </sheetData>
      <sheetData sheetId="2938">
        <row r="2">
          <cell r="B2">
            <v>1.9678000000000001E-2</v>
          </cell>
        </row>
      </sheetData>
      <sheetData sheetId="2939">
        <row r="2">
          <cell r="B2">
            <v>1.9678000000000001E-2</v>
          </cell>
        </row>
      </sheetData>
      <sheetData sheetId="2940">
        <row r="2">
          <cell r="B2">
            <v>1.9678000000000001E-2</v>
          </cell>
        </row>
      </sheetData>
      <sheetData sheetId="2941">
        <row r="2">
          <cell r="B2">
            <v>1.9678000000000001E-2</v>
          </cell>
        </row>
      </sheetData>
      <sheetData sheetId="2942">
        <row r="2">
          <cell r="B2">
            <v>1.9678000000000001E-2</v>
          </cell>
        </row>
      </sheetData>
      <sheetData sheetId="2943">
        <row r="2">
          <cell r="B2">
            <v>0</v>
          </cell>
        </row>
      </sheetData>
      <sheetData sheetId="2944">
        <row r="2">
          <cell r="B2">
            <v>0</v>
          </cell>
        </row>
      </sheetData>
      <sheetData sheetId="2945">
        <row r="2">
          <cell r="B2">
            <v>0</v>
          </cell>
        </row>
      </sheetData>
      <sheetData sheetId="2946">
        <row r="2">
          <cell r="B2">
            <v>1.9678000000000001E-2</v>
          </cell>
        </row>
      </sheetData>
      <sheetData sheetId="2947">
        <row r="2">
          <cell r="B2">
            <v>1.9678000000000001E-2</v>
          </cell>
        </row>
      </sheetData>
      <sheetData sheetId="2948">
        <row r="2">
          <cell r="B2">
            <v>1.9678000000000001E-2</v>
          </cell>
        </row>
      </sheetData>
      <sheetData sheetId="2949">
        <row r="2">
          <cell r="B2">
            <v>1.9678000000000001E-2</v>
          </cell>
        </row>
      </sheetData>
      <sheetData sheetId="2950">
        <row r="2">
          <cell r="B2">
            <v>1.9678000000000001E-2</v>
          </cell>
        </row>
      </sheetData>
      <sheetData sheetId="2951">
        <row r="2">
          <cell r="B2">
            <v>1.9678000000000001E-2</v>
          </cell>
        </row>
      </sheetData>
      <sheetData sheetId="2952">
        <row r="2">
          <cell r="B2">
            <v>0</v>
          </cell>
        </row>
      </sheetData>
      <sheetData sheetId="2953">
        <row r="2">
          <cell r="B2">
            <v>0</v>
          </cell>
        </row>
      </sheetData>
      <sheetData sheetId="2954">
        <row r="2">
          <cell r="B2">
            <v>0</v>
          </cell>
        </row>
      </sheetData>
      <sheetData sheetId="2955">
        <row r="2">
          <cell r="B2">
            <v>1.9678000000000001E-2</v>
          </cell>
        </row>
      </sheetData>
      <sheetData sheetId="2956">
        <row r="2">
          <cell r="B2">
            <v>0</v>
          </cell>
        </row>
      </sheetData>
      <sheetData sheetId="2957">
        <row r="2">
          <cell r="B2">
            <v>0</v>
          </cell>
        </row>
      </sheetData>
      <sheetData sheetId="2958">
        <row r="2">
          <cell r="B2">
            <v>0</v>
          </cell>
        </row>
      </sheetData>
      <sheetData sheetId="2959">
        <row r="2">
          <cell r="B2">
            <v>1.9678000000000001E-2</v>
          </cell>
        </row>
      </sheetData>
      <sheetData sheetId="2960">
        <row r="2">
          <cell r="B2">
            <v>0</v>
          </cell>
        </row>
      </sheetData>
      <sheetData sheetId="2961">
        <row r="2">
          <cell r="B2">
            <v>1.9678000000000001E-2</v>
          </cell>
        </row>
      </sheetData>
      <sheetData sheetId="2962">
        <row r="2">
          <cell r="B2">
            <v>0</v>
          </cell>
        </row>
      </sheetData>
      <sheetData sheetId="2963">
        <row r="2">
          <cell r="B2">
            <v>1.9678000000000001E-2</v>
          </cell>
        </row>
      </sheetData>
      <sheetData sheetId="2964">
        <row r="2">
          <cell r="B2">
            <v>0</v>
          </cell>
        </row>
      </sheetData>
      <sheetData sheetId="2965">
        <row r="2">
          <cell r="B2">
            <v>1.9678000000000001E-2</v>
          </cell>
        </row>
      </sheetData>
      <sheetData sheetId="2966">
        <row r="2">
          <cell r="B2">
            <v>1.9678000000000001E-2</v>
          </cell>
        </row>
      </sheetData>
      <sheetData sheetId="2967">
        <row r="2">
          <cell r="B2">
            <v>1.9678000000000001E-2</v>
          </cell>
        </row>
      </sheetData>
      <sheetData sheetId="2968">
        <row r="2">
          <cell r="B2">
            <v>1.9678000000000001E-2</v>
          </cell>
        </row>
      </sheetData>
      <sheetData sheetId="2969">
        <row r="2">
          <cell r="B2">
            <v>0</v>
          </cell>
        </row>
      </sheetData>
      <sheetData sheetId="2970">
        <row r="2">
          <cell r="B2">
            <v>1.9678000000000001E-2</v>
          </cell>
        </row>
      </sheetData>
      <sheetData sheetId="2971">
        <row r="2">
          <cell r="B2">
            <v>0</v>
          </cell>
        </row>
      </sheetData>
      <sheetData sheetId="2972">
        <row r="2">
          <cell r="B2">
            <v>1.9678000000000001E-2</v>
          </cell>
        </row>
      </sheetData>
      <sheetData sheetId="2973">
        <row r="2">
          <cell r="B2">
            <v>1.9678000000000001E-2</v>
          </cell>
        </row>
      </sheetData>
      <sheetData sheetId="2974">
        <row r="2">
          <cell r="B2">
            <v>1.9678000000000001E-2</v>
          </cell>
        </row>
      </sheetData>
      <sheetData sheetId="2975">
        <row r="2">
          <cell r="B2">
            <v>1.9678000000000001E-2</v>
          </cell>
        </row>
      </sheetData>
      <sheetData sheetId="2976">
        <row r="2">
          <cell r="B2">
            <v>1.9678000000000001E-2</v>
          </cell>
        </row>
      </sheetData>
      <sheetData sheetId="2977">
        <row r="2">
          <cell r="B2">
            <v>0</v>
          </cell>
        </row>
      </sheetData>
      <sheetData sheetId="2978">
        <row r="2">
          <cell r="B2">
            <v>1.9678000000000001E-2</v>
          </cell>
        </row>
      </sheetData>
      <sheetData sheetId="2979">
        <row r="2">
          <cell r="B2">
            <v>1.9678000000000001E-2</v>
          </cell>
        </row>
      </sheetData>
      <sheetData sheetId="2980">
        <row r="2">
          <cell r="B2">
            <v>1.9678000000000001E-2</v>
          </cell>
        </row>
      </sheetData>
      <sheetData sheetId="2981">
        <row r="2">
          <cell r="B2">
            <v>1.9678000000000001E-2</v>
          </cell>
        </row>
      </sheetData>
      <sheetData sheetId="2982">
        <row r="2">
          <cell r="B2">
            <v>1.9678000000000001E-2</v>
          </cell>
        </row>
      </sheetData>
      <sheetData sheetId="2983">
        <row r="2">
          <cell r="B2">
            <v>1.9678000000000001E-2</v>
          </cell>
        </row>
      </sheetData>
      <sheetData sheetId="2984">
        <row r="2">
          <cell r="B2">
            <v>1.9678000000000001E-2</v>
          </cell>
        </row>
      </sheetData>
      <sheetData sheetId="2985">
        <row r="2">
          <cell r="B2">
            <v>1.9678000000000001E-2</v>
          </cell>
        </row>
      </sheetData>
      <sheetData sheetId="2986">
        <row r="2">
          <cell r="B2">
            <v>1.9678000000000001E-2</v>
          </cell>
        </row>
      </sheetData>
      <sheetData sheetId="2987">
        <row r="2">
          <cell r="B2">
            <v>1.9678000000000001E-2</v>
          </cell>
        </row>
      </sheetData>
      <sheetData sheetId="2988">
        <row r="2">
          <cell r="B2">
            <v>1.9678000000000001E-2</v>
          </cell>
        </row>
      </sheetData>
      <sheetData sheetId="2989">
        <row r="2">
          <cell r="B2">
            <v>1.9678000000000001E-2</v>
          </cell>
        </row>
      </sheetData>
      <sheetData sheetId="2990">
        <row r="2">
          <cell r="B2">
            <v>1.9678000000000001E-2</v>
          </cell>
        </row>
      </sheetData>
      <sheetData sheetId="2991">
        <row r="2">
          <cell r="B2">
            <v>1.9678000000000001E-2</v>
          </cell>
        </row>
      </sheetData>
      <sheetData sheetId="2992">
        <row r="2">
          <cell r="B2">
            <v>1.9678000000000001E-2</v>
          </cell>
        </row>
      </sheetData>
      <sheetData sheetId="2993">
        <row r="2">
          <cell r="B2">
            <v>1.9678000000000001E-2</v>
          </cell>
        </row>
      </sheetData>
      <sheetData sheetId="2994">
        <row r="2">
          <cell r="B2">
            <v>1.9678000000000001E-2</v>
          </cell>
        </row>
      </sheetData>
      <sheetData sheetId="2995">
        <row r="2">
          <cell r="B2">
            <v>1.9678000000000001E-2</v>
          </cell>
        </row>
      </sheetData>
      <sheetData sheetId="2996">
        <row r="2">
          <cell r="B2">
            <v>1.9678000000000001E-2</v>
          </cell>
        </row>
      </sheetData>
      <sheetData sheetId="2997">
        <row r="2">
          <cell r="B2">
            <v>1.9678000000000001E-2</v>
          </cell>
        </row>
      </sheetData>
      <sheetData sheetId="2998">
        <row r="2">
          <cell r="B2">
            <v>1.9678000000000001E-2</v>
          </cell>
        </row>
      </sheetData>
      <sheetData sheetId="2999">
        <row r="2">
          <cell r="B2">
            <v>1.9678000000000001E-2</v>
          </cell>
        </row>
      </sheetData>
      <sheetData sheetId="3000">
        <row r="2">
          <cell r="B2">
            <v>1.9678000000000001E-2</v>
          </cell>
        </row>
      </sheetData>
      <sheetData sheetId="3001">
        <row r="2">
          <cell r="B2">
            <v>1.9678000000000001E-2</v>
          </cell>
        </row>
      </sheetData>
      <sheetData sheetId="3002">
        <row r="2">
          <cell r="B2">
            <v>1.9678000000000001E-2</v>
          </cell>
        </row>
      </sheetData>
      <sheetData sheetId="3003">
        <row r="2">
          <cell r="B2">
            <v>1.9678000000000001E-2</v>
          </cell>
        </row>
      </sheetData>
      <sheetData sheetId="3004">
        <row r="2">
          <cell r="B2">
            <v>1.9678000000000001E-2</v>
          </cell>
        </row>
      </sheetData>
      <sheetData sheetId="3005">
        <row r="2">
          <cell r="B2">
            <v>1.9678000000000001E-2</v>
          </cell>
        </row>
      </sheetData>
      <sheetData sheetId="3006">
        <row r="2">
          <cell r="B2">
            <v>1.9678000000000001E-2</v>
          </cell>
        </row>
      </sheetData>
      <sheetData sheetId="3007">
        <row r="2">
          <cell r="B2">
            <v>1.9678000000000001E-2</v>
          </cell>
        </row>
      </sheetData>
      <sheetData sheetId="3008">
        <row r="2">
          <cell r="B2">
            <v>0</v>
          </cell>
        </row>
      </sheetData>
      <sheetData sheetId="3009">
        <row r="2">
          <cell r="B2">
            <v>0</v>
          </cell>
        </row>
      </sheetData>
      <sheetData sheetId="3010">
        <row r="2">
          <cell r="B2">
            <v>0</v>
          </cell>
        </row>
      </sheetData>
      <sheetData sheetId="3011">
        <row r="2">
          <cell r="B2">
            <v>1.9678000000000001E-2</v>
          </cell>
        </row>
      </sheetData>
      <sheetData sheetId="3012">
        <row r="2">
          <cell r="B2">
            <v>1.9678000000000001E-2</v>
          </cell>
        </row>
      </sheetData>
      <sheetData sheetId="3013">
        <row r="2">
          <cell r="B2">
            <v>1.9678000000000001E-2</v>
          </cell>
        </row>
      </sheetData>
      <sheetData sheetId="3014">
        <row r="2">
          <cell r="B2">
            <v>1.9678000000000001E-2</v>
          </cell>
        </row>
      </sheetData>
      <sheetData sheetId="3015">
        <row r="2">
          <cell r="B2">
            <v>1.9678000000000001E-2</v>
          </cell>
        </row>
      </sheetData>
      <sheetData sheetId="3016">
        <row r="2">
          <cell r="B2">
            <v>1.9678000000000001E-2</v>
          </cell>
        </row>
      </sheetData>
      <sheetData sheetId="3017">
        <row r="2">
          <cell r="B2">
            <v>0</v>
          </cell>
        </row>
      </sheetData>
      <sheetData sheetId="3018">
        <row r="2">
          <cell r="B2">
            <v>1.9678000000000001E-2</v>
          </cell>
        </row>
      </sheetData>
      <sheetData sheetId="3019">
        <row r="2">
          <cell r="B2">
            <v>1.9678000000000001E-2</v>
          </cell>
        </row>
      </sheetData>
      <sheetData sheetId="3020">
        <row r="2">
          <cell r="B2">
            <v>0</v>
          </cell>
        </row>
      </sheetData>
      <sheetData sheetId="3021">
        <row r="2">
          <cell r="B2">
            <v>0</v>
          </cell>
        </row>
      </sheetData>
      <sheetData sheetId="3022">
        <row r="2">
          <cell r="B2">
            <v>0</v>
          </cell>
        </row>
      </sheetData>
      <sheetData sheetId="3023">
        <row r="2">
          <cell r="B2">
            <v>1.9678000000000001E-2</v>
          </cell>
        </row>
      </sheetData>
      <sheetData sheetId="3024">
        <row r="2">
          <cell r="B2">
            <v>0</v>
          </cell>
        </row>
      </sheetData>
      <sheetData sheetId="3025">
        <row r="2">
          <cell r="B2">
            <v>1.9678000000000001E-2</v>
          </cell>
        </row>
      </sheetData>
      <sheetData sheetId="3026">
        <row r="2">
          <cell r="B2">
            <v>1.9678000000000001E-2</v>
          </cell>
        </row>
      </sheetData>
      <sheetData sheetId="3027">
        <row r="2">
          <cell r="B2">
            <v>1.9678000000000001E-2</v>
          </cell>
        </row>
      </sheetData>
      <sheetData sheetId="3028">
        <row r="2">
          <cell r="B2">
            <v>1.9678000000000001E-2</v>
          </cell>
        </row>
      </sheetData>
      <sheetData sheetId="3029">
        <row r="2">
          <cell r="B2">
            <v>1.9678000000000001E-2</v>
          </cell>
        </row>
      </sheetData>
      <sheetData sheetId="3030">
        <row r="2">
          <cell r="B2">
            <v>1.9678000000000001E-2</v>
          </cell>
        </row>
      </sheetData>
      <sheetData sheetId="3031">
        <row r="2">
          <cell r="B2">
            <v>0</v>
          </cell>
        </row>
      </sheetData>
      <sheetData sheetId="3032">
        <row r="2">
          <cell r="B2">
            <v>0</v>
          </cell>
        </row>
      </sheetData>
      <sheetData sheetId="3033">
        <row r="2">
          <cell r="B2">
            <v>0</v>
          </cell>
        </row>
      </sheetData>
      <sheetData sheetId="3034">
        <row r="2">
          <cell r="B2">
            <v>1.9678000000000001E-2</v>
          </cell>
        </row>
      </sheetData>
      <sheetData sheetId="3035">
        <row r="2">
          <cell r="B2">
            <v>1.9678000000000001E-2</v>
          </cell>
        </row>
      </sheetData>
      <sheetData sheetId="3036">
        <row r="2">
          <cell r="B2">
            <v>0</v>
          </cell>
        </row>
      </sheetData>
      <sheetData sheetId="3037">
        <row r="2">
          <cell r="B2">
            <v>1.9678000000000001E-2</v>
          </cell>
        </row>
      </sheetData>
      <sheetData sheetId="3038">
        <row r="2">
          <cell r="B2">
            <v>1.9678000000000001E-2</v>
          </cell>
        </row>
      </sheetData>
      <sheetData sheetId="3039">
        <row r="2">
          <cell r="B2">
            <v>1.9678000000000001E-2</v>
          </cell>
        </row>
      </sheetData>
      <sheetData sheetId="3040">
        <row r="2">
          <cell r="B2">
            <v>0</v>
          </cell>
        </row>
      </sheetData>
      <sheetData sheetId="3041">
        <row r="2">
          <cell r="B2">
            <v>0</v>
          </cell>
        </row>
      </sheetData>
      <sheetData sheetId="3042">
        <row r="2">
          <cell r="B2">
            <v>0</v>
          </cell>
        </row>
      </sheetData>
      <sheetData sheetId="3043">
        <row r="2">
          <cell r="B2">
            <v>1.9678000000000001E-2</v>
          </cell>
        </row>
      </sheetData>
      <sheetData sheetId="3044">
        <row r="2">
          <cell r="B2">
            <v>0</v>
          </cell>
        </row>
      </sheetData>
      <sheetData sheetId="3045">
        <row r="2">
          <cell r="B2">
            <v>0</v>
          </cell>
        </row>
      </sheetData>
      <sheetData sheetId="3046">
        <row r="2">
          <cell r="B2">
            <v>0</v>
          </cell>
        </row>
      </sheetData>
      <sheetData sheetId="3047">
        <row r="2">
          <cell r="B2">
            <v>1.9678000000000001E-2</v>
          </cell>
        </row>
      </sheetData>
      <sheetData sheetId="3048">
        <row r="2">
          <cell r="B2">
            <v>0</v>
          </cell>
        </row>
      </sheetData>
      <sheetData sheetId="3049">
        <row r="2">
          <cell r="B2">
            <v>1.9678000000000001E-2</v>
          </cell>
        </row>
      </sheetData>
      <sheetData sheetId="3050">
        <row r="2">
          <cell r="B2">
            <v>0</v>
          </cell>
        </row>
      </sheetData>
      <sheetData sheetId="3051">
        <row r="2">
          <cell r="B2">
            <v>1.9678000000000001E-2</v>
          </cell>
        </row>
      </sheetData>
      <sheetData sheetId="3052">
        <row r="2">
          <cell r="B2">
            <v>0</v>
          </cell>
        </row>
      </sheetData>
      <sheetData sheetId="3053">
        <row r="2">
          <cell r="B2">
            <v>1.9678000000000001E-2</v>
          </cell>
        </row>
      </sheetData>
      <sheetData sheetId="3054">
        <row r="2">
          <cell r="B2">
            <v>1.9678000000000001E-2</v>
          </cell>
        </row>
      </sheetData>
      <sheetData sheetId="3055">
        <row r="2">
          <cell r="B2">
            <v>1.9678000000000001E-2</v>
          </cell>
        </row>
      </sheetData>
      <sheetData sheetId="3056">
        <row r="2">
          <cell r="B2">
            <v>1.9678000000000001E-2</v>
          </cell>
        </row>
      </sheetData>
      <sheetData sheetId="3057">
        <row r="2">
          <cell r="B2">
            <v>0</v>
          </cell>
        </row>
      </sheetData>
      <sheetData sheetId="3058">
        <row r="2">
          <cell r="B2">
            <v>1.9678000000000001E-2</v>
          </cell>
        </row>
      </sheetData>
      <sheetData sheetId="3059">
        <row r="2">
          <cell r="B2">
            <v>0</v>
          </cell>
        </row>
      </sheetData>
      <sheetData sheetId="3060">
        <row r="2">
          <cell r="B2">
            <v>1.9678000000000001E-2</v>
          </cell>
        </row>
      </sheetData>
      <sheetData sheetId="3061">
        <row r="2">
          <cell r="B2">
            <v>1.9678000000000001E-2</v>
          </cell>
        </row>
      </sheetData>
      <sheetData sheetId="3062">
        <row r="2">
          <cell r="B2">
            <v>1.9678000000000001E-2</v>
          </cell>
        </row>
      </sheetData>
      <sheetData sheetId="3063">
        <row r="2">
          <cell r="B2">
            <v>1.9678000000000001E-2</v>
          </cell>
        </row>
      </sheetData>
      <sheetData sheetId="3064">
        <row r="2">
          <cell r="B2">
            <v>1.9678000000000001E-2</v>
          </cell>
        </row>
      </sheetData>
      <sheetData sheetId="3065">
        <row r="2">
          <cell r="B2">
            <v>0</v>
          </cell>
        </row>
      </sheetData>
      <sheetData sheetId="3066">
        <row r="2">
          <cell r="B2">
            <v>1.9678000000000001E-2</v>
          </cell>
        </row>
      </sheetData>
      <sheetData sheetId="3067">
        <row r="2">
          <cell r="B2">
            <v>1.9678000000000001E-2</v>
          </cell>
        </row>
      </sheetData>
      <sheetData sheetId="3068">
        <row r="2">
          <cell r="B2">
            <v>1.9678000000000001E-2</v>
          </cell>
        </row>
      </sheetData>
      <sheetData sheetId="3069">
        <row r="2">
          <cell r="B2">
            <v>1.9678000000000001E-2</v>
          </cell>
        </row>
      </sheetData>
      <sheetData sheetId="3070">
        <row r="2">
          <cell r="B2">
            <v>1.9678000000000001E-2</v>
          </cell>
        </row>
      </sheetData>
      <sheetData sheetId="3071">
        <row r="2">
          <cell r="B2">
            <v>1.9678000000000001E-2</v>
          </cell>
        </row>
      </sheetData>
      <sheetData sheetId="3072">
        <row r="2">
          <cell r="B2">
            <v>1.9678000000000001E-2</v>
          </cell>
        </row>
      </sheetData>
      <sheetData sheetId="3073">
        <row r="2">
          <cell r="B2">
            <v>1.9678000000000001E-2</v>
          </cell>
        </row>
      </sheetData>
      <sheetData sheetId="3074">
        <row r="2">
          <cell r="B2">
            <v>1.9678000000000001E-2</v>
          </cell>
        </row>
      </sheetData>
      <sheetData sheetId="3075">
        <row r="2">
          <cell r="B2">
            <v>1.9678000000000001E-2</v>
          </cell>
        </row>
      </sheetData>
      <sheetData sheetId="3076">
        <row r="2">
          <cell r="B2">
            <v>1.9678000000000001E-2</v>
          </cell>
        </row>
      </sheetData>
      <sheetData sheetId="3077">
        <row r="2">
          <cell r="B2">
            <v>1.9678000000000001E-2</v>
          </cell>
        </row>
      </sheetData>
      <sheetData sheetId="3078">
        <row r="2">
          <cell r="B2">
            <v>1.9678000000000001E-2</v>
          </cell>
        </row>
      </sheetData>
      <sheetData sheetId="3079">
        <row r="2">
          <cell r="B2">
            <v>1.9678000000000001E-2</v>
          </cell>
        </row>
      </sheetData>
      <sheetData sheetId="3080">
        <row r="2">
          <cell r="B2">
            <v>1.9678000000000001E-2</v>
          </cell>
        </row>
      </sheetData>
      <sheetData sheetId="3081">
        <row r="2">
          <cell r="B2">
            <v>1.9678000000000001E-2</v>
          </cell>
        </row>
      </sheetData>
      <sheetData sheetId="3082">
        <row r="2">
          <cell r="B2">
            <v>1.9678000000000001E-2</v>
          </cell>
        </row>
      </sheetData>
      <sheetData sheetId="3083">
        <row r="2">
          <cell r="B2">
            <v>1.9678000000000001E-2</v>
          </cell>
        </row>
      </sheetData>
      <sheetData sheetId="3084">
        <row r="2">
          <cell r="B2">
            <v>1.9678000000000001E-2</v>
          </cell>
        </row>
      </sheetData>
      <sheetData sheetId="3085">
        <row r="2">
          <cell r="B2">
            <v>1.9678000000000001E-2</v>
          </cell>
        </row>
      </sheetData>
      <sheetData sheetId="3086">
        <row r="2">
          <cell r="B2">
            <v>1.9678000000000001E-2</v>
          </cell>
        </row>
      </sheetData>
      <sheetData sheetId="3087">
        <row r="2">
          <cell r="B2">
            <v>1.9678000000000001E-2</v>
          </cell>
        </row>
      </sheetData>
      <sheetData sheetId="3088">
        <row r="2">
          <cell r="B2">
            <v>1.9678000000000001E-2</v>
          </cell>
        </row>
      </sheetData>
      <sheetData sheetId="3089">
        <row r="2">
          <cell r="B2">
            <v>1.9678000000000001E-2</v>
          </cell>
        </row>
      </sheetData>
      <sheetData sheetId="3090">
        <row r="2">
          <cell r="B2">
            <v>1.9678000000000001E-2</v>
          </cell>
        </row>
      </sheetData>
      <sheetData sheetId="3091">
        <row r="2">
          <cell r="B2">
            <v>1.9678000000000001E-2</v>
          </cell>
        </row>
      </sheetData>
      <sheetData sheetId="3092">
        <row r="2">
          <cell r="B2">
            <v>1.9678000000000001E-2</v>
          </cell>
        </row>
      </sheetData>
      <sheetData sheetId="3093">
        <row r="2">
          <cell r="B2">
            <v>1.9678000000000001E-2</v>
          </cell>
        </row>
      </sheetData>
      <sheetData sheetId="3094">
        <row r="2">
          <cell r="B2">
            <v>1.9678000000000001E-2</v>
          </cell>
        </row>
      </sheetData>
      <sheetData sheetId="3095">
        <row r="2">
          <cell r="B2">
            <v>1.9678000000000001E-2</v>
          </cell>
        </row>
      </sheetData>
      <sheetData sheetId="3096">
        <row r="2">
          <cell r="B2">
            <v>1.9678000000000001E-2</v>
          </cell>
        </row>
      </sheetData>
      <sheetData sheetId="3097">
        <row r="2">
          <cell r="B2">
            <v>0</v>
          </cell>
        </row>
      </sheetData>
      <sheetData sheetId="3098">
        <row r="2">
          <cell r="B2">
            <v>0</v>
          </cell>
        </row>
      </sheetData>
      <sheetData sheetId="3099">
        <row r="2">
          <cell r="B2">
            <v>0</v>
          </cell>
        </row>
      </sheetData>
      <sheetData sheetId="3100">
        <row r="2">
          <cell r="B2">
            <v>1.9678000000000001E-2</v>
          </cell>
        </row>
      </sheetData>
      <sheetData sheetId="3101">
        <row r="2">
          <cell r="B2">
            <v>1.9678000000000001E-2</v>
          </cell>
        </row>
      </sheetData>
      <sheetData sheetId="3102">
        <row r="2">
          <cell r="B2">
            <v>1.9678000000000001E-2</v>
          </cell>
        </row>
      </sheetData>
      <sheetData sheetId="3103">
        <row r="2">
          <cell r="B2">
            <v>1.9678000000000001E-2</v>
          </cell>
        </row>
      </sheetData>
      <sheetData sheetId="3104">
        <row r="2">
          <cell r="B2">
            <v>1.9678000000000001E-2</v>
          </cell>
        </row>
      </sheetData>
      <sheetData sheetId="3105">
        <row r="2">
          <cell r="B2">
            <v>1.9678000000000001E-2</v>
          </cell>
        </row>
      </sheetData>
      <sheetData sheetId="3106">
        <row r="2">
          <cell r="B2">
            <v>0</v>
          </cell>
        </row>
      </sheetData>
      <sheetData sheetId="3107">
        <row r="2">
          <cell r="B2">
            <v>1.9678000000000001E-2</v>
          </cell>
        </row>
      </sheetData>
      <sheetData sheetId="3108">
        <row r="2">
          <cell r="B2">
            <v>1.9678000000000001E-2</v>
          </cell>
        </row>
      </sheetData>
      <sheetData sheetId="3109">
        <row r="2">
          <cell r="B2">
            <v>0</v>
          </cell>
        </row>
      </sheetData>
      <sheetData sheetId="3110">
        <row r="2">
          <cell r="B2">
            <v>0</v>
          </cell>
        </row>
      </sheetData>
      <sheetData sheetId="3111">
        <row r="2">
          <cell r="B2">
            <v>0</v>
          </cell>
        </row>
      </sheetData>
      <sheetData sheetId="3112">
        <row r="2">
          <cell r="B2">
            <v>1.9678000000000001E-2</v>
          </cell>
        </row>
      </sheetData>
      <sheetData sheetId="3113">
        <row r="2">
          <cell r="B2">
            <v>0</v>
          </cell>
        </row>
      </sheetData>
      <sheetData sheetId="3114">
        <row r="2">
          <cell r="B2">
            <v>1.9678000000000001E-2</v>
          </cell>
        </row>
      </sheetData>
      <sheetData sheetId="3115">
        <row r="2">
          <cell r="B2">
            <v>1.9678000000000001E-2</v>
          </cell>
        </row>
      </sheetData>
      <sheetData sheetId="3116">
        <row r="2">
          <cell r="B2">
            <v>1.9678000000000001E-2</v>
          </cell>
        </row>
      </sheetData>
      <sheetData sheetId="3117">
        <row r="2">
          <cell r="B2">
            <v>1.9678000000000001E-2</v>
          </cell>
        </row>
      </sheetData>
      <sheetData sheetId="3118">
        <row r="2">
          <cell r="B2">
            <v>1.9678000000000001E-2</v>
          </cell>
        </row>
      </sheetData>
      <sheetData sheetId="3119">
        <row r="2">
          <cell r="B2">
            <v>1.9678000000000001E-2</v>
          </cell>
        </row>
      </sheetData>
      <sheetData sheetId="3120">
        <row r="2">
          <cell r="B2">
            <v>0</v>
          </cell>
        </row>
      </sheetData>
      <sheetData sheetId="3121">
        <row r="2">
          <cell r="B2">
            <v>0</v>
          </cell>
        </row>
      </sheetData>
      <sheetData sheetId="3122">
        <row r="2">
          <cell r="B2">
            <v>0</v>
          </cell>
        </row>
      </sheetData>
      <sheetData sheetId="3123">
        <row r="2">
          <cell r="B2">
            <v>1.9678000000000001E-2</v>
          </cell>
        </row>
      </sheetData>
      <sheetData sheetId="3124">
        <row r="2">
          <cell r="B2">
            <v>1.9678000000000001E-2</v>
          </cell>
        </row>
      </sheetData>
      <sheetData sheetId="3125">
        <row r="2">
          <cell r="B2">
            <v>1.9678000000000001E-2</v>
          </cell>
        </row>
      </sheetData>
      <sheetData sheetId="3126">
        <row r="2">
          <cell r="B2">
            <v>1.9678000000000001E-2</v>
          </cell>
        </row>
      </sheetData>
      <sheetData sheetId="3127">
        <row r="2">
          <cell r="B2">
            <v>1.9678000000000001E-2</v>
          </cell>
        </row>
      </sheetData>
      <sheetData sheetId="3128">
        <row r="2">
          <cell r="B2">
            <v>1.9678000000000001E-2</v>
          </cell>
        </row>
      </sheetData>
      <sheetData sheetId="3129">
        <row r="2">
          <cell r="B2">
            <v>0</v>
          </cell>
        </row>
      </sheetData>
      <sheetData sheetId="3130">
        <row r="2">
          <cell r="B2">
            <v>0</v>
          </cell>
        </row>
      </sheetData>
      <sheetData sheetId="3131">
        <row r="2">
          <cell r="B2">
            <v>0</v>
          </cell>
        </row>
      </sheetData>
      <sheetData sheetId="3132">
        <row r="2">
          <cell r="B2">
            <v>0</v>
          </cell>
        </row>
      </sheetData>
      <sheetData sheetId="3133">
        <row r="2">
          <cell r="B2">
            <v>0</v>
          </cell>
        </row>
      </sheetData>
      <sheetData sheetId="3134">
        <row r="2">
          <cell r="B2">
            <v>1.9678000000000001E-2</v>
          </cell>
        </row>
      </sheetData>
      <sheetData sheetId="3135">
        <row r="2">
          <cell r="B2">
            <v>0</v>
          </cell>
        </row>
      </sheetData>
      <sheetData sheetId="3136">
        <row r="2">
          <cell r="B2">
            <v>0</v>
          </cell>
        </row>
      </sheetData>
      <sheetData sheetId="3137">
        <row r="2">
          <cell r="B2">
            <v>0</v>
          </cell>
        </row>
      </sheetData>
      <sheetData sheetId="3138">
        <row r="2">
          <cell r="B2">
            <v>1.9678000000000001E-2</v>
          </cell>
        </row>
      </sheetData>
      <sheetData sheetId="3139">
        <row r="2">
          <cell r="B2">
            <v>0</v>
          </cell>
        </row>
      </sheetData>
      <sheetData sheetId="3140">
        <row r="2">
          <cell r="B2">
            <v>0</v>
          </cell>
        </row>
      </sheetData>
      <sheetData sheetId="3141">
        <row r="2">
          <cell r="B2">
            <v>1.9678000000000001E-2</v>
          </cell>
        </row>
      </sheetData>
      <sheetData sheetId="3142">
        <row r="2">
          <cell r="B2">
            <v>1.9678000000000001E-2</v>
          </cell>
        </row>
      </sheetData>
      <sheetData sheetId="3143">
        <row r="2">
          <cell r="B2">
            <v>0</v>
          </cell>
        </row>
      </sheetData>
      <sheetData sheetId="3144">
        <row r="2">
          <cell r="B2">
            <v>0</v>
          </cell>
        </row>
      </sheetData>
      <sheetData sheetId="3145">
        <row r="2">
          <cell r="B2">
            <v>0</v>
          </cell>
        </row>
      </sheetData>
      <sheetData sheetId="3146">
        <row r="2">
          <cell r="B2">
            <v>1.9678000000000001E-2</v>
          </cell>
        </row>
      </sheetData>
      <sheetData sheetId="3147">
        <row r="2">
          <cell r="B2">
            <v>0</v>
          </cell>
        </row>
      </sheetData>
      <sheetData sheetId="3148">
        <row r="2">
          <cell r="B2">
            <v>0</v>
          </cell>
        </row>
      </sheetData>
      <sheetData sheetId="3149">
        <row r="2">
          <cell r="B2">
            <v>1.9678000000000001E-2</v>
          </cell>
        </row>
      </sheetData>
      <sheetData sheetId="3150">
        <row r="2">
          <cell r="B2">
            <v>0</v>
          </cell>
        </row>
      </sheetData>
      <sheetData sheetId="3151">
        <row r="2">
          <cell r="B2">
            <v>1.9678000000000001E-2</v>
          </cell>
        </row>
      </sheetData>
      <sheetData sheetId="3152">
        <row r="2">
          <cell r="B2">
            <v>0</v>
          </cell>
        </row>
      </sheetData>
      <sheetData sheetId="3153">
        <row r="2">
          <cell r="B2">
            <v>0</v>
          </cell>
        </row>
      </sheetData>
      <sheetData sheetId="3154">
        <row r="2">
          <cell r="B2">
            <v>0</v>
          </cell>
        </row>
      </sheetData>
      <sheetData sheetId="3155">
        <row r="2">
          <cell r="B2">
            <v>1.9678000000000001E-2</v>
          </cell>
        </row>
      </sheetData>
      <sheetData sheetId="3156">
        <row r="2">
          <cell r="B2">
            <v>1.9678000000000001E-2</v>
          </cell>
        </row>
      </sheetData>
      <sheetData sheetId="3157">
        <row r="2">
          <cell r="B2">
            <v>0</v>
          </cell>
        </row>
      </sheetData>
      <sheetData sheetId="3158">
        <row r="2">
          <cell r="B2">
            <v>1.9678000000000001E-2</v>
          </cell>
        </row>
      </sheetData>
      <sheetData sheetId="3159">
        <row r="2">
          <cell r="B2">
            <v>1.9678000000000001E-2</v>
          </cell>
        </row>
      </sheetData>
      <sheetData sheetId="3160">
        <row r="2">
          <cell r="B2">
            <v>1.9678000000000001E-2</v>
          </cell>
        </row>
      </sheetData>
      <sheetData sheetId="3161">
        <row r="2">
          <cell r="B2">
            <v>1.9678000000000001E-2</v>
          </cell>
        </row>
      </sheetData>
      <sheetData sheetId="3162">
        <row r="2">
          <cell r="B2">
            <v>0</v>
          </cell>
        </row>
      </sheetData>
      <sheetData sheetId="3163">
        <row r="2">
          <cell r="B2">
            <v>1.9678000000000001E-2</v>
          </cell>
        </row>
      </sheetData>
      <sheetData sheetId="3164">
        <row r="2">
          <cell r="B2">
            <v>1.9678000000000001E-2</v>
          </cell>
        </row>
      </sheetData>
      <sheetData sheetId="3165">
        <row r="2">
          <cell r="B2">
            <v>1.9678000000000001E-2</v>
          </cell>
        </row>
      </sheetData>
      <sheetData sheetId="3166">
        <row r="2">
          <cell r="B2">
            <v>1.9678000000000001E-2</v>
          </cell>
        </row>
      </sheetData>
      <sheetData sheetId="3167">
        <row r="2">
          <cell r="B2">
            <v>1.9678000000000001E-2</v>
          </cell>
        </row>
      </sheetData>
      <sheetData sheetId="3168">
        <row r="2">
          <cell r="B2">
            <v>1.9678000000000001E-2</v>
          </cell>
        </row>
      </sheetData>
      <sheetData sheetId="3169">
        <row r="2">
          <cell r="B2">
            <v>1.9678000000000001E-2</v>
          </cell>
        </row>
      </sheetData>
      <sheetData sheetId="3170">
        <row r="2">
          <cell r="B2">
            <v>1.9678000000000001E-2</v>
          </cell>
        </row>
      </sheetData>
      <sheetData sheetId="3171">
        <row r="2">
          <cell r="B2">
            <v>1.9678000000000001E-2</v>
          </cell>
        </row>
      </sheetData>
      <sheetData sheetId="3172">
        <row r="2">
          <cell r="B2">
            <v>1.9678000000000001E-2</v>
          </cell>
        </row>
      </sheetData>
      <sheetData sheetId="3173">
        <row r="2">
          <cell r="B2">
            <v>1.9678000000000001E-2</v>
          </cell>
        </row>
      </sheetData>
      <sheetData sheetId="3174">
        <row r="2">
          <cell r="B2">
            <v>1.9678000000000001E-2</v>
          </cell>
        </row>
      </sheetData>
      <sheetData sheetId="3175">
        <row r="2">
          <cell r="B2">
            <v>1.9678000000000001E-2</v>
          </cell>
        </row>
      </sheetData>
      <sheetData sheetId="3176">
        <row r="2">
          <cell r="B2">
            <v>1.9678000000000001E-2</v>
          </cell>
        </row>
      </sheetData>
      <sheetData sheetId="3177">
        <row r="2">
          <cell r="B2">
            <v>1.9678000000000001E-2</v>
          </cell>
        </row>
      </sheetData>
      <sheetData sheetId="3178">
        <row r="2">
          <cell r="B2">
            <v>1.9678000000000001E-2</v>
          </cell>
        </row>
      </sheetData>
      <sheetData sheetId="3179">
        <row r="2">
          <cell r="B2">
            <v>1.9678000000000001E-2</v>
          </cell>
        </row>
      </sheetData>
      <sheetData sheetId="3180">
        <row r="2">
          <cell r="B2">
            <v>1.9678000000000001E-2</v>
          </cell>
        </row>
      </sheetData>
      <sheetData sheetId="3181">
        <row r="2">
          <cell r="B2">
            <v>1.9678000000000001E-2</v>
          </cell>
        </row>
      </sheetData>
      <sheetData sheetId="3182">
        <row r="2">
          <cell r="B2">
            <v>1.9678000000000001E-2</v>
          </cell>
        </row>
      </sheetData>
      <sheetData sheetId="3183">
        <row r="2">
          <cell r="B2">
            <v>1.9678000000000001E-2</v>
          </cell>
        </row>
      </sheetData>
      <sheetData sheetId="3184">
        <row r="2">
          <cell r="B2">
            <v>1.9678000000000001E-2</v>
          </cell>
        </row>
      </sheetData>
      <sheetData sheetId="3185">
        <row r="2">
          <cell r="B2">
            <v>1.9678000000000001E-2</v>
          </cell>
        </row>
      </sheetData>
      <sheetData sheetId="3186">
        <row r="2">
          <cell r="B2">
            <v>1.9678000000000001E-2</v>
          </cell>
        </row>
      </sheetData>
      <sheetData sheetId="3187">
        <row r="2">
          <cell r="B2">
            <v>1.9678000000000001E-2</v>
          </cell>
        </row>
      </sheetData>
      <sheetData sheetId="3188">
        <row r="2">
          <cell r="B2">
            <v>1.9678000000000001E-2</v>
          </cell>
        </row>
      </sheetData>
      <sheetData sheetId="3189">
        <row r="2">
          <cell r="B2">
            <v>1.9678000000000001E-2</v>
          </cell>
        </row>
      </sheetData>
      <sheetData sheetId="3190">
        <row r="2">
          <cell r="B2">
            <v>1.9678000000000001E-2</v>
          </cell>
        </row>
      </sheetData>
      <sheetData sheetId="3191">
        <row r="2">
          <cell r="B2">
            <v>1.9678000000000001E-2</v>
          </cell>
        </row>
      </sheetData>
      <sheetData sheetId="3192">
        <row r="2">
          <cell r="B2">
            <v>1.9678000000000001E-2</v>
          </cell>
        </row>
      </sheetData>
      <sheetData sheetId="3193">
        <row r="2">
          <cell r="B2">
            <v>1.9678000000000001E-2</v>
          </cell>
        </row>
      </sheetData>
      <sheetData sheetId="3194">
        <row r="2">
          <cell r="B2">
            <v>1.9678000000000001E-2</v>
          </cell>
        </row>
      </sheetData>
      <sheetData sheetId="3195">
        <row r="2">
          <cell r="B2">
            <v>1.9678000000000001E-2</v>
          </cell>
        </row>
      </sheetData>
      <sheetData sheetId="3196">
        <row r="2">
          <cell r="B2">
            <v>1.9678000000000001E-2</v>
          </cell>
        </row>
      </sheetData>
      <sheetData sheetId="3197">
        <row r="2">
          <cell r="B2">
            <v>1.9678000000000001E-2</v>
          </cell>
        </row>
      </sheetData>
      <sheetData sheetId="3198">
        <row r="2">
          <cell r="B2">
            <v>1.9678000000000001E-2</v>
          </cell>
        </row>
      </sheetData>
      <sheetData sheetId="3199">
        <row r="2">
          <cell r="B2">
            <v>0</v>
          </cell>
        </row>
      </sheetData>
      <sheetData sheetId="3200">
        <row r="2">
          <cell r="B2">
            <v>0</v>
          </cell>
        </row>
      </sheetData>
      <sheetData sheetId="3201">
        <row r="2">
          <cell r="B2">
            <v>0</v>
          </cell>
        </row>
      </sheetData>
      <sheetData sheetId="3202">
        <row r="2">
          <cell r="B2">
            <v>0</v>
          </cell>
        </row>
      </sheetData>
      <sheetData sheetId="3203">
        <row r="2">
          <cell r="B2">
            <v>0</v>
          </cell>
        </row>
      </sheetData>
      <sheetData sheetId="3204">
        <row r="2">
          <cell r="B2">
            <v>1.9678000000000001E-2</v>
          </cell>
        </row>
      </sheetData>
      <sheetData sheetId="3205">
        <row r="2">
          <cell r="B2">
            <v>1.9678000000000001E-2</v>
          </cell>
        </row>
      </sheetData>
      <sheetData sheetId="3206">
        <row r="2">
          <cell r="B2">
            <v>0</v>
          </cell>
        </row>
      </sheetData>
      <sheetData sheetId="3207">
        <row r="2">
          <cell r="B2">
            <v>0</v>
          </cell>
        </row>
      </sheetData>
      <sheetData sheetId="3208">
        <row r="2">
          <cell r="B2">
            <v>0</v>
          </cell>
        </row>
      </sheetData>
      <sheetData sheetId="3209">
        <row r="2">
          <cell r="B2">
            <v>0</v>
          </cell>
        </row>
      </sheetData>
      <sheetData sheetId="3210">
        <row r="2">
          <cell r="B2">
            <v>0</v>
          </cell>
        </row>
      </sheetData>
      <sheetData sheetId="3211">
        <row r="2">
          <cell r="B2">
            <v>0</v>
          </cell>
        </row>
      </sheetData>
      <sheetData sheetId="3212">
        <row r="2">
          <cell r="B2">
            <v>0</v>
          </cell>
        </row>
      </sheetData>
      <sheetData sheetId="3213">
        <row r="2">
          <cell r="B2">
            <v>0</v>
          </cell>
        </row>
      </sheetData>
      <sheetData sheetId="3214">
        <row r="2">
          <cell r="B2">
            <v>1.9678000000000001E-2</v>
          </cell>
        </row>
      </sheetData>
      <sheetData sheetId="3215">
        <row r="2">
          <cell r="B2">
            <v>1.9678000000000001E-2</v>
          </cell>
        </row>
      </sheetData>
      <sheetData sheetId="3216">
        <row r="2">
          <cell r="B2">
            <v>1.9678000000000001E-2</v>
          </cell>
        </row>
      </sheetData>
      <sheetData sheetId="3217">
        <row r="2">
          <cell r="B2">
            <v>0</v>
          </cell>
        </row>
      </sheetData>
      <sheetData sheetId="3218">
        <row r="2">
          <cell r="B2">
            <v>1.9678000000000001E-2</v>
          </cell>
        </row>
      </sheetData>
      <sheetData sheetId="3219">
        <row r="2">
          <cell r="B2">
            <v>1.9678000000000001E-2</v>
          </cell>
        </row>
      </sheetData>
      <sheetData sheetId="3220">
        <row r="2">
          <cell r="B2">
            <v>0</v>
          </cell>
        </row>
      </sheetData>
      <sheetData sheetId="3221">
        <row r="2">
          <cell r="B2">
            <v>0</v>
          </cell>
        </row>
      </sheetData>
      <sheetData sheetId="3222">
        <row r="2">
          <cell r="B2">
            <v>0</v>
          </cell>
        </row>
      </sheetData>
      <sheetData sheetId="3223">
        <row r="2">
          <cell r="B2">
            <v>1.9678000000000001E-2</v>
          </cell>
        </row>
      </sheetData>
      <sheetData sheetId="3224">
        <row r="2">
          <cell r="B2">
            <v>0</v>
          </cell>
        </row>
      </sheetData>
      <sheetData sheetId="3225">
        <row r="2">
          <cell r="B2">
            <v>1.9678000000000001E-2</v>
          </cell>
        </row>
      </sheetData>
      <sheetData sheetId="3226">
        <row r="2">
          <cell r="B2">
            <v>0</v>
          </cell>
        </row>
      </sheetData>
      <sheetData sheetId="3227">
        <row r="2">
          <cell r="B2">
            <v>1.9678000000000001E-2</v>
          </cell>
        </row>
      </sheetData>
      <sheetData sheetId="3228">
        <row r="2">
          <cell r="B2">
            <v>1.9678000000000001E-2</v>
          </cell>
        </row>
      </sheetData>
      <sheetData sheetId="3229">
        <row r="2">
          <cell r="B2">
            <v>1.9678000000000001E-2</v>
          </cell>
        </row>
      </sheetData>
      <sheetData sheetId="3230">
        <row r="2">
          <cell r="B2">
            <v>0</v>
          </cell>
        </row>
      </sheetData>
      <sheetData sheetId="3231">
        <row r="2">
          <cell r="B2">
            <v>1.9678000000000001E-2</v>
          </cell>
        </row>
      </sheetData>
      <sheetData sheetId="3232">
        <row r="2">
          <cell r="B2">
            <v>0</v>
          </cell>
        </row>
      </sheetData>
      <sheetData sheetId="3233">
        <row r="2">
          <cell r="B2">
            <v>0</v>
          </cell>
        </row>
      </sheetData>
      <sheetData sheetId="3234">
        <row r="2">
          <cell r="B2">
            <v>0</v>
          </cell>
        </row>
      </sheetData>
      <sheetData sheetId="3235">
        <row r="2">
          <cell r="B2">
            <v>1.9678000000000001E-2</v>
          </cell>
        </row>
      </sheetData>
      <sheetData sheetId="3236">
        <row r="2">
          <cell r="B2">
            <v>1.9678000000000001E-2</v>
          </cell>
        </row>
      </sheetData>
      <sheetData sheetId="3237">
        <row r="2">
          <cell r="B2">
            <v>0</v>
          </cell>
        </row>
      </sheetData>
      <sheetData sheetId="3238">
        <row r="2">
          <cell r="B2">
            <v>1.9678000000000001E-2</v>
          </cell>
        </row>
      </sheetData>
      <sheetData sheetId="3239">
        <row r="2">
          <cell r="B2">
            <v>0</v>
          </cell>
        </row>
      </sheetData>
      <sheetData sheetId="3240">
        <row r="2">
          <cell r="B2">
            <v>1.9678000000000001E-2</v>
          </cell>
        </row>
      </sheetData>
      <sheetData sheetId="3241">
        <row r="2">
          <cell r="B2">
            <v>1.9678000000000001E-2</v>
          </cell>
        </row>
      </sheetData>
      <sheetData sheetId="3242">
        <row r="2">
          <cell r="B2">
            <v>1.9678000000000001E-2</v>
          </cell>
        </row>
      </sheetData>
      <sheetData sheetId="3243">
        <row r="2">
          <cell r="B2">
            <v>1.9678000000000001E-2</v>
          </cell>
        </row>
      </sheetData>
      <sheetData sheetId="3244">
        <row r="2">
          <cell r="B2">
            <v>1.9678000000000001E-2</v>
          </cell>
        </row>
      </sheetData>
      <sheetData sheetId="3245">
        <row r="2">
          <cell r="B2">
            <v>0</v>
          </cell>
        </row>
      </sheetData>
      <sheetData sheetId="3246">
        <row r="2">
          <cell r="B2">
            <v>0</v>
          </cell>
        </row>
      </sheetData>
      <sheetData sheetId="3247">
        <row r="2">
          <cell r="B2">
            <v>1.9678000000000001E-2</v>
          </cell>
        </row>
      </sheetData>
      <sheetData sheetId="3248">
        <row r="2">
          <cell r="B2">
            <v>1.9678000000000001E-2</v>
          </cell>
        </row>
      </sheetData>
      <sheetData sheetId="3249">
        <row r="2">
          <cell r="B2">
            <v>1.9678000000000001E-2</v>
          </cell>
        </row>
      </sheetData>
      <sheetData sheetId="3250">
        <row r="2">
          <cell r="B2">
            <v>0</v>
          </cell>
        </row>
      </sheetData>
      <sheetData sheetId="3251">
        <row r="2">
          <cell r="B2">
            <v>1.9678000000000001E-2</v>
          </cell>
        </row>
      </sheetData>
      <sheetData sheetId="3252">
        <row r="2">
          <cell r="B2">
            <v>1.9678000000000001E-2</v>
          </cell>
        </row>
      </sheetData>
      <sheetData sheetId="3253">
        <row r="2">
          <cell r="B2">
            <v>1.9678000000000001E-2</v>
          </cell>
        </row>
      </sheetData>
      <sheetData sheetId="3254">
        <row r="2">
          <cell r="B2">
            <v>1.9678000000000001E-2</v>
          </cell>
        </row>
      </sheetData>
      <sheetData sheetId="3255">
        <row r="2">
          <cell r="B2">
            <v>1.9678000000000001E-2</v>
          </cell>
        </row>
      </sheetData>
      <sheetData sheetId="3256">
        <row r="2">
          <cell r="B2">
            <v>1.9678000000000001E-2</v>
          </cell>
        </row>
      </sheetData>
      <sheetData sheetId="3257">
        <row r="2">
          <cell r="B2">
            <v>1.9678000000000001E-2</v>
          </cell>
        </row>
      </sheetData>
      <sheetData sheetId="3258">
        <row r="2">
          <cell r="B2">
            <v>1.9678000000000001E-2</v>
          </cell>
        </row>
      </sheetData>
      <sheetData sheetId="3259">
        <row r="2">
          <cell r="B2">
            <v>1.9678000000000001E-2</v>
          </cell>
        </row>
      </sheetData>
      <sheetData sheetId="3260">
        <row r="2">
          <cell r="B2">
            <v>1.9678000000000001E-2</v>
          </cell>
        </row>
      </sheetData>
      <sheetData sheetId="3261">
        <row r="2">
          <cell r="B2">
            <v>1.9678000000000001E-2</v>
          </cell>
        </row>
      </sheetData>
      <sheetData sheetId="3262">
        <row r="2">
          <cell r="B2">
            <v>1.9678000000000001E-2</v>
          </cell>
        </row>
      </sheetData>
      <sheetData sheetId="3263">
        <row r="2">
          <cell r="B2">
            <v>1.9678000000000001E-2</v>
          </cell>
        </row>
      </sheetData>
      <sheetData sheetId="3264">
        <row r="2">
          <cell r="B2">
            <v>1.9678000000000001E-2</v>
          </cell>
        </row>
      </sheetData>
      <sheetData sheetId="3265">
        <row r="2">
          <cell r="B2">
            <v>1.9678000000000001E-2</v>
          </cell>
        </row>
      </sheetData>
      <sheetData sheetId="3266">
        <row r="2">
          <cell r="B2">
            <v>1.9678000000000001E-2</v>
          </cell>
        </row>
      </sheetData>
      <sheetData sheetId="3267">
        <row r="2">
          <cell r="B2">
            <v>1.9678000000000001E-2</v>
          </cell>
        </row>
      </sheetData>
      <sheetData sheetId="3268">
        <row r="2">
          <cell r="B2">
            <v>1.9678000000000001E-2</v>
          </cell>
        </row>
      </sheetData>
      <sheetData sheetId="3269">
        <row r="2">
          <cell r="B2">
            <v>1.9678000000000001E-2</v>
          </cell>
        </row>
      </sheetData>
      <sheetData sheetId="3270">
        <row r="2">
          <cell r="B2">
            <v>1.9678000000000001E-2</v>
          </cell>
        </row>
      </sheetData>
      <sheetData sheetId="3271">
        <row r="2">
          <cell r="B2">
            <v>1.9678000000000001E-2</v>
          </cell>
        </row>
      </sheetData>
      <sheetData sheetId="3272">
        <row r="2">
          <cell r="B2">
            <v>1.9678000000000001E-2</v>
          </cell>
        </row>
      </sheetData>
      <sheetData sheetId="3273">
        <row r="2">
          <cell r="B2">
            <v>1.9678000000000001E-2</v>
          </cell>
        </row>
      </sheetData>
      <sheetData sheetId="3274">
        <row r="2">
          <cell r="B2">
            <v>1.9678000000000001E-2</v>
          </cell>
        </row>
      </sheetData>
      <sheetData sheetId="3275">
        <row r="2">
          <cell r="B2">
            <v>1.9678000000000001E-2</v>
          </cell>
        </row>
      </sheetData>
      <sheetData sheetId="3276">
        <row r="2">
          <cell r="B2">
            <v>1.9678000000000001E-2</v>
          </cell>
        </row>
      </sheetData>
      <sheetData sheetId="3277">
        <row r="2">
          <cell r="B2">
            <v>1.9678000000000001E-2</v>
          </cell>
        </row>
      </sheetData>
      <sheetData sheetId="3278">
        <row r="2">
          <cell r="B2">
            <v>1.9678000000000001E-2</v>
          </cell>
        </row>
      </sheetData>
      <sheetData sheetId="3279">
        <row r="2">
          <cell r="B2">
            <v>1.9678000000000001E-2</v>
          </cell>
        </row>
      </sheetData>
      <sheetData sheetId="3280">
        <row r="2">
          <cell r="B2">
            <v>1.9678000000000001E-2</v>
          </cell>
        </row>
      </sheetData>
      <sheetData sheetId="3281">
        <row r="2">
          <cell r="B2">
            <v>1.9678000000000001E-2</v>
          </cell>
        </row>
      </sheetData>
      <sheetData sheetId="3282">
        <row r="2">
          <cell r="B2">
            <v>1.9678000000000001E-2</v>
          </cell>
        </row>
      </sheetData>
      <sheetData sheetId="3283">
        <row r="2">
          <cell r="B2">
            <v>1.9678000000000001E-2</v>
          </cell>
        </row>
      </sheetData>
      <sheetData sheetId="3284">
        <row r="2">
          <cell r="B2">
            <v>1.9678000000000001E-2</v>
          </cell>
        </row>
      </sheetData>
      <sheetData sheetId="3285">
        <row r="2">
          <cell r="B2">
            <v>1.9678000000000001E-2</v>
          </cell>
        </row>
      </sheetData>
      <sheetData sheetId="3286">
        <row r="2">
          <cell r="B2">
            <v>1.9678000000000001E-2</v>
          </cell>
        </row>
      </sheetData>
      <sheetData sheetId="3287">
        <row r="2">
          <cell r="B2">
            <v>1.9678000000000001E-2</v>
          </cell>
        </row>
      </sheetData>
      <sheetData sheetId="3288">
        <row r="2">
          <cell r="B2">
            <v>0</v>
          </cell>
        </row>
      </sheetData>
      <sheetData sheetId="3289">
        <row r="2">
          <cell r="B2">
            <v>0</v>
          </cell>
        </row>
      </sheetData>
      <sheetData sheetId="3290">
        <row r="2">
          <cell r="B2">
            <v>0</v>
          </cell>
        </row>
      </sheetData>
      <sheetData sheetId="3291">
        <row r="2">
          <cell r="B2">
            <v>0</v>
          </cell>
        </row>
      </sheetData>
      <sheetData sheetId="3292">
        <row r="2">
          <cell r="B2">
            <v>0</v>
          </cell>
        </row>
      </sheetData>
      <sheetData sheetId="3293">
        <row r="2">
          <cell r="B2">
            <v>1.9678000000000001E-2</v>
          </cell>
        </row>
      </sheetData>
      <sheetData sheetId="3294">
        <row r="2">
          <cell r="B2">
            <v>1.9678000000000001E-2</v>
          </cell>
        </row>
      </sheetData>
      <sheetData sheetId="3295">
        <row r="2">
          <cell r="B2">
            <v>0</v>
          </cell>
        </row>
      </sheetData>
      <sheetData sheetId="3296">
        <row r="2">
          <cell r="B2">
            <v>0</v>
          </cell>
        </row>
      </sheetData>
      <sheetData sheetId="3297">
        <row r="2">
          <cell r="B2">
            <v>0</v>
          </cell>
        </row>
      </sheetData>
      <sheetData sheetId="3298">
        <row r="2">
          <cell r="B2">
            <v>0</v>
          </cell>
        </row>
      </sheetData>
      <sheetData sheetId="3299">
        <row r="2">
          <cell r="B2">
            <v>0</v>
          </cell>
        </row>
      </sheetData>
      <sheetData sheetId="3300">
        <row r="2">
          <cell r="B2">
            <v>0</v>
          </cell>
        </row>
      </sheetData>
      <sheetData sheetId="3301">
        <row r="2">
          <cell r="B2">
            <v>0</v>
          </cell>
        </row>
      </sheetData>
      <sheetData sheetId="3302">
        <row r="2">
          <cell r="B2">
            <v>0</v>
          </cell>
        </row>
      </sheetData>
      <sheetData sheetId="3303">
        <row r="2">
          <cell r="B2">
            <v>1.9678000000000001E-2</v>
          </cell>
        </row>
      </sheetData>
      <sheetData sheetId="3304">
        <row r="2">
          <cell r="B2">
            <v>0</v>
          </cell>
        </row>
      </sheetData>
      <sheetData sheetId="3305">
        <row r="2">
          <cell r="B2">
            <v>0</v>
          </cell>
        </row>
      </sheetData>
      <sheetData sheetId="3306">
        <row r="2">
          <cell r="B2">
            <v>1.9678000000000001E-2</v>
          </cell>
        </row>
      </sheetData>
      <sheetData sheetId="3307">
        <row r="2">
          <cell r="B2">
            <v>1.9678000000000001E-2</v>
          </cell>
        </row>
      </sheetData>
      <sheetData sheetId="3308">
        <row r="2">
          <cell r="B2">
            <v>0</v>
          </cell>
        </row>
      </sheetData>
      <sheetData sheetId="3309">
        <row r="2">
          <cell r="B2">
            <v>0</v>
          </cell>
        </row>
      </sheetData>
      <sheetData sheetId="3310">
        <row r="2">
          <cell r="B2">
            <v>0</v>
          </cell>
        </row>
      </sheetData>
      <sheetData sheetId="3311">
        <row r="2">
          <cell r="B2">
            <v>1.9678000000000001E-2</v>
          </cell>
        </row>
      </sheetData>
      <sheetData sheetId="3312">
        <row r="2">
          <cell r="B2">
            <v>0</v>
          </cell>
        </row>
      </sheetData>
      <sheetData sheetId="3313">
        <row r="2">
          <cell r="B2">
            <v>1.9678000000000001E-2</v>
          </cell>
        </row>
      </sheetData>
      <sheetData sheetId="3314">
        <row r="2">
          <cell r="B2">
            <v>1.9678000000000001E-2</v>
          </cell>
        </row>
      </sheetData>
      <sheetData sheetId="3315">
        <row r="2">
          <cell r="B2">
            <v>0</v>
          </cell>
        </row>
      </sheetData>
      <sheetData sheetId="3316">
        <row r="2">
          <cell r="B2">
            <v>1.9678000000000001E-2</v>
          </cell>
        </row>
      </sheetData>
      <sheetData sheetId="3317">
        <row r="2">
          <cell r="B2">
            <v>1.9678000000000001E-2</v>
          </cell>
        </row>
      </sheetData>
      <sheetData sheetId="3318">
        <row r="2">
          <cell r="B2">
            <v>1.9678000000000001E-2</v>
          </cell>
        </row>
      </sheetData>
      <sheetData sheetId="3319">
        <row r="2">
          <cell r="B2">
            <v>0</v>
          </cell>
        </row>
      </sheetData>
      <sheetData sheetId="3320">
        <row r="2">
          <cell r="B2">
            <v>1.9678000000000001E-2</v>
          </cell>
        </row>
      </sheetData>
      <sheetData sheetId="3321">
        <row r="2">
          <cell r="B2">
            <v>0</v>
          </cell>
        </row>
      </sheetData>
      <sheetData sheetId="3322">
        <row r="2">
          <cell r="B2">
            <v>1.9678000000000001E-2</v>
          </cell>
        </row>
      </sheetData>
      <sheetData sheetId="3323">
        <row r="2">
          <cell r="B2">
            <v>0</v>
          </cell>
        </row>
      </sheetData>
      <sheetData sheetId="3324">
        <row r="2">
          <cell r="B2">
            <v>1.9678000000000001E-2</v>
          </cell>
        </row>
      </sheetData>
      <sheetData sheetId="3325">
        <row r="2">
          <cell r="B2">
            <v>1.9678000000000001E-2</v>
          </cell>
        </row>
      </sheetData>
      <sheetData sheetId="3326">
        <row r="2">
          <cell r="B2">
            <v>0</v>
          </cell>
        </row>
      </sheetData>
      <sheetData sheetId="3327">
        <row r="2">
          <cell r="B2">
            <v>1.9678000000000001E-2</v>
          </cell>
        </row>
      </sheetData>
      <sheetData sheetId="3328">
        <row r="2">
          <cell r="B2">
            <v>0</v>
          </cell>
        </row>
      </sheetData>
      <sheetData sheetId="3329">
        <row r="2">
          <cell r="B2">
            <v>1.9678000000000001E-2</v>
          </cell>
        </row>
      </sheetData>
      <sheetData sheetId="3330">
        <row r="2">
          <cell r="B2">
            <v>1.9678000000000001E-2</v>
          </cell>
        </row>
      </sheetData>
      <sheetData sheetId="3331">
        <row r="2">
          <cell r="B2">
            <v>1.9678000000000001E-2</v>
          </cell>
        </row>
      </sheetData>
      <sheetData sheetId="3332">
        <row r="2">
          <cell r="B2">
            <v>1.9678000000000001E-2</v>
          </cell>
        </row>
      </sheetData>
      <sheetData sheetId="3333">
        <row r="2">
          <cell r="B2">
            <v>1.9678000000000001E-2</v>
          </cell>
        </row>
      </sheetData>
      <sheetData sheetId="3334">
        <row r="2">
          <cell r="B2">
            <v>0</v>
          </cell>
        </row>
      </sheetData>
      <sheetData sheetId="3335">
        <row r="2">
          <cell r="B2">
            <v>1.9678000000000001E-2</v>
          </cell>
        </row>
      </sheetData>
      <sheetData sheetId="3336">
        <row r="2">
          <cell r="B2">
            <v>1.9678000000000001E-2</v>
          </cell>
        </row>
      </sheetData>
      <sheetData sheetId="3337">
        <row r="2">
          <cell r="B2">
            <v>1.9678000000000001E-2</v>
          </cell>
        </row>
      </sheetData>
      <sheetData sheetId="3338">
        <row r="2">
          <cell r="B2">
            <v>0</v>
          </cell>
        </row>
      </sheetData>
      <sheetData sheetId="3339">
        <row r="2">
          <cell r="B2">
            <v>1.9678000000000001E-2</v>
          </cell>
        </row>
      </sheetData>
      <sheetData sheetId="3340">
        <row r="2">
          <cell r="B2">
            <v>1.9678000000000001E-2</v>
          </cell>
        </row>
      </sheetData>
      <sheetData sheetId="3341">
        <row r="2">
          <cell r="B2">
            <v>1.9678000000000001E-2</v>
          </cell>
        </row>
      </sheetData>
      <sheetData sheetId="3342">
        <row r="2">
          <cell r="B2">
            <v>1.9678000000000001E-2</v>
          </cell>
        </row>
      </sheetData>
      <sheetData sheetId="3343">
        <row r="2">
          <cell r="B2">
            <v>1.9678000000000001E-2</v>
          </cell>
        </row>
      </sheetData>
      <sheetData sheetId="3344">
        <row r="2">
          <cell r="B2">
            <v>1.9678000000000001E-2</v>
          </cell>
        </row>
      </sheetData>
      <sheetData sheetId="3345">
        <row r="2">
          <cell r="B2">
            <v>1.9678000000000001E-2</v>
          </cell>
        </row>
      </sheetData>
      <sheetData sheetId="3346">
        <row r="2">
          <cell r="B2">
            <v>1.9678000000000001E-2</v>
          </cell>
        </row>
      </sheetData>
      <sheetData sheetId="3347">
        <row r="2">
          <cell r="B2">
            <v>1.9678000000000001E-2</v>
          </cell>
        </row>
      </sheetData>
      <sheetData sheetId="3348">
        <row r="2">
          <cell r="B2">
            <v>1.9678000000000001E-2</v>
          </cell>
        </row>
      </sheetData>
      <sheetData sheetId="3349">
        <row r="2">
          <cell r="B2">
            <v>1.9678000000000001E-2</v>
          </cell>
        </row>
      </sheetData>
      <sheetData sheetId="3350">
        <row r="2">
          <cell r="B2">
            <v>1.9678000000000001E-2</v>
          </cell>
        </row>
      </sheetData>
      <sheetData sheetId="3351">
        <row r="2">
          <cell r="B2">
            <v>1.9678000000000001E-2</v>
          </cell>
        </row>
      </sheetData>
      <sheetData sheetId="3352">
        <row r="2">
          <cell r="B2">
            <v>1.9678000000000001E-2</v>
          </cell>
        </row>
      </sheetData>
      <sheetData sheetId="3353">
        <row r="2">
          <cell r="B2">
            <v>1.9678000000000001E-2</v>
          </cell>
        </row>
      </sheetData>
      <sheetData sheetId="3354">
        <row r="2">
          <cell r="B2">
            <v>1.9678000000000001E-2</v>
          </cell>
        </row>
      </sheetData>
      <sheetData sheetId="3355">
        <row r="2">
          <cell r="B2">
            <v>1.9678000000000001E-2</v>
          </cell>
        </row>
      </sheetData>
      <sheetData sheetId="3356">
        <row r="2">
          <cell r="B2">
            <v>1.9678000000000001E-2</v>
          </cell>
        </row>
      </sheetData>
      <sheetData sheetId="3357">
        <row r="2">
          <cell r="B2">
            <v>1.9678000000000001E-2</v>
          </cell>
        </row>
      </sheetData>
      <sheetData sheetId="3358">
        <row r="2">
          <cell r="B2">
            <v>1.9678000000000001E-2</v>
          </cell>
        </row>
      </sheetData>
      <sheetData sheetId="3359">
        <row r="2">
          <cell r="B2">
            <v>1.9678000000000001E-2</v>
          </cell>
        </row>
      </sheetData>
      <sheetData sheetId="3360">
        <row r="2">
          <cell r="B2">
            <v>1.9678000000000001E-2</v>
          </cell>
        </row>
      </sheetData>
      <sheetData sheetId="3361">
        <row r="2">
          <cell r="B2">
            <v>1.9678000000000001E-2</v>
          </cell>
        </row>
      </sheetData>
      <sheetData sheetId="3362">
        <row r="2">
          <cell r="B2">
            <v>1.9678000000000001E-2</v>
          </cell>
        </row>
      </sheetData>
      <sheetData sheetId="3363">
        <row r="2">
          <cell r="B2">
            <v>1.9678000000000001E-2</v>
          </cell>
        </row>
      </sheetData>
      <sheetData sheetId="3364">
        <row r="2">
          <cell r="B2">
            <v>1.9678000000000001E-2</v>
          </cell>
        </row>
      </sheetData>
      <sheetData sheetId="3365">
        <row r="2">
          <cell r="B2">
            <v>1.9678000000000001E-2</v>
          </cell>
        </row>
      </sheetData>
      <sheetData sheetId="3366">
        <row r="2">
          <cell r="B2">
            <v>1.9678000000000001E-2</v>
          </cell>
        </row>
      </sheetData>
      <sheetData sheetId="3367">
        <row r="2">
          <cell r="B2">
            <v>1.9678000000000001E-2</v>
          </cell>
        </row>
      </sheetData>
      <sheetData sheetId="3368">
        <row r="2">
          <cell r="B2">
            <v>1.9678000000000001E-2</v>
          </cell>
        </row>
      </sheetData>
      <sheetData sheetId="3369">
        <row r="2">
          <cell r="B2">
            <v>1.9678000000000001E-2</v>
          </cell>
        </row>
      </sheetData>
      <sheetData sheetId="3370">
        <row r="2">
          <cell r="B2">
            <v>1.9678000000000001E-2</v>
          </cell>
        </row>
      </sheetData>
      <sheetData sheetId="3371">
        <row r="2">
          <cell r="B2">
            <v>1.9678000000000001E-2</v>
          </cell>
        </row>
      </sheetData>
      <sheetData sheetId="3372">
        <row r="2">
          <cell r="B2">
            <v>1.9678000000000001E-2</v>
          </cell>
        </row>
      </sheetData>
      <sheetData sheetId="3373">
        <row r="2">
          <cell r="B2">
            <v>1.9678000000000001E-2</v>
          </cell>
        </row>
      </sheetData>
      <sheetData sheetId="3374">
        <row r="2">
          <cell r="B2">
            <v>1.9678000000000001E-2</v>
          </cell>
        </row>
      </sheetData>
      <sheetData sheetId="3375">
        <row r="2">
          <cell r="B2">
            <v>1.9678000000000001E-2</v>
          </cell>
        </row>
      </sheetData>
      <sheetData sheetId="3376">
        <row r="2">
          <cell r="B2">
            <v>0</v>
          </cell>
        </row>
      </sheetData>
      <sheetData sheetId="3377">
        <row r="2">
          <cell r="B2">
            <v>0</v>
          </cell>
        </row>
      </sheetData>
      <sheetData sheetId="3378">
        <row r="2">
          <cell r="B2">
            <v>0</v>
          </cell>
        </row>
      </sheetData>
      <sheetData sheetId="3379">
        <row r="2">
          <cell r="B2">
            <v>0</v>
          </cell>
        </row>
      </sheetData>
      <sheetData sheetId="3380">
        <row r="2">
          <cell r="B2">
            <v>1.9678000000000001E-2</v>
          </cell>
        </row>
      </sheetData>
      <sheetData sheetId="3381">
        <row r="2">
          <cell r="B2">
            <v>0</v>
          </cell>
        </row>
      </sheetData>
      <sheetData sheetId="3382">
        <row r="2">
          <cell r="B2">
            <v>1.9678000000000001E-2</v>
          </cell>
        </row>
      </sheetData>
      <sheetData sheetId="3383">
        <row r="2">
          <cell r="B2">
            <v>0</v>
          </cell>
        </row>
      </sheetData>
      <sheetData sheetId="3384">
        <row r="2">
          <cell r="B2">
            <v>0</v>
          </cell>
        </row>
      </sheetData>
      <sheetData sheetId="3385">
        <row r="2">
          <cell r="B2">
            <v>0</v>
          </cell>
        </row>
      </sheetData>
      <sheetData sheetId="3386">
        <row r="2">
          <cell r="B2">
            <v>0</v>
          </cell>
        </row>
      </sheetData>
      <sheetData sheetId="3387">
        <row r="2">
          <cell r="B2">
            <v>0</v>
          </cell>
        </row>
      </sheetData>
      <sheetData sheetId="3388">
        <row r="2">
          <cell r="B2">
            <v>0</v>
          </cell>
        </row>
      </sheetData>
      <sheetData sheetId="3389">
        <row r="2">
          <cell r="B2">
            <v>0</v>
          </cell>
        </row>
      </sheetData>
      <sheetData sheetId="3390">
        <row r="2">
          <cell r="B2">
            <v>0</v>
          </cell>
        </row>
      </sheetData>
      <sheetData sheetId="3391">
        <row r="2">
          <cell r="B2">
            <v>0</v>
          </cell>
        </row>
      </sheetData>
      <sheetData sheetId="3392">
        <row r="2">
          <cell r="B2">
            <v>0</v>
          </cell>
        </row>
      </sheetData>
      <sheetData sheetId="3393">
        <row r="2">
          <cell r="B2">
            <v>0</v>
          </cell>
        </row>
      </sheetData>
      <sheetData sheetId="3394">
        <row r="2">
          <cell r="B2">
            <v>1.9678000000000001E-2</v>
          </cell>
        </row>
      </sheetData>
      <sheetData sheetId="3395">
        <row r="2">
          <cell r="B2">
            <v>0</v>
          </cell>
        </row>
      </sheetData>
      <sheetData sheetId="3396">
        <row r="2">
          <cell r="B2">
            <v>0</v>
          </cell>
        </row>
      </sheetData>
      <sheetData sheetId="3397">
        <row r="2">
          <cell r="B2">
            <v>1.9678000000000001E-2</v>
          </cell>
        </row>
      </sheetData>
      <sheetData sheetId="3398">
        <row r="2">
          <cell r="B2">
            <v>0</v>
          </cell>
        </row>
      </sheetData>
      <sheetData sheetId="3399">
        <row r="2">
          <cell r="B2">
            <v>0</v>
          </cell>
        </row>
      </sheetData>
      <sheetData sheetId="3400">
        <row r="2">
          <cell r="B2">
            <v>0</v>
          </cell>
        </row>
      </sheetData>
      <sheetData sheetId="3401">
        <row r="2">
          <cell r="B2">
            <v>1.9678000000000001E-2</v>
          </cell>
        </row>
      </sheetData>
      <sheetData sheetId="3402">
        <row r="2">
          <cell r="B2">
            <v>0</v>
          </cell>
        </row>
      </sheetData>
      <sheetData sheetId="3403">
        <row r="2">
          <cell r="B2">
            <v>0</v>
          </cell>
        </row>
      </sheetData>
      <sheetData sheetId="3404">
        <row r="2">
          <cell r="B2">
            <v>0</v>
          </cell>
        </row>
      </sheetData>
      <sheetData sheetId="3405">
        <row r="2">
          <cell r="B2">
            <v>0</v>
          </cell>
        </row>
      </sheetData>
      <sheetData sheetId="3406">
        <row r="2">
          <cell r="B2">
            <v>0</v>
          </cell>
        </row>
      </sheetData>
      <sheetData sheetId="3407">
        <row r="2">
          <cell r="B2">
            <v>0</v>
          </cell>
        </row>
      </sheetData>
      <sheetData sheetId="3408">
        <row r="2">
          <cell r="B2">
            <v>0</v>
          </cell>
        </row>
      </sheetData>
      <sheetData sheetId="3409">
        <row r="2">
          <cell r="B2">
            <v>1.9678000000000001E-2</v>
          </cell>
        </row>
      </sheetData>
      <sheetData sheetId="3410">
        <row r="2">
          <cell r="B2">
            <v>0</v>
          </cell>
        </row>
      </sheetData>
      <sheetData sheetId="3411">
        <row r="2">
          <cell r="B2">
            <v>0</v>
          </cell>
        </row>
      </sheetData>
      <sheetData sheetId="3412">
        <row r="2">
          <cell r="B2">
            <v>0</v>
          </cell>
        </row>
      </sheetData>
      <sheetData sheetId="3413">
        <row r="2">
          <cell r="B2">
            <v>1.9678000000000001E-2</v>
          </cell>
        </row>
      </sheetData>
      <sheetData sheetId="3414">
        <row r="2">
          <cell r="B2">
            <v>0</v>
          </cell>
        </row>
      </sheetData>
      <sheetData sheetId="3415">
        <row r="2">
          <cell r="B2">
            <v>0</v>
          </cell>
        </row>
      </sheetData>
      <sheetData sheetId="3416">
        <row r="2">
          <cell r="B2">
            <v>1.9678000000000001E-2</v>
          </cell>
        </row>
      </sheetData>
      <sheetData sheetId="3417">
        <row r="2">
          <cell r="B2">
            <v>0</v>
          </cell>
        </row>
      </sheetData>
      <sheetData sheetId="3418">
        <row r="2">
          <cell r="B2">
            <v>1.9678000000000001E-2</v>
          </cell>
        </row>
      </sheetData>
      <sheetData sheetId="3419">
        <row r="2">
          <cell r="B2">
            <v>1.9678000000000001E-2</v>
          </cell>
        </row>
      </sheetData>
      <sheetData sheetId="3420">
        <row r="2">
          <cell r="B2">
            <v>1.9678000000000001E-2</v>
          </cell>
        </row>
      </sheetData>
      <sheetData sheetId="3421">
        <row r="2">
          <cell r="B2">
            <v>1.9678000000000001E-2</v>
          </cell>
        </row>
      </sheetData>
      <sheetData sheetId="3422">
        <row r="2">
          <cell r="B2">
            <v>1.9678000000000001E-2</v>
          </cell>
        </row>
      </sheetData>
      <sheetData sheetId="3423">
        <row r="2">
          <cell r="B2">
            <v>0</v>
          </cell>
        </row>
      </sheetData>
      <sheetData sheetId="3424">
        <row r="2">
          <cell r="B2">
            <v>1.9678000000000001E-2</v>
          </cell>
        </row>
      </sheetData>
      <sheetData sheetId="3425">
        <row r="2">
          <cell r="B2">
            <v>0</v>
          </cell>
        </row>
      </sheetData>
      <sheetData sheetId="3426">
        <row r="2">
          <cell r="B2">
            <v>1.9678000000000001E-2</v>
          </cell>
        </row>
      </sheetData>
      <sheetData sheetId="3427">
        <row r="2">
          <cell r="B2">
            <v>1.9678000000000001E-2</v>
          </cell>
        </row>
      </sheetData>
      <sheetData sheetId="3428">
        <row r="2">
          <cell r="B2">
            <v>1.9678000000000001E-2</v>
          </cell>
        </row>
      </sheetData>
      <sheetData sheetId="3429">
        <row r="2">
          <cell r="B2">
            <v>0</v>
          </cell>
        </row>
      </sheetData>
      <sheetData sheetId="3430">
        <row r="2">
          <cell r="B2">
            <v>1.9678000000000001E-2</v>
          </cell>
        </row>
      </sheetData>
      <sheetData sheetId="3431">
        <row r="2">
          <cell r="B2">
            <v>1.9678000000000001E-2</v>
          </cell>
        </row>
      </sheetData>
      <sheetData sheetId="3432">
        <row r="2">
          <cell r="B2">
            <v>1.9678000000000001E-2</v>
          </cell>
        </row>
      </sheetData>
      <sheetData sheetId="3433">
        <row r="2">
          <cell r="B2">
            <v>1.9678000000000001E-2</v>
          </cell>
        </row>
      </sheetData>
      <sheetData sheetId="3434">
        <row r="2">
          <cell r="B2">
            <v>1.9678000000000001E-2</v>
          </cell>
        </row>
      </sheetData>
      <sheetData sheetId="3435">
        <row r="2">
          <cell r="B2">
            <v>1.9678000000000001E-2</v>
          </cell>
        </row>
      </sheetData>
      <sheetData sheetId="3436">
        <row r="2">
          <cell r="B2">
            <v>1.9678000000000001E-2</v>
          </cell>
        </row>
      </sheetData>
      <sheetData sheetId="3437">
        <row r="2">
          <cell r="B2">
            <v>1.9678000000000001E-2</v>
          </cell>
        </row>
      </sheetData>
      <sheetData sheetId="3438">
        <row r="2">
          <cell r="B2">
            <v>1.9678000000000001E-2</v>
          </cell>
        </row>
      </sheetData>
      <sheetData sheetId="3439">
        <row r="2">
          <cell r="B2">
            <v>1.9678000000000001E-2</v>
          </cell>
        </row>
      </sheetData>
      <sheetData sheetId="3440">
        <row r="2">
          <cell r="B2">
            <v>1.9678000000000001E-2</v>
          </cell>
        </row>
      </sheetData>
      <sheetData sheetId="3441">
        <row r="2">
          <cell r="B2">
            <v>1.9678000000000001E-2</v>
          </cell>
        </row>
      </sheetData>
      <sheetData sheetId="3442">
        <row r="2">
          <cell r="B2">
            <v>1.9678000000000001E-2</v>
          </cell>
        </row>
      </sheetData>
      <sheetData sheetId="3443">
        <row r="2">
          <cell r="B2">
            <v>1.9678000000000001E-2</v>
          </cell>
        </row>
      </sheetData>
      <sheetData sheetId="3444">
        <row r="2">
          <cell r="B2">
            <v>1.9678000000000001E-2</v>
          </cell>
        </row>
      </sheetData>
      <sheetData sheetId="3445">
        <row r="2">
          <cell r="B2">
            <v>1.9678000000000001E-2</v>
          </cell>
        </row>
      </sheetData>
      <sheetData sheetId="3446">
        <row r="2">
          <cell r="B2">
            <v>1.9678000000000001E-2</v>
          </cell>
        </row>
      </sheetData>
      <sheetData sheetId="3447">
        <row r="2">
          <cell r="B2">
            <v>1.9678000000000001E-2</v>
          </cell>
        </row>
      </sheetData>
      <sheetData sheetId="3448">
        <row r="2">
          <cell r="B2">
            <v>1.9678000000000001E-2</v>
          </cell>
        </row>
      </sheetData>
      <sheetData sheetId="3449">
        <row r="2">
          <cell r="B2">
            <v>1.9678000000000001E-2</v>
          </cell>
        </row>
      </sheetData>
      <sheetData sheetId="3450">
        <row r="2">
          <cell r="B2">
            <v>1.9678000000000001E-2</v>
          </cell>
        </row>
      </sheetData>
      <sheetData sheetId="3451">
        <row r="2">
          <cell r="B2">
            <v>1.9678000000000001E-2</v>
          </cell>
        </row>
      </sheetData>
      <sheetData sheetId="3452">
        <row r="2">
          <cell r="B2">
            <v>1.9678000000000001E-2</v>
          </cell>
        </row>
      </sheetData>
      <sheetData sheetId="3453">
        <row r="2">
          <cell r="B2">
            <v>1.9678000000000001E-2</v>
          </cell>
        </row>
      </sheetData>
      <sheetData sheetId="3454">
        <row r="2">
          <cell r="B2">
            <v>1.9678000000000001E-2</v>
          </cell>
        </row>
      </sheetData>
      <sheetData sheetId="3455">
        <row r="2">
          <cell r="B2">
            <v>1.9678000000000001E-2</v>
          </cell>
        </row>
      </sheetData>
      <sheetData sheetId="3456">
        <row r="2">
          <cell r="B2">
            <v>1.9678000000000001E-2</v>
          </cell>
        </row>
      </sheetData>
      <sheetData sheetId="3457">
        <row r="2">
          <cell r="B2">
            <v>1.9678000000000001E-2</v>
          </cell>
        </row>
      </sheetData>
      <sheetData sheetId="3458">
        <row r="2">
          <cell r="B2">
            <v>1.9678000000000001E-2</v>
          </cell>
        </row>
      </sheetData>
      <sheetData sheetId="3459">
        <row r="2">
          <cell r="B2">
            <v>1.9678000000000001E-2</v>
          </cell>
        </row>
      </sheetData>
      <sheetData sheetId="3460">
        <row r="2">
          <cell r="B2">
            <v>1.9678000000000001E-2</v>
          </cell>
        </row>
      </sheetData>
      <sheetData sheetId="3461">
        <row r="2">
          <cell r="B2">
            <v>1.9678000000000001E-2</v>
          </cell>
        </row>
      </sheetData>
      <sheetData sheetId="3462">
        <row r="2">
          <cell r="B2">
            <v>1.9678000000000001E-2</v>
          </cell>
        </row>
      </sheetData>
      <sheetData sheetId="3463">
        <row r="2">
          <cell r="B2">
            <v>1.9678000000000001E-2</v>
          </cell>
        </row>
      </sheetData>
      <sheetData sheetId="3464">
        <row r="2">
          <cell r="B2">
            <v>1.9678000000000001E-2</v>
          </cell>
        </row>
      </sheetData>
      <sheetData sheetId="3465">
        <row r="2">
          <cell r="B2">
            <v>0</v>
          </cell>
        </row>
      </sheetData>
      <sheetData sheetId="3466">
        <row r="2">
          <cell r="B2">
            <v>0</v>
          </cell>
        </row>
      </sheetData>
      <sheetData sheetId="3467">
        <row r="2">
          <cell r="B2">
            <v>0</v>
          </cell>
        </row>
      </sheetData>
      <sheetData sheetId="3468">
        <row r="2">
          <cell r="B2">
            <v>0</v>
          </cell>
        </row>
      </sheetData>
      <sheetData sheetId="3469">
        <row r="2">
          <cell r="B2">
            <v>1.9678000000000001E-2</v>
          </cell>
        </row>
      </sheetData>
      <sheetData sheetId="3470">
        <row r="2">
          <cell r="B2">
            <v>0</v>
          </cell>
        </row>
      </sheetData>
      <sheetData sheetId="3471">
        <row r="2">
          <cell r="B2">
            <v>1.9678000000000001E-2</v>
          </cell>
        </row>
      </sheetData>
      <sheetData sheetId="3472">
        <row r="2">
          <cell r="B2">
            <v>0</v>
          </cell>
        </row>
      </sheetData>
      <sheetData sheetId="3473">
        <row r="2">
          <cell r="B2">
            <v>0</v>
          </cell>
        </row>
      </sheetData>
      <sheetData sheetId="3474">
        <row r="2">
          <cell r="B2">
            <v>0</v>
          </cell>
        </row>
      </sheetData>
      <sheetData sheetId="3475">
        <row r="2">
          <cell r="B2">
            <v>0</v>
          </cell>
        </row>
      </sheetData>
      <sheetData sheetId="3476">
        <row r="2">
          <cell r="B2">
            <v>0</v>
          </cell>
        </row>
      </sheetData>
      <sheetData sheetId="3477">
        <row r="2">
          <cell r="B2">
            <v>0</v>
          </cell>
        </row>
      </sheetData>
      <sheetData sheetId="3478">
        <row r="2">
          <cell r="B2">
            <v>0</v>
          </cell>
        </row>
      </sheetData>
      <sheetData sheetId="3479">
        <row r="2">
          <cell r="B2">
            <v>0</v>
          </cell>
        </row>
      </sheetData>
      <sheetData sheetId="3480">
        <row r="2">
          <cell r="B2">
            <v>0</v>
          </cell>
        </row>
      </sheetData>
      <sheetData sheetId="3481">
        <row r="2">
          <cell r="B2">
            <v>0</v>
          </cell>
        </row>
      </sheetData>
      <sheetData sheetId="3482">
        <row r="2">
          <cell r="B2">
            <v>0</v>
          </cell>
        </row>
      </sheetData>
      <sheetData sheetId="3483">
        <row r="2">
          <cell r="B2">
            <v>1.9678000000000001E-2</v>
          </cell>
        </row>
      </sheetData>
      <sheetData sheetId="3484">
        <row r="2">
          <cell r="B2">
            <v>0</v>
          </cell>
        </row>
      </sheetData>
      <sheetData sheetId="3485">
        <row r="2">
          <cell r="B2">
            <v>0</v>
          </cell>
        </row>
      </sheetData>
      <sheetData sheetId="3486">
        <row r="2">
          <cell r="B2">
            <v>1.9678000000000001E-2</v>
          </cell>
        </row>
      </sheetData>
      <sheetData sheetId="3487">
        <row r="2">
          <cell r="B2">
            <v>0</v>
          </cell>
        </row>
      </sheetData>
      <sheetData sheetId="3488">
        <row r="2">
          <cell r="B2">
            <v>0</v>
          </cell>
        </row>
      </sheetData>
      <sheetData sheetId="3489">
        <row r="2">
          <cell r="B2">
            <v>0</v>
          </cell>
        </row>
      </sheetData>
      <sheetData sheetId="3490">
        <row r="2">
          <cell r="B2">
            <v>1.9678000000000001E-2</v>
          </cell>
        </row>
      </sheetData>
      <sheetData sheetId="3491">
        <row r="2">
          <cell r="B2">
            <v>0</v>
          </cell>
        </row>
      </sheetData>
      <sheetData sheetId="3492">
        <row r="2">
          <cell r="B2">
            <v>0</v>
          </cell>
        </row>
      </sheetData>
      <sheetData sheetId="3493">
        <row r="2">
          <cell r="B2">
            <v>0</v>
          </cell>
        </row>
      </sheetData>
      <sheetData sheetId="3494">
        <row r="2">
          <cell r="B2">
            <v>0</v>
          </cell>
        </row>
      </sheetData>
      <sheetData sheetId="3495">
        <row r="2">
          <cell r="B2">
            <v>0</v>
          </cell>
        </row>
      </sheetData>
      <sheetData sheetId="3496">
        <row r="2">
          <cell r="B2">
            <v>0</v>
          </cell>
        </row>
      </sheetData>
      <sheetData sheetId="3497">
        <row r="2">
          <cell r="B2">
            <v>0</v>
          </cell>
        </row>
      </sheetData>
      <sheetData sheetId="3498">
        <row r="2">
          <cell r="B2">
            <v>1.9678000000000001E-2</v>
          </cell>
        </row>
      </sheetData>
      <sheetData sheetId="3499">
        <row r="2">
          <cell r="B2">
            <v>0</v>
          </cell>
        </row>
      </sheetData>
      <sheetData sheetId="3500">
        <row r="2">
          <cell r="B2">
            <v>0</v>
          </cell>
        </row>
      </sheetData>
      <sheetData sheetId="3501">
        <row r="2">
          <cell r="B2">
            <v>0</v>
          </cell>
        </row>
      </sheetData>
      <sheetData sheetId="3502">
        <row r="2">
          <cell r="B2">
            <v>1.9678000000000001E-2</v>
          </cell>
        </row>
      </sheetData>
      <sheetData sheetId="3503">
        <row r="2">
          <cell r="B2">
            <v>0</v>
          </cell>
        </row>
      </sheetData>
      <sheetData sheetId="3504">
        <row r="2">
          <cell r="B2">
            <v>0</v>
          </cell>
        </row>
      </sheetData>
      <sheetData sheetId="3505">
        <row r="2">
          <cell r="B2">
            <v>1.9678000000000001E-2</v>
          </cell>
        </row>
      </sheetData>
      <sheetData sheetId="3506">
        <row r="2">
          <cell r="B2">
            <v>0</v>
          </cell>
        </row>
      </sheetData>
      <sheetData sheetId="3507">
        <row r="2">
          <cell r="B2">
            <v>1.9678000000000001E-2</v>
          </cell>
        </row>
      </sheetData>
      <sheetData sheetId="3508">
        <row r="2">
          <cell r="B2">
            <v>1.9678000000000001E-2</v>
          </cell>
        </row>
      </sheetData>
      <sheetData sheetId="3509">
        <row r="2">
          <cell r="B2">
            <v>1.9678000000000001E-2</v>
          </cell>
        </row>
      </sheetData>
      <sheetData sheetId="3510">
        <row r="2">
          <cell r="B2">
            <v>1.9678000000000001E-2</v>
          </cell>
        </row>
      </sheetData>
      <sheetData sheetId="3511">
        <row r="2">
          <cell r="B2">
            <v>1.9678000000000001E-2</v>
          </cell>
        </row>
      </sheetData>
      <sheetData sheetId="3512">
        <row r="2">
          <cell r="B2">
            <v>0</v>
          </cell>
        </row>
      </sheetData>
      <sheetData sheetId="3513">
        <row r="2">
          <cell r="B2">
            <v>1.9678000000000001E-2</v>
          </cell>
        </row>
      </sheetData>
      <sheetData sheetId="3514">
        <row r="2">
          <cell r="B2">
            <v>0</v>
          </cell>
        </row>
      </sheetData>
      <sheetData sheetId="3515">
        <row r="2">
          <cell r="B2">
            <v>1.9678000000000001E-2</v>
          </cell>
        </row>
      </sheetData>
      <sheetData sheetId="3516">
        <row r="2">
          <cell r="B2">
            <v>1.9678000000000001E-2</v>
          </cell>
        </row>
      </sheetData>
      <sheetData sheetId="3517">
        <row r="2">
          <cell r="B2">
            <v>1.9678000000000001E-2</v>
          </cell>
        </row>
      </sheetData>
      <sheetData sheetId="3518">
        <row r="2">
          <cell r="B2">
            <v>0</v>
          </cell>
        </row>
      </sheetData>
      <sheetData sheetId="3519">
        <row r="2">
          <cell r="B2">
            <v>1.9678000000000001E-2</v>
          </cell>
        </row>
      </sheetData>
      <sheetData sheetId="3520">
        <row r="2">
          <cell r="B2">
            <v>1.9678000000000001E-2</v>
          </cell>
        </row>
      </sheetData>
      <sheetData sheetId="3521">
        <row r="2">
          <cell r="B2">
            <v>1.9678000000000001E-2</v>
          </cell>
        </row>
      </sheetData>
      <sheetData sheetId="3522">
        <row r="2">
          <cell r="B2">
            <v>1.9678000000000001E-2</v>
          </cell>
        </row>
      </sheetData>
      <sheetData sheetId="3523">
        <row r="2">
          <cell r="B2">
            <v>1.9678000000000001E-2</v>
          </cell>
        </row>
      </sheetData>
      <sheetData sheetId="3524">
        <row r="2">
          <cell r="B2">
            <v>1.9678000000000001E-2</v>
          </cell>
        </row>
      </sheetData>
      <sheetData sheetId="3525">
        <row r="2">
          <cell r="B2">
            <v>1.9678000000000001E-2</v>
          </cell>
        </row>
      </sheetData>
      <sheetData sheetId="3526">
        <row r="2">
          <cell r="B2">
            <v>1.9678000000000001E-2</v>
          </cell>
        </row>
      </sheetData>
      <sheetData sheetId="3527">
        <row r="2">
          <cell r="B2">
            <v>1.9678000000000001E-2</v>
          </cell>
        </row>
      </sheetData>
      <sheetData sheetId="3528">
        <row r="2">
          <cell r="B2">
            <v>1.9678000000000001E-2</v>
          </cell>
        </row>
      </sheetData>
      <sheetData sheetId="3529">
        <row r="2">
          <cell r="B2">
            <v>1.9678000000000001E-2</v>
          </cell>
        </row>
      </sheetData>
      <sheetData sheetId="3530">
        <row r="2">
          <cell r="B2">
            <v>1.9678000000000001E-2</v>
          </cell>
        </row>
      </sheetData>
      <sheetData sheetId="3531">
        <row r="2">
          <cell r="B2">
            <v>1.9678000000000001E-2</v>
          </cell>
        </row>
      </sheetData>
      <sheetData sheetId="3532">
        <row r="2">
          <cell r="B2">
            <v>1.9678000000000001E-2</v>
          </cell>
        </row>
      </sheetData>
      <sheetData sheetId="3533">
        <row r="2">
          <cell r="B2">
            <v>1.9678000000000001E-2</v>
          </cell>
        </row>
      </sheetData>
      <sheetData sheetId="3534">
        <row r="2">
          <cell r="B2">
            <v>1.9678000000000001E-2</v>
          </cell>
        </row>
      </sheetData>
      <sheetData sheetId="3535">
        <row r="2">
          <cell r="B2">
            <v>1.9678000000000001E-2</v>
          </cell>
        </row>
      </sheetData>
      <sheetData sheetId="3536">
        <row r="2">
          <cell r="B2">
            <v>1.9678000000000001E-2</v>
          </cell>
        </row>
      </sheetData>
      <sheetData sheetId="3537">
        <row r="2">
          <cell r="B2">
            <v>1.9678000000000001E-2</v>
          </cell>
        </row>
      </sheetData>
      <sheetData sheetId="3538">
        <row r="2">
          <cell r="B2">
            <v>1.9678000000000001E-2</v>
          </cell>
        </row>
      </sheetData>
      <sheetData sheetId="3539">
        <row r="2">
          <cell r="B2">
            <v>1.9678000000000001E-2</v>
          </cell>
        </row>
      </sheetData>
      <sheetData sheetId="3540">
        <row r="2">
          <cell r="B2">
            <v>1.9678000000000001E-2</v>
          </cell>
        </row>
      </sheetData>
      <sheetData sheetId="3541">
        <row r="2">
          <cell r="B2">
            <v>1.9678000000000001E-2</v>
          </cell>
        </row>
      </sheetData>
      <sheetData sheetId="3542">
        <row r="2">
          <cell r="B2">
            <v>1.9678000000000001E-2</v>
          </cell>
        </row>
      </sheetData>
      <sheetData sheetId="3543">
        <row r="2">
          <cell r="B2">
            <v>1.9678000000000001E-2</v>
          </cell>
        </row>
      </sheetData>
      <sheetData sheetId="3544">
        <row r="2">
          <cell r="B2">
            <v>1.9678000000000001E-2</v>
          </cell>
        </row>
      </sheetData>
      <sheetData sheetId="3545">
        <row r="2">
          <cell r="B2">
            <v>1.9678000000000001E-2</v>
          </cell>
        </row>
      </sheetData>
      <sheetData sheetId="3546">
        <row r="2">
          <cell r="B2">
            <v>1.9678000000000001E-2</v>
          </cell>
        </row>
      </sheetData>
      <sheetData sheetId="3547">
        <row r="2">
          <cell r="B2">
            <v>1.9678000000000001E-2</v>
          </cell>
        </row>
      </sheetData>
      <sheetData sheetId="3548">
        <row r="2">
          <cell r="B2">
            <v>1.9678000000000001E-2</v>
          </cell>
        </row>
      </sheetData>
      <sheetData sheetId="3549">
        <row r="2">
          <cell r="B2">
            <v>1.9678000000000001E-2</v>
          </cell>
        </row>
      </sheetData>
      <sheetData sheetId="3550">
        <row r="2">
          <cell r="B2">
            <v>1.9678000000000001E-2</v>
          </cell>
        </row>
      </sheetData>
      <sheetData sheetId="3551">
        <row r="2">
          <cell r="B2">
            <v>1.9678000000000001E-2</v>
          </cell>
        </row>
      </sheetData>
      <sheetData sheetId="3552">
        <row r="2">
          <cell r="B2">
            <v>1.9678000000000001E-2</v>
          </cell>
        </row>
      </sheetData>
      <sheetData sheetId="3553">
        <row r="2">
          <cell r="B2">
            <v>1.9678000000000001E-2</v>
          </cell>
        </row>
      </sheetData>
      <sheetData sheetId="3554">
        <row r="2">
          <cell r="B2">
            <v>0</v>
          </cell>
        </row>
      </sheetData>
      <sheetData sheetId="3555">
        <row r="2">
          <cell r="B2">
            <v>0</v>
          </cell>
        </row>
      </sheetData>
      <sheetData sheetId="3556">
        <row r="2">
          <cell r="B2">
            <v>0</v>
          </cell>
        </row>
      </sheetData>
      <sheetData sheetId="3557">
        <row r="2">
          <cell r="B2">
            <v>0</v>
          </cell>
        </row>
      </sheetData>
      <sheetData sheetId="3558">
        <row r="2">
          <cell r="B2">
            <v>1.9678000000000001E-2</v>
          </cell>
        </row>
      </sheetData>
      <sheetData sheetId="3559">
        <row r="2">
          <cell r="B2">
            <v>0</v>
          </cell>
        </row>
      </sheetData>
      <sheetData sheetId="3560">
        <row r="2">
          <cell r="B2">
            <v>1.9678000000000001E-2</v>
          </cell>
        </row>
      </sheetData>
      <sheetData sheetId="3561">
        <row r="2">
          <cell r="B2">
            <v>0</v>
          </cell>
        </row>
      </sheetData>
      <sheetData sheetId="3562">
        <row r="2">
          <cell r="B2">
            <v>0</v>
          </cell>
        </row>
      </sheetData>
      <sheetData sheetId="3563">
        <row r="2">
          <cell r="B2">
            <v>0</v>
          </cell>
        </row>
      </sheetData>
      <sheetData sheetId="3564">
        <row r="2">
          <cell r="B2">
            <v>0</v>
          </cell>
        </row>
      </sheetData>
      <sheetData sheetId="3565">
        <row r="2">
          <cell r="B2">
            <v>0</v>
          </cell>
        </row>
      </sheetData>
      <sheetData sheetId="3566">
        <row r="2">
          <cell r="B2">
            <v>0</v>
          </cell>
        </row>
      </sheetData>
      <sheetData sheetId="3567">
        <row r="2">
          <cell r="B2">
            <v>0</v>
          </cell>
        </row>
      </sheetData>
      <sheetData sheetId="3568">
        <row r="2">
          <cell r="B2">
            <v>0</v>
          </cell>
        </row>
      </sheetData>
      <sheetData sheetId="3569">
        <row r="2">
          <cell r="B2">
            <v>0</v>
          </cell>
        </row>
      </sheetData>
      <sheetData sheetId="3570">
        <row r="2">
          <cell r="B2">
            <v>0</v>
          </cell>
        </row>
      </sheetData>
      <sheetData sheetId="3571">
        <row r="2">
          <cell r="B2">
            <v>0</v>
          </cell>
        </row>
      </sheetData>
      <sheetData sheetId="3572">
        <row r="2">
          <cell r="B2">
            <v>1.9678000000000001E-2</v>
          </cell>
        </row>
      </sheetData>
      <sheetData sheetId="3573">
        <row r="2">
          <cell r="B2">
            <v>0</v>
          </cell>
        </row>
      </sheetData>
      <sheetData sheetId="3574">
        <row r="2">
          <cell r="B2">
            <v>0</v>
          </cell>
        </row>
      </sheetData>
      <sheetData sheetId="3575">
        <row r="2">
          <cell r="B2">
            <v>1.9678000000000001E-2</v>
          </cell>
        </row>
      </sheetData>
      <sheetData sheetId="3576">
        <row r="2">
          <cell r="B2">
            <v>0</v>
          </cell>
        </row>
      </sheetData>
      <sheetData sheetId="3577">
        <row r="2">
          <cell r="B2">
            <v>0</v>
          </cell>
        </row>
      </sheetData>
      <sheetData sheetId="3578">
        <row r="2">
          <cell r="B2">
            <v>0</v>
          </cell>
        </row>
      </sheetData>
      <sheetData sheetId="3579">
        <row r="2">
          <cell r="B2">
            <v>1.9678000000000001E-2</v>
          </cell>
        </row>
      </sheetData>
      <sheetData sheetId="3580">
        <row r="2">
          <cell r="B2">
            <v>0</v>
          </cell>
        </row>
      </sheetData>
      <sheetData sheetId="3581">
        <row r="2">
          <cell r="B2">
            <v>0</v>
          </cell>
        </row>
      </sheetData>
      <sheetData sheetId="3582">
        <row r="2">
          <cell r="B2">
            <v>0</v>
          </cell>
        </row>
      </sheetData>
      <sheetData sheetId="3583">
        <row r="2">
          <cell r="B2">
            <v>0</v>
          </cell>
        </row>
      </sheetData>
      <sheetData sheetId="3584">
        <row r="2">
          <cell r="B2">
            <v>0</v>
          </cell>
        </row>
      </sheetData>
      <sheetData sheetId="3585">
        <row r="2">
          <cell r="B2">
            <v>0</v>
          </cell>
        </row>
      </sheetData>
      <sheetData sheetId="3586">
        <row r="2">
          <cell r="B2">
            <v>0</v>
          </cell>
        </row>
      </sheetData>
      <sheetData sheetId="3587">
        <row r="2">
          <cell r="B2">
            <v>1.9678000000000001E-2</v>
          </cell>
        </row>
      </sheetData>
      <sheetData sheetId="3588">
        <row r="2">
          <cell r="B2">
            <v>0</v>
          </cell>
        </row>
      </sheetData>
      <sheetData sheetId="3589">
        <row r="2">
          <cell r="B2">
            <v>0</v>
          </cell>
        </row>
      </sheetData>
      <sheetData sheetId="3590">
        <row r="2">
          <cell r="B2">
            <v>0</v>
          </cell>
        </row>
      </sheetData>
      <sheetData sheetId="3591">
        <row r="2">
          <cell r="B2">
            <v>1.9678000000000001E-2</v>
          </cell>
        </row>
      </sheetData>
      <sheetData sheetId="3592">
        <row r="2">
          <cell r="B2">
            <v>0</v>
          </cell>
        </row>
      </sheetData>
      <sheetData sheetId="3593">
        <row r="2">
          <cell r="B2">
            <v>0</v>
          </cell>
        </row>
      </sheetData>
      <sheetData sheetId="3594">
        <row r="2">
          <cell r="B2">
            <v>1.9678000000000001E-2</v>
          </cell>
        </row>
      </sheetData>
      <sheetData sheetId="3595">
        <row r="2">
          <cell r="B2">
            <v>0</v>
          </cell>
        </row>
      </sheetData>
      <sheetData sheetId="3596">
        <row r="2">
          <cell r="B2">
            <v>1.9678000000000001E-2</v>
          </cell>
        </row>
      </sheetData>
      <sheetData sheetId="3597">
        <row r="2">
          <cell r="B2">
            <v>1.9678000000000001E-2</v>
          </cell>
        </row>
      </sheetData>
      <sheetData sheetId="3598">
        <row r="2">
          <cell r="B2">
            <v>1.9678000000000001E-2</v>
          </cell>
        </row>
      </sheetData>
      <sheetData sheetId="3599">
        <row r="2">
          <cell r="B2">
            <v>1.9678000000000001E-2</v>
          </cell>
        </row>
      </sheetData>
      <sheetData sheetId="3600">
        <row r="2">
          <cell r="B2">
            <v>1.9678000000000001E-2</v>
          </cell>
        </row>
      </sheetData>
      <sheetData sheetId="3601">
        <row r="2">
          <cell r="B2">
            <v>0</v>
          </cell>
        </row>
      </sheetData>
      <sheetData sheetId="3602">
        <row r="2">
          <cell r="B2">
            <v>1.9678000000000001E-2</v>
          </cell>
        </row>
      </sheetData>
      <sheetData sheetId="3603">
        <row r="2">
          <cell r="B2">
            <v>0</v>
          </cell>
        </row>
      </sheetData>
      <sheetData sheetId="3604">
        <row r="2">
          <cell r="B2">
            <v>1.9678000000000001E-2</v>
          </cell>
        </row>
      </sheetData>
      <sheetData sheetId="3605">
        <row r="2">
          <cell r="B2">
            <v>1.9678000000000001E-2</v>
          </cell>
        </row>
      </sheetData>
      <sheetData sheetId="3606">
        <row r="2">
          <cell r="B2">
            <v>1.9678000000000001E-2</v>
          </cell>
        </row>
      </sheetData>
      <sheetData sheetId="3607">
        <row r="2">
          <cell r="B2">
            <v>0</v>
          </cell>
        </row>
      </sheetData>
      <sheetData sheetId="3608">
        <row r="2">
          <cell r="B2">
            <v>1.9678000000000001E-2</v>
          </cell>
        </row>
      </sheetData>
      <sheetData sheetId="3609">
        <row r="2">
          <cell r="B2">
            <v>1.9678000000000001E-2</v>
          </cell>
        </row>
      </sheetData>
      <sheetData sheetId="3610">
        <row r="2">
          <cell r="B2">
            <v>1.9678000000000001E-2</v>
          </cell>
        </row>
      </sheetData>
      <sheetData sheetId="3611">
        <row r="2">
          <cell r="B2">
            <v>1.9678000000000001E-2</v>
          </cell>
        </row>
      </sheetData>
      <sheetData sheetId="3612">
        <row r="2">
          <cell r="B2">
            <v>1.9678000000000001E-2</v>
          </cell>
        </row>
      </sheetData>
      <sheetData sheetId="3613">
        <row r="2">
          <cell r="B2">
            <v>1.9678000000000001E-2</v>
          </cell>
        </row>
      </sheetData>
      <sheetData sheetId="3614">
        <row r="2">
          <cell r="B2">
            <v>1.9678000000000001E-2</v>
          </cell>
        </row>
      </sheetData>
      <sheetData sheetId="3615">
        <row r="2">
          <cell r="B2">
            <v>1.9678000000000001E-2</v>
          </cell>
        </row>
      </sheetData>
      <sheetData sheetId="3616">
        <row r="2">
          <cell r="B2">
            <v>1.9678000000000001E-2</v>
          </cell>
        </row>
      </sheetData>
      <sheetData sheetId="3617">
        <row r="2">
          <cell r="B2">
            <v>1.9678000000000001E-2</v>
          </cell>
        </row>
      </sheetData>
      <sheetData sheetId="3618">
        <row r="2">
          <cell r="B2">
            <v>1.9678000000000001E-2</v>
          </cell>
        </row>
      </sheetData>
      <sheetData sheetId="3619">
        <row r="2">
          <cell r="B2">
            <v>1.9678000000000001E-2</v>
          </cell>
        </row>
      </sheetData>
      <sheetData sheetId="3620">
        <row r="2">
          <cell r="B2">
            <v>1.9678000000000001E-2</v>
          </cell>
        </row>
      </sheetData>
      <sheetData sheetId="3621">
        <row r="2">
          <cell r="B2">
            <v>1.9678000000000001E-2</v>
          </cell>
        </row>
      </sheetData>
      <sheetData sheetId="3622">
        <row r="2">
          <cell r="B2">
            <v>1.9678000000000001E-2</v>
          </cell>
        </row>
      </sheetData>
      <sheetData sheetId="3623">
        <row r="2">
          <cell r="B2">
            <v>1.9678000000000001E-2</v>
          </cell>
        </row>
      </sheetData>
      <sheetData sheetId="3624">
        <row r="2">
          <cell r="B2">
            <v>1.9678000000000001E-2</v>
          </cell>
        </row>
      </sheetData>
      <sheetData sheetId="3625">
        <row r="2">
          <cell r="B2">
            <v>1.9678000000000001E-2</v>
          </cell>
        </row>
      </sheetData>
      <sheetData sheetId="3626">
        <row r="2">
          <cell r="B2">
            <v>1.9678000000000001E-2</v>
          </cell>
        </row>
      </sheetData>
      <sheetData sheetId="3627">
        <row r="2">
          <cell r="B2">
            <v>1.9678000000000001E-2</v>
          </cell>
        </row>
      </sheetData>
      <sheetData sheetId="3628">
        <row r="2">
          <cell r="B2">
            <v>1.9678000000000001E-2</v>
          </cell>
        </row>
      </sheetData>
      <sheetData sheetId="3629">
        <row r="2">
          <cell r="B2">
            <v>1.9678000000000001E-2</v>
          </cell>
        </row>
      </sheetData>
      <sheetData sheetId="3630">
        <row r="2">
          <cell r="B2">
            <v>1.9678000000000001E-2</v>
          </cell>
        </row>
      </sheetData>
      <sheetData sheetId="3631">
        <row r="2">
          <cell r="B2">
            <v>1.9678000000000001E-2</v>
          </cell>
        </row>
      </sheetData>
      <sheetData sheetId="3632">
        <row r="2">
          <cell r="B2">
            <v>1.9678000000000001E-2</v>
          </cell>
        </row>
      </sheetData>
      <sheetData sheetId="3633">
        <row r="2">
          <cell r="B2">
            <v>1.9678000000000001E-2</v>
          </cell>
        </row>
      </sheetData>
      <sheetData sheetId="3634">
        <row r="2">
          <cell r="B2">
            <v>1.9678000000000001E-2</v>
          </cell>
        </row>
      </sheetData>
      <sheetData sheetId="3635">
        <row r="2">
          <cell r="B2">
            <v>1.9678000000000001E-2</v>
          </cell>
        </row>
      </sheetData>
      <sheetData sheetId="3636">
        <row r="2">
          <cell r="B2">
            <v>1.9678000000000001E-2</v>
          </cell>
        </row>
      </sheetData>
      <sheetData sheetId="3637">
        <row r="2">
          <cell r="B2">
            <v>1.9678000000000001E-2</v>
          </cell>
        </row>
      </sheetData>
      <sheetData sheetId="3638">
        <row r="2">
          <cell r="B2">
            <v>1.9678000000000001E-2</v>
          </cell>
        </row>
      </sheetData>
      <sheetData sheetId="3639">
        <row r="2">
          <cell r="B2">
            <v>1.9678000000000001E-2</v>
          </cell>
        </row>
      </sheetData>
      <sheetData sheetId="3640">
        <row r="2">
          <cell r="B2">
            <v>1.9678000000000001E-2</v>
          </cell>
        </row>
      </sheetData>
      <sheetData sheetId="3641">
        <row r="2">
          <cell r="B2">
            <v>1.9678000000000001E-2</v>
          </cell>
        </row>
      </sheetData>
      <sheetData sheetId="3642">
        <row r="2">
          <cell r="B2">
            <v>1.9678000000000001E-2</v>
          </cell>
        </row>
      </sheetData>
      <sheetData sheetId="3643">
        <row r="2">
          <cell r="B2">
            <v>0</v>
          </cell>
        </row>
      </sheetData>
      <sheetData sheetId="3644">
        <row r="2">
          <cell r="B2">
            <v>0</v>
          </cell>
        </row>
      </sheetData>
      <sheetData sheetId="3645">
        <row r="2">
          <cell r="B2">
            <v>0</v>
          </cell>
        </row>
      </sheetData>
      <sheetData sheetId="3646">
        <row r="2">
          <cell r="B2">
            <v>0</v>
          </cell>
        </row>
      </sheetData>
      <sheetData sheetId="3647">
        <row r="2">
          <cell r="B2">
            <v>1.9678000000000001E-2</v>
          </cell>
        </row>
      </sheetData>
      <sheetData sheetId="3648">
        <row r="2">
          <cell r="B2">
            <v>0</v>
          </cell>
        </row>
      </sheetData>
      <sheetData sheetId="3649">
        <row r="2">
          <cell r="B2">
            <v>1.9678000000000001E-2</v>
          </cell>
        </row>
      </sheetData>
      <sheetData sheetId="3650">
        <row r="2">
          <cell r="B2">
            <v>0</v>
          </cell>
        </row>
      </sheetData>
      <sheetData sheetId="3651">
        <row r="2">
          <cell r="B2">
            <v>0</v>
          </cell>
        </row>
      </sheetData>
      <sheetData sheetId="3652">
        <row r="2">
          <cell r="B2">
            <v>0</v>
          </cell>
        </row>
      </sheetData>
      <sheetData sheetId="3653">
        <row r="2">
          <cell r="B2">
            <v>0</v>
          </cell>
        </row>
      </sheetData>
      <sheetData sheetId="3654">
        <row r="2">
          <cell r="B2">
            <v>0</v>
          </cell>
        </row>
      </sheetData>
      <sheetData sheetId="3655">
        <row r="2">
          <cell r="B2">
            <v>0</v>
          </cell>
        </row>
      </sheetData>
      <sheetData sheetId="3656">
        <row r="2">
          <cell r="B2">
            <v>0</v>
          </cell>
        </row>
      </sheetData>
      <sheetData sheetId="3657">
        <row r="2">
          <cell r="B2">
            <v>0</v>
          </cell>
        </row>
      </sheetData>
      <sheetData sheetId="3658">
        <row r="2">
          <cell r="B2">
            <v>0</v>
          </cell>
        </row>
      </sheetData>
      <sheetData sheetId="3659">
        <row r="2">
          <cell r="B2">
            <v>0</v>
          </cell>
        </row>
      </sheetData>
      <sheetData sheetId="3660">
        <row r="2">
          <cell r="B2">
            <v>0</v>
          </cell>
        </row>
      </sheetData>
      <sheetData sheetId="3661">
        <row r="2">
          <cell r="B2">
            <v>1.9678000000000001E-2</v>
          </cell>
        </row>
      </sheetData>
      <sheetData sheetId="3662">
        <row r="2">
          <cell r="B2">
            <v>0</v>
          </cell>
        </row>
      </sheetData>
      <sheetData sheetId="3663">
        <row r="2">
          <cell r="B2">
            <v>0</v>
          </cell>
        </row>
      </sheetData>
      <sheetData sheetId="3664">
        <row r="2">
          <cell r="B2">
            <v>1.9678000000000001E-2</v>
          </cell>
        </row>
      </sheetData>
      <sheetData sheetId="3665">
        <row r="2">
          <cell r="B2">
            <v>0</v>
          </cell>
        </row>
      </sheetData>
      <sheetData sheetId="3666">
        <row r="2">
          <cell r="B2">
            <v>0</v>
          </cell>
        </row>
      </sheetData>
      <sheetData sheetId="3667">
        <row r="2">
          <cell r="B2">
            <v>0</v>
          </cell>
        </row>
      </sheetData>
      <sheetData sheetId="3668">
        <row r="2">
          <cell r="B2">
            <v>1.9678000000000001E-2</v>
          </cell>
        </row>
      </sheetData>
      <sheetData sheetId="3669">
        <row r="2">
          <cell r="B2">
            <v>0</v>
          </cell>
        </row>
      </sheetData>
      <sheetData sheetId="3670">
        <row r="2">
          <cell r="B2">
            <v>0</v>
          </cell>
        </row>
      </sheetData>
      <sheetData sheetId="3671">
        <row r="2">
          <cell r="B2">
            <v>0</v>
          </cell>
        </row>
      </sheetData>
      <sheetData sheetId="3672">
        <row r="2">
          <cell r="B2">
            <v>0</v>
          </cell>
        </row>
      </sheetData>
      <sheetData sheetId="3673">
        <row r="2">
          <cell r="B2">
            <v>0</v>
          </cell>
        </row>
      </sheetData>
      <sheetData sheetId="3674">
        <row r="2">
          <cell r="B2">
            <v>0</v>
          </cell>
        </row>
      </sheetData>
      <sheetData sheetId="3675">
        <row r="2">
          <cell r="B2">
            <v>0</v>
          </cell>
        </row>
      </sheetData>
      <sheetData sheetId="3676">
        <row r="2">
          <cell r="B2">
            <v>1.9678000000000001E-2</v>
          </cell>
        </row>
      </sheetData>
      <sheetData sheetId="3677">
        <row r="2">
          <cell r="B2">
            <v>0</v>
          </cell>
        </row>
      </sheetData>
      <sheetData sheetId="3678">
        <row r="2">
          <cell r="B2">
            <v>0</v>
          </cell>
        </row>
      </sheetData>
      <sheetData sheetId="3679">
        <row r="2">
          <cell r="B2">
            <v>0</v>
          </cell>
        </row>
      </sheetData>
      <sheetData sheetId="3680">
        <row r="2">
          <cell r="B2">
            <v>1.9678000000000001E-2</v>
          </cell>
        </row>
      </sheetData>
      <sheetData sheetId="3681">
        <row r="2">
          <cell r="B2">
            <v>0</v>
          </cell>
        </row>
      </sheetData>
      <sheetData sheetId="3682">
        <row r="2">
          <cell r="B2">
            <v>0</v>
          </cell>
        </row>
      </sheetData>
      <sheetData sheetId="3683">
        <row r="2">
          <cell r="B2">
            <v>1.9678000000000001E-2</v>
          </cell>
        </row>
      </sheetData>
      <sheetData sheetId="3684">
        <row r="2">
          <cell r="B2">
            <v>0</v>
          </cell>
        </row>
      </sheetData>
      <sheetData sheetId="3685">
        <row r="2">
          <cell r="B2">
            <v>1.9678000000000001E-2</v>
          </cell>
        </row>
      </sheetData>
      <sheetData sheetId="3686">
        <row r="2">
          <cell r="B2">
            <v>1.9678000000000001E-2</v>
          </cell>
        </row>
      </sheetData>
      <sheetData sheetId="3687">
        <row r="2">
          <cell r="B2">
            <v>1.9678000000000001E-2</v>
          </cell>
        </row>
      </sheetData>
      <sheetData sheetId="3688">
        <row r="2">
          <cell r="B2">
            <v>1.9678000000000001E-2</v>
          </cell>
        </row>
      </sheetData>
      <sheetData sheetId="3689">
        <row r="2">
          <cell r="B2">
            <v>1.9678000000000001E-2</v>
          </cell>
        </row>
      </sheetData>
      <sheetData sheetId="3690">
        <row r="2">
          <cell r="B2">
            <v>0</v>
          </cell>
        </row>
      </sheetData>
      <sheetData sheetId="3691">
        <row r="2">
          <cell r="B2">
            <v>1.9678000000000001E-2</v>
          </cell>
        </row>
      </sheetData>
      <sheetData sheetId="3692">
        <row r="2">
          <cell r="B2">
            <v>0</v>
          </cell>
        </row>
      </sheetData>
      <sheetData sheetId="3693">
        <row r="2">
          <cell r="B2">
            <v>1.9678000000000001E-2</v>
          </cell>
        </row>
      </sheetData>
      <sheetData sheetId="3694">
        <row r="2">
          <cell r="B2">
            <v>1.9678000000000001E-2</v>
          </cell>
        </row>
      </sheetData>
      <sheetData sheetId="3695">
        <row r="2">
          <cell r="B2">
            <v>1.9678000000000001E-2</v>
          </cell>
        </row>
      </sheetData>
      <sheetData sheetId="3696">
        <row r="2">
          <cell r="B2">
            <v>0</v>
          </cell>
        </row>
      </sheetData>
      <sheetData sheetId="3697">
        <row r="2">
          <cell r="B2">
            <v>1.9678000000000001E-2</v>
          </cell>
        </row>
      </sheetData>
      <sheetData sheetId="3698">
        <row r="2">
          <cell r="B2">
            <v>1.9678000000000001E-2</v>
          </cell>
        </row>
      </sheetData>
      <sheetData sheetId="3699">
        <row r="2">
          <cell r="B2">
            <v>1.9678000000000001E-2</v>
          </cell>
        </row>
      </sheetData>
      <sheetData sheetId="3700">
        <row r="2">
          <cell r="B2">
            <v>1.9678000000000001E-2</v>
          </cell>
        </row>
      </sheetData>
      <sheetData sheetId="3701">
        <row r="2">
          <cell r="B2">
            <v>1.9678000000000001E-2</v>
          </cell>
        </row>
      </sheetData>
      <sheetData sheetId="3702">
        <row r="2">
          <cell r="B2">
            <v>1.9678000000000001E-2</v>
          </cell>
        </row>
      </sheetData>
      <sheetData sheetId="3703">
        <row r="2">
          <cell r="B2">
            <v>1.9678000000000001E-2</v>
          </cell>
        </row>
      </sheetData>
      <sheetData sheetId="3704">
        <row r="2">
          <cell r="B2">
            <v>1.9678000000000001E-2</v>
          </cell>
        </row>
      </sheetData>
      <sheetData sheetId="3705">
        <row r="2">
          <cell r="B2">
            <v>1.9678000000000001E-2</v>
          </cell>
        </row>
      </sheetData>
      <sheetData sheetId="3706">
        <row r="2">
          <cell r="B2">
            <v>1.9678000000000001E-2</v>
          </cell>
        </row>
      </sheetData>
      <sheetData sheetId="3707">
        <row r="2">
          <cell r="B2">
            <v>1.9678000000000001E-2</v>
          </cell>
        </row>
      </sheetData>
      <sheetData sheetId="3708">
        <row r="2">
          <cell r="B2">
            <v>1.9678000000000001E-2</v>
          </cell>
        </row>
      </sheetData>
      <sheetData sheetId="3709">
        <row r="2">
          <cell r="B2">
            <v>1.9678000000000001E-2</v>
          </cell>
        </row>
      </sheetData>
      <sheetData sheetId="3710">
        <row r="2">
          <cell r="B2">
            <v>1.9678000000000001E-2</v>
          </cell>
        </row>
      </sheetData>
      <sheetData sheetId="3711">
        <row r="2">
          <cell r="B2">
            <v>1.9678000000000001E-2</v>
          </cell>
        </row>
      </sheetData>
      <sheetData sheetId="3712">
        <row r="2">
          <cell r="B2">
            <v>1.9678000000000001E-2</v>
          </cell>
        </row>
      </sheetData>
      <sheetData sheetId="3713">
        <row r="2">
          <cell r="B2">
            <v>1.9678000000000001E-2</v>
          </cell>
        </row>
      </sheetData>
      <sheetData sheetId="3714">
        <row r="2">
          <cell r="B2">
            <v>1.9678000000000001E-2</v>
          </cell>
        </row>
      </sheetData>
      <sheetData sheetId="3715">
        <row r="2">
          <cell r="B2">
            <v>1.9678000000000001E-2</v>
          </cell>
        </row>
      </sheetData>
      <sheetData sheetId="3716">
        <row r="2">
          <cell r="B2">
            <v>1.9678000000000001E-2</v>
          </cell>
        </row>
      </sheetData>
      <sheetData sheetId="3717">
        <row r="2">
          <cell r="B2">
            <v>1.9678000000000001E-2</v>
          </cell>
        </row>
      </sheetData>
      <sheetData sheetId="3718">
        <row r="2">
          <cell r="B2">
            <v>1.9678000000000001E-2</v>
          </cell>
        </row>
      </sheetData>
      <sheetData sheetId="3719">
        <row r="2">
          <cell r="B2">
            <v>1.9678000000000001E-2</v>
          </cell>
        </row>
      </sheetData>
      <sheetData sheetId="3720">
        <row r="2">
          <cell r="B2">
            <v>1.9678000000000001E-2</v>
          </cell>
        </row>
      </sheetData>
      <sheetData sheetId="3721">
        <row r="2">
          <cell r="B2">
            <v>1.9678000000000001E-2</v>
          </cell>
        </row>
      </sheetData>
      <sheetData sheetId="3722">
        <row r="2">
          <cell r="B2">
            <v>1.9678000000000001E-2</v>
          </cell>
        </row>
      </sheetData>
      <sheetData sheetId="3723">
        <row r="2">
          <cell r="B2">
            <v>1.9678000000000001E-2</v>
          </cell>
        </row>
      </sheetData>
      <sheetData sheetId="3724">
        <row r="2">
          <cell r="B2">
            <v>1.9678000000000001E-2</v>
          </cell>
        </row>
      </sheetData>
      <sheetData sheetId="3725">
        <row r="2">
          <cell r="B2">
            <v>1.9678000000000001E-2</v>
          </cell>
        </row>
      </sheetData>
      <sheetData sheetId="3726">
        <row r="2">
          <cell r="B2">
            <v>1.9678000000000001E-2</v>
          </cell>
        </row>
      </sheetData>
      <sheetData sheetId="3727">
        <row r="2">
          <cell r="B2">
            <v>1.9678000000000001E-2</v>
          </cell>
        </row>
      </sheetData>
      <sheetData sheetId="3728">
        <row r="2">
          <cell r="B2">
            <v>1.9678000000000001E-2</v>
          </cell>
        </row>
      </sheetData>
      <sheetData sheetId="3729">
        <row r="2">
          <cell r="B2">
            <v>1.9678000000000001E-2</v>
          </cell>
        </row>
      </sheetData>
      <sheetData sheetId="3730">
        <row r="2">
          <cell r="B2">
            <v>1.9678000000000001E-2</v>
          </cell>
        </row>
      </sheetData>
      <sheetData sheetId="3731">
        <row r="2">
          <cell r="B2">
            <v>1.9678000000000001E-2</v>
          </cell>
        </row>
      </sheetData>
      <sheetData sheetId="3732">
        <row r="2">
          <cell r="B2">
            <v>0</v>
          </cell>
        </row>
      </sheetData>
      <sheetData sheetId="3733">
        <row r="2">
          <cell r="B2">
            <v>0</v>
          </cell>
        </row>
      </sheetData>
      <sheetData sheetId="3734">
        <row r="2">
          <cell r="B2">
            <v>0</v>
          </cell>
        </row>
      </sheetData>
      <sheetData sheetId="3735">
        <row r="2">
          <cell r="B2">
            <v>0</v>
          </cell>
        </row>
      </sheetData>
      <sheetData sheetId="3736">
        <row r="2">
          <cell r="B2">
            <v>1.9678000000000001E-2</v>
          </cell>
        </row>
      </sheetData>
      <sheetData sheetId="3737">
        <row r="2">
          <cell r="B2">
            <v>0</v>
          </cell>
        </row>
      </sheetData>
      <sheetData sheetId="3738">
        <row r="2">
          <cell r="B2">
            <v>1.9678000000000001E-2</v>
          </cell>
        </row>
      </sheetData>
      <sheetData sheetId="3739">
        <row r="2">
          <cell r="B2">
            <v>0</v>
          </cell>
        </row>
      </sheetData>
      <sheetData sheetId="3740">
        <row r="2">
          <cell r="B2">
            <v>0</v>
          </cell>
        </row>
      </sheetData>
      <sheetData sheetId="3741">
        <row r="2">
          <cell r="B2">
            <v>0</v>
          </cell>
        </row>
      </sheetData>
      <sheetData sheetId="3742">
        <row r="2">
          <cell r="B2">
            <v>0</v>
          </cell>
        </row>
      </sheetData>
      <sheetData sheetId="3743">
        <row r="2">
          <cell r="B2">
            <v>0</v>
          </cell>
        </row>
      </sheetData>
      <sheetData sheetId="3744">
        <row r="2">
          <cell r="B2">
            <v>0</v>
          </cell>
        </row>
      </sheetData>
      <sheetData sheetId="3745">
        <row r="2">
          <cell r="B2">
            <v>0</v>
          </cell>
        </row>
      </sheetData>
      <sheetData sheetId="3746">
        <row r="2">
          <cell r="B2">
            <v>0</v>
          </cell>
        </row>
      </sheetData>
      <sheetData sheetId="3747">
        <row r="2">
          <cell r="B2">
            <v>0</v>
          </cell>
        </row>
      </sheetData>
      <sheetData sheetId="3748">
        <row r="2">
          <cell r="B2">
            <v>0</v>
          </cell>
        </row>
      </sheetData>
      <sheetData sheetId="3749">
        <row r="2">
          <cell r="B2">
            <v>0</v>
          </cell>
        </row>
      </sheetData>
      <sheetData sheetId="3750">
        <row r="2">
          <cell r="B2">
            <v>1.9678000000000001E-2</v>
          </cell>
        </row>
      </sheetData>
      <sheetData sheetId="3751">
        <row r="2">
          <cell r="B2">
            <v>0</v>
          </cell>
        </row>
      </sheetData>
      <sheetData sheetId="3752">
        <row r="2">
          <cell r="B2">
            <v>0</v>
          </cell>
        </row>
      </sheetData>
      <sheetData sheetId="3753">
        <row r="2">
          <cell r="B2">
            <v>1.9678000000000001E-2</v>
          </cell>
        </row>
      </sheetData>
      <sheetData sheetId="3754">
        <row r="2">
          <cell r="B2">
            <v>0</v>
          </cell>
        </row>
      </sheetData>
      <sheetData sheetId="3755">
        <row r="2">
          <cell r="B2">
            <v>0</v>
          </cell>
        </row>
      </sheetData>
      <sheetData sheetId="3756">
        <row r="2">
          <cell r="B2">
            <v>0</v>
          </cell>
        </row>
      </sheetData>
      <sheetData sheetId="3757">
        <row r="2">
          <cell r="B2">
            <v>1.9678000000000001E-2</v>
          </cell>
        </row>
      </sheetData>
      <sheetData sheetId="3758">
        <row r="2">
          <cell r="B2">
            <v>0</v>
          </cell>
        </row>
      </sheetData>
      <sheetData sheetId="3759">
        <row r="2">
          <cell r="B2">
            <v>0</v>
          </cell>
        </row>
      </sheetData>
      <sheetData sheetId="3760">
        <row r="2">
          <cell r="B2">
            <v>0</v>
          </cell>
        </row>
      </sheetData>
      <sheetData sheetId="3761">
        <row r="2">
          <cell r="B2">
            <v>0</v>
          </cell>
        </row>
      </sheetData>
      <sheetData sheetId="3762">
        <row r="2">
          <cell r="B2">
            <v>0</v>
          </cell>
        </row>
      </sheetData>
      <sheetData sheetId="3763">
        <row r="2">
          <cell r="B2">
            <v>0</v>
          </cell>
        </row>
      </sheetData>
      <sheetData sheetId="3764">
        <row r="2">
          <cell r="B2">
            <v>0</v>
          </cell>
        </row>
      </sheetData>
      <sheetData sheetId="3765">
        <row r="2">
          <cell r="B2">
            <v>1.9678000000000001E-2</v>
          </cell>
        </row>
      </sheetData>
      <sheetData sheetId="3766">
        <row r="2">
          <cell r="B2">
            <v>0</v>
          </cell>
        </row>
      </sheetData>
      <sheetData sheetId="3767">
        <row r="2">
          <cell r="B2">
            <v>0</v>
          </cell>
        </row>
      </sheetData>
      <sheetData sheetId="3768">
        <row r="2">
          <cell r="B2">
            <v>0</v>
          </cell>
        </row>
      </sheetData>
      <sheetData sheetId="3769">
        <row r="2">
          <cell r="B2">
            <v>1.9678000000000001E-2</v>
          </cell>
        </row>
      </sheetData>
      <sheetData sheetId="3770">
        <row r="2">
          <cell r="B2">
            <v>0</v>
          </cell>
        </row>
      </sheetData>
      <sheetData sheetId="3771">
        <row r="2">
          <cell r="B2">
            <v>0</v>
          </cell>
        </row>
      </sheetData>
      <sheetData sheetId="3772">
        <row r="2">
          <cell r="B2">
            <v>1.9678000000000001E-2</v>
          </cell>
        </row>
      </sheetData>
      <sheetData sheetId="3773">
        <row r="2">
          <cell r="B2">
            <v>0</v>
          </cell>
        </row>
      </sheetData>
      <sheetData sheetId="3774">
        <row r="2">
          <cell r="B2">
            <v>1.9678000000000001E-2</v>
          </cell>
        </row>
      </sheetData>
      <sheetData sheetId="3775">
        <row r="2">
          <cell r="B2">
            <v>1.9678000000000001E-2</v>
          </cell>
        </row>
      </sheetData>
      <sheetData sheetId="3776">
        <row r="2">
          <cell r="B2">
            <v>1.9678000000000001E-2</v>
          </cell>
        </row>
      </sheetData>
      <sheetData sheetId="3777">
        <row r="2">
          <cell r="B2">
            <v>1.9678000000000001E-2</v>
          </cell>
        </row>
      </sheetData>
      <sheetData sheetId="3778">
        <row r="2">
          <cell r="B2">
            <v>1.9678000000000001E-2</v>
          </cell>
        </row>
      </sheetData>
      <sheetData sheetId="3779">
        <row r="2">
          <cell r="B2">
            <v>0</v>
          </cell>
        </row>
      </sheetData>
      <sheetData sheetId="3780">
        <row r="2">
          <cell r="B2">
            <v>1.9678000000000001E-2</v>
          </cell>
        </row>
      </sheetData>
      <sheetData sheetId="3781">
        <row r="2">
          <cell r="B2">
            <v>0</v>
          </cell>
        </row>
      </sheetData>
      <sheetData sheetId="3782">
        <row r="2">
          <cell r="B2">
            <v>1.9678000000000001E-2</v>
          </cell>
        </row>
      </sheetData>
      <sheetData sheetId="3783">
        <row r="2">
          <cell r="B2">
            <v>1.9678000000000001E-2</v>
          </cell>
        </row>
      </sheetData>
      <sheetData sheetId="3784">
        <row r="2">
          <cell r="B2">
            <v>1.9678000000000001E-2</v>
          </cell>
        </row>
      </sheetData>
      <sheetData sheetId="3785">
        <row r="2">
          <cell r="B2">
            <v>0</v>
          </cell>
        </row>
      </sheetData>
      <sheetData sheetId="3786">
        <row r="2">
          <cell r="B2">
            <v>1.9678000000000001E-2</v>
          </cell>
        </row>
      </sheetData>
      <sheetData sheetId="3787">
        <row r="2">
          <cell r="B2">
            <v>1.9678000000000001E-2</v>
          </cell>
        </row>
      </sheetData>
      <sheetData sheetId="3788">
        <row r="2">
          <cell r="B2">
            <v>1.9678000000000001E-2</v>
          </cell>
        </row>
      </sheetData>
      <sheetData sheetId="3789">
        <row r="2">
          <cell r="B2">
            <v>1.9678000000000001E-2</v>
          </cell>
        </row>
      </sheetData>
      <sheetData sheetId="3790">
        <row r="2">
          <cell r="B2">
            <v>1.9678000000000001E-2</v>
          </cell>
        </row>
      </sheetData>
      <sheetData sheetId="3791">
        <row r="2">
          <cell r="B2">
            <v>1.9678000000000001E-2</v>
          </cell>
        </row>
      </sheetData>
      <sheetData sheetId="3792">
        <row r="2">
          <cell r="B2">
            <v>1.9678000000000001E-2</v>
          </cell>
        </row>
      </sheetData>
      <sheetData sheetId="3793">
        <row r="2">
          <cell r="B2">
            <v>1.9678000000000001E-2</v>
          </cell>
        </row>
      </sheetData>
      <sheetData sheetId="3794">
        <row r="2">
          <cell r="B2">
            <v>1.9678000000000001E-2</v>
          </cell>
        </row>
      </sheetData>
      <sheetData sheetId="3795">
        <row r="2">
          <cell r="B2">
            <v>1.9678000000000001E-2</v>
          </cell>
        </row>
      </sheetData>
      <sheetData sheetId="3796">
        <row r="2">
          <cell r="B2">
            <v>1.9678000000000001E-2</v>
          </cell>
        </row>
      </sheetData>
      <sheetData sheetId="3797">
        <row r="2">
          <cell r="B2">
            <v>1.9678000000000001E-2</v>
          </cell>
        </row>
      </sheetData>
      <sheetData sheetId="3798">
        <row r="2">
          <cell r="B2">
            <v>1.9678000000000001E-2</v>
          </cell>
        </row>
      </sheetData>
      <sheetData sheetId="3799">
        <row r="2">
          <cell r="B2">
            <v>1.9678000000000001E-2</v>
          </cell>
        </row>
      </sheetData>
      <sheetData sheetId="3800">
        <row r="2">
          <cell r="B2">
            <v>1.9678000000000001E-2</v>
          </cell>
        </row>
      </sheetData>
      <sheetData sheetId="3801">
        <row r="2">
          <cell r="B2">
            <v>1.9678000000000001E-2</v>
          </cell>
        </row>
      </sheetData>
      <sheetData sheetId="3802">
        <row r="2">
          <cell r="B2">
            <v>1.9678000000000001E-2</v>
          </cell>
        </row>
      </sheetData>
      <sheetData sheetId="3803">
        <row r="2">
          <cell r="B2">
            <v>1.9678000000000001E-2</v>
          </cell>
        </row>
      </sheetData>
      <sheetData sheetId="3804">
        <row r="2">
          <cell r="B2">
            <v>1.9678000000000001E-2</v>
          </cell>
        </row>
      </sheetData>
      <sheetData sheetId="3805">
        <row r="2">
          <cell r="B2">
            <v>1.9678000000000001E-2</v>
          </cell>
        </row>
      </sheetData>
      <sheetData sheetId="3806">
        <row r="2">
          <cell r="B2">
            <v>1.9678000000000001E-2</v>
          </cell>
        </row>
      </sheetData>
      <sheetData sheetId="3807">
        <row r="2">
          <cell r="B2">
            <v>1.9678000000000001E-2</v>
          </cell>
        </row>
      </sheetData>
      <sheetData sheetId="3808">
        <row r="2">
          <cell r="B2">
            <v>1.9678000000000001E-2</v>
          </cell>
        </row>
      </sheetData>
      <sheetData sheetId="3809">
        <row r="2">
          <cell r="B2">
            <v>1.9678000000000001E-2</v>
          </cell>
        </row>
      </sheetData>
      <sheetData sheetId="3810">
        <row r="2">
          <cell r="B2">
            <v>1.9678000000000001E-2</v>
          </cell>
        </row>
      </sheetData>
      <sheetData sheetId="3811">
        <row r="2">
          <cell r="B2">
            <v>1.9678000000000001E-2</v>
          </cell>
        </row>
      </sheetData>
      <sheetData sheetId="3812">
        <row r="2">
          <cell r="B2">
            <v>1.9678000000000001E-2</v>
          </cell>
        </row>
      </sheetData>
      <sheetData sheetId="3813">
        <row r="2">
          <cell r="B2">
            <v>1.9678000000000001E-2</v>
          </cell>
        </row>
      </sheetData>
      <sheetData sheetId="3814">
        <row r="2">
          <cell r="B2">
            <v>1.9678000000000001E-2</v>
          </cell>
        </row>
      </sheetData>
      <sheetData sheetId="3815">
        <row r="2">
          <cell r="B2">
            <v>1.9678000000000001E-2</v>
          </cell>
        </row>
      </sheetData>
      <sheetData sheetId="3816">
        <row r="2">
          <cell r="B2">
            <v>1.9678000000000001E-2</v>
          </cell>
        </row>
      </sheetData>
      <sheetData sheetId="3817">
        <row r="2">
          <cell r="B2">
            <v>1.9678000000000001E-2</v>
          </cell>
        </row>
      </sheetData>
      <sheetData sheetId="3818">
        <row r="2">
          <cell r="B2">
            <v>1.9678000000000001E-2</v>
          </cell>
        </row>
      </sheetData>
      <sheetData sheetId="3819">
        <row r="2">
          <cell r="B2">
            <v>1.9678000000000001E-2</v>
          </cell>
        </row>
      </sheetData>
      <sheetData sheetId="3820">
        <row r="2">
          <cell r="B2">
            <v>1.9678000000000001E-2</v>
          </cell>
        </row>
      </sheetData>
      <sheetData sheetId="3821">
        <row r="2">
          <cell r="B2">
            <v>0</v>
          </cell>
        </row>
      </sheetData>
      <sheetData sheetId="3822">
        <row r="2">
          <cell r="B2">
            <v>0</v>
          </cell>
        </row>
      </sheetData>
      <sheetData sheetId="3823">
        <row r="2">
          <cell r="B2">
            <v>0</v>
          </cell>
        </row>
      </sheetData>
      <sheetData sheetId="3824">
        <row r="2">
          <cell r="B2">
            <v>0</v>
          </cell>
        </row>
      </sheetData>
      <sheetData sheetId="3825">
        <row r="2">
          <cell r="B2">
            <v>1.9678000000000001E-2</v>
          </cell>
        </row>
      </sheetData>
      <sheetData sheetId="3826">
        <row r="2">
          <cell r="B2">
            <v>0</v>
          </cell>
        </row>
      </sheetData>
      <sheetData sheetId="3827">
        <row r="2">
          <cell r="B2">
            <v>1.9678000000000001E-2</v>
          </cell>
        </row>
      </sheetData>
      <sheetData sheetId="3828">
        <row r="2">
          <cell r="B2">
            <v>0</v>
          </cell>
        </row>
      </sheetData>
      <sheetData sheetId="3829">
        <row r="2">
          <cell r="B2">
            <v>0</v>
          </cell>
        </row>
      </sheetData>
      <sheetData sheetId="3830">
        <row r="2">
          <cell r="B2">
            <v>0</v>
          </cell>
        </row>
      </sheetData>
      <sheetData sheetId="3831">
        <row r="2">
          <cell r="B2">
            <v>0</v>
          </cell>
        </row>
      </sheetData>
      <sheetData sheetId="3832">
        <row r="2">
          <cell r="B2">
            <v>0</v>
          </cell>
        </row>
      </sheetData>
      <sheetData sheetId="3833">
        <row r="2">
          <cell r="B2">
            <v>0</v>
          </cell>
        </row>
      </sheetData>
      <sheetData sheetId="3834">
        <row r="2">
          <cell r="B2">
            <v>0</v>
          </cell>
        </row>
      </sheetData>
      <sheetData sheetId="3835">
        <row r="2">
          <cell r="B2">
            <v>0</v>
          </cell>
        </row>
      </sheetData>
      <sheetData sheetId="3836">
        <row r="2">
          <cell r="B2">
            <v>0</v>
          </cell>
        </row>
      </sheetData>
      <sheetData sheetId="3837">
        <row r="2">
          <cell r="B2">
            <v>0</v>
          </cell>
        </row>
      </sheetData>
      <sheetData sheetId="3838">
        <row r="2">
          <cell r="B2">
            <v>0</v>
          </cell>
        </row>
      </sheetData>
      <sheetData sheetId="3839">
        <row r="2">
          <cell r="B2">
            <v>1.9678000000000001E-2</v>
          </cell>
        </row>
      </sheetData>
      <sheetData sheetId="3840">
        <row r="2">
          <cell r="B2">
            <v>0</v>
          </cell>
        </row>
      </sheetData>
      <sheetData sheetId="3841">
        <row r="2">
          <cell r="B2">
            <v>0</v>
          </cell>
        </row>
      </sheetData>
      <sheetData sheetId="3842">
        <row r="2">
          <cell r="B2">
            <v>1.9678000000000001E-2</v>
          </cell>
        </row>
      </sheetData>
      <sheetData sheetId="3843">
        <row r="2">
          <cell r="B2">
            <v>0</v>
          </cell>
        </row>
      </sheetData>
      <sheetData sheetId="3844">
        <row r="2">
          <cell r="B2">
            <v>0</v>
          </cell>
        </row>
      </sheetData>
      <sheetData sheetId="3845">
        <row r="2">
          <cell r="B2">
            <v>0</v>
          </cell>
        </row>
      </sheetData>
      <sheetData sheetId="3846">
        <row r="2">
          <cell r="B2">
            <v>1.9678000000000001E-2</v>
          </cell>
        </row>
      </sheetData>
      <sheetData sheetId="3847">
        <row r="2">
          <cell r="B2">
            <v>0</v>
          </cell>
        </row>
      </sheetData>
      <sheetData sheetId="3848">
        <row r="2">
          <cell r="B2">
            <v>0</v>
          </cell>
        </row>
      </sheetData>
      <sheetData sheetId="3849">
        <row r="2">
          <cell r="B2">
            <v>0</v>
          </cell>
        </row>
      </sheetData>
      <sheetData sheetId="3850">
        <row r="2">
          <cell r="B2">
            <v>0</v>
          </cell>
        </row>
      </sheetData>
      <sheetData sheetId="3851">
        <row r="2">
          <cell r="B2">
            <v>0</v>
          </cell>
        </row>
      </sheetData>
      <sheetData sheetId="3852">
        <row r="2">
          <cell r="B2">
            <v>0</v>
          </cell>
        </row>
      </sheetData>
      <sheetData sheetId="3853">
        <row r="2">
          <cell r="B2">
            <v>0</v>
          </cell>
        </row>
      </sheetData>
      <sheetData sheetId="3854">
        <row r="2">
          <cell r="B2">
            <v>1.9678000000000001E-2</v>
          </cell>
        </row>
      </sheetData>
      <sheetData sheetId="3855">
        <row r="2">
          <cell r="B2">
            <v>0</v>
          </cell>
        </row>
      </sheetData>
      <sheetData sheetId="3856">
        <row r="2">
          <cell r="B2">
            <v>0</v>
          </cell>
        </row>
      </sheetData>
      <sheetData sheetId="3857">
        <row r="2">
          <cell r="B2">
            <v>0</v>
          </cell>
        </row>
      </sheetData>
      <sheetData sheetId="3858">
        <row r="2">
          <cell r="B2">
            <v>1.9678000000000001E-2</v>
          </cell>
        </row>
      </sheetData>
      <sheetData sheetId="3859">
        <row r="2">
          <cell r="B2">
            <v>0</v>
          </cell>
        </row>
      </sheetData>
      <sheetData sheetId="3860">
        <row r="2">
          <cell r="B2">
            <v>0</v>
          </cell>
        </row>
      </sheetData>
      <sheetData sheetId="3861">
        <row r="2">
          <cell r="B2">
            <v>1.9678000000000001E-2</v>
          </cell>
        </row>
      </sheetData>
      <sheetData sheetId="3862">
        <row r="2">
          <cell r="B2">
            <v>0</v>
          </cell>
        </row>
      </sheetData>
      <sheetData sheetId="3863">
        <row r="2">
          <cell r="B2">
            <v>1.9678000000000001E-2</v>
          </cell>
        </row>
      </sheetData>
      <sheetData sheetId="3864">
        <row r="2">
          <cell r="B2">
            <v>1.9678000000000001E-2</v>
          </cell>
        </row>
      </sheetData>
      <sheetData sheetId="3865">
        <row r="2">
          <cell r="B2">
            <v>1.9678000000000001E-2</v>
          </cell>
        </row>
      </sheetData>
      <sheetData sheetId="3866">
        <row r="2">
          <cell r="B2">
            <v>1.9678000000000001E-2</v>
          </cell>
        </row>
      </sheetData>
      <sheetData sheetId="3867">
        <row r="2">
          <cell r="B2">
            <v>1.9678000000000001E-2</v>
          </cell>
        </row>
      </sheetData>
      <sheetData sheetId="3868">
        <row r="2">
          <cell r="B2">
            <v>0</v>
          </cell>
        </row>
      </sheetData>
      <sheetData sheetId="3869">
        <row r="2">
          <cell r="B2">
            <v>1.9678000000000001E-2</v>
          </cell>
        </row>
      </sheetData>
      <sheetData sheetId="3870">
        <row r="2">
          <cell r="B2">
            <v>0</v>
          </cell>
        </row>
      </sheetData>
      <sheetData sheetId="3871">
        <row r="2">
          <cell r="B2">
            <v>1.9678000000000001E-2</v>
          </cell>
        </row>
      </sheetData>
      <sheetData sheetId="3872">
        <row r="2">
          <cell r="B2">
            <v>1.9678000000000001E-2</v>
          </cell>
        </row>
      </sheetData>
      <sheetData sheetId="3873">
        <row r="2">
          <cell r="B2">
            <v>1.9678000000000001E-2</v>
          </cell>
        </row>
      </sheetData>
      <sheetData sheetId="3874">
        <row r="2">
          <cell r="B2">
            <v>0</v>
          </cell>
        </row>
      </sheetData>
      <sheetData sheetId="3875">
        <row r="2">
          <cell r="B2">
            <v>1.9678000000000001E-2</v>
          </cell>
        </row>
      </sheetData>
      <sheetData sheetId="3876">
        <row r="2">
          <cell r="B2">
            <v>1.9678000000000001E-2</v>
          </cell>
        </row>
      </sheetData>
      <sheetData sheetId="3877">
        <row r="2">
          <cell r="B2">
            <v>1.9678000000000001E-2</v>
          </cell>
        </row>
      </sheetData>
      <sheetData sheetId="3878">
        <row r="2">
          <cell r="B2">
            <v>1.9678000000000001E-2</v>
          </cell>
        </row>
      </sheetData>
      <sheetData sheetId="3879">
        <row r="2">
          <cell r="B2">
            <v>1.9678000000000001E-2</v>
          </cell>
        </row>
      </sheetData>
      <sheetData sheetId="3880">
        <row r="2">
          <cell r="B2">
            <v>1.9678000000000001E-2</v>
          </cell>
        </row>
      </sheetData>
      <sheetData sheetId="3881">
        <row r="2">
          <cell r="B2">
            <v>1.9678000000000001E-2</v>
          </cell>
        </row>
      </sheetData>
      <sheetData sheetId="3882">
        <row r="2">
          <cell r="B2">
            <v>1.9678000000000001E-2</v>
          </cell>
        </row>
      </sheetData>
      <sheetData sheetId="3883">
        <row r="2">
          <cell r="B2">
            <v>1.9678000000000001E-2</v>
          </cell>
        </row>
      </sheetData>
      <sheetData sheetId="3884">
        <row r="2">
          <cell r="B2">
            <v>1.9678000000000001E-2</v>
          </cell>
        </row>
      </sheetData>
      <sheetData sheetId="3885">
        <row r="2">
          <cell r="B2">
            <v>1.9678000000000001E-2</v>
          </cell>
        </row>
      </sheetData>
      <sheetData sheetId="3886">
        <row r="2">
          <cell r="B2">
            <v>1.9678000000000001E-2</v>
          </cell>
        </row>
      </sheetData>
      <sheetData sheetId="3887">
        <row r="2">
          <cell r="B2">
            <v>1.9678000000000001E-2</v>
          </cell>
        </row>
      </sheetData>
      <sheetData sheetId="3888">
        <row r="2">
          <cell r="B2">
            <v>1.9678000000000001E-2</v>
          </cell>
        </row>
      </sheetData>
      <sheetData sheetId="3889">
        <row r="2">
          <cell r="B2">
            <v>1.9678000000000001E-2</v>
          </cell>
        </row>
      </sheetData>
      <sheetData sheetId="3890">
        <row r="2">
          <cell r="B2">
            <v>1.9678000000000001E-2</v>
          </cell>
        </row>
      </sheetData>
      <sheetData sheetId="3891">
        <row r="2">
          <cell r="B2">
            <v>1.9678000000000001E-2</v>
          </cell>
        </row>
      </sheetData>
      <sheetData sheetId="3892">
        <row r="2">
          <cell r="B2">
            <v>1.9678000000000001E-2</v>
          </cell>
        </row>
      </sheetData>
      <sheetData sheetId="3893">
        <row r="2">
          <cell r="B2">
            <v>1.9678000000000001E-2</v>
          </cell>
        </row>
      </sheetData>
      <sheetData sheetId="3894">
        <row r="2">
          <cell r="B2">
            <v>1.9678000000000001E-2</v>
          </cell>
        </row>
      </sheetData>
      <sheetData sheetId="3895">
        <row r="2">
          <cell r="B2">
            <v>1.9678000000000001E-2</v>
          </cell>
        </row>
      </sheetData>
      <sheetData sheetId="3896">
        <row r="2">
          <cell r="B2">
            <v>1.9678000000000001E-2</v>
          </cell>
        </row>
      </sheetData>
      <sheetData sheetId="3897">
        <row r="2">
          <cell r="B2">
            <v>1.9678000000000001E-2</v>
          </cell>
        </row>
      </sheetData>
      <sheetData sheetId="3898">
        <row r="2">
          <cell r="B2">
            <v>1.9678000000000001E-2</v>
          </cell>
        </row>
      </sheetData>
      <sheetData sheetId="3899">
        <row r="2">
          <cell r="B2">
            <v>1.9678000000000001E-2</v>
          </cell>
        </row>
      </sheetData>
      <sheetData sheetId="3900">
        <row r="2">
          <cell r="B2">
            <v>1.9678000000000001E-2</v>
          </cell>
        </row>
      </sheetData>
      <sheetData sheetId="3901">
        <row r="2">
          <cell r="B2">
            <v>1.9678000000000001E-2</v>
          </cell>
        </row>
      </sheetData>
      <sheetData sheetId="3902">
        <row r="2">
          <cell r="B2">
            <v>1.9678000000000001E-2</v>
          </cell>
        </row>
      </sheetData>
      <sheetData sheetId="3903">
        <row r="2">
          <cell r="B2">
            <v>1.9678000000000001E-2</v>
          </cell>
        </row>
      </sheetData>
      <sheetData sheetId="3904">
        <row r="2">
          <cell r="B2">
            <v>1.9678000000000001E-2</v>
          </cell>
        </row>
      </sheetData>
      <sheetData sheetId="3905">
        <row r="2">
          <cell r="B2">
            <v>1.9678000000000001E-2</v>
          </cell>
        </row>
      </sheetData>
      <sheetData sheetId="3906">
        <row r="2">
          <cell r="B2">
            <v>1.9678000000000001E-2</v>
          </cell>
        </row>
      </sheetData>
      <sheetData sheetId="3907">
        <row r="2">
          <cell r="B2">
            <v>1.9678000000000001E-2</v>
          </cell>
        </row>
      </sheetData>
      <sheetData sheetId="3908">
        <row r="2">
          <cell r="B2">
            <v>1.9678000000000001E-2</v>
          </cell>
        </row>
      </sheetData>
      <sheetData sheetId="3909">
        <row r="2">
          <cell r="B2">
            <v>1.9678000000000001E-2</v>
          </cell>
        </row>
      </sheetData>
      <sheetData sheetId="3910">
        <row r="2">
          <cell r="B2">
            <v>0</v>
          </cell>
        </row>
      </sheetData>
      <sheetData sheetId="3911">
        <row r="2">
          <cell r="B2">
            <v>0</v>
          </cell>
        </row>
      </sheetData>
      <sheetData sheetId="3912">
        <row r="2">
          <cell r="B2">
            <v>0</v>
          </cell>
        </row>
      </sheetData>
      <sheetData sheetId="3913">
        <row r="2">
          <cell r="B2">
            <v>0</v>
          </cell>
        </row>
      </sheetData>
      <sheetData sheetId="3914">
        <row r="2">
          <cell r="B2">
            <v>1.9678000000000001E-2</v>
          </cell>
        </row>
      </sheetData>
      <sheetData sheetId="3915">
        <row r="2">
          <cell r="B2">
            <v>0</v>
          </cell>
        </row>
      </sheetData>
      <sheetData sheetId="3916">
        <row r="2">
          <cell r="B2">
            <v>1.9678000000000001E-2</v>
          </cell>
        </row>
      </sheetData>
      <sheetData sheetId="3917">
        <row r="2">
          <cell r="B2">
            <v>0</v>
          </cell>
        </row>
      </sheetData>
      <sheetData sheetId="3918">
        <row r="2">
          <cell r="B2">
            <v>0</v>
          </cell>
        </row>
      </sheetData>
      <sheetData sheetId="3919">
        <row r="2">
          <cell r="B2">
            <v>0</v>
          </cell>
        </row>
      </sheetData>
      <sheetData sheetId="3920">
        <row r="2">
          <cell r="B2">
            <v>0</v>
          </cell>
        </row>
      </sheetData>
      <sheetData sheetId="3921">
        <row r="2">
          <cell r="B2">
            <v>0</v>
          </cell>
        </row>
      </sheetData>
      <sheetData sheetId="3922">
        <row r="2">
          <cell r="B2">
            <v>0</v>
          </cell>
        </row>
      </sheetData>
      <sheetData sheetId="3923">
        <row r="2">
          <cell r="B2">
            <v>0</v>
          </cell>
        </row>
      </sheetData>
      <sheetData sheetId="3924">
        <row r="2">
          <cell r="B2">
            <v>0</v>
          </cell>
        </row>
      </sheetData>
      <sheetData sheetId="3925">
        <row r="2">
          <cell r="B2">
            <v>0</v>
          </cell>
        </row>
      </sheetData>
      <sheetData sheetId="3926">
        <row r="2">
          <cell r="B2">
            <v>0</v>
          </cell>
        </row>
      </sheetData>
      <sheetData sheetId="3927">
        <row r="2">
          <cell r="B2">
            <v>0</v>
          </cell>
        </row>
      </sheetData>
      <sheetData sheetId="3928">
        <row r="2">
          <cell r="B2">
            <v>1.9678000000000001E-2</v>
          </cell>
        </row>
      </sheetData>
      <sheetData sheetId="3929">
        <row r="2">
          <cell r="B2">
            <v>0</v>
          </cell>
        </row>
      </sheetData>
      <sheetData sheetId="3930">
        <row r="2">
          <cell r="B2">
            <v>0</v>
          </cell>
        </row>
      </sheetData>
      <sheetData sheetId="3931">
        <row r="2">
          <cell r="B2">
            <v>1.9678000000000001E-2</v>
          </cell>
        </row>
      </sheetData>
      <sheetData sheetId="3932">
        <row r="2">
          <cell r="B2">
            <v>0</v>
          </cell>
        </row>
      </sheetData>
      <sheetData sheetId="3933">
        <row r="2">
          <cell r="B2">
            <v>0</v>
          </cell>
        </row>
      </sheetData>
      <sheetData sheetId="3934">
        <row r="2">
          <cell r="B2">
            <v>0</v>
          </cell>
        </row>
      </sheetData>
      <sheetData sheetId="3935">
        <row r="2">
          <cell r="B2">
            <v>1.9678000000000001E-2</v>
          </cell>
        </row>
      </sheetData>
      <sheetData sheetId="3936">
        <row r="2">
          <cell r="B2">
            <v>0</v>
          </cell>
        </row>
      </sheetData>
      <sheetData sheetId="3937">
        <row r="2">
          <cell r="B2">
            <v>0</v>
          </cell>
        </row>
      </sheetData>
      <sheetData sheetId="3938">
        <row r="2">
          <cell r="B2">
            <v>0</v>
          </cell>
        </row>
      </sheetData>
      <sheetData sheetId="3939">
        <row r="2">
          <cell r="B2">
            <v>0</v>
          </cell>
        </row>
      </sheetData>
      <sheetData sheetId="3940">
        <row r="2">
          <cell r="B2">
            <v>0</v>
          </cell>
        </row>
      </sheetData>
      <sheetData sheetId="3941">
        <row r="2">
          <cell r="B2">
            <v>0</v>
          </cell>
        </row>
      </sheetData>
      <sheetData sheetId="3942">
        <row r="2">
          <cell r="B2">
            <v>0</v>
          </cell>
        </row>
      </sheetData>
      <sheetData sheetId="3943">
        <row r="2">
          <cell r="B2">
            <v>1.9678000000000001E-2</v>
          </cell>
        </row>
      </sheetData>
      <sheetData sheetId="3944">
        <row r="2">
          <cell r="B2">
            <v>0</v>
          </cell>
        </row>
      </sheetData>
      <sheetData sheetId="3945">
        <row r="2">
          <cell r="B2">
            <v>0</v>
          </cell>
        </row>
      </sheetData>
      <sheetData sheetId="3946">
        <row r="2">
          <cell r="B2">
            <v>0</v>
          </cell>
        </row>
      </sheetData>
      <sheetData sheetId="3947">
        <row r="2">
          <cell r="B2">
            <v>1.9678000000000001E-2</v>
          </cell>
        </row>
      </sheetData>
      <sheetData sheetId="3948">
        <row r="2">
          <cell r="B2">
            <v>0</v>
          </cell>
        </row>
      </sheetData>
      <sheetData sheetId="3949">
        <row r="2">
          <cell r="B2">
            <v>0</v>
          </cell>
        </row>
      </sheetData>
      <sheetData sheetId="3950">
        <row r="2">
          <cell r="B2">
            <v>1.9678000000000001E-2</v>
          </cell>
        </row>
      </sheetData>
      <sheetData sheetId="3951">
        <row r="2">
          <cell r="B2">
            <v>0</v>
          </cell>
        </row>
      </sheetData>
      <sheetData sheetId="3952">
        <row r="2">
          <cell r="B2">
            <v>1.9678000000000001E-2</v>
          </cell>
        </row>
      </sheetData>
      <sheetData sheetId="3953">
        <row r="2">
          <cell r="B2">
            <v>1.9678000000000001E-2</v>
          </cell>
        </row>
      </sheetData>
      <sheetData sheetId="3954">
        <row r="2">
          <cell r="B2">
            <v>1.9678000000000001E-2</v>
          </cell>
        </row>
      </sheetData>
      <sheetData sheetId="3955">
        <row r="2">
          <cell r="B2">
            <v>1.9678000000000001E-2</v>
          </cell>
        </row>
      </sheetData>
      <sheetData sheetId="3956">
        <row r="2">
          <cell r="B2">
            <v>1.9678000000000001E-2</v>
          </cell>
        </row>
      </sheetData>
      <sheetData sheetId="3957">
        <row r="2">
          <cell r="B2">
            <v>0</v>
          </cell>
        </row>
      </sheetData>
      <sheetData sheetId="3958">
        <row r="2">
          <cell r="B2">
            <v>1.9678000000000001E-2</v>
          </cell>
        </row>
      </sheetData>
      <sheetData sheetId="3959">
        <row r="2">
          <cell r="B2">
            <v>0</v>
          </cell>
        </row>
      </sheetData>
      <sheetData sheetId="3960">
        <row r="2">
          <cell r="B2">
            <v>1.9678000000000001E-2</v>
          </cell>
        </row>
      </sheetData>
      <sheetData sheetId="3961">
        <row r="2">
          <cell r="B2">
            <v>1.9678000000000001E-2</v>
          </cell>
        </row>
      </sheetData>
      <sheetData sheetId="3962">
        <row r="2">
          <cell r="B2">
            <v>1.9678000000000001E-2</v>
          </cell>
        </row>
      </sheetData>
      <sheetData sheetId="3963">
        <row r="2">
          <cell r="B2">
            <v>0</v>
          </cell>
        </row>
      </sheetData>
      <sheetData sheetId="3964">
        <row r="2">
          <cell r="B2">
            <v>1.9678000000000001E-2</v>
          </cell>
        </row>
      </sheetData>
      <sheetData sheetId="3965">
        <row r="2">
          <cell r="B2">
            <v>1.9678000000000001E-2</v>
          </cell>
        </row>
      </sheetData>
      <sheetData sheetId="3966">
        <row r="2">
          <cell r="B2">
            <v>1.9678000000000001E-2</v>
          </cell>
        </row>
      </sheetData>
      <sheetData sheetId="3967">
        <row r="2">
          <cell r="B2">
            <v>1.9678000000000001E-2</v>
          </cell>
        </row>
      </sheetData>
      <sheetData sheetId="3968">
        <row r="2">
          <cell r="B2">
            <v>1.9678000000000001E-2</v>
          </cell>
        </row>
      </sheetData>
      <sheetData sheetId="3969">
        <row r="2">
          <cell r="B2">
            <v>1.9678000000000001E-2</v>
          </cell>
        </row>
      </sheetData>
      <sheetData sheetId="3970">
        <row r="2">
          <cell r="B2">
            <v>1.9678000000000001E-2</v>
          </cell>
        </row>
      </sheetData>
      <sheetData sheetId="3971">
        <row r="2">
          <cell r="B2">
            <v>1.9678000000000001E-2</v>
          </cell>
        </row>
      </sheetData>
      <sheetData sheetId="3972">
        <row r="2">
          <cell r="B2">
            <v>1.9678000000000001E-2</v>
          </cell>
        </row>
      </sheetData>
      <sheetData sheetId="3973">
        <row r="2">
          <cell r="B2">
            <v>1.9678000000000001E-2</v>
          </cell>
        </row>
      </sheetData>
      <sheetData sheetId="3974">
        <row r="2">
          <cell r="B2">
            <v>1.9678000000000001E-2</v>
          </cell>
        </row>
      </sheetData>
      <sheetData sheetId="3975">
        <row r="2">
          <cell r="B2">
            <v>1.9678000000000001E-2</v>
          </cell>
        </row>
      </sheetData>
      <sheetData sheetId="3976">
        <row r="2">
          <cell r="B2">
            <v>1.9678000000000001E-2</v>
          </cell>
        </row>
      </sheetData>
      <sheetData sheetId="3977">
        <row r="2">
          <cell r="B2">
            <v>1.9678000000000001E-2</v>
          </cell>
        </row>
      </sheetData>
      <sheetData sheetId="3978">
        <row r="2">
          <cell r="B2">
            <v>1.9678000000000001E-2</v>
          </cell>
        </row>
      </sheetData>
      <sheetData sheetId="3979">
        <row r="2">
          <cell r="B2">
            <v>1.9678000000000001E-2</v>
          </cell>
        </row>
      </sheetData>
      <sheetData sheetId="3980">
        <row r="2">
          <cell r="B2">
            <v>1.9678000000000001E-2</v>
          </cell>
        </row>
      </sheetData>
      <sheetData sheetId="3981">
        <row r="2">
          <cell r="B2">
            <v>1.9678000000000001E-2</v>
          </cell>
        </row>
      </sheetData>
      <sheetData sheetId="3982">
        <row r="2">
          <cell r="B2">
            <v>1.9678000000000001E-2</v>
          </cell>
        </row>
      </sheetData>
      <sheetData sheetId="3983">
        <row r="2">
          <cell r="B2">
            <v>1.9678000000000001E-2</v>
          </cell>
        </row>
      </sheetData>
      <sheetData sheetId="3984">
        <row r="2">
          <cell r="B2">
            <v>1.9678000000000001E-2</v>
          </cell>
        </row>
      </sheetData>
      <sheetData sheetId="3985">
        <row r="2">
          <cell r="B2">
            <v>1.9678000000000001E-2</v>
          </cell>
        </row>
      </sheetData>
      <sheetData sheetId="3986">
        <row r="2">
          <cell r="B2">
            <v>1.9678000000000001E-2</v>
          </cell>
        </row>
      </sheetData>
      <sheetData sheetId="3987">
        <row r="2">
          <cell r="B2">
            <v>1.9678000000000001E-2</v>
          </cell>
        </row>
      </sheetData>
      <sheetData sheetId="3988">
        <row r="2">
          <cell r="B2">
            <v>1.9678000000000001E-2</v>
          </cell>
        </row>
      </sheetData>
      <sheetData sheetId="3989">
        <row r="2">
          <cell r="B2">
            <v>1.9678000000000001E-2</v>
          </cell>
        </row>
      </sheetData>
      <sheetData sheetId="3990">
        <row r="2">
          <cell r="B2">
            <v>1.9678000000000001E-2</v>
          </cell>
        </row>
      </sheetData>
      <sheetData sheetId="3991">
        <row r="2">
          <cell r="B2">
            <v>1.9678000000000001E-2</v>
          </cell>
        </row>
      </sheetData>
      <sheetData sheetId="3992">
        <row r="2">
          <cell r="B2">
            <v>1.9678000000000001E-2</v>
          </cell>
        </row>
      </sheetData>
      <sheetData sheetId="3993">
        <row r="2">
          <cell r="B2">
            <v>1.9678000000000001E-2</v>
          </cell>
        </row>
      </sheetData>
      <sheetData sheetId="3994">
        <row r="2">
          <cell r="B2">
            <v>1.9678000000000001E-2</v>
          </cell>
        </row>
      </sheetData>
      <sheetData sheetId="3995">
        <row r="2">
          <cell r="B2">
            <v>1.9678000000000001E-2</v>
          </cell>
        </row>
      </sheetData>
      <sheetData sheetId="3996">
        <row r="2">
          <cell r="B2">
            <v>1.9678000000000001E-2</v>
          </cell>
        </row>
      </sheetData>
      <sheetData sheetId="3997">
        <row r="2">
          <cell r="B2">
            <v>1.9678000000000001E-2</v>
          </cell>
        </row>
      </sheetData>
      <sheetData sheetId="3998">
        <row r="2">
          <cell r="B2">
            <v>1.9678000000000001E-2</v>
          </cell>
        </row>
      </sheetData>
      <sheetData sheetId="3999">
        <row r="2">
          <cell r="B2">
            <v>0</v>
          </cell>
        </row>
      </sheetData>
      <sheetData sheetId="4000">
        <row r="2">
          <cell r="B2">
            <v>0</v>
          </cell>
        </row>
      </sheetData>
      <sheetData sheetId="4001">
        <row r="2">
          <cell r="B2">
            <v>0</v>
          </cell>
        </row>
      </sheetData>
      <sheetData sheetId="4002">
        <row r="2">
          <cell r="B2">
            <v>0</v>
          </cell>
        </row>
      </sheetData>
      <sheetData sheetId="4003">
        <row r="2">
          <cell r="B2">
            <v>1.9678000000000001E-2</v>
          </cell>
        </row>
      </sheetData>
      <sheetData sheetId="4004">
        <row r="2">
          <cell r="B2">
            <v>0</v>
          </cell>
        </row>
      </sheetData>
      <sheetData sheetId="4005">
        <row r="2">
          <cell r="B2">
            <v>1.9678000000000001E-2</v>
          </cell>
        </row>
      </sheetData>
      <sheetData sheetId="4006">
        <row r="2">
          <cell r="B2">
            <v>0</v>
          </cell>
        </row>
      </sheetData>
      <sheetData sheetId="4007">
        <row r="2">
          <cell r="B2">
            <v>0</v>
          </cell>
        </row>
      </sheetData>
      <sheetData sheetId="4008">
        <row r="2">
          <cell r="B2">
            <v>0</v>
          </cell>
        </row>
      </sheetData>
      <sheetData sheetId="4009">
        <row r="2">
          <cell r="B2">
            <v>0</v>
          </cell>
        </row>
      </sheetData>
      <sheetData sheetId="4010">
        <row r="2">
          <cell r="B2">
            <v>0</v>
          </cell>
        </row>
      </sheetData>
      <sheetData sheetId="4011">
        <row r="2">
          <cell r="B2">
            <v>0</v>
          </cell>
        </row>
      </sheetData>
      <sheetData sheetId="4012">
        <row r="2">
          <cell r="B2">
            <v>0</v>
          </cell>
        </row>
      </sheetData>
      <sheetData sheetId="4013">
        <row r="2">
          <cell r="B2">
            <v>0</v>
          </cell>
        </row>
      </sheetData>
      <sheetData sheetId="4014">
        <row r="2">
          <cell r="B2">
            <v>0</v>
          </cell>
        </row>
      </sheetData>
      <sheetData sheetId="4015">
        <row r="2">
          <cell r="B2">
            <v>0</v>
          </cell>
        </row>
      </sheetData>
      <sheetData sheetId="4016">
        <row r="2">
          <cell r="B2">
            <v>0</v>
          </cell>
        </row>
      </sheetData>
      <sheetData sheetId="4017">
        <row r="2">
          <cell r="B2">
            <v>1.9678000000000001E-2</v>
          </cell>
        </row>
      </sheetData>
      <sheetData sheetId="4018">
        <row r="2">
          <cell r="B2">
            <v>0</v>
          </cell>
        </row>
      </sheetData>
      <sheetData sheetId="4019">
        <row r="2">
          <cell r="B2">
            <v>0</v>
          </cell>
        </row>
      </sheetData>
      <sheetData sheetId="4020">
        <row r="2">
          <cell r="B2">
            <v>1.9678000000000001E-2</v>
          </cell>
        </row>
      </sheetData>
      <sheetData sheetId="4021">
        <row r="2">
          <cell r="B2">
            <v>0</v>
          </cell>
        </row>
      </sheetData>
      <sheetData sheetId="4022">
        <row r="2">
          <cell r="B2">
            <v>0</v>
          </cell>
        </row>
      </sheetData>
      <sheetData sheetId="4023">
        <row r="2">
          <cell r="B2">
            <v>0</v>
          </cell>
        </row>
      </sheetData>
      <sheetData sheetId="4024">
        <row r="2">
          <cell r="B2">
            <v>1.9678000000000001E-2</v>
          </cell>
        </row>
      </sheetData>
      <sheetData sheetId="4025">
        <row r="2">
          <cell r="B2">
            <v>0</v>
          </cell>
        </row>
      </sheetData>
      <sheetData sheetId="4026">
        <row r="2">
          <cell r="B2">
            <v>0</v>
          </cell>
        </row>
      </sheetData>
      <sheetData sheetId="4027">
        <row r="2">
          <cell r="B2">
            <v>0</v>
          </cell>
        </row>
      </sheetData>
      <sheetData sheetId="4028">
        <row r="2">
          <cell r="B2">
            <v>0</v>
          </cell>
        </row>
      </sheetData>
      <sheetData sheetId="4029">
        <row r="2">
          <cell r="B2">
            <v>0</v>
          </cell>
        </row>
      </sheetData>
      <sheetData sheetId="4030">
        <row r="2">
          <cell r="B2">
            <v>0</v>
          </cell>
        </row>
      </sheetData>
      <sheetData sheetId="4031">
        <row r="2">
          <cell r="B2">
            <v>0</v>
          </cell>
        </row>
      </sheetData>
      <sheetData sheetId="4032">
        <row r="2">
          <cell r="B2">
            <v>1.9678000000000001E-2</v>
          </cell>
        </row>
      </sheetData>
      <sheetData sheetId="4033">
        <row r="2">
          <cell r="B2">
            <v>0</v>
          </cell>
        </row>
      </sheetData>
      <sheetData sheetId="4034">
        <row r="2">
          <cell r="B2">
            <v>0</v>
          </cell>
        </row>
      </sheetData>
      <sheetData sheetId="4035">
        <row r="2">
          <cell r="B2">
            <v>0</v>
          </cell>
        </row>
      </sheetData>
      <sheetData sheetId="4036">
        <row r="2">
          <cell r="B2">
            <v>1.9678000000000001E-2</v>
          </cell>
        </row>
      </sheetData>
      <sheetData sheetId="4037">
        <row r="2">
          <cell r="B2">
            <v>0</v>
          </cell>
        </row>
      </sheetData>
      <sheetData sheetId="4038">
        <row r="2">
          <cell r="B2">
            <v>0</v>
          </cell>
        </row>
      </sheetData>
      <sheetData sheetId="4039">
        <row r="2">
          <cell r="B2">
            <v>1.9678000000000001E-2</v>
          </cell>
        </row>
      </sheetData>
      <sheetData sheetId="4040">
        <row r="2">
          <cell r="B2">
            <v>0</v>
          </cell>
        </row>
      </sheetData>
      <sheetData sheetId="4041">
        <row r="2">
          <cell r="B2">
            <v>1.9678000000000001E-2</v>
          </cell>
        </row>
      </sheetData>
      <sheetData sheetId="4042">
        <row r="2">
          <cell r="B2">
            <v>1.9678000000000001E-2</v>
          </cell>
        </row>
      </sheetData>
      <sheetData sheetId="4043">
        <row r="2">
          <cell r="B2">
            <v>1.9678000000000001E-2</v>
          </cell>
        </row>
      </sheetData>
      <sheetData sheetId="4044">
        <row r="2">
          <cell r="B2">
            <v>1.9678000000000001E-2</v>
          </cell>
        </row>
      </sheetData>
      <sheetData sheetId="4045">
        <row r="2">
          <cell r="B2">
            <v>1.9678000000000001E-2</v>
          </cell>
        </row>
      </sheetData>
      <sheetData sheetId="4046">
        <row r="2">
          <cell r="B2">
            <v>0</v>
          </cell>
        </row>
      </sheetData>
      <sheetData sheetId="4047">
        <row r="2">
          <cell r="B2">
            <v>1.9678000000000001E-2</v>
          </cell>
        </row>
      </sheetData>
      <sheetData sheetId="4048">
        <row r="2">
          <cell r="B2">
            <v>0</v>
          </cell>
        </row>
      </sheetData>
      <sheetData sheetId="4049">
        <row r="2">
          <cell r="B2">
            <v>1.9678000000000001E-2</v>
          </cell>
        </row>
      </sheetData>
      <sheetData sheetId="4050">
        <row r="2">
          <cell r="B2">
            <v>1.9678000000000001E-2</v>
          </cell>
        </row>
      </sheetData>
      <sheetData sheetId="4051">
        <row r="2">
          <cell r="B2">
            <v>1.9678000000000001E-2</v>
          </cell>
        </row>
      </sheetData>
      <sheetData sheetId="4052">
        <row r="2">
          <cell r="B2">
            <v>0</v>
          </cell>
        </row>
      </sheetData>
      <sheetData sheetId="4053">
        <row r="2">
          <cell r="B2">
            <v>1.9678000000000001E-2</v>
          </cell>
        </row>
      </sheetData>
      <sheetData sheetId="4054">
        <row r="2">
          <cell r="B2">
            <v>1.9678000000000001E-2</v>
          </cell>
        </row>
      </sheetData>
      <sheetData sheetId="4055">
        <row r="2">
          <cell r="B2">
            <v>1.9678000000000001E-2</v>
          </cell>
        </row>
      </sheetData>
      <sheetData sheetId="4056">
        <row r="2">
          <cell r="B2">
            <v>1.9678000000000001E-2</v>
          </cell>
        </row>
      </sheetData>
      <sheetData sheetId="4057">
        <row r="2">
          <cell r="B2">
            <v>1.9678000000000001E-2</v>
          </cell>
        </row>
      </sheetData>
      <sheetData sheetId="4058">
        <row r="2">
          <cell r="B2">
            <v>1.9678000000000001E-2</v>
          </cell>
        </row>
      </sheetData>
      <sheetData sheetId="4059">
        <row r="2">
          <cell r="B2">
            <v>1.9678000000000001E-2</v>
          </cell>
        </row>
      </sheetData>
      <sheetData sheetId="4060">
        <row r="2">
          <cell r="B2">
            <v>1.9678000000000001E-2</v>
          </cell>
        </row>
      </sheetData>
      <sheetData sheetId="4061">
        <row r="2">
          <cell r="B2">
            <v>1.9678000000000001E-2</v>
          </cell>
        </row>
      </sheetData>
      <sheetData sheetId="4062">
        <row r="2">
          <cell r="B2">
            <v>1.9678000000000001E-2</v>
          </cell>
        </row>
      </sheetData>
      <sheetData sheetId="4063">
        <row r="2">
          <cell r="B2">
            <v>1.9678000000000001E-2</v>
          </cell>
        </row>
      </sheetData>
      <sheetData sheetId="4064">
        <row r="2">
          <cell r="B2">
            <v>1.9678000000000001E-2</v>
          </cell>
        </row>
      </sheetData>
      <sheetData sheetId="4065">
        <row r="2">
          <cell r="B2">
            <v>1.9678000000000001E-2</v>
          </cell>
        </row>
      </sheetData>
      <sheetData sheetId="4066">
        <row r="2">
          <cell r="B2">
            <v>1.9678000000000001E-2</v>
          </cell>
        </row>
      </sheetData>
      <sheetData sheetId="4067">
        <row r="2">
          <cell r="B2">
            <v>1.9678000000000001E-2</v>
          </cell>
        </row>
      </sheetData>
      <sheetData sheetId="4068">
        <row r="2">
          <cell r="B2">
            <v>1.9678000000000001E-2</v>
          </cell>
        </row>
      </sheetData>
      <sheetData sheetId="4069">
        <row r="2">
          <cell r="B2">
            <v>1.9678000000000001E-2</v>
          </cell>
        </row>
      </sheetData>
      <sheetData sheetId="4070">
        <row r="2">
          <cell r="B2">
            <v>1.9678000000000001E-2</v>
          </cell>
        </row>
      </sheetData>
      <sheetData sheetId="4071">
        <row r="2">
          <cell r="B2">
            <v>1.9678000000000001E-2</v>
          </cell>
        </row>
      </sheetData>
      <sheetData sheetId="4072">
        <row r="2">
          <cell r="B2">
            <v>1.9678000000000001E-2</v>
          </cell>
        </row>
      </sheetData>
      <sheetData sheetId="4073">
        <row r="2">
          <cell r="B2">
            <v>1.9678000000000001E-2</v>
          </cell>
        </row>
      </sheetData>
      <sheetData sheetId="4074">
        <row r="2">
          <cell r="B2">
            <v>1.9678000000000001E-2</v>
          </cell>
        </row>
      </sheetData>
      <sheetData sheetId="4075">
        <row r="2">
          <cell r="B2">
            <v>1.9678000000000001E-2</v>
          </cell>
        </row>
      </sheetData>
      <sheetData sheetId="4076">
        <row r="2">
          <cell r="B2">
            <v>1.9678000000000001E-2</v>
          </cell>
        </row>
      </sheetData>
      <sheetData sheetId="4077">
        <row r="2">
          <cell r="B2">
            <v>1.9678000000000001E-2</v>
          </cell>
        </row>
      </sheetData>
      <sheetData sheetId="4078">
        <row r="2">
          <cell r="B2">
            <v>1.9678000000000001E-2</v>
          </cell>
        </row>
      </sheetData>
      <sheetData sheetId="4079">
        <row r="2">
          <cell r="B2">
            <v>1.9678000000000001E-2</v>
          </cell>
        </row>
      </sheetData>
      <sheetData sheetId="4080">
        <row r="2">
          <cell r="B2">
            <v>1.9678000000000001E-2</v>
          </cell>
        </row>
      </sheetData>
      <sheetData sheetId="4081">
        <row r="2">
          <cell r="B2">
            <v>1.9678000000000001E-2</v>
          </cell>
        </row>
      </sheetData>
      <sheetData sheetId="4082">
        <row r="2">
          <cell r="B2">
            <v>1.9678000000000001E-2</v>
          </cell>
        </row>
      </sheetData>
      <sheetData sheetId="4083">
        <row r="2">
          <cell r="B2">
            <v>1.9678000000000001E-2</v>
          </cell>
        </row>
      </sheetData>
      <sheetData sheetId="4084">
        <row r="2">
          <cell r="B2">
            <v>1.9678000000000001E-2</v>
          </cell>
        </row>
      </sheetData>
      <sheetData sheetId="4085">
        <row r="2">
          <cell r="B2">
            <v>1.9678000000000001E-2</v>
          </cell>
        </row>
      </sheetData>
      <sheetData sheetId="4086">
        <row r="2">
          <cell r="B2">
            <v>1.9678000000000001E-2</v>
          </cell>
        </row>
      </sheetData>
      <sheetData sheetId="4087">
        <row r="2">
          <cell r="B2">
            <v>1.9678000000000001E-2</v>
          </cell>
        </row>
      </sheetData>
      <sheetData sheetId="4088">
        <row r="2">
          <cell r="B2">
            <v>0</v>
          </cell>
        </row>
      </sheetData>
      <sheetData sheetId="4089">
        <row r="2">
          <cell r="B2">
            <v>0</v>
          </cell>
        </row>
      </sheetData>
      <sheetData sheetId="4090">
        <row r="2">
          <cell r="B2">
            <v>0</v>
          </cell>
        </row>
      </sheetData>
      <sheetData sheetId="4091">
        <row r="2">
          <cell r="B2">
            <v>0</v>
          </cell>
        </row>
      </sheetData>
      <sheetData sheetId="4092">
        <row r="2">
          <cell r="B2">
            <v>1.9678000000000001E-2</v>
          </cell>
        </row>
      </sheetData>
      <sheetData sheetId="4093">
        <row r="2">
          <cell r="B2">
            <v>0</v>
          </cell>
        </row>
      </sheetData>
      <sheetData sheetId="4094">
        <row r="2">
          <cell r="B2">
            <v>1.9678000000000001E-2</v>
          </cell>
        </row>
      </sheetData>
      <sheetData sheetId="4095">
        <row r="2">
          <cell r="B2">
            <v>0</v>
          </cell>
        </row>
      </sheetData>
      <sheetData sheetId="4096">
        <row r="2">
          <cell r="B2">
            <v>0</v>
          </cell>
        </row>
      </sheetData>
      <sheetData sheetId="4097">
        <row r="2">
          <cell r="B2">
            <v>0</v>
          </cell>
        </row>
      </sheetData>
      <sheetData sheetId="4098">
        <row r="2">
          <cell r="B2">
            <v>0</v>
          </cell>
        </row>
      </sheetData>
      <sheetData sheetId="4099">
        <row r="2">
          <cell r="B2">
            <v>0</v>
          </cell>
        </row>
      </sheetData>
      <sheetData sheetId="4100">
        <row r="2">
          <cell r="B2">
            <v>0</v>
          </cell>
        </row>
      </sheetData>
      <sheetData sheetId="4101">
        <row r="2">
          <cell r="B2">
            <v>0</v>
          </cell>
        </row>
      </sheetData>
      <sheetData sheetId="4102">
        <row r="2">
          <cell r="B2">
            <v>0</v>
          </cell>
        </row>
      </sheetData>
      <sheetData sheetId="4103">
        <row r="2">
          <cell r="B2">
            <v>0</v>
          </cell>
        </row>
      </sheetData>
      <sheetData sheetId="4104">
        <row r="2">
          <cell r="B2">
            <v>0</v>
          </cell>
        </row>
      </sheetData>
      <sheetData sheetId="4105">
        <row r="2">
          <cell r="B2">
            <v>0</v>
          </cell>
        </row>
      </sheetData>
      <sheetData sheetId="4106">
        <row r="2">
          <cell r="B2">
            <v>1.9678000000000001E-2</v>
          </cell>
        </row>
      </sheetData>
      <sheetData sheetId="4107">
        <row r="2">
          <cell r="B2">
            <v>0</v>
          </cell>
        </row>
      </sheetData>
      <sheetData sheetId="4108">
        <row r="2">
          <cell r="B2">
            <v>0</v>
          </cell>
        </row>
      </sheetData>
      <sheetData sheetId="4109">
        <row r="2">
          <cell r="B2">
            <v>1.9678000000000001E-2</v>
          </cell>
        </row>
      </sheetData>
      <sheetData sheetId="4110">
        <row r="2">
          <cell r="B2">
            <v>0</v>
          </cell>
        </row>
      </sheetData>
      <sheetData sheetId="4111">
        <row r="2">
          <cell r="B2">
            <v>0</v>
          </cell>
        </row>
      </sheetData>
      <sheetData sheetId="4112">
        <row r="2">
          <cell r="B2">
            <v>0</v>
          </cell>
        </row>
      </sheetData>
      <sheetData sheetId="4113">
        <row r="2">
          <cell r="B2">
            <v>1.9678000000000001E-2</v>
          </cell>
        </row>
      </sheetData>
      <sheetData sheetId="4114">
        <row r="2">
          <cell r="B2">
            <v>0</v>
          </cell>
        </row>
      </sheetData>
      <sheetData sheetId="4115">
        <row r="2">
          <cell r="B2">
            <v>0</v>
          </cell>
        </row>
      </sheetData>
      <sheetData sheetId="4116">
        <row r="2">
          <cell r="B2">
            <v>0</v>
          </cell>
        </row>
      </sheetData>
      <sheetData sheetId="4117">
        <row r="2">
          <cell r="B2">
            <v>0</v>
          </cell>
        </row>
      </sheetData>
      <sheetData sheetId="4118">
        <row r="2">
          <cell r="B2">
            <v>0</v>
          </cell>
        </row>
      </sheetData>
      <sheetData sheetId="4119">
        <row r="2">
          <cell r="B2">
            <v>0</v>
          </cell>
        </row>
      </sheetData>
      <sheetData sheetId="4120">
        <row r="2">
          <cell r="B2">
            <v>0</v>
          </cell>
        </row>
      </sheetData>
      <sheetData sheetId="4121">
        <row r="2">
          <cell r="B2">
            <v>1.9678000000000001E-2</v>
          </cell>
        </row>
      </sheetData>
      <sheetData sheetId="4122">
        <row r="2">
          <cell r="B2">
            <v>0</v>
          </cell>
        </row>
      </sheetData>
      <sheetData sheetId="4123">
        <row r="2">
          <cell r="B2">
            <v>0</v>
          </cell>
        </row>
      </sheetData>
      <sheetData sheetId="4124">
        <row r="2">
          <cell r="B2">
            <v>0</v>
          </cell>
        </row>
      </sheetData>
      <sheetData sheetId="4125">
        <row r="2">
          <cell r="B2">
            <v>1.9678000000000001E-2</v>
          </cell>
        </row>
      </sheetData>
      <sheetData sheetId="4126">
        <row r="2">
          <cell r="B2">
            <v>0</v>
          </cell>
        </row>
      </sheetData>
      <sheetData sheetId="4127">
        <row r="2">
          <cell r="B2">
            <v>0</v>
          </cell>
        </row>
      </sheetData>
      <sheetData sheetId="4128">
        <row r="2">
          <cell r="B2">
            <v>1.9678000000000001E-2</v>
          </cell>
        </row>
      </sheetData>
      <sheetData sheetId="4129">
        <row r="2">
          <cell r="B2">
            <v>0</v>
          </cell>
        </row>
      </sheetData>
      <sheetData sheetId="4130">
        <row r="2">
          <cell r="B2">
            <v>1.9678000000000001E-2</v>
          </cell>
        </row>
      </sheetData>
      <sheetData sheetId="4131">
        <row r="2">
          <cell r="B2">
            <v>1.9678000000000001E-2</v>
          </cell>
        </row>
      </sheetData>
      <sheetData sheetId="4132">
        <row r="2">
          <cell r="B2">
            <v>1.9678000000000001E-2</v>
          </cell>
        </row>
      </sheetData>
      <sheetData sheetId="4133">
        <row r="2">
          <cell r="B2">
            <v>1.9678000000000001E-2</v>
          </cell>
        </row>
      </sheetData>
      <sheetData sheetId="4134">
        <row r="2">
          <cell r="B2">
            <v>1.9678000000000001E-2</v>
          </cell>
        </row>
      </sheetData>
      <sheetData sheetId="4135">
        <row r="2">
          <cell r="B2">
            <v>0</v>
          </cell>
        </row>
      </sheetData>
      <sheetData sheetId="4136">
        <row r="2">
          <cell r="B2">
            <v>1.9678000000000001E-2</v>
          </cell>
        </row>
      </sheetData>
      <sheetData sheetId="4137">
        <row r="2">
          <cell r="B2">
            <v>0</v>
          </cell>
        </row>
      </sheetData>
      <sheetData sheetId="4138">
        <row r="2">
          <cell r="B2">
            <v>1.9678000000000001E-2</v>
          </cell>
        </row>
      </sheetData>
      <sheetData sheetId="4139">
        <row r="2">
          <cell r="B2">
            <v>1.9678000000000001E-2</v>
          </cell>
        </row>
      </sheetData>
      <sheetData sheetId="4140">
        <row r="2">
          <cell r="B2">
            <v>1.9678000000000001E-2</v>
          </cell>
        </row>
      </sheetData>
      <sheetData sheetId="4141">
        <row r="2">
          <cell r="B2">
            <v>0</v>
          </cell>
        </row>
      </sheetData>
      <sheetData sheetId="4142">
        <row r="2">
          <cell r="B2">
            <v>1.9678000000000001E-2</v>
          </cell>
        </row>
      </sheetData>
      <sheetData sheetId="4143">
        <row r="2">
          <cell r="B2">
            <v>1.9678000000000001E-2</v>
          </cell>
        </row>
      </sheetData>
      <sheetData sheetId="4144">
        <row r="2">
          <cell r="B2">
            <v>1.9678000000000001E-2</v>
          </cell>
        </row>
      </sheetData>
      <sheetData sheetId="4145">
        <row r="2">
          <cell r="B2">
            <v>1.9678000000000001E-2</v>
          </cell>
        </row>
      </sheetData>
      <sheetData sheetId="4146">
        <row r="2">
          <cell r="B2">
            <v>1.9678000000000001E-2</v>
          </cell>
        </row>
      </sheetData>
      <sheetData sheetId="4147">
        <row r="2">
          <cell r="B2">
            <v>1.9678000000000001E-2</v>
          </cell>
        </row>
      </sheetData>
      <sheetData sheetId="4148">
        <row r="2">
          <cell r="B2">
            <v>1.9678000000000001E-2</v>
          </cell>
        </row>
      </sheetData>
      <sheetData sheetId="4149">
        <row r="2">
          <cell r="B2">
            <v>1.9678000000000001E-2</v>
          </cell>
        </row>
      </sheetData>
      <sheetData sheetId="4150">
        <row r="2">
          <cell r="B2">
            <v>1.9678000000000001E-2</v>
          </cell>
        </row>
      </sheetData>
      <sheetData sheetId="4151">
        <row r="2">
          <cell r="B2">
            <v>1.9678000000000001E-2</v>
          </cell>
        </row>
      </sheetData>
      <sheetData sheetId="4152">
        <row r="2">
          <cell r="B2">
            <v>1.9678000000000001E-2</v>
          </cell>
        </row>
      </sheetData>
      <sheetData sheetId="4153">
        <row r="2">
          <cell r="B2">
            <v>1.9678000000000001E-2</v>
          </cell>
        </row>
      </sheetData>
      <sheetData sheetId="4154">
        <row r="2">
          <cell r="B2">
            <v>1.9678000000000001E-2</v>
          </cell>
        </row>
      </sheetData>
      <sheetData sheetId="4155">
        <row r="2">
          <cell r="B2">
            <v>1.9678000000000001E-2</v>
          </cell>
        </row>
      </sheetData>
      <sheetData sheetId="4156">
        <row r="2">
          <cell r="B2">
            <v>1.9678000000000001E-2</v>
          </cell>
        </row>
      </sheetData>
      <sheetData sheetId="4157">
        <row r="2">
          <cell r="B2">
            <v>1.9678000000000001E-2</v>
          </cell>
        </row>
      </sheetData>
      <sheetData sheetId="4158">
        <row r="2">
          <cell r="B2">
            <v>1.9678000000000001E-2</v>
          </cell>
        </row>
      </sheetData>
      <sheetData sheetId="4159">
        <row r="2">
          <cell r="B2">
            <v>1.9678000000000001E-2</v>
          </cell>
        </row>
      </sheetData>
      <sheetData sheetId="4160">
        <row r="2">
          <cell r="B2">
            <v>1.9678000000000001E-2</v>
          </cell>
        </row>
      </sheetData>
      <sheetData sheetId="4161">
        <row r="2">
          <cell r="B2">
            <v>1.9678000000000001E-2</v>
          </cell>
        </row>
      </sheetData>
      <sheetData sheetId="4162">
        <row r="2">
          <cell r="B2">
            <v>1.9678000000000001E-2</v>
          </cell>
        </row>
      </sheetData>
      <sheetData sheetId="4163">
        <row r="2">
          <cell r="B2">
            <v>1.9678000000000001E-2</v>
          </cell>
        </row>
      </sheetData>
      <sheetData sheetId="4164">
        <row r="2">
          <cell r="B2">
            <v>1.9678000000000001E-2</v>
          </cell>
        </row>
      </sheetData>
      <sheetData sheetId="4165">
        <row r="2">
          <cell r="B2">
            <v>1.9678000000000001E-2</v>
          </cell>
        </row>
      </sheetData>
      <sheetData sheetId="4166">
        <row r="2">
          <cell r="B2">
            <v>1.9678000000000001E-2</v>
          </cell>
        </row>
      </sheetData>
      <sheetData sheetId="4167">
        <row r="2">
          <cell r="B2">
            <v>1.9678000000000001E-2</v>
          </cell>
        </row>
      </sheetData>
      <sheetData sheetId="4168">
        <row r="2">
          <cell r="B2">
            <v>1.9678000000000001E-2</v>
          </cell>
        </row>
      </sheetData>
      <sheetData sheetId="4169">
        <row r="2">
          <cell r="B2">
            <v>1.9678000000000001E-2</v>
          </cell>
        </row>
      </sheetData>
      <sheetData sheetId="4170">
        <row r="2">
          <cell r="B2">
            <v>1.9678000000000001E-2</v>
          </cell>
        </row>
      </sheetData>
      <sheetData sheetId="4171">
        <row r="2">
          <cell r="B2">
            <v>1.9678000000000001E-2</v>
          </cell>
        </row>
      </sheetData>
      <sheetData sheetId="4172">
        <row r="2">
          <cell r="B2">
            <v>1.9678000000000001E-2</v>
          </cell>
        </row>
      </sheetData>
      <sheetData sheetId="4173">
        <row r="2">
          <cell r="B2">
            <v>1.9678000000000001E-2</v>
          </cell>
        </row>
      </sheetData>
      <sheetData sheetId="4174">
        <row r="2">
          <cell r="B2">
            <v>1.9678000000000001E-2</v>
          </cell>
        </row>
      </sheetData>
      <sheetData sheetId="4175">
        <row r="2">
          <cell r="B2">
            <v>1.9678000000000001E-2</v>
          </cell>
        </row>
      </sheetData>
      <sheetData sheetId="4176">
        <row r="2">
          <cell r="B2">
            <v>1.9678000000000001E-2</v>
          </cell>
        </row>
      </sheetData>
      <sheetData sheetId="4177">
        <row r="2">
          <cell r="B2">
            <v>0</v>
          </cell>
        </row>
      </sheetData>
      <sheetData sheetId="4178">
        <row r="2">
          <cell r="B2">
            <v>0</v>
          </cell>
        </row>
      </sheetData>
      <sheetData sheetId="4179">
        <row r="2">
          <cell r="B2">
            <v>0</v>
          </cell>
        </row>
      </sheetData>
      <sheetData sheetId="4180">
        <row r="2">
          <cell r="B2">
            <v>0</v>
          </cell>
        </row>
      </sheetData>
      <sheetData sheetId="4181">
        <row r="2">
          <cell r="B2">
            <v>1.9678000000000001E-2</v>
          </cell>
        </row>
      </sheetData>
      <sheetData sheetId="4182">
        <row r="2">
          <cell r="B2">
            <v>0</v>
          </cell>
        </row>
      </sheetData>
      <sheetData sheetId="4183">
        <row r="2">
          <cell r="B2">
            <v>1.9678000000000001E-2</v>
          </cell>
        </row>
      </sheetData>
      <sheetData sheetId="4184">
        <row r="2">
          <cell r="B2">
            <v>0</v>
          </cell>
        </row>
      </sheetData>
      <sheetData sheetId="4185">
        <row r="2">
          <cell r="B2">
            <v>0</v>
          </cell>
        </row>
      </sheetData>
      <sheetData sheetId="4186">
        <row r="2">
          <cell r="B2">
            <v>0</v>
          </cell>
        </row>
      </sheetData>
      <sheetData sheetId="4187">
        <row r="2">
          <cell r="B2">
            <v>0</v>
          </cell>
        </row>
      </sheetData>
      <sheetData sheetId="4188">
        <row r="2">
          <cell r="B2">
            <v>0</v>
          </cell>
        </row>
      </sheetData>
      <sheetData sheetId="4189">
        <row r="2">
          <cell r="B2">
            <v>0</v>
          </cell>
        </row>
      </sheetData>
      <sheetData sheetId="4190">
        <row r="2">
          <cell r="B2">
            <v>0</v>
          </cell>
        </row>
      </sheetData>
      <sheetData sheetId="4191">
        <row r="2">
          <cell r="B2">
            <v>0</v>
          </cell>
        </row>
      </sheetData>
      <sheetData sheetId="4192">
        <row r="2">
          <cell r="B2">
            <v>0</v>
          </cell>
        </row>
      </sheetData>
      <sheetData sheetId="4193">
        <row r="2">
          <cell r="B2">
            <v>0</v>
          </cell>
        </row>
      </sheetData>
      <sheetData sheetId="4194">
        <row r="2">
          <cell r="B2">
            <v>0</v>
          </cell>
        </row>
      </sheetData>
      <sheetData sheetId="4195">
        <row r="2">
          <cell r="B2">
            <v>1.9678000000000001E-2</v>
          </cell>
        </row>
      </sheetData>
      <sheetData sheetId="4196">
        <row r="2">
          <cell r="B2">
            <v>0</v>
          </cell>
        </row>
      </sheetData>
      <sheetData sheetId="4197">
        <row r="2">
          <cell r="B2">
            <v>0</v>
          </cell>
        </row>
      </sheetData>
      <sheetData sheetId="4198">
        <row r="2">
          <cell r="B2">
            <v>1.9678000000000001E-2</v>
          </cell>
        </row>
      </sheetData>
      <sheetData sheetId="4199">
        <row r="2">
          <cell r="B2">
            <v>0</v>
          </cell>
        </row>
      </sheetData>
      <sheetData sheetId="4200">
        <row r="2">
          <cell r="B2">
            <v>0</v>
          </cell>
        </row>
      </sheetData>
      <sheetData sheetId="4201">
        <row r="2">
          <cell r="B2">
            <v>0</v>
          </cell>
        </row>
      </sheetData>
      <sheetData sheetId="4202">
        <row r="2">
          <cell r="B2">
            <v>1.9678000000000001E-2</v>
          </cell>
        </row>
      </sheetData>
      <sheetData sheetId="4203">
        <row r="2">
          <cell r="B2">
            <v>0</v>
          </cell>
        </row>
      </sheetData>
      <sheetData sheetId="4204">
        <row r="2">
          <cell r="B2">
            <v>0</v>
          </cell>
        </row>
      </sheetData>
      <sheetData sheetId="4205">
        <row r="2">
          <cell r="B2">
            <v>0</v>
          </cell>
        </row>
      </sheetData>
      <sheetData sheetId="4206">
        <row r="2">
          <cell r="B2">
            <v>0</v>
          </cell>
        </row>
      </sheetData>
      <sheetData sheetId="4207">
        <row r="2">
          <cell r="B2">
            <v>0</v>
          </cell>
        </row>
      </sheetData>
      <sheetData sheetId="4208">
        <row r="2">
          <cell r="B2">
            <v>0</v>
          </cell>
        </row>
      </sheetData>
      <sheetData sheetId="4209">
        <row r="2">
          <cell r="B2">
            <v>0</v>
          </cell>
        </row>
      </sheetData>
      <sheetData sheetId="4210">
        <row r="2">
          <cell r="B2">
            <v>1.9678000000000001E-2</v>
          </cell>
        </row>
      </sheetData>
      <sheetData sheetId="4211">
        <row r="2">
          <cell r="B2">
            <v>0</v>
          </cell>
        </row>
      </sheetData>
      <sheetData sheetId="4212">
        <row r="2">
          <cell r="B2">
            <v>0</v>
          </cell>
        </row>
      </sheetData>
      <sheetData sheetId="4213">
        <row r="2">
          <cell r="B2">
            <v>0</v>
          </cell>
        </row>
      </sheetData>
      <sheetData sheetId="4214">
        <row r="2">
          <cell r="B2">
            <v>1.9678000000000001E-2</v>
          </cell>
        </row>
      </sheetData>
      <sheetData sheetId="4215">
        <row r="2">
          <cell r="B2">
            <v>0</v>
          </cell>
        </row>
      </sheetData>
      <sheetData sheetId="4216">
        <row r="2">
          <cell r="B2">
            <v>0</v>
          </cell>
        </row>
      </sheetData>
      <sheetData sheetId="4217">
        <row r="2">
          <cell r="B2">
            <v>1.9678000000000001E-2</v>
          </cell>
        </row>
      </sheetData>
      <sheetData sheetId="4218">
        <row r="2">
          <cell r="B2">
            <v>0</v>
          </cell>
        </row>
      </sheetData>
      <sheetData sheetId="4219">
        <row r="2">
          <cell r="B2">
            <v>1.9678000000000001E-2</v>
          </cell>
        </row>
      </sheetData>
      <sheetData sheetId="4220">
        <row r="2">
          <cell r="B2">
            <v>1.9678000000000001E-2</v>
          </cell>
        </row>
      </sheetData>
      <sheetData sheetId="4221">
        <row r="2">
          <cell r="B2">
            <v>1.9678000000000001E-2</v>
          </cell>
        </row>
      </sheetData>
      <sheetData sheetId="4222">
        <row r="2">
          <cell r="B2">
            <v>1.9678000000000001E-2</v>
          </cell>
        </row>
      </sheetData>
      <sheetData sheetId="4223">
        <row r="2">
          <cell r="B2">
            <v>1.9678000000000001E-2</v>
          </cell>
        </row>
      </sheetData>
      <sheetData sheetId="4224">
        <row r="2">
          <cell r="B2">
            <v>0</v>
          </cell>
        </row>
      </sheetData>
      <sheetData sheetId="4225">
        <row r="2">
          <cell r="B2">
            <v>1.9678000000000001E-2</v>
          </cell>
        </row>
      </sheetData>
      <sheetData sheetId="4226">
        <row r="2">
          <cell r="B2">
            <v>0</v>
          </cell>
        </row>
      </sheetData>
      <sheetData sheetId="4227">
        <row r="2">
          <cell r="B2">
            <v>1.9678000000000001E-2</v>
          </cell>
        </row>
      </sheetData>
      <sheetData sheetId="4228">
        <row r="2">
          <cell r="B2">
            <v>1.9678000000000001E-2</v>
          </cell>
        </row>
      </sheetData>
      <sheetData sheetId="4229">
        <row r="2">
          <cell r="B2">
            <v>1.9678000000000001E-2</v>
          </cell>
        </row>
      </sheetData>
      <sheetData sheetId="4230">
        <row r="2">
          <cell r="B2">
            <v>0</v>
          </cell>
        </row>
      </sheetData>
      <sheetData sheetId="4231">
        <row r="2">
          <cell r="B2">
            <v>1.9678000000000001E-2</v>
          </cell>
        </row>
      </sheetData>
      <sheetData sheetId="4232">
        <row r="2">
          <cell r="B2">
            <v>1.9678000000000001E-2</v>
          </cell>
        </row>
      </sheetData>
      <sheetData sheetId="4233">
        <row r="2">
          <cell r="B2">
            <v>1.9678000000000001E-2</v>
          </cell>
        </row>
      </sheetData>
      <sheetData sheetId="4234">
        <row r="2">
          <cell r="B2">
            <v>1.9678000000000001E-2</v>
          </cell>
        </row>
      </sheetData>
      <sheetData sheetId="4235">
        <row r="2">
          <cell r="B2">
            <v>1.9678000000000001E-2</v>
          </cell>
        </row>
      </sheetData>
      <sheetData sheetId="4236">
        <row r="2">
          <cell r="B2">
            <v>1.9678000000000001E-2</v>
          </cell>
        </row>
      </sheetData>
      <sheetData sheetId="4237">
        <row r="2">
          <cell r="B2">
            <v>1.9678000000000001E-2</v>
          </cell>
        </row>
      </sheetData>
      <sheetData sheetId="4238">
        <row r="2">
          <cell r="B2">
            <v>1.9678000000000001E-2</v>
          </cell>
        </row>
      </sheetData>
      <sheetData sheetId="4239">
        <row r="2">
          <cell r="B2">
            <v>1.9678000000000001E-2</v>
          </cell>
        </row>
      </sheetData>
      <sheetData sheetId="4240">
        <row r="2">
          <cell r="B2">
            <v>1.9678000000000001E-2</v>
          </cell>
        </row>
      </sheetData>
      <sheetData sheetId="4241">
        <row r="2">
          <cell r="B2">
            <v>1.9678000000000001E-2</v>
          </cell>
        </row>
      </sheetData>
      <sheetData sheetId="4242">
        <row r="2">
          <cell r="B2">
            <v>1.9678000000000001E-2</v>
          </cell>
        </row>
      </sheetData>
      <sheetData sheetId="4243">
        <row r="2">
          <cell r="B2">
            <v>1.9678000000000001E-2</v>
          </cell>
        </row>
      </sheetData>
      <sheetData sheetId="4244">
        <row r="2">
          <cell r="B2">
            <v>1.9678000000000001E-2</v>
          </cell>
        </row>
      </sheetData>
      <sheetData sheetId="4245">
        <row r="2">
          <cell r="B2">
            <v>1.9678000000000001E-2</v>
          </cell>
        </row>
      </sheetData>
      <sheetData sheetId="4246">
        <row r="2">
          <cell r="B2">
            <v>1.9678000000000001E-2</v>
          </cell>
        </row>
      </sheetData>
      <sheetData sheetId="4247">
        <row r="2">
          <cell r="B2">
            <v>1.9678000000000001E-2</v>
          </cell>
        </row>
      </sheetData>
      <sheetData sheetId="4248">
        <row r="2">
          <cell r="B2">
            <v>1.9678000000000001E-2</v>
          </cell>
        </row>
      </sheetData>
      <sheetData sheetId="4249">
        <row r="2">
          <cell r="B2">
            <v>1.9678000000000001E-2</v>
          </cell>
        </row>
      </sheetData>
      <sheetData sheetId="4250">
        <row r="2">
          <cell r="B2">
            <v>1.9678000000000001E-2</v>
          </cell>
        </row>
      </sheetData>
      <sheetData sheetId="4251">
        <row r="2">
          <cell r="B2">
            <v>1.9678000000000001E-2</v>
          </cell>
        </row>
      </sheetData>
      <sheetData sheetId="4252">
        <row r="2">
          <cell r="B2">
            <v>1.9678000000000001E-2</v>
          </cell>
        </row>
      </sheetData>
      <sheetData sheetId="4253">
        <row r="2">
          <cell r="B2">
            <v>1.9678000000000001E-2</v>
          </cell>
        </row>
      </sheetData>
      <sheetData sheetId="4254">
        <row r="2">
          <cell r="B2">
            <v>1.9678000000000001E-2</v>
          </cell>
        </row>
      </sheetData>
      <sheetData sheetId="4255">
        <row r="2">
          <cell r="B2">
            <v>1.9678000000000001E-2</v>
          </cell>
        </row>
      </sheetData>
      <sheetData sheetId="4256">
        <row r="2">
          <cell r="B2">
            <v>1.9678000000000001E-2</v>
          </cell>
        </row>
      </sheetData>
      <sheetData sheetId="4257">
        <row r="2">
          <cell r="B2">
            <v>1.9678000000000001E-2</v>
          </cell>
        </row>
      </sheetData>
      <sheetData sheetId="4258">
        <row r="2">
          <cell r="B2">
            <v>1.9678000000000001E-2</v>
          </cell>
        </row>
      </sheetData>
      <sheetData sheetId="4259">
        <row r="2">
          <cell r="B2">
            <v>1.9678000000000001E-2</v>
          </cell>
        </row>
      </sheetData>
      <sheetData sheetId="4260">
        <row r="2">
          <cell r="B2">
            <v>1.9678000000000001E-2</v>
          </cell>
        </row>
      </sheetData>
      <sheetData sheetId="4261">
        <row r="2">
          <cell r="B2">
            <v>1.9678000000000001E-2</v>
          </cell>
        </row>
      </sheetData>
      <sheetData sheetId="4262">
        <row r="2">
          <cell r="B2">
            <v>1.9678000000000001E-2</v>
          </cell>
        </row>
      </sheetData>
      <sheetData sheetId="4263">
        <row r="2">
          <cell r="B2">
            <v>1.9678000000000001E-2</v>
          </cell>
        </row>
      </sheetData>
      <sheetData sheetId="4264">
        <row r="2">
          <cell r="B2">
            <v>1.9678000000000001E-2</v>
          </cell>
        </row>
      </sheetData>
      <sheetData sheetId="4265">
        <row r="2">
          <cell r="B2">
            <v>1.9678000000000001E-2</v>
          </cell>
        </row>
      </sheetData>
      <sheetData sheetId="4266">
        <row r="2">
          <cell r="B2">
            <v>0</v>
          </cell>
        </row>
      </sheetData>
      <sheetData sheetId="4267">
        <row r="2">
          <cell r="B2">
            <v>0</v>
          </cell>
        </row>
      </sheetData>
      <sheetData sheetId="4268">
        <row r="2">
          <cell r="B2">
            <v>0</v>
          </cell>
        </row>
      </sheetData>
      <sheetData sheetId="4269">
        <row r="2">
          <cell r="B2">
            <v>0</v>
          </cell>
        </row>
      </sheetData>
      <sheetData sheetId="4270">
        <row r="2">
          <cell r="B2">
            <v>1.9678000000000001E-2</v>
          </cell>
        </row>
      </sheetData>
      <sheetData sheetId="4271">
        <row r="2">
          <cell r="B2">
            <v>0</v>
          </cell>
        </row>
      </sheetData>
      <sheetData sheetId="4272">
        <row r="2">
          <cell r="B2">
            <v>1.9678000000000001E-2</v>
          </cell>
        </row>
      </sheetData>
      <sheetData sheetId="4273">
        <row r="2">
          <cell r="B2">
            <v>0</v>
          </cell>
        </row>
      </sheetData>
      <sheetData sheetId="4274">
        <row r="2">
          <cell r="B2">
            <v>0</v>
          </cell>
        </row>
      </sheetData>
      <sheetData sheetId="4275">
        <row r="2">
          <cell r="B2">
            <v>0</v>
          </cell>
        </row>
      </sheetData>
      <sheetData sheetId="4276">
        <row r="2">
          <cell r="B2">
            <v>0</v>
          </cell>
        </row>
      </sheetData>
      <sheetData sheetId="4277">
        <row r="2">
          <cell r="B2">
            <v>0</v>
          </cell>
        </row>
      </sheetData>
      <sheetData sheetId="4278">
        <row r="2">
          <cell r="B2">
            <v>0</v>
          </cell>
        </row>
      </sheetData>
      <sheetData sheetId="4279">
        <row r="2">
          <cell r="B2">
            <v>0</v>
          </cell>
        </row>
      </sheetData>
      <sheetData sheetId="4280">
        <row r="2">
          <cell r="B2">
            <v>0</v>
          </cell>
        </row>
      </sheetData>
      <sheetData sheetId="4281">
        <row r="2">
          <cell r="B2">
            <v>0</v>
          </cell>
        </row>
      </sheetData>
      <sheetData sheetId="4282">
        <row r="2">
          <cell r="B2">
            <v>0</v>
          </cell>
        </row>
      </sheetData>
      <sheetData sheetId="4283">
        <row r="2">
          <cell r="B2">
            <v>0</v>
          </cell>
        </row>
      </sheetData>
      <sheetData sheetId="4284">
        <row r="2">
          <cell r="B2">
            <v>1.9678000000000001E-2</v>
          </cell>
        </row>
      </sheetData>
      <sheetData sheetId="4285">
        <row r="2">
          <cell r="B2">
            <v>0</v>
          </cell>
        </row>
      </sheetData>
      <sheetData sheetId="4286">
        <row r="2">
          <cell r="B2">
            <v>0</v>
          </cell>
        </row>
      </sheetData>
      <sheetData sheetId="4287">
        <row r="2">
          <cell r="B2">
            <v>1.9678000000000001E-2</v>
          </cell>
        </row>
      </sheetData>
      <sheetData sheetId="4288">
        <row r="2">
          <cell r="B2">
            <v>0</v>
          </cell>
        </row>
      </sheetData>
      <sheetData sheetId="4289">
        <row r="2">
          <cell r="B2">
            <v>0</v>
          </cell>
        </row>
      </sheetData>
      <sheetData sheetId="4290">
        <row r="2">
          <cell r="B2">
            <v>0</v>
          </cell>
        </row>
      </sheetData>
      <sheetData sheetId="4291">
        <row r="2">
          <cell r="B2">
            <v>1.9678000000000001E-2</v>
          </cell>
        </row>
      </sheetData>
      <sheetData sheetId="4292">
        <row r="2">
          <cell r="B2">
            <v>0</v>
          </cell>
        </row>
      </sheetData>
      <sheetData sheetId="4293">
        <row r="2">
          <cell r="B2">
            <v>0</v>
          </cell>
        </row>
      </sheetData>
      <sheetData sheetId="4294">
        <row r="2">
          <cell r="B2">
            <v>0</v>
          </cell>
        </row>
      </sheetData>
      <sheetData sheetId="4295">
        <row r="2">
          <cell r="B2">
            <v>0</v>
          </cell>
        </row>
      </sheetData>
      <sheetData sheetId="4296">
        <row r="2">
          <cell r="B2">
            <v>0</v>
          </cell>
        </row>
      </sheetData>
      <sheetData sheetId="4297">
        <row r="2">
          <cell r="B2">
            <v>0</v>
          </cell>
        </row>
      </sheetData>
      <sheetData sheetId="4298">
        <row r="2">
          <cell r="B2">
            <v>0</v>
          </cell>
        </row>
      </sheetData>
      <sheetData sheetId="4299">
        <row r="2">
          <cell r="B2">
            <v>1.9678000000000001E-2</v>
          </cell>
        </row>
      </sheetData>
      <sheetData sheetId="4300">
        <row r="2">
          <cell r="B2">
            <v>0</v>
          </cell>
        </row>
      </sheetData>
      <sheetData sheetId="4301">
        <row r="2">
          <cell r="B2">
            <v>0</v>
          </cell>
        </row>
      </sheetData>
      <sheetData sheetId="4302">
        <row r="2">
          <cell r="B2">
            <v>0</v>
          </cell>
        </row>
      </sheetData>
      <sheetData sheetId="4303">
        <row r="2">
          <cell r="B2">
            <v>1.9678000000000001E-2</v>
          </cell>
        </row>
      </sheetData>
      <sheetData sheetId="4304">
        <row r="2">
          <cell r="B2">
            <v>0</v>
          </cell>
        </row>
      </sheetData>
      <sheetData sheetId="4305">
        <row r="2">
          <cell r="B2">
            <v>0</v>
          </cell>
        </row>
      </sheetData>
      <sheetData sheetId="4306">
        <row r="2">
          <cell r="B2">
            <v>1.9678000000000001E-2</v>
          </cell>
        </row>
      </sheetData>
      <sheetData sheetId="4307">
        <row r="2">
          <cell r="B2">
            <v>0</v>
          </cell>
        </row>
      </sheetData>
      <sheetData sheetId="4308">
        <row r="2">
          <cell r="B2">
            <v>1.9678000000000001E-2</v>
          </cell>
        </row>
      </sheetData>
      <sheetData sheetId="4309">
        <row r="2">
          <cell r="B2">
            <v>1.9678000000000001E-2</v>
          </cell>
        </row>
      </sheetData>
      <sheetData sheetId="4310">
        <row r="2">
          <cell r="B2">
            <v>1.9678000000000001E-2</v>
          </cell>
        </row>
      </sheetData>
      <sheetData sheetId="4311">
        <row r="2">
          <cell r="B2">
            <v>1.9678000000000001E-2</v>
          </cell>
        </row>
      </sheetData>
      <sheetData sheetId="4312">
        <row r="2">
          <cell r="B2">
            <v>1.9678000000000001E-2</v>
          </cell>
        </row>
      </sheetData>
      <sheetData sheetId="4313">
        <row r="2">
          <cell r="B2">
            <v>0</v>
          </cell>
        </row>
      </sheetData>
      <sheetData sheetId="4314">
        <row r="2">
          <cell r="B2">
            <v>1.9678000000000001E-2</v>
          </cell>
        </row>
      </sheetData>
      <sheetData sheetId="4315">
        <row r="2">
          <cell r="B2">
            <v>0</v>
          </cell>
        </row>
      </sheetData>
      <sheetData sheetId="4316">
        <row r="2">
          <cell r="B2">
            <v>1.9678000000000001E-2</v>
          </cell>
        </row>
      </sheetData>
      <sheetData sheetId="4317">
        <row r="2">
          <cell r="B2">
            <v>1.9678000000000001E-2</v>
          </cell>
        </row>
      </sheetData>
      <sheetData sheetId="4318">
        <row r="2">
          <cell r="B2">
            <v>1.9678000000000001E-2</v>
          </cell>
        </row>
      </sheetData>
      <sheetData sheetId="4319">
        <row r="2">
          <cell r="B2">
            <v>0</v>
          </cell>
        </row>
      </sheetData>
      <sheetData sheetId="4320">
        <row r="2">
          <cell r="B2">
            <v>1.9678000000000001E-2</v>
          </cell>
        </row>
      </sheetData>
      <sheetData sheetId="4321">
        <row r="2">
          <cell r="B2">
            <v>1.9678000000000001E-2</v>
          </cell>
        </row>
      </sheetData>
      <sheetData sheetId="4322">
        <row r="2">
          <cell r="B2">
            <v>1.9678000000000001E-2</v>
          </cell>
        </row>
      </sheetData>
      <sheetData sheetId="4323">
        <row r="2">
          <cell r="B2">
            <v>1.9678000000000001E-2</v>
          </cell>
        </row>
      </sheetData>
      <sheetData sheetId="4324">
        <row r="2">
          <cell r="B2">
            <v>1.9678000000000001E-2</v>
          </cell>
        </row>
      </sheetData>
      <sheetData sheetId="4325">
        <row r="2">
          <cell r="B2">
            <v>1.9678000000000001E-2</v>
          </cell>
        </row>
      </sheetData>
      <sheetData sheetId="4326">
        <row r="2">
          <cell r="B2">
            <v>1.9678000000000001E-2</v>
          </cell>
        </row>
      </sheetData>
      <sheetData sheetId="4327">
        <row r="2">
          <cell r="B2">
            <v>1.9678000000000001E-2</v>
          </cell>
        </row>
      </sheetData>
      <sheetData sheetId="4328">
        <row r="2">
          <cell r="B2">
            <v>1.9678000000000001E-2</v>
          </cell>
        </row>
      </sheetData>
      <sheetData sheetId="4329">
        <row r="2">
          <cell r="B2">
            <v>1.9678000000000001E-2</v>
          </cell>
        </row>
      </sheetData>
      <sheetData sheetId="4330">
        <row r="2">
          <cell r="B2">
            <v>1.9678000000000001E-2</v>
          </cell>
        </row>
      </sheetData>
      <sheetData sheetId="4331">
        <row r="2">
          <cell r="B2">
            <v>1.9678000000000001E-2</v>
          </cell>
        </row>
      </sheetData>
      <sheetData sheetId="4332">
        <row r="2">
          <cell r="B2">
            <v>1.9678000000000001E-2</v>
          </cell>
        </row>
      </sheetData>
      <sheetData sheetId="4333">
        <row r="2">
          <cell r="B2">
            <v>1.9678000000000001E-2</v>
          </cell>
        </row>
      </sheetData>
      <sheetData sheetId="4334">
        <row r="2">
          <cell r="B2">
            <v>1.9678000000000001E-2</v>
          </cell>
        </row>
      </sheetData>
      <sheetData sheetId="4335">
        <row r="2">
          <cell r="B2">
            <v>1.9678000000000001E-2</v>
          </cell>
        </row>
      </sheetData>
      <sheetData sheetId="4336">
        <row r="2">
          <cell r="B2">
            <v>1.9678000000000001E-2</v>
          </cell>
        </row>
      </sheetData>
      <sheetData sheetId="4337">
        <row r="2">
          <cell r="B2">
            <v>1.9678000000000001E-2</v>
          </cell>
        </row>
      </sheetData>
      <sheetData sheetId="4338">
        <row r="2">
          <cell r="B2">
            <v>1.9678000000000001E-2</v>
          </cell>
        </row>
      </sheetData>
      <sheetData sheetId="4339">
        <row r="2">
          <cell r="B2">
            <v>1.9678000000000001E-2</v>
          </cell>
        </row>
      </sheetData>
      <sheetData sheetId="4340">
        <row r="2">
          <cell r="B2">
            <v>1.9678000000000001E-2</v>
          </cell>
        </row>
      </sheetData>
      <sheetData sheetId="4341">
        <row r="2">
          <cell r="B2">
            <v>1.9678000000000001E-2</v>
          </cell>
        </row>
      </sheetData>
      <sheetData sheetId="4342">
        <row r="2">
          <cell r="B2">
            <v>1.9678000000000001E-2</v>
          </cell>
        </row>
      </sheetData>
      <sheetData sheetId="4343">
        <row r="2">
          <cell r="B2">
            <v>1.9678000000000001E-2</v>
          </cell>
        </row>
      </sheetData>
      <sheetData sheetId="4344">
        <row r="2">
          <cell r="B2">
            <v>1.9678000000000001E-2</v>
          </cell>
        </row>
      </sheetData>
      <sheetData sheetId="4345">
        <row r="2">
          <cell r="B2">
            <v>1.9678000000000001E-2</v>
          </cell>
        </row>
      </sheetData>
      <sheetData sheetId="4346">
        <row r="2">
          <cell r="B2">
            <v>1.9678000000000001E-2</v>
          </cell>
        </row>
      </sheetData>
      <sheetData sheetId="4347">
        <row r="2">
          <cell r="B2">
            <v>1.9678000000000001E-2</v>
          </cell>
        </row>
      </sheetData>
      <sheetData sheetId="4348">
        <row r="2">
          <cell r="B2">
            <v>1.9678000000000001E-2</v>
          </cell>
        </row>
      </sheetData>
      <sheetData sheetId="4349">
        <row r="2">
          <cell r="B2">
            <v>1.9678000000000001E-2</v>
          </cell>
        </row>
      </sheetData>
      <sheetData sheetId="4350">
        <row r="2">
          <cell r="B2">
            <v>1.9678000000000001E-2</v>
          </cell>
        </row>
      </sheetData>
      <sheetData sheetId="4351">
        <row r="2">
          <cell r="B2">
            <v>1.9678000000000001E-2</v>
          </cell>
        </row>
      </sheetData>
      <sheetData sheetId="4352">
        <row r="2">
          <cell r="B2">
            <v>1.9678000000000001E-2</v>
          </cell>
        </row>
      </sheetData>
      <sheetData sheetId="4353">
        <row r="2">
          <cell r="B2">
            <v>1.9678000000000001E-2</v>
          </cell>
        </row>
      </sheetData>
      <sheetData sheetId="4354">
        <row r="2">
          <cell r="B2">
            <v>1.9678000000000001E-2</v>
          </cell>
        </row>
      </sheetData>
      <sheetData sheetId="4355">
        <row r="2">
          <cell r="B2">
            <v>0</v>
          </cell>
        </row>
      </sheetData>
      <sheetData sheetId="4356">
        <row r="2">
          <cell r="B2">
            <v>0</v>
          </cell>
        </row>
      </sheetData>
      <sheetData sheetId="4357">
        <row r="2">
          <cell r="B2">
            <v>0</v>
          </cell>
        </row>
      </sheetData>
      <sheetData sheetId="4358">
        <row r="2">
          <cell r="B2">
            <v>0</v>
          </cell>
        </row>
      </sheetData>
      <sheetData sheetId="4359">
        <row r="2">
          <cell r="B2">
            <v>1.9678000000000001E-2</v>
          </cell>
        </row>
      </sheetData>
      <sheetData sheetId="4360">
        <row r="2">
          <cell r="B2">
            <v>0</v>
          </cell>
        </row>
      </sheetData>
      <sheetData sheetId="4361">
        <row r="2">
          <cell r="B2">
            <v>1.9678000000000001E-2</v>
          </cell>
        </row>
      </sheetData>
      <sheetData sheetId="4362">
        <row r="2">
          <cell r="B2">
            <v>0</v>
          </cell>
        </row>
      </sheetData>
      <sheetData sheetId="4363">
        <row r="2">
          <cell r="B2">
            <v>0</v>
          </cell>
        </row>
      </sheetData>
      <sheetData sheetId="4364">
        <row r="2">
          <cell r="B2">
            <v>0</v>
          </cell>
        </row>
      </sheetData>
      <sheetData sheetId="4365">
        <row r="2">
          <cell r="B2">
            <v>0</v>
          </cell>
        </row>
      </sheetData>
      <sheetData sheetId="4366">
        <row r="2">
          <cell r="B2">
            <v>0</v>
          </cell>
        </row>
      </sheetData>
      <sheetData sheetId="4367">
        <row r="2">
          <cell r="B2">
            <v>0</v>
          </cell>
        </row>
      </sheetData>
      <sheetData sheetId="4368">
        <row r="2">
          <cell r="B2">
            <v>0</v>
          </cell>
        </row>
      </sheetData>
      <sheetData sheetId="4369">
        <row r="2">
          <cell r="B2">
            <v>0</v>
          </cell>
        </row>
      </sheetData>
      <sheetData sheetId="4370">
        <row r="2">
          <cell r="B2">
            <v>0</v>
          </cell>
        </row>
      </sheetData>
      <sheetData sheetId="4371">
        <row r="2">
          <cell r="B2">
            <v>0</v>
          </cell>
        </row>
      </sheetData>
      <sheetData sheetId="4372">
        <row r="2">
          <cell r="B2">
            <v>0</v>
          </cell>
        </row>
      </sheetData>
      <sheetData sheetId="4373">
        <row r="2">
          <cell r="B2">
            <v>1.9678000000000001E-2</v>
          </cell>
        </row>
      </sheetData>
      <sheetData sheetId="4374">
        <row r="2">
          <cell r="B2">
            <v>0</v>
          </cell>
        </row>
      </sheetData>
      <sheetData sheetId="4375">
        <row r="2">
          <cell r="B2">
            <v>0</v>
          </cell>
        </row>
      </sheetData>
      <sheetData sheetId="4376">
        <row r="2">
          <cell r="B2">
            <v>1.9678000000000001E-2</v>
          </cell>
        </row>
      </sheetData>
      <sheetData sheetId="4377">
        <row r="2">
          <cell r="B2">
            <v>0</v>
          </cell>
        </row>
      </sheetData>
      <sheetData sheetId="4378">
        <row r="2">
          <cell r="B2">
            <v>0</v>
          </cell>
        </row>
      </sheetData>
      <sheetData sheetId="4379">
        <row r="2">
          <cell r="B2">
            <v>0</v>
          </cell>
        </row>
      </sheetData>
      <sheetData sheetId="4380">
        <row r="2">
          <cell r="B2">
            <v>1.9678000000000001E-2</v>
          </cell>
        </row>
      </sheetData>
      <sheetData sheetId="4381">
        <row r="2">
          <cell r="B2">
            <v>0</v>
          </cell>
        </row>
      </sheetData>
      <sheetData sheetId="4382">
        <row r="2">
          <cell r="B2">
            <v>0</v>
          </cell>
        </row>
      </sheetData>
      <sheetData sheetId="4383">
        <row r="2">
          <cell r="B2">
            <v>0</v>
          </cell>
        </row>
      </sheetData>
      <sheetData sheetId="4384">
        <row r="2">
          <cell r="B2">
            <v>0</v>
          </cell>
        </row>
      </sheetData>
      <sheetData sheetId="4385">
        <row r="2">
          <cell r="B2">
            <v>0</v>
          </cell>
        </row>
      </sheetData>
      <sheetData sheetId="4386">
        <row r="2">
          <cell r="B2">
            <v>0</v>
          </cell>
        </row>
      </sheetData>
      <sheetData sheetId="4387">
        <row r="2">
          <cell r="B2">
            <v>0</v>
          </cell>
        </row>
      </sheetData>
      <sheetData sheetId="4388">
        <row r="2">
          <cell r="B2">
            <v>1.9678000000000001E-2</v>
          </cell>
        </row>
      </sheetData>
      <sheetData sheetId="4389">
        <row r="2">
          <cell r="B2">
            <v>0</v>
          </cell>
        </row>
      </sheetData>
      <sheetData sheetId="4390">
        <row r="2">
          <cell r="B2">
            <v>0</v>
          </cell>
        </row>
      </sheetData>
      <sheetData sheetId="4391">
        <row r="2">
          <cell r="B2">
            <v>0</v>
          </cell>
        </row>
      </sheetData>
      <sheetData sheetId="4392">
        <row r="2">
          <cell r="B2">
            <v>1.9678000000000001E-2</v>
          </cell>
        </row>
      </sheetData>
      <sheetData sheetId="4393">
        <row r="2">
          <cell r="B2">
            <v>0</v>
          </cell>
        </row>
      </sheetData>
      <sheetData sheetId="4394">
        <row r="2">
          <cell r="B2">
            <v>0</v>
          </cell>
        </row>
      </sheetData>
      <sheetData sheetId="4395">
        <row r="2">
          <cell r="B2">
            <v>1.9678000000000001E-2</v>
          </cell>
        </row>
      </sheetData>
      <sheetData sheetId="4396">
        <row r="2">
          <cell r="B2">
            <v>0</v>
          </cell>
        </row>
      </sheetData>
      <sheetData sheetId="4397">
        <row r="2">
          <cell r="B2">
            <v>1.9678000000000001E-2</v>
          </cell>
        </row>
      </sheetData>
      <sheetData sheetId="4398">
        <row r="2">
          <cell r="B2">
            <v>1.9678000000000001E-2</v>
          </cell>
        </row>
      </sheetData>
      <sheetData sheetId="4399">
        <row r="2">
          <cell r="B2">
            <v>1.9678000000000001E-2</v>
          </cell>
        </row>
      </sheetData>
      <sheetData sheetId="4400">
        <row r="2">
          <cell r="B2">
            <v>1.9678000000000001E-2</v>
          </cell>
        </row>
      </sheetData>
      <sheetData sheetId="4401">
        <row r="2">
          <cell r="B2">
            <v>1.9678000000000001E-2</v>
          </cell>
        </row>
      </sheetData>
      <sheetData sheetId="4402">
        <row r="2">
          <cell r="B2">
            <v>0</v>
          </cell>
        </row>
      </sheetData>
      <sheetData sheetId="4403">
        <row r="2">
          <cell r="B2">
            <v>1.9678000000000001E-2</v>
          </cell>
        </row>
      </sheetData>
      <sheetData sheetId="4404">
        <row r="2">
          <cell r="B2">
            <v>0</v>
          </cell>
        </row>
      </sheetData>
      <sheetData sheetId="4405">
        <row r="2">
          <cell r="B2">
            <v>1.9678000000000001E-2</v>
          </cell>
        </row>
      </sheetData>
      <sheetData sheetId="4406">
        <row r="2">
          <cell r="B2">
            <v>1.9678000000000001E-2</v>
          </cell>
        </row>
      </sheetData>
      <sheetData sheetId="4407">
        <row r="2">
          <cell r="B2">
            <v>1.9678000000000001E-2</v>
          </cell>
        </row>
      </sheetData>
      <sheetData sheetId="4408">
        <row r="2">
          <cell r="B2">
            <v>0</v>
          </cell>
        </row>
      </sheetData>
      <sheetData sheetId="4409">
        <row r="2">
          <cell r="B2">
            <v>1.9678000000000001E-2</v>
          </cell>
        </row>
      </sheetData>
      <sheetData sheetId="4410">
        <row r="2">
          <cell r="B2">
            <v>1.9678000000000001E-2</v>
          </cell>
        </row>
      </sheetData>
      <sheetData sheetId="4411">
        <row r="2">
          <cell r="B2">
            <v>1.9678000000000001E-2</v>
          </cell>
        </row>
      </sheetData>
      <sheetData sheetId="4412">
        <row r="2">
          <cell r="B2">
            <v>1.9678000000000001E-2</v>
          </cell>
        </row>
      </sheetData>
      <sheetData sheetId="4413">
        <row r="2">
          <cell r="B2">
            <v>1.9678000000000001E-2</v>
          </cell>
        </row>
      </sheetData>
      <sheetData sheetId="4414">
        <row r="2">
          <cell r="B2">
            <v>1.9678000000000001E-2</v>
          </cell>
        </row>
      </sheetData>
      <sheetData sheetId="4415">
        <row r="2">
          <cell r="B2">
            <v>1.9678000000000001E-2</v>
          </cell>
        </row>
      </sheetData>
      <sheetData sheetId="4416">
        <row r="2">
          <cell r="B2">
            <v>1.9678000000000001E-2</v>
          </cell>
        </row>
      </sheetData>
      <sheetData sheetId="4417">
        <row r="2">
          <cell r="B2">
            <v>1.9678000000000001E-2</v>
          </cell>
        </row>
      </sheetData>
      <sheetData sheetId="4418">
        <row r="2">
          <cell r="B2">
            <v>1.9678000000000001E-2</v>
          </cell>
        </row>
      </sheetData>
      <sheetData sheetId="4419">
        <row r="2">
          <cell r="B2">
            <v>1.9678000000000001E-2</v>
          </cell>
        </row>
      </sheetData>
      <sheetData sheetId="4420">
        <row r="2">
          <cell r="B2">
            <v>1.9678000000000001E-2</v>
          </cell>
        </row>
      </sheetData>
      <sheetData sheetId="4421">
        <row r="2">
          <cell r="B2">
            <v>1.9678000000000001E-2</v>
          </cell>
        </row>
      </sheetData>
      <sheetData sheetId="4422">
        <row r="2">
          <cell r="B2">
            <v>1.9678000000000001E-2</v>
          </cell>
        </row>
      </sheetData>
      <sheetData sheetId="4423">
        <row r="2">
          <cell r="B2">
            <v>1.9678000000000001E-2</v>
          </cell>
        </row>
      </sheetData>
      <sheetData sheetId="4424">
        <row r="2">
          <cell r="B2">
            <v>1.9678000000000001E-2</v>
          </cell>
        </row>
      </sheetData>
      <sheetData sheetId="4425">
        <row r="2">
          <cell r="B2">
            <v>1.9678000000000001E-2</v>
          </cell>
        </row>
      </sheetData>
      <sheetData sheetId="4426">
        <row r="2">
          <cell r="B2">
            <v>1.9678000000000001E-2</v>
          </cell>
        </row>
      </sheetData>
      <sheetData sheetId="4427">
        <row r="2">
          <cell r="B2">
            <v>1.9678000000000001E-2</v>
          </cell>
        </row>
      </sheetData>
      <sheetData sheetId="4428">
        <row r="2">
          <cell r="B2">
            <v>1.9678000000000001E-2</v>
          </cell>
        </row>
      </sheetData>
      <sheetData sheetId="4429">
        <row r="2">
          <cell r="B2">
            <v>1.9678000000000001E-2</v>
          </cell>
        </row>
      </sheetData>
      <sheetData sheetId="4430">
        <row r="2">
          <cell r="B2">
            <v>1.9678000000000001E-2</v>
          </cell>
        </row>
      </sheetData>
      <sheetData sheetId="4431">
        <row r="2">
          <cell r="B2">
            <v>1.9678000000000001E-2</v>
          </cell>
        </row>
      </sheetData>
      <sheetData sheetId="4432">
        <row r="2">
          <cell r="B2">
            <v>1.9678000000000001E-2</v>
          </cell>
        </row>
      </sheetData>
      <sheetData sheetId="4433">
        <row r="2">
          <cell r="B2">
            <v>1.9678000000000001E-2</v>
          </cell>
        </row>
      </sheetData>
      <sheetData sheetId="4434">
        <row r="2">
          <cell r="B2">
            <v>1.9678000000000001E-2</v>
          </cell>
        </row>
      </sheetData>
      <sheetData sheetId="4435">
        <row r="2">
          <cell r="B2">
            <v>1.9678000000000001E-2</v>
          </cell>
        </row>
      </sheetData>
      <sheetData sheetId="4436">
        <row r="2">
          <cell r="B2">
            <v>1.9678000000000001E-2</v>
          </cell>
        </row>
      </sheetData>
      <sheetData sheetId="4437">
        <row r="2">
          <cell r="B2">
            <v>1.9678000000000001E-2</v>
          </cell>
        </row>
      </sheetData>
      <sheetData sheetId="4438">
        <row r="2">
          <cell r="B2">
            <v>1.9678000000000001E-2</v>
          </cell>
        </row>
      </sheetData>
      <sheetData sheetId="4439">
        <row r="2">
          <cell r="B2">
            <v>1.9678000000000001E-2</v>
          </cell>
        </row>
      </sheetData>
      <sheetData sheetId="4440">
        <row r="2">
          <cell r="B2">
            <v>1.9678000000000001E-2</v>
          </cell>
        </row>
      </sheetData>
      <sheetData sheetId="4441">
        <row r="2">
          <cell r="B2">
            <v>1.9678000000000001E-2</v>
          </cell>
        </row>
      </sheetData>
      <sheetData sheetId="4442">
        <row r="2">
          <cell r="B2">
            <v>1.9678000000000001E-2</v>
          </cell>
        </row>
      </sheetData>
      <sheetData sheetId="4443">
        <row r="2">
          <cell r="B2">
            <v>1.9678000000000001E-2</v>
          </cell>
        </row>
      </sheetData>
      <sheetData sheetId="4444">
        <row r="2">
          <cell r="B2">
            <v>0</v>
          </cell>
        </row>
      </sheetData>
      <sheetData sheetId="4445">
        <row r="2">
          <cell r="B2">
            <v>0</v>
          </cell>
        </row>
      </sheetData>
      <sheetData sheetId="4446">
        <row r="2">
          <cell r="B2">
            <v>0</v>
          </cell>
        </row>
      </sheetData>
      <sheetData sheetId="4447">
        <row r="2">
          <cell r="B2">
            <v>0</v>
          </cell>
        </row>
      </sheetData>
      <sheetData sheetId="4448">
        <row r="2">
          <cell r="B2">
            <v>1.9678000000000001E-2</v>
          </cell>
        </row>
      </sheetData>
      <sheetData sheetId="4449">
        <row r="2">
          <cell r="B2">
            <v>0</v>
          </cell>
        </row>
      </sheetData>
      <sheetData sheetId="4450">
        <row r="2">
          <cell r="B2">
            <v>1.9678000000000001E-2</v>
          </cell>
        </row>
      </sheetData>
      <sheetData sheetId="4451">
        <row r="2">
          <cell r="B2">
            <v>0</v>
          </cell>
        </row>
      </sheetData>
      <sheetData sheetId="4452">
        <row r="2">
          <cell r="B2">
            <v>0</v>
          </cell>
        </row>
      </sheetData>
      <sheetData sheetId="4453">
        <row r="2">
          <cell r="B2">
            <v>0</v>
          </cell>
        </row>
      </sheetData>
      <sheetData sheetId="4454">
        <row r="2">
          <cell r="B2">
            <v>0</v>
          </cell>
        </row>
      </sheetData>
      <sheetData sheetId="4455">
        <row r="2">
          <cell r="B2">
            <v>0</v>
          </cell>
        </row>
      </sheetData>
      <sheetData sheetId="4456">
        <row r="2">
          <cell r="B2">
            <v>0</v>
          </cell>
        </row>
      </sheetData>
      <sheetData sheetId="4457">
        <row r="2">
          <cell r="B2">
            <v>0</v>
          </cell>
        </row>
      </sheetData>
      <sheetData sheetId="4458">
        <row r="2">
          <cell r="B2">
            <v>0</v>
          </cell>
        </row>
      </sheetData>
      <sheetData sheetId="4459">
        <row r="2">
          <cell r="B2">
            <v>0</v>
          </cell>
        </row>
      </sheetData>
      <sheetData sheetId="4460">
        <row r="2">
          <cell r="B2">
            <v>0</v>
          </cell>
        </row>
      </sheetData>
      <sheetData sheetId="4461">
        <row r="2">
          <cell r="B2">
            <v>0</v>
          </cell>
        </row>
      </sheetData>
      <sheetData sheetId="4462">
        <row r="2">
          <cell r="B2">
            <v>1.9678000000000001E-2</v>
          </cell>
        </row>
      </sheetData>
      <sheetData sheetId="4463">
        <row r="2">
          <cell r="B2">
            <v>0</v>
          </cell>
        </row>
      </sheetData>
      <sheetData sheetId="4464">
        <row r="2">
          <cell r="B2">
            <v>0</v>
          </cell>
        </row>
      </sheetData>
      <sheetData sheetId="4465">
        <row r="2">
          <cell r="B2">
            <v>1.9678000000000001E-2</v>
          </cell>
        </row>
      </sheetData>
      <sheetData sheetId="4466">
        <row r="2">
          <cell r="B2">
            <v>0</v>
          </cell>
        </row>
      </sheetData>
      <sheetData sheetId="4467">
        <row r="2">
          <cell r="B2">
            <v>0</v>
          </cell>
        </row>
      </sheetData>
      <sheetData sheetId="4468">
        <row r="2">
          <cell r="B2">
            <v>0</v>
          </cell>
        </row>
      </sheetData>
      <sheetData sheetId="4469">
        <row r="2">
          <cell r="B2">
            <v>1.9678000000000001E-2</v>
          </cell>
        </row>
      </sheetData>
      <sheetData sheetId="4470">
        <row r="2">
          <cell r="B2">
            <v>0</v>
          </cell>
        </row>
      </sheetData>
      <sheetData sheetId="4471">
        <row r="2">
          <cell r="B2">
            <v>0</v>
          </cell>
        </row>
      </sheetData>
      <sheetData sheetId="4472">
        <row r="2">
          <cell r="B2">
            <v>0</v>
          </cell>
        </row>
      </sheetData>
      <sheetData sheetId="4473">
        <row r="2">
          <cell r="B2">
            <v>0</v>
          </cell>
        </row>
      </sheetData>
      <sheetData sheetId="4474">
        <row r="2">
          <cell r="B2">
            <v>0</v>
          </cell>
        </row>
      </sheetData>
      <sheetData sheetId="4475">
        <row r="2">
          <cell r="B2">
            <v>0</v>
          </cell>
        </row>
      </sheetData>
      <sheetData sheetId="4476">
        <row r="2">
          <cell r="B2">
            <v>0</v>
          </cell>
        </row>
      </sheetData>
      <sheetData sheetId="4477">
        <row r="2">
          <cell r="B2">
            <v>1.9678000000000001E-2</v>
          </cell>
        </row>
      </sheetData>
      <sheetData sheetId="4478">
        <row r="2">
          <cell r="B2">
            <v>0</v>
          </cell>
        </row>
      </sheetData>
      <sheetData sheetId="4479">
        <row r="2">
          <cell r="B2">
            <v>0</v>
          </cell>
        </row>
      </sheetData>
      <sheetData sheetId="4480">
        <row r="2">
          <cell r="B2">
            <v>0</v>
          </cell>
        </row>
      </sheetData>
      <sheetData sheetId="4481">
        <row r="2">
          <cell r="B2">
            <v>1.9678000000000001E-2</v>
          </cell>
        </row>
      </sheetData>
      <sheetData sheetId="4482">
        <row r="2">
          <cell r="B2">
            <v>0</v>
          </cell>
        </row>
      </sheetData>
      <sheetData sheetId="4483">
        <row r="2">
          <cell r="B2">
            <v>0</v>
          </cell>
        </row>
      </sheetData>
      <sheetData sheetId="4484">
        <row r="2">
          <cell r="B2">
            <v>1.9678000000000001E-2</v>
          </cell>
        </row>
      </sheetData>
      <sheetData sheetId="4485">
        <row r="2">
          <cell r="B2">
            <v>0</v>
          </cell>
        </row>
      </sheetData>
      <sheetData sheetId="4486">
        <row r="2">
          <cell r="B2">
            <v>1.9678000000000001E-2</v>
          </cell>
        </row>
      </sheetData>
      <sheetData sheetId="4487">
        <row r="2">
          <cell r="B2">
            <v>1.9678000000000001E-2</v>
          </cell>
        </row>
      </sheetData>
      <sheetData sheetId="4488">
        <row r="2">
          <cell r="B2">
            <v>1.9678000000000001E-2</v>
          </cell>
        </row>
      </sheetData>
      <sheetData sheetId="4489">
        <row r="2">
          <cell r="B2">
            <v>1.9678000000000001E-2</v>
          </cell>
        </row>
      </sheetData>
      <sheetData sheetId="4490">
        <row r="2">
          <cell r="B2">
            <v>1.9678000000000001E-2</v>
          </cell>
        </row>
      </sheetData>
      <sheetData sheetId="4491">
        <row r="2">
          <cell r="B2">
            <v>0</v>
          </cell>
        </row>
      </sheetData>
      <sheetData sheetId="4492">
        <row r="2">
          <cell r="B2">
            <v>1.9678000000000001E-2</v>
          </cell>
        </row>
      </sheetData>
      <sheetData sheetId="4493">
        <row r="2">
          <cell r="B2">
            <v>0</v>
          </cell>
        </row>
      </sheetData>
      <sheetData sheetId="4494">
        <row r="2">
          <cell r="B2">
            <v>1.9678000000000001E-2</v>
          </cell>
        </row>
      </sheetData>
      <sheetData sheetId="4495">
        <row r="2">
          <cell r="B2">
            <v>1.9678000000000001E-2</v>
          </cell>
        </row>
      </sheetData>
      <sheetData sheetId="4496">
        <row r="2">
          <cell r="B2">
            <v>1.9678000000000001E-2</v>
          </cell>
        </row>
      </sheetData>
      <sheetData sheetId="4497">
        <row r="2">
          <cell r="B2">
            <v>0</v>
          </cell>
        </row>
      </sheetData>
      <sheetData sheetId="4498">
        <row r="2">
          <cell r="B2">
            <v>1.9678000000000001E-2</v>
          </cell>
        </row>
      </sheetData>
      <sheetData sheetId="4499">
        <row r="2">
          <cell r="B2">
            <v>1.9678000000000001E-2</v>
          </cell>
        </row>
      </sheetData>
      <sheetData sheetId="4500">
        <row r="2">
          <cell r="B2">
            <v>1.9678000000000001E-2</v>
          </cell>
        </row>
      </sheetData>
      <sheetData sheetId="4501">
        <row r="2">
          <cell r="B2">
            <v>1.9678000000000001E-2</v>
          </cell>
        </row>
      </sheetData>
      <sheetData sheetId="4502">
        <row r="2">
          <cell r="B2">
            <v>1.9678000000000001E-2</v>
          </cell>
        </row>
      </sheetData>
      <sheetData sheetId="4503">
        <row r="2">
          <cell r="B2">
            <v>1.9678000000000001E-2</v>
          </cell>
        </row>
      </sheetData>
      <sheetData sheetId="4504">
        <row r="2">
          <cell r="B2">
            <v>1.9678000000000001E-2</v>
          </cell>
        </row>
      </sheetData>
      <sheetData sheetId="4505">
        <row r="2">
          <cell r="B2">
            <v>1.9678000000000001E-2</v>
          </cell>
        </row>
      </sheetData>
      <sheetData sheetId="4506">
        <row r="2">
          <cell r="B2">
            <v>1.9678000000000001E-2</v>
          </cell>
        </row>
      </sheetData>
      <sheetData sheetId="4507">
        <row r="2">
          <cell r="B2">
            <v>1.9678000000000001E-2</v>
          </cell>
        </row>
      </sheetData>
      <sheetData sheetId="4508">
        <row r="2">
          <cell r="B2">
            <v>1.9678000000000001E-2</v>
          </cell>
        </row>
      </sheetData>
      <sheetData sheetId="4509">
        <row r="2">
          <cell r="B2">
            <v>1.9678000000000001E-2</v>
          </cell>
        </row>
      </sheetData>
      <sheetData sheetId="4510">
        <row r="2">
          <cell r="B2">
            <v>1.9678000000000001E-2</v>
          </cell>
        </row>
      </sheetData>
      <sheetData sheetId="4511">
        <row r="2">
          <cell r="B2">
            <v>1.9678000000000001E-2</v>
          </cell>
        </row>
      </sheetData>
      <sheetData sheetId="4512">
        <row r="2">
          <cell r="B2">
            <v>1.9678000000000001E-2</v>
          </cell>
        </row>
      </sheetData>
      <sheetData sheetId="4513">
        <row r="2">
          <cell r="B2">
            <v>1.9678000000000001E-2</v>
          </cell>
        </row>
      </sheetData>
      <sheetData sheetId="4514">
        <row r="2">
          <cell r="B2">
            <v>1.9678000000000001E-2</v>
          </cell>
        </row>
      </sheetData>
      <sheetData sheetId="4515">
        <row r="2">
          <cell r="B2">
            <v>1.9678000000000001E-2</v>
          </cell>
        </row>
      </sheetData>
      <sheetData sheetId="4516">
        <row r="2">
          <cell r="B2">
            <v>1.9678000000000001E-2</v>
          </cell>
        </row>
      </sheetData>
      <sheetData sheetId="4517">
        <row r="2">
          <cell r="B2">
            <v>1.9678000000000001E-2</v>
          </cell>
        </row>
      </sheetData>
      <sheetData sheetId="4518">
        <row r="2">
          <cell r="B2">
            <v>1.9678000000000001E-2</v>
          </cell>
        </row>
      </sheetData>
      <sheetData sheetId="4519">
        <row r="2">
          <cell r="B2">
            <v>1.9678000000000001E-2</v>
          </cell>
        </row>
      </sheetData>
      <sheetData sheetId="4520">
        <row r="2">
          <cell r="B2">
            <v>1.9678000000000001E-2</v>
          </cell>
        </row>
      </sheetData>
      <sheetData sheetId="4521">
        <row r="2">
          <cell r="B2">
            <v>1.9678000000000001E-2</v>
          </cell>
        </row>
      </sheetData>
      <sheetData sheetId="4522">
        <row r="2">
          <cell r="B2">
            <v>1.9678000000000001E-2</v>
          </cell>
        </row>
      </sheetData>
      <sheetData sheetId="4523">
        <row r="2">
          <cell r="B2">
            <v>1.9678000000000001E-2</v>
          </cell>
        </row>
      </sheetData>
      <sheetData sheetId="4524">
        <row r="2">
          <cell r="B2">
            <v>1.9678000000000001E-2</v>
          </cell>
        </row>
      </sheetData>
      <sheetData sheetId="4525">
        <row r="2">
          <cell r="B2">
            <v>1.9678000000000001E-2</v>
          </cell>
        </row>
      </sheetData>
      <sheetData sheetId="4526">
        <row r="2">
          <cell r="B2">
            <v>1.9678000000000001E-2</v>
          </cell>
        </row>
      </sheetData>
      <sheetData sheetId="4527">
        <row r="2">
          <cell r="B2">
            <v>1.9678000000000001E-2</v>
          </cell>
        </row>
      </sheetData>
      <sheetData sheetId="4528">
        <row r="2">
          <cell r="B2">
            <v>1.9678000000000001E-2</v>
          </cell>
        </row>
      </sheetData>
      <sheetData sheetId="4529">
        <row r="2">
          <cell r="B2">
            <v>1.9678000000000001E-2</v>
          </cell>
        </row>
      </sheetData>
      <sheetData sheetId="4530">
        <row r="2">
          <cell r="B2">
            <v>1.9678000000000001E-2</v>
          </cell>
        </row>
      </sheetData>
      <sheetData sheetId="4531">
        <row r="2">
          <cell r="B2">
            <v>1.9678000000000001E-2</v>
          </cell>
        </row>
      </sheetData>
      <sheetData sheetId="4532">
        <row r="2">
          <cell r="B2">
            <v>1.9678000000000001E-2</v>
          </cell>
        </row>
      </sheetData>
      <sheetData sheetId="4533">
        <row r="2">
          <cell r="B2">
            <v>0</v>
          </cell>
        </row>
      </sheetData>
      <sheetData sheetId="4534">
        <row r="2">
          <cell r="B2">
            <v>0</v>
          </cell>
        </row>
      </sheetData>
      <sheetData sheetId="4535">
        <row r="2">
          <cell r="B2">
            <v>0</v>
          </cell>
        </row>
      </sheetData>
      <sheetData sheetId="4536">
        <row r="2">
          <cell r="B2">
            <v>0</v>
          </cell>
        </row>
      </sheetData>
      <sheetData sheetId="4537">
        <row r="2">
          <cell r="B2">
            <v>1.9678000000000001E-2</v>
          </cell>
        </row>
      </sheetData>
      <sheetData sheetId="4538">
        <row r="2">
          <cell r="B2">
            <v>0</v>
          </cell>
        </row>
      </sheetData>
      <sheetData sheetId="4539">
        <row r="2">
          <cell r="B2">
            <v>1.9678000000000001E-2</v>
          </cell>
        </row>
      </sheetData>
      <sheetData sheetId="4540">
        <row r="2">
          <cell r="B2">
            <v>0</v>
          </cell>
        </row>
      </sheetData>
      <sheetData sheetId="4541">
        <row r="2">
          <cell r="B2">
            <v>0</v>
          </cell>
        </row>
      </sheetData>
      <sheetData sheetId="4542">
        <row r="2">
          <cell r="B2">
            <v>0</v>
          </cell>
        </row>
      </sheetData>
      <sheetData sheetId="4543">
        <row r="2">
          <cell r="B2">
            <v>0</v>
          </cell>
        </row>
      </sheetData>
      <sheetData sheetId="4544">
        <row r="2">
          <cell r="B2">
            <v>0</v>
          </cell>
        </row>
      </sheetData>
      <sheetData sheetId="4545">
        <row r="2">
          <cell r="B2">
            <v>0</v>
          </cell>
        </row>
      </sheetData>
      <sheetData sheetId="4546">
        <row r="2">
          <cell r="B2">
            <v>0</v>
          </cell>
        </row>
      </sheetData>
      <sheetData sheetId="4547">
        <row r="2">
          <cell r="B2">
            <v>0</v>
          </cell>
        </row>
      </sheetData>
      <sheetData sheetId="4548">
        <row r="2">
          <cell r="B2">
            <v>0</v>
          </cell>
        </row>
      </sheetData>
      <sheetData sheetId="4549">
        <row r="2">
          <cell r="B2">
            <v>0</v>
          </cell>
        </row>
      </sheetData>
      <sheetData sheetId="4550">
        <row r="2">
          <cell r="B2">
            <v>0</v>
          </cell>
        </row>
      </sheetData>
      <sheetData sheetId="4551">
        <row r="2">
          <cell r="B2">
            <v>1.9678000000000001E-2</v>
          </cell>
        </row>
      </sheetData>
      <sheetData sheetId="4552">
        <row r="2">
          <cell r="B2">
            <v>0</v>
          </cell>
        </row>
      </sheetData>
      <sheetData sheetId="4553">
        <row r="2">
          <cell r="B2">
            <v>0</v>
          </cell>
        </row>
      </sheetData>
      <sheetData sheetId="4554">
        <row r="2">
          <cell r="B2">
            <v>1.9678000000000001E-2</v>
          </cell>
        </row>
      </sheetData>
      <sheetData sheetId="4555">
        <row r="2">
          <cell r="B2">
            <v>0</v>
          </cell>
        </row>
      </sheetData>
      <sheetData sheetId="4556">
        <row r="2">
          <cell r="B2">
            <v>0</v>
          </cell>
        </row>
      </sheetData>
      <sheetData sheetId="4557">
        <row r="2">
          <cell r="B2">
            <v>0</v>
          </cell>
        </row>
      </sheetData>
      <sheetData sheetId="4558">
        <row r="2">
          <cell r="B2">
            <v>1.9678000000000001E-2</v>
          </cell>
        </row>
      </sheetData>
      <sheetData sheetId="4559">
        <row r="2">
          <cell r="B2">
            <v>0</v>
          </cell>
        </row>
      </sheetData>
      <sheetData sheetId="4560">
        <row r="2">
          <cell r="B2">
            <v>0</v>
          </cell>
        </row>
      </sheetData>
      <sheetData sheetId="4561">
        <row r="2">
          <cell r="B2">
            <v>0</v>
          </cell>
        </row>
      </sheetData>
      <sheetData sheetId="4562">
        <row r="2">
          <cell r="B2">
            <v>0</v>
          </cell>
        </row>
      </sheetData>
      <sheetData sheetId="4563">
        <row r="2">
          <cell r="B2">
            <v>0</v>
          </cell>
        </row>
      </sheetData>
      <sheetData sheetId="4564">
        <row r="2">
          <cell r="B2">
            <v>0</v>
          </cell>
        </row>
      </sheetData>
      <sheetData sheetId="4565">
        <row r="2">
          <cell r="B2">
            <v>0</v>
          </cell>
        </row>
      </sheetData>
      <sheetData sheetId="4566">
        <row r="2">
          <cell r="B2">
            <v>1.9678000000000001E-2</v>
          </cell>
        </row>
      </sheetData>
      <sheetData sheetId="4567">
        <row r="2">
          <cell r="B2">
            <v>0</v>
          </cell>
        </row>
      </sheetData>
      <sheetData sheetId="4568">
        <row r="2">
          <cell r="B2">
            <v>0</v>
          </cell>
        </row>
      </sheetData>
      <sheetData sheetId="4569">
        <row r="2">
          <cell r="B2">
            <v>0</v>
          </cell>
        </row>
      </sheetData>
      <sheetData sheetId="4570">
        <row r="2">
          <cell r="B2">
            <v>1.9678000000000001E-2</v>
          </cell>
        </row>
      </sheetData>
      <sheetData sheetId="4571">
        <row r="2">
          <cell r="B2">
            <v>0</v>
          </cell>
        </row>
      </sheetData>
      <sheetData sheetId="4572">
        <row r="2">
          <cell r="B2">
            <v>0</v>
          </cell>
        </row>
      </sheetData>
      <sheetData sheetId="4573">
        <row r="2">
          <cell r="B2">
            <v>1.9678000000000001E-2</v>
          </cell>
        </row>
      </sheetData>
      <sheetData sheetId="4574">
        <row r="2">
          <cell r="B2">
            <v>0</v>
          </cell>
        </row>
      </sheetData>
      <sheetData sheetId="4575">
        <row r="2">
          <cell r="B2">
            <v>1.9678000000000001E-2</v>
          </cell>
        </row>
      </sheetData>
      <sheetData sheetId="4576">
        <row r="2">
          <cell r="B2">
            <v>1.9678000000000001E-2</v>
          </cell>
        </row>
      </sheetData>
      <sheetData sheetId="4577">
        <row r="2">
          <cell r="B2">
            <v>1.9678000000000001E-2</v>
          </cell>
        </row>
      </sheetData>
      <sheetData sheetId="4578">
        <row r="2">
          <cell r="B2">
            <v>1.9678000000000001E-2</v>
          </cell>
        </row>
      </sheetData>
      <sheetData sheetId="4579">
        <row r="2">
          <cell r="B2">
            <v>1.9678000000000001E-2</v>
          </cell>
        </row>
      </sheetData>
      <sheetData sheetId="4580">
        <row r="2">
          <cell r="B2">
            <v>0</v>
          </cell>
        </row>
      </sheetData>
      <sheetData sheetId="4581">
        <row r="2">
          <cell r="B2">
            <v>1.9678000000000001E-2</v>
          </cell>
        </row>
      </sheetData>
      <sheetData sheetId="4582">
        <row r="2">
          <cell r="B2">
            <v>0</v>
          </cell>
        </row>
      </sheetData>
      <sheetData sheetId="4583">
        <row r="2">
          <cell r="B2">
            <v>1.9678000000000001E-2</v>
          </cell>
        </row>
      </sheetData>
      <sheetData sheetId="4584">
        <row r="2">
          <cell r="B2">
            <v>1.9678000000000001E-2</v>
          </cell>
        </row>
      </sheetData>
      <sheetData sheetId="4585">
        <row r="2">
          <cell r="B2">
            <v>1.9678000000000001E-2</v>
          </cell>
        </row>
      </sheetData>
      <sheetData sheetId="4586">
        <row r="2">
          <cell r="B2">
            <v>0</v>
          </cell>
        </row>
      </sheetData>
      <sheetData sheetId="4587">
        <row r="2">
          <cell r="B2">
            <v>1.9678000000000001E-2</v>
          </cell>
        </row>
      </sheetData>
      <sheetData sheetId="4588">
        <row r="2">
          <cell r="B2">
            <v>1.9678000000000001E-2</v>
          </cell>
        </row>
      </sheetData>
      <sheetData sheetId="4589">
        <row r="2">
          <cell r="B2">
            <v>1.9678000000000001E-2</v>
          </cell>
        </row>
      </sheetData>
      <sheetData sheetId="4590">
        <row r="2">
          <cell r="B2">
            <v>1.9678000000000001E-2</v>
          </cell>
        </row>
      </sheetData>
      <sheetData sheetId="4591">
        <row r="2">
          <cell r="B2">
            <v>1.9678000000000001E-2</v>
          </cell>
        </row>
      </sheetData>
      <sheetData sheetId="4592">
        <row r="2">
          <cell r="B2">
            <v>1.9678000000000001E-2</v>
          </cell>
        </row>
      </sheetData>
      <sheetData sheetId="4593">
        <row r="2">
          <cell r="B2">
            <v>1.9678000000000001E-2</v>
          </cell>
        </row>
      </sheetData>
      <sheetData sheetId="4594">
        <row r="2">
          <cell r="B2">
            <v>1.9678000000000001E-2</v>
          </cell>
        </row>
      </sheetData>
      <sheetData sheetId="4595">
        <row r="2">
          <cell r="B2">
            <v>1.9678000000000001E-2</v>
          </cell>
        </row>
      </sheetData>
      <sheetData sheetId="4596">
        <row r="2">
          <cell r="B2">
            <v>1.9678000000000001E-2</v>
          </cell>
        </row>
      </sheetData>
      <sheetData sheetId="4597">
        <row r="2">
          <cell r="B2">
            <v>1.9678000000000001E-2</v>
          </cell>
        </row>
      </sheetData>
      <sheetData sheetId="4598">
        <row r="2">
          <cell r="B2">
            <v>1.9678000000000001E-2</v>
          </cell>
        </row>
      </sheetData>
      <sheetData sheetId="4599">
        <row r="2">
          <cell r="B2">
            <v>1.9678000000000001E-2</v>
          </cell>
        </row>
      </sheetData>
      <sheetData sheetId="4600">
        <row r="2">
          <cell r="B2">
            <v>1.9678000000000001E-2</v>
          </cell>
        </row>
      </sheetData>
      <sheetData sheetId="4601">
        <row r="2">
          <cell r="B2">
            <v>1.9678000000000001E-2</v>
          </cell>
        </row>
      </sheetData>
      <sheetData sheetId="4602">
        <row r="2">
          <cell r="B2">
            <v>1.9678000000000001E-2</v>
          </cell>
        </row>
      </sheetData>
      <sheetData sheetId="4603">
        <row r="2">
          <cell r="B2">
            <v>1.9678000000000001E-2</v>
          </cell>
        </row>
      </sheetData>
      <sheetData sheetId="4604">
        <row r="2">
          <cell r="B2">
            <v>1.9678000000000001E-2</v>
          </cell>
        </row>
      </sheetData>
      <sheetData sheetId="4605">
        <row r="2">
          <cell r="B2">
            <v>1.9678000000000001E-2</v>
          </cell>
        </row>
      </sheetData>
      <sheetData sheetId="4606">
        <row r="2">
          <cell r="B2">
            <v>1.9678000000000001E-2</v>
          </cell>
        </row>
      </sheetData>
      <sheetData sheetId="4607">
        <row r="2">
          <cell r="B2">
            <v>1.9678000000000001E-2</v>
          </cell>
        </row>
      </sheetData>
      <sheetData sheetId="4608">
        <row r="2">
          <cell r="B2">
            <v>1.9678000000000001E-2</v>
          </cell>
        </row>
      </sheetData>
      <sheetData sheetId="4609">
        <row r="2">
          <cell r="B2">
            <v>1.9678000000000001E-2</v>
          </cell>
        </row>
      </sheetData>
      <sheetData sheetId="4610">
        <row r="2">
          <cell r="B2">
            <v>1.9678000000000001E-2</v>
          </cell>
        </row>
      </sheetData>
      <sheetData sheetId="4611">
        <row r="2">
          <cell r="B2">
            <v>1.9678000000000001E-2</v>
          </cell>
        </row>
      </sheetData>
      <sheetData sheetId="4612">
        <row r="2">
          <cell r="B2">
            <v>1.9678000000000001E-2</v>
          </cell>
        </row>
      </sheetData>
      <sheetData sheetId="4613">
        <row r="2">
          <cell r="B2">
            <v>1.9678000000000001E-2</v>
          </cell>
        </row>
      </sheetData>
      <sheetData sheetId="4614">
        <row r="2">
          <cell r="B2">
            <v>1.9678000000000001E-2</v>
          </cell>
        </row>
      </sheetData>
      <sheetData sheetId="4615">
        <row r="2">
          <cell r="B2">
            <v>1.9678000000000001E-2</v>
          </cell>
        </row>
      </sheetData>
      <sheetData sheetId="4616">
        <row r="2">
          <cell r="B2">
            <v>1.9678000000000001E-2</v>
          </cell>
        </row>
      </sheetData>
      <sheetData sheetId="4617">
        <row r="2">
          <cell r="B2">
            <v>1.9678000000000001E-2</v>
          </cell>
        </row>
      </sheetData>
      <sheetData sheetId="4618">
        <row r="2">
          <cell r="B2">
            <v>1.9678000000000001E-2</v>
          </cell>
        </row>
      </sheetData>
      <sheetData sheetId="4619">
        <row r="2">
          <cell r="B2">
            <v>1.9678000000000001E-2</v>
          </cell>
        </row>
      </sheetData>
      <sheetData sheetId="4620">
        <row r="2">
          <cell r="B2">
            <v>1.9678000000000001E-2</v>
          </cell>
        </row>
      </sheetData>
      <sheetData sheetId="4621">
        <row r="2">
          <cell r="B2">
            <v>1.9678000000000001E-2</v>
          </cell>
        </row>
      </sheetData>
      <sheetData sheetId="4622">
        <row r="2">
          <cell r="B2">
            <v>0</v>
          </cell>
        </row>
      </sheetData>
      <sheetData sheetId="4623">
        <row r="2">
          <cell r="B2">
            <v>0</v>
          </cell>
        </row>
      </sheetData>
      <sheetData sheetId="4624">
        <row r="2">
          <cell r="B2">
            <v>0</v>
          </cell>
        </row>
      </sheetData>
      <sheetData sheetId="4625">
        <row r="2">
          <cell r="B2">
            <v>0</v>
          </cell>
        </row>
      </sheetData>
      <sheetData sheetId="4626">
        <row r="2">
          <cell r="B2">
            <v>1.9678000000000001E-2</v>
          </cell>
        </row>
      </sheetData>
      <sheetData sheetId="4627">
        <row r="2">
          <cell r="B2">
            <v>0</v>
          </cell>
        </row>
      </sheetData>
      <sheetData sheetId="4628">
        <row r="2">
          <cell r="B2">
            <v>1.9678000000000001E-2</v>
          </cell>
        </row>
      </sheetData>
      <sheetData sheetId="4629">
        <row r="2">
          <cell r="B2">
            <v>0</v>
          </cell>
        </row>
      </sheetData>
      <sheetData sheetId="4630">
        <row r="2">
          <cell r="B2">
            <v>0</v>
          </cell>
        </row>
      </sheetData>
      <sheetData sheetId="4631">
        <row r="2">
          <cell r="B2">
            <v>0</v>
          </cell>
        </row>
      </sheetData>
      <sheetData sheetId="4632">
        <row r="2">
          <cell r="B2">
            <v>0</v>
          </cell>
        </row>
      </sheetData>
      <sheetData sheetId="4633">
        <row r="2">
          <cell r="B2">
            <v>0</v>
          </cell>
        </row>
      </sheetData>
      <sheetData sheetId="4634">
        <row r="2">
          <cell r="B2">
            <v>0</v>
          </cell>
        </row>
      </sheetData>
      <sheetData sheetId="4635">
        <row r="2">
          <cell r="B2">
            <v>0</v>
          </cell>
        </row>
      </sheetData>
      <sheetData sheetId="4636">
        <row r="2">
          <cell r="B2">
            <v>0</v>
          </cell>
        </row>
      </sheetData>
      <sheetData sheetId="4637">
        <row r="2">
          <cell r="B2">
            <v>0</v>
          </cell>
        </row>
      </sheetData>
      <sheetData sheetId="4638">
        <row r="2">
          <cell r="B2">
            <v>0</v>
          </cell>
        </row>
      </sheetData>
      <sheetData sheetId="4639">
        <row r="2">
          <cell r="B2">
            <v>0</v>
          </cell>
        </row>
      </sheetData>
      <sheetData sheetId="4640">
        <row r="2">
          <cell r="B2">
            <v>1.9678000000000001E-2</v>
          </cell>
        </row>
      </sheetData>
      <sheetData sheetId="4641">
        <row r="2">
          <cell r="B2">
            <v>0</v>
          </cell>
        </row>
      </sheetData>
      <sheetData sheetId="4642">
        <row r="2">
          <cell r="B2">
            <v>0</v>
          </cell>
        </row>
      </sheetData>
      <sheetData sheetId="4643">
        <row r="2">
          <cell r="B2">
            <v>1.9678000000000001E-2</v>
          </cell>
        </row>
      </sheetData>
      <sheetData sheetId="4644">
        <row r="2">
          <cell r="B2">
            <v>0</v>
          </cell>
        </row>
      </sheetData>
      <sheetData sheetId="4645">
        <row r="2">
          <cell r="B2">
            <v>0</v>
          </cell>
        </row>
      </sheetData>
      <sheetData sheetId="4646">
        <row r="2">
          <cell r="B2">
            <v>0</v>
          </cell>
        </row>
      </sheetData>
      <sheetData sheetId="4647">
        <row r="2">
          <cell r="B2">
            <v>1.9678000000000001E-2</v>
          </cell>
        </row>
      </sheetData>
      <sheetData sheetId="4648">
        <row r="2">
          <cell r="B2">
            <v>0</v>
          </cell>
        </row>
      </sheetData>
      <sheetData sheetId="4649">
        <row r="2">
          <cell r="B2">
            <v>0</v>
          </cell>
        </row>
      </sheetData>
      <sheetData sheetId="4650">
        <row r="2">
          <cell r="B2">
            <v>0</v>
          </cell>
        </row>
      </sheetData>
      <sheetData sheetId="4651">
        <row r="2">
          <cell r="B2">
            <v>0</v>
          </cell>
        </row>
      </sheetData>
      <sheetData sheetId="4652">
        <row r="2">
          <cell r="B2">
            <v>0</v>
          </cell>
        </row>
      </sheetData>
      <sheetData sheetId="4653">
        <row r="2">
          <cell r="B2">
            <v>0</v>
          </cell>
        </row>
      </sheetData>
      <sheetData sheetId="4654">
        <row r="2">
          <cell r="B2">
            <v>0</v>
          </cell>
        </row>
      </sheetData>
      <sheetData sheetId="4655">
        <row r="2">
          <cell r="B2">
            <v>1.9678000000000001E-2</v>
          </cell>
        </row>
      </sheetData>
      <sheetData sheetId="4656">
        <row r="2">
          <cell r="B2">
            <v>0</v>
          </cell>
        </row>
      </sheetData>
      <sheetData sheetId="4657">
        <row r="2">
          <cell r="B2">
            <v>0</v>
          </cell>
        </row>
      </sheetData>
      <sheetData sheetId="4658">
        <row r="2">
          <cell r="B2">
            <v>0</v>
          </cell>
        </row>
      </sheetData>
      <sheetData sheetId="4659">
        <row r="2">
          <cell r="B2">
            <v>1.9678000000000001E-2</v>
          </cell>
        </row>
      </sheetData>
      <sheetData sheetId="4660">
        <row r="2">
          <cell r="B2">
            <v>0</v>
          </cell>
        </row>
      </sheetData>
      <sheetData sheetId="4661">
        <row r="2">
          <cell r="B2">
            <v>0</v>
          </cell>
        </row>
      </sheetData>
      <sheetData sheetId="4662">
        <row r="2">
          <cell r="B2">
            <v>1.9678000000000001E-2</v>
          </cell>
        </row>
      </sheetData>
      <sheetData sheetId="4663">
        <row r="2">
          <cell r="B2">
            <v>0</v>
          </cell>
        </row>
      </sheetData>
      <sheetData sheetId="4664">
        <row r="2">
          <cell r="B2">
            <v>1.9678000000000001E-2</v>
          </cell>
        </row>
      </sheetData>
      <sheetData sheetId="4665">
        <row r="2">
          <cell r="B2">
            <v>1.9678000000000001E-2</v>
          </cell>
        </row>
      </sheetData>
      <sheetData sheetId="4666">
        <row r="2">
          <cell r="B2">
            <v>1.9678000000000001E-2</v>
          </cell>
        </row>
      </sheetData>
      <sheetData sheetId="4667">
        <row r="2">
          <cell r="B2">
            <v>1.9678000000000001E-2</v>
          </cell>
        </row>
      </sheetData>
      <sheetData sheetId="4668">
        <row r="2">
          <cell r="B2">
            <v>1.9678000000000001E-2</v>
          </cell>
        </row>
      </sheetData>
      <sheetData sheetId="4669">
        <row r="2">
          <cell r="B2">
            <v>0</v>
          </cell>
        </row>
      </sheetData>
      <sheetData sheetId="4670">
        <row r="2">
          <cell r="B2">
            <v>1.9678000000000001E-2</v>
          </cell>
        </row>
      </sheetData>
      <sheetData sheetId="4671">
        <row r="2">
          <cell r="B2">
            <v>0</v>
          </cell>
        </row>
      </sheetData>
      <sheetData sheetId="4672">
        <row r="2">
          <cell r="B2">
            <v>1.9678000000000001E-2</v>
          </cell>
        </row>
      </sheetData>
      <sheetData sheetId="4673">
        <row r="2">
          <cell r="B2">
            <v>1.9678000000000001E-2</v>
          </cell>
        </row>
      </sheetData>
      <sheetData sheetId="4674">
        <row r="2">
          <cell r="B2">
            <v>1.9678000000000001E-2</v>
          </cell>
        </row>
      </sheetData>
      <sheetData sheetId="4675">
        <row r="2">
          <cell r="B2">
            <v>0</v>
          </cell>
        </row>
      </sheetData>
      <sheetData sheetId="4676">
        <row r="2">
          <cell r="B2">
            <v>1.9678000000000001E-2</v>
          </cell>
        </row>
      </sheetData>
      <sheetData sheetId="4677">
        <row r="2">
          <cell r="B2">
            <v>1.9678000000000001E-2</v>
          </cell>
        </row>
      </sheetData>
      <sheetData sheetId="4678">
        <row r="2">
          <cell r="B2">
            <v>1.9678000000000001E-2</v>
          </cell>
        </row>
      </sheetData>
      <sheetData sheetId="4679">
        <row r="2">
          <cell r="B2">
            <v>1.9678000000000001E-2</v>
          </cell>
        </row>
      </sheetData>
      <sheetData sheetId="4680">
        <row r="2">
          <cell r="B2">
            <v>1.9678000000000001E-2</v>
          </cell>
        </row>
      </sheetData>
      <sheetData sheetId="4681">
        <row r="2">
          <cell r="B2">
            <v>1.9678000000000001E-2</v>
          </cell>
        </row>
      </sheetData>
      <sheetData sheetId="4682">
        <row r="2">
          <cell r="B2">
            <v>1.9678000000000001E-2</v>
          </cell>
        </row>
      </sheetData>
      <sheetData sheetId="4683">
        <row r="2">
          <cell r="B2">
            <v>1.9678000000000001E-2</v>
          </cell>
        </row>
      </sheetData>
      <sheetData sheetId="4684">
        <row r="2">
          <cell r="B2">
            <v>1.9678000000000001E-2</v>
          </cell>
        </row>
      </sheetData>
      <sheetData sheetId="4685">
        <row r="2">
          <cell r="B2">
            <v>1.9678000000000001E-2</v>
          </cell>
        </row>
      </sheetData>
      <sheetData sheetId="4686">
        <row r="2">
          <cell r="B2">
            <v>1.9678000000000001E-2</v>
          </cell>
        </row>
      </sheetData>
      <sheetData sheetId="4687">
        <row r="2">
          <cell r="B2">
            <v>1.9678000000000001E-2</v>
          </cell>
        </row>
      </sheetData>
      <sheetData sheetId="4688">
        <row r="2">
          <cell r="B2">
            <v>1.9678000000000001E-2</v>
          </cell>
        </row>
      </sheetData>
      <sheetData sheetId="4689">
        <row r="2">
          <cell r="B2">
            <v>1.9678000000000001E-2</v>
          </cell>
        </row>
      </sheetData>
      <sheetData sheetId="4690">
        <row r="2">
          <cell r="B2">
            <v>1.9678000000000001E-2</v>
          </cell>
        </row>
      </sheetData>
      <sheetData sheetId="4691">
        <row r="2">
          <cell r="B2">
            <v>1.9678000000000001E-2</v>
          </cell>
        </row>
      </sheetData>
      <sheetData sheetId="4692">
        <row r="2">
          <cell r="B2">
            <v>1.9678000000000001E-2</v>
          </cell>
        </row>
      </sheetData>
      <sheetData sheetId="4693">
        <row r="2">
          <cell r="B2">
            <v>1.9678000000000001E-2</v>
          </cell>
        </row>
      </sheetData>
      <sheetData sheetId="4694">
        <row r="2">
          <cell r="B2">
            <v>1.9678000000000001E-2</v>
          </cell>
        </row>
      </sheetData>
      <sheetData sheetId="4695">
        <row r="2">
          <cell r="B2">
            <v>1.9678000000000001E-2</v>
          </cell>
        </row>
      </sheetData>
      <sheetData sheetId="4696">
        <row r="2">
          <cell r="B2">
            <v>1.9678000000000001E-2</v>
          </cell>
        </row>
      </sheetData>
      <sheetData sheetId="4697">
        <row r="2">
          <cell r="B2">
            <v>1.9678000000000001E-2</v>
          </cell>
        </row>
      </sheetData>
      <sheetData sheetId="4698">
        <row r="2">
          <cell r="B2">
            <v>1.9678000000000001E-2</v>
          </cell>
        </row>
      </sheetData>
      <sheetData sheetId="4699">
        <row r="2">
          <cell r="B2">
            <v>1.9678000000000001E-2</v>
          </cell>
        </row>
      </sheetData>
      <sheetData sheetId="4700">
        <row r="2">
          <cell r="B2">
            <v>1.9678000000000001E-2</v>
          </cell>
        </row>
      </sheetData>
      <sheetData sheetId="4701">
        <row r="2">
          <cell r="B2">
            <v>1.9678000000000001E-2</v>
          </cell>
        </row>
      </sheetData>
      <sheetData sheetId="4702">
        <row r="2">
          <cell r="B2">
            <v>1.9678000000000001E-2</v>
          </cell>
        </row>
      </sheetData>
      <sheetData sheetId="4703">
        <row r="2">
          <cell r="B2">
            <v>1.9678000000000001E-2</v>
          </cell>
        </row>
      </sheetData>
      <sheetData sheetId="4704">
        <row r="2">
          <cell r="B2">
            <v>1.9678000000000001E-2</v>
          </cell>
        </row>
      </sheetData>
      <sheetData sheetId="4705">
        <row r="2">
          <cell r="B2">
            <v>1.9678000000000001E-2</v>
          </cell>
        </row>
      </sheetData>
      <sheetData sheetId="4706">
        <row r="2">
          <cell r="B2">
            <v>1.9678000000000001E-2</v>
          </cell>
        </row>
      </sheetData>
      <sheetData sheetId="4707">
        <row r="2">
          <cell r="B2">
            <v>1.9678000000000001E-2</v>
          </cell>
        </row>
      </sheetData>
      <sheetData sheetId="4708">
        <row r="2">
          <cell r="B2">
            <v>1.9678000000000001E-2</v>
          </cell>
        </row>
      </sheetData>
      <sheetData sheetId="4709">
        <row r="2">
          <cell r="B2">
            <v>1.9678000000000001E-2</v>
          </cell>
        </row>
      </sheetData>
      <sheetData sheetId="4710">
        <row r="2">
          <cell r="B2">
            <v>1.9678000000000001E-2</v>
          </cell>
        </row>
      </sheetData>
      <sheetData sheetId="4711">
        <row r="2">
          <cell r="B2">
            <v>0</v>
          </cell>
        </row>
      </sheetData>
      <sheetData sheetId="4712">
        <row r="2">
          <cell r="B2">
            <v>0</v>
          </cell>
        </row>
      </sheetData>
      <sheetData sheetId="4713">
        <row r="2">
          <cell r="B2">
            <v>0</v>
          </cell>
        </row>
      </sheetData>
      <sheetData sheetId="4714">
        <row r="2">
          <cell r="B2">
            <v>0</v>
          </cell>
        </row>
      </sheetData>
      <sheetData sheetId="4715">
        <row r="2">
          <cell r="B2">
            <v>0</v>
          </cell>
        </row>
      </sheetData>
      <sheetData sheetId="4716">
        <row r="2">
          <cell r="B2">
            <v>0</v>
          </cell>
        </row>
      </sheetData>
      <sheetData sheetId="4717">
        <row r="2">
          <cell r="B2">
            <v>0</v>
          </cell>
        </row>
      </sheetData>
      <sheetData sheetId="4718">
        <row r="2">
          <cell r="B2">
            <v>0</v>
          </cell>
        </row>
      </sheetData>
      <sheetData sheetId="4719">
        <row r="2">
          <cell r="B2">
            <v>0</v>
          </cell>
        </row>
      </sheetData>
      <sheetData sheetId="4720">
        <row r="2">
          <cell r="B2">
            <v>0</v>
          </cell>
        </row>
      </sheetData>
      <sheetData sheetId="4721">
        <row r="2">
          <cell r="B2">
            <v>0</v>
          </cell>
        </row>
      </sheetData>
      <sheetData sheetId="4722">
        <row r="2">
          <cell r="B2">
            <v>0</v>
          </cell>
        </row>
      </sheetData>
      <sheetData sheetId="4723">
        <row r="2">
          <cell r="B2">
            <v>0</v>
          </cell>
        </row>
      </sheetData>
      <sheetData sheetId="4724">
        <row r="2">
          <cell r="B2">
            <v>0</v>
          </cell>
        </row>
      </sheetData>
      <sheetData sheetId="4725">
        <row r="2">
          <cell r="B2">
            <v>0</v>
          </cell>
        </row>
      </sheetData>
      <sheetData sheetId="4726">
        <row r="2">
          <cell r="B2">
            <v>1.9678000000000001E-2</v>
          </cell>
        </row>
      </sheetData>
      <sheetData sheetId="4727">
        <row r="2">
          <cell r="B2">
            <v>0</v>
          </cell>
        </row>
      </sheetData>
      <sheetData sheetId="4728">
        <row r="2">
          <cell r="B2">
            <v>0</v>
          </cell>
        </row>
      </sheetData>
      <sheetData sheetId="4729">
        <row r="2">
          <cell r="B2">
            <v>0</v>
          </cell>
        </row>
      </sheetData>
      <sheetData sheetId="4730">
        <row r="2">
          <cell r="B2">
            <v>0</v>
          </cell>
        </row>
      </sheetData>
      <sheetData sheetId="4731">
        <row r="2">
          <cell r="B2">
            <v>0</v>
          </cell>
        </row>
      </sheetData>
      <sheetData sheetId="4732">
        <row r="2">
          <cell r="B2">
            <v>0</v>
          </cell>
        </row>
      </sheetData>
      <sheetData sheetId="4733">
        <row r="2">
          <cell r="B2">
            <v>0</v>
          </cell>
        </row>
      </sheetData>
      <sheetData sheetId="4734">
        <row r="2">
          <cell r="B2">
            <v>0</v>
          </cell>
        </row>
      </sheetData>
      <sheetData sheetId="4735">
        <row r="2">
          <cell r="B2">
            <v>1.9678000000000001E-2</v>
          </cell>
        </row>
      </sheetData>
      <sheetData sheetId="4736">
        <row r="2">
          <cell r="B2">
            <v>1.9678000000000001E-2</v>
          </cell>
        </row>
      </sheetData>
      <sheetData sheetId="4737">
        <row r="2">
          <cell r="B2">
            <v>0</v>
          </cell>
        </row>
      </sheetData>
      <sheetData sheetId="4738">
        <row r="2">
          <cell r="B2">
            <v>1.9678000000000001E-2</v>
          </cell>
        </row>
      </sheetData>
      <sheetData sheetId="4739">
        <row r="2">
          <cell r="B2">
            <v>0</v>
          </cell>
        </row>
      </sheetData>
      <sheetData sheetId="4740">
        <row r="2">
          <cell r="B2">
            <v>1.9678000000000001E-2</v>
          </cell>
        </row>
      </sheetData>
      <sheetData sheetId="4741">
        <row r="2">
          <cell r="B2">
            <v>0</v>
          </cell>
        </row>
      </sheetData>
      <sheetData sheetId="4742">
        <row r="2">
          <cell r="B2">
            <v>0</v>
          </cell>
        </row>
      </sheetData>
      <sheetData sheetId="4743">
        <row r="2">
          <cell r="B2">
            <v>0</v>
          </cell>
        </row>
      </sheetData>
      <sheetData sheetId="4744">
        <row r="2">
          <cell r="B2">
            <v>1.9678000000000001E-2</v>
          </cell>
        </row>
      </sheetData>
      <sheetData sheetId="4745">
        <row r="2">
          <cell r="B2">
            <v>1.9678000000000001E-2</v>
          </cell>
        </row>
      </sheetData>
      <sheetData sheetId="4746">
        <row r="2">
          <cell r="B2">
            <v>1.9678000000000001E-2</v>
          </cell>
        </row>
      </sheetData>
      <sheetData sheetId="4747">
        <row r="2">
          <cell r="B2">
            <v>1.9678000000000001E-2</v>
          </cell>
        </row>
      </sheetData>
      <sheetData sheetId="4748">
        <row r="2">
          <cell r="B2">
            <v>1.9678000000000001E-2</v>
          </cell>
        </row>
      </sheetData>
      <sheetData sheetId="4749">
        <row r="2">
          <cell r="B2">
            <v>1.9678000000000001E-2</v>
          </cell>
        </row>
      </sheetData>
      <sheetData sheetId="4750">
        <row r="2">
          <cell r="B2">
            <v>1.9678000000000001E-2</v>
          </cell>
        </row>
      </sheetData>
      <sheetData sheetId="4751">
        <row r="2">
          <cell r="B2">
            <v>1.9678000000000001E-2</v>
          </cell>
        </row>
      </sheetData>
      <sheetData sheetId="4752">
        <row r="2">
          <cell r="B2">
            <v>1.9678000000000001E-2</v>
          </cell>
        </row>
      </sheetData>
      <sheetData sheetId="4753">
        <row r="2">
          <cell r="B2">
            <v>1.9678000000000001E-2</v>
          </cell>
        </row>
      </sheetData>
      <sheetData sheetId="4754">
        <row r="2">
          <cell r="B2">
            <v>1.9678000000000001E-2</v>
          </cell>
        </row>
      </sheetData>
      <sheetData sheetId="4755">
        <row r="2">
          <cell r="B2">
            <v>1.9678000000000001E-2</v>
          </cell>
        </row>
      </sheetData>
      <sheetData sheetId="4756">
        <row r="2">
          <cell r="B2">
            <v>1.9678000000000001E-2</v>
          </cell>
        </row>
      </sheetData>
      <sheetData sheetId="4757">
        <row r="2">
          <cell r="B2">
            <v>1.9678000000000001E-2</v>
          </cell>
        </row>
      </sheetData>
      <sheetData sheetId="4758">
        <row r="2">
          <cell r="B2">
            <v>1.9678000000000001E-2</v>
          </cell>
        </row>
      </sheetData>
      <sheetData sheetId="4759">
        <row r="2">
          <cell r="B2">
            <v>1.9678000000000001E-2</v>
          </cell>
        </row>
      </sheetData>
      <sheetData sheetId="4760">
        <row r="2">
          <cell r="B2">
            <v>1.9678000000000001E-2</v>
          </cell>
        </row>
      </sheetData>
      <sheetData sheetId="4761">
        <row r="2">
          <cell r="B2">
            <v>1.9678000000000001E-2</v>
          </cell>
        </row>
      </sheetData>
      <sheetData sheetId="4762">
        <row r="2">
          <cell r="B2">
            <v>1.9678000000000001E-2</v>
          </cell>
        </row>
      </sheetData>
      <sheetData sheetId="4763">
        <row r="2">
          <cell r="B2">
            <v>1.9678000000000001E-2</v>
          </cell>
        </row>
      </sheetData>
      <sheetData sheetId="4764">
        <row r="2">
          <cell r="B2">
            <v>1.9678000000000001E-2</v>
          </cell>
        </row>
      </sheetData>
      <sheetData sheetId="4765">
        <row r="2">
          <cell r="B2">
            <v>1.9678000000000001E-2</v>
          </cell>
        </row>
      </sheetData>
      <sheetData sheetId="4766">
        <row r="2">
          <cell r="B2">
            <v>1.9678000000000001E-2</v>
          </cell>
        </row>
      </sheetData>
      <sheetData sheetId="4767">
        <row r="2">
          <cell r="B2">
            <v>1.9678000000000001E-2</v>
          </cell>
        </row>
      </sheetData>
      <sheetData sheetId="4768">
        <row r="2">
          <cell r="B2">
            <v>1.9678000000000001E-2</v>
          </cell>
        </row>
      </sheetData>
      <sheetData sheetId="4769">
        <row r="2">
          <cell r="B2">
            <v>1.9678000000000001E-2</v>
          </cell>
        </row>
      </sheetData>
      <sheetData sheetId="4770">
        <row r="2">
          <cell r="B2">
            <v>1.9678000000000001E-2</v>
          </cell>
        </row>
      </sheetData>
      <sheetData sheetId="4771">
        <row r="2">
          <cell r="B2">
            <v>1.9678000000000001E-2</v>
          </cell>
        </row>
      </sheetData>
      <sheetData sheetId="4772">
        <row r="2">
          <cell r="B2">
            <v>1.9678000000000001E-2</v>
          </cell>
        </row>
      </sheetData>
      <sheetData sheetId="4773">
        <row r="2">
          <cell r="B2">
            <v>1.9678000000000001E-2</v>
          </cell>
        </row>
      </sheetData>
      <sheetData sheetId="4774">
        <row r="2">
          <cell r="B2">
            <v>1.9678000000000001E-2</v>
          </cell>
        </row>
      </sheetData>
      <sheetData sheetId="4775">
        <row r="2">
          <cell r="B2">
            <v>1.9678000000000001E-2</v>
          </cell>
        </row>
      </sheetData>
      <sheetData sheetId="4776">
        <row r="2">
          <cell r="B2">
            <v>1.9678000000000001E-2</v>
          </cell>
        </row>
      </sheetData>
      <sheetData sheetId="4777">
        <row r="2">
          <cell r="B2">
            <v>1.9678000000000001E-2</v>
          </cell>
        </row>
      </sheetData>
      <sheetData sheetId="4778">
        <row r="2">
          <cell r="B2">
            <v>1.9678000000000001E-2</v>
          </cell>
        </row>
      </sheetData>
      <sheetData sheetId="4779">
        <row r="2">
          <cell r="B2">
            <v>1.9678000000000001E-2</v>
          </cell>
        </row>
      </sheetData>
      <sheetData sheetId="4780">
        <row r="2">
          <cell r="B2">
            <v>1.9678000000000001E-2</v>
          </cell>
        </row>
      </sheetData>
      <sheetData sheetId="4781">
        <row r="2">
          <cell r="B2">
            <v>1.9678000000000001E-2</v>
          </cell>
        </row>
      </sheetData>
      <sheetData sheetId="4782">
        <row r="2">
          <cell r="B2">
            <v>1.9678000000000001E-2</v>
          </cell>
        </row>
      </sheetData>
      <sheetData sheetId="4783">
        <row r="2">
          <cell r="B2">
            <v>1.9678000000000001E-2</v>
          </cell>
        </row>
      </sheetData>
      <sheetData sheetId="4784">
        <row r="2">
          <cell r="B2">
            <v>1.9678000000000001E-2</v>
          </cell>
        </row>
      </sheetData>
      <sheetData sheetId="4785">
        <row r="2">
          <cell r="B2">
            <v>1.9678000000000001E-2</v>
          </cell>
        </row>
      </sheetData>
      <sheetData sheetId="4786">
        <row r="2">
          <cell r="B2">
            <v>1.9678000000000001E-2</v>
          </cell>
        </row>
      </sheetData>
      <sheetData sheetId="4787">
        <row r="2">
          <cell r="B2">
            <v>1.9678000000000001E-2</v>
          </cell>
        </row>
      </sheetData>
      <sheetData sheetId="4788">
        <row r="2">
          <cell r="B2">
            <v>1.9678000000000001E-2</v>
          </cell>
        </row>
      </sheetData>
      <sheetData sheetId="4789">
        <row r="2">
          <cell r="B2">
            <v>1.9678000000000001E-2</v>
          </cell>
        </row>
      </sheetData>
      <sheetData sheetId="4790">
        <row r="2">
          <cell r="B2">
            <v>1.9678000000000001E-2</v>
          </cell>
        </row>
      </sheetData>
      <sheetData sheetId="4791">
        <row r="2">
          <cell r="B2">
            <v>1.9678000000000001E-2</v>
          </cell>
        </row>
      </sheetData>
      <sheetData sheetId="4792">
        <row r="2">
          <cell r="B2">
            <v>1.9678000000000001E-2</v>
          </cell>
        </row>
      </sheetData>
      <sheetData sheetId="4793">
        <row r="2">
          <cell r="B2">
            <v>1.9678000000000001E-2</v>
          </cell>
        </row>
      </sheetData>
      <sheetData sheetId="4794">
        <row r="2">
          <cell r="B2">
            <v>1.9678000000000001E-2</v>
          </cell>
        </row>
      </sheetData>
      <sheetData sheetId="4795">
        <row r="2">
          <cell r="B2">
            <v>1.9678000000000001E-2</v>
          </cell>
        </row>
      </sheetData>
      <sheetData sheetId="4796">
        <row r="2">
          <cell r="B2">
            <v>1.9678000000000001E-2</v>
          </cell>
        </row>
      </sheetData>
      <sheetData sheetId="4797">
        <row r="2">
          <cell r="B2">
            <v>1.9678000000000001E-2</v>
          </cell>
        </row>
      </sheetData>
      <sheetData sheetId="4798">
        <row r="2">
          <cell r="B2">
            <v>1.9678000000000001E-2</v>
          </cell>
        </row>
      </sheetData>
      <sheetData sheetId="4799">
        <row r="2">
          <cell r="B2">
            <v>1.9678000000000001E-2</v>
          </cell>
        </row>
      </sheetData>
      <sheetData sheetId="4800">
        <row r="2">
          <cell r="B2">
            <v>1.9678000000000001E-2</v>
          </cell>
        </row>
      </sheetData>
      <sheetData sheetId="4801">
        <row r="2">
          <cell r="B2">
            <v>1.9678000000000001E-2</v>
          </cell>
        </row>
      </sheetData>
      <sheetData sheetId="4802">
        <row r="2">
          <cell r="B2">
            <v>1.9678000000000001E-2</v>
          </cell>
        </row>
      </sheetData>
      <sheetData sheetId="4803">
        <row r="2">
          <cell r="B2">
            <v>1.9678000000000001E-2</v>
          </cell>
        </row>
      </sheetData>
      <sheetData sheetId="4804">
        <row r="2">
          <cell r="B2">
            <v>1.9678000000000001E-2</v>
          </cell>
        </row>
      </sheetData>
      <sheetData sheetId="4805">
        <row r="2">
          <cell r="B2">
            <v>1.9678000000000001E-2</v>
          </cell>
        </row>
      </sheetData>
      <sheetData sheetId="4806">
        <row r="2">
          <cell r="B2">
            <v>1.9678000000000001E-2</v>
          </cell>
        </row>
      </sheetData>
      <sheetData sheetId="4807">
        <row r="2">
          <cell r="B2">
            <v>1.9678000000000001E-2</v>
          </cell>
        </row>
      </sheetData>
      <sheetData sheetId="4808">
        <row r="2">
          <cell r="B2">
            <v>1.9678000000000001E-2</v>
          </cell>
        </row>
      </sheetData>
      <sheetData sheetId="4809">
        <row r="2">
          <cell r="B2">
            <v>1.9678000000000001E-2</v>
          </cell>
        </row>
      </sheetData>
      <sheetData sheetId="4810">
        <row r="2">
          <cell r="B2">
            <v>1.9678000000000001E-2</v>
          </cell>
        </row>
      </sheetData>
      <sheetData sheetId="4811">
        <row r="2">
          <cell r="B2">
            <v>1.9678000000000001E-2</v>
          </cell>
        </row>
      </sheetData>
      <sheetData sheetId="4812">
        <row r="2">
          <cell r="B2">
            <v>1.9678000000000001E-2</v>
          </cell>
        </row>
      </sheetData>
      <sheetData sheetId="4813">
        <row r="2">
          <cell r="B2">
            <v>1.9678000000000001E-2</v>
          </cell>
        </row>
      </sheetData>
      <sheetData sheetId="4814">
        <row r="2">
          <cell r="B2">
            <v>1.9678000000000001E-2</v>
          </cell>
        </row>
      </sheetData>
      <sheetData sheetId="4815">
        <row r="2">
          <cell r="B2">
            <v>1.9678000000000001E-2</v>
          </cell>
        </row>
      </sheetData>
      <sheetData sheetId="4816">
        <row r="2">
          <cell r="B2">
            <v>1.9678000000000001E-2</v>
          </cell>
        </row>
      </sheetData>
      <sheetData sheetId="4817">
        <row r="2">
          <cell r="B2">
            <v>1.9678000000000001E-2</v>
          </cell>
        </row>
      </sheetData>
      <sheetData sheetId="4818">
        <row r="2">
          <cell r="B2">
            <v>1.9678000000000001E-2</v>
          </cell>
        </row>
      </sheetData>
      <sheetData sheetId="4819">
        <row r="2">
          <cell r="B2">
            <v>1.9678000000000001E-2</v>
          </cell>
        </row>
      </sheetData>
      <sheetData sheetId="4820">
        <row r="2">
          <cell r="B2">
            <v>1.9678000000000001E-2</v>
          </cell>
        </row>
      </sheetData>
      <sheetData sheetId="4821">
        <row r="2">
          <cell r="B2">
            <v>1.9678000000000001E-2</v>
          </cell>
        </row>
      </sheetData>
      <sheetData sheetId="4822">
        <row r="2">
          <cell r="B2">
            <v>1.9678000000000001E-2</v>
          </cell>
        </row>
      </sheetData>
      <sheetData sheetId="4823">
        <row r="2">
          <cell r="B2">
            <v>1.9678000000000001E-2</v>
          </cell>
        </row>
      </sheetData>
      <sheetData sheetId="4824">
        <row r="2">
          <cell r="B2">
            <v>1.9678000000000001E-2</v>
          </cell>
        </row>
      </sheetData>
      <sheetData sheetId="4825">
        <row r="2">
          <cell r="B2">
            <v>1.9678000000000001E-2</v>
          </cell>
        </row>
      </sheetData>
      <sheetData sheetId="4826">
        <row r="2">
          <cell r="B2">
            <v>1.9678000000000001E-2</v>
          </cell>
        </row>
      </sheetData>
      <sheetData sheetId="4827">
        <row r="2">
          <cell r="B2">
            <v>1.9678000000000001E-2</v>
          </cell>
        </row>
      </sheetData>
      <sheetData sheetId="4828">
        <row r="2">
          <cell r="B2">
            <v>1.9678000000000001E-2</v>
          </cell>
        </row>
      </sheetData>
      <sheetData sheetId="4829">
        <row r="2">
          <cell r="B2">
            <v>1.9678000000000001E-2</v>
          </cell>
        </row>
      </sheetData>
      <sheetData sheetId="4830">
        <row r="2">
          <cell r="B2">
            <v>1.9678000000000001E-2</v>
          </cell>
        </row>
      </sheetData>
      <sheetData sheetId="4831">
        <row r="2">
          <cell r="B2">
            <v>0</v>
          </cell>
        </row>
      </sheetData>
      <sheetData sheetId="4832">
        <row r="2">
          <cell r="B2">
            <v>1.9678000000000001E-2</v>
          </cell>
        </row>
      </sheetData>
      <sheetData sheetId="4833">
        <row r="2">
          <cell r="B2">
            <v>1.9678000000000001E-2</v>
          </cell>
        </row>
      </sheetData>
      <sheetData sheetId="4834">
        <row r="2">
          <cell r="B2">
            <v>1.9678000000000001E-2</v>
          </cell>
        </row>
      </sheetData>
      <sheetData sheetId="4835">
        <row r="2">
          <cell r="B2">
            <v>0</v>
          </cell>
        </row>
      </sheetData>
      <sheetData sheetId="4836">
        <row r="2">
          <cell r="B2">
            <v>1.9678000000000001E-2</v>
          </cell>
        </row>
      </sheetData>
      <sheetData sheetId="4837">
        <row r="2">
          <cell r="B2">
            <v>1.9678000000000001E-2</v>
          </cell>
        </row>
      </sheetData>
      <sheetData sheetId="4838">
        <row r="2">
          <cell r="B2">
            <v>1.9678000000000001E-2</v>
          </cell>
        </row>
      </sheetData>
      <sheetData sheetId="4839">
        <row r="2">
          <cell r="B2">
            <v>1.9678000000000001E-2</v>
          </cell>
        </row>
      </sheetData>
      <sheetData sheetId="4840">
        <row r="2">
          <cell r="B2">
            <v>1.9678000000000001E-2</v>
          </cell>
        </row>
      </sheetData>
      <sheetData sheetId="4841">
        <row r="2">
          <cell r="B2">
            <v>1.9678000000000001E-2</v>
          </cell>
        </row>
      </sheetData>
      <sheetData sheetId="4842">
        <row r="2">
          <cell r="B2">
            <v>1.9678000000000001E-2</v>
          </cell>
        </row>
      </sheetData>
      <sheetData sheetId="4843">
        <row r="2">
          <cell r="B2">
            <v>1.9678000000000001E-2</v>
          </cell>
        </row>
      </sheetData>
      <sheetData sheetId="4844">
        <row r="2">
          <cell r="B2">
            <v>1.9678000000000001E-2</v>
          </cell>
        </row>
      </sheetData>
      <sheetData sheetId="4845">
        <row r="2">
          <cell r="B2">
            <v>1.9678000000000001E-2</v>
          </cell>
        </row>
      </sheetData>
      <sheetData sheetId="4846">
        <row r="2">
          <cell r="B2">
            <v>1.9678000000000001E-2</v>
          </cell>
        </row>
      </sheetData>
      <sheetData sheetId="4847">
        <row r="2">
          <cell r="B2">
            <v>1.9678000000000001E-2</v>
          </cell>
        </row>
      </sheetData>
      <sheetData sheetId="4848">
        <row r="2">
          <cell r="B2">
            <v>1.9678000000000001E-2</v>
          </cell>
        </row>
      </sheetData>
      <sheetData sheetId="4849">
        <row r="2">
          <cell r="B2">
            <v>1.9678000000000001E-2</v>
          </cell>
        </row>
      </sheetData>
      <sheetData sheetId="4850">
        <row r="2">
          <cell r="B2">
            <v>1.9678000000000001E-2</v>
          </cell>
        </row>
      </sheetData>
      <sheetData sheetId="4851">
        <row r="2">
          <cell r="B2">
            <v>1.9678000000000001E-2</v>
          </cell>
        </row>
      </sheetData>
      <sheetData sheetId="4852">
        <row r="2">
          <cell r="B2">
            <v>1.9678000000000001E-2</v>
          </cell>
        </row>
      </sheetData>
      <sheetData sheetId="4853">
        <row r="2">
          <cell r="B2">
            <v>0</v>
          </cell>
        </row>
      </sheetData>
      <sheetData sheetId="4854">
        <row r="2">
          <cell r="B2">
            <v>1.9678000000000001E-2</v>
          </cell>
        </row>
      </sheetData>
      <sheetData sheetId="4855">
        <row r="2">
          <cell r="B2">
            <v>1.9678000000000001E-2</v>
          </cell>
        </row>
      </sheetData>
      <sheetData sheetId="4856">
        <row r="2">
          <cell r="B2">
            <v>1.9678000000000001E-2</v>
          </cell>
        </row>
      </sheetData>
      <sheetData sheetId="4857">
        <row r="2">
          <cell r="B2">
            <v>1.9678000000000001E-2</v>
          </cell>
        </row>
      </sheetData>
      <sheetData sheetId="4858">
        <row r="2">
          <cell r="B2">
            <v>1.9678000000000001E-2</v>
          </cell>
        </row>
      </sheetData>
      <sheetData sheetId="4859">
        <row r="2">
          <cell r="B2">
            <v>1.9678000000000001E-2</v>
          </cell>
        </row>
      </sheetData>
      <sheetData sheetId="4860">
        <row r="2">
          <cell r="B2">
            <v>1.9678000000000001E-2</v>
          </cell>
        </row>
      </sheetData>
      <sheetData sheetId="4861">
        <row r="2">
          <cell r="B2">
            <v>1.9678000000000001E-2</v>
          </cell>
        </row>
      </sheetData>
      <sheetData sheetId="4862">
        <row r="2">
          <cell r="B2">
            <v>1.9678000000000001E-2</v>
          </cell>
        </row>
      </sheetData>
      <sheetData sheetId="4863">
        <row r="2">
          <cell r="B2">
            <v>1.9678000000000001E-2</v>
          </cell>
        </row>
      </sheetData>
      <sheetData sheetId="4864">
        <row r="2">
          <cell r="B2">
            <v>1.9678000000000001E-2</v>
          </cell>
        </row>
      </sheetData>
      <sheetData sheetId="4865">
        <row r="2">
          <cell r="B2">
            <v>1.9678000000000001E-2</v>
          </cell>
        </row>
      </sheetData>
      <sheetData sheetId="4866">
        <row r="2">
          <cell r="B2">
            <v>1.9678000000000001E-2</v>
          </cell>
        </row>
      </sheetData>
      <sheetData sheetId="4867">
        <row r="2">
          <cell r="B2">
            <v>1.9678000000000001E-2</v>
          </cell>
        </row>
      </sheetData>
      <sheetData sheetId="4868">
        <row r="2">
          <cell r="B2">
            <v>1.9678000000000001E-2</v>
          </cell>
        </row>
      </sheetData>
      <sheetData sheetId="4869">
        <row r="2">
          <cell r="B2">
            <v>0</v>
          </cell>
        </row>
      </sheetData>
      <sheetData sheetId="4870">
        <row r="2">
          <cell r="B2">
            <v>1.9678000000000001E-2</v>
          </cell>
        </row>
      </sheetData>
      <sheetData sheetId="4871">
        <row r="2">
          <cell r="B2">
            <v>0</v>
          </cell>
        </row>
      </sheetData>
      <sheetData sheetId="4872">
        <row r="2">
          <cell r="B2">
            <v>0</v>
          </cell>
        </row>
      </sheetData>
      <sheetData sheetId="4873">
        <row r="2">
          <cell r="B2">
            <v>0</v>
          </cell>
        </row>
      </sheetData>
      <sheetData sheetId="4874">
        <row r="2">
          <cell r="B2">
            <v>0</v>
          </cell>
        </row>
      </sheetData>
      <sheetData sheetId="4875">
        <row r="2">
          <cell r="B2">
            <v>1.9678000000000001E-2</v>
          </cell>
        </row>
      </sheetData>
      <sheetData sheetId="4876">
        <row r="2">
          <cell r="B2">
            <v>0</v>
          </cell>
        </row>
      </sheetData>
      <sheetData sheetId="4877">
        <row r="2">
          <cell r="B2">
            <v>1.9678000000000001E-2</v>
          </cell>
        </row>
      </sheetData>
      <sheetData sheetId="4878">
        <row r="2">
          <cell r="B2">
            <v>0</v>
          </cell>
        </row>
      </sheetData>
      <sheetData sheetId="4879">
        <row r="2">
          <cell r="B2">
            <v>0</v>
          </cell>
        </row>
      </sheetData>
      <sheetData sheetId="4880">
        <row r="2">
          <cell r="B2">
            <v>0</v>
          </cell>
        </row>
      </sheetData>
      <sheetData sheetId="4881">
        <row r="2">
          <cell r="B2">
            <v>0</v>
          </cell>
        </row>
      </sheetData>
      <sheetData sheetId="4882">
        <row r="2">
          <cell r="B2">
            <v>1.9678000000000001E-2</v>
          </cell>
        </row>
      </sheetData>
      <sheetData sheetId="4883">
        <row r="2">
          <cell r="B2">
            <v>1.9678000000000001E-2</v>
          </cell>
        </row>
      </sheetData>
      <sheetData sheetId="4884">
        <row r="2">
          <cell r="B2">
            <v>1.9678000000000001E-2</v>
          </cell>
        </row>
      </sheetData>
      <sheetData sheetId="4885">
        <row r="2">
          <cell r="B2">
            <v>0</v>
          </cell>
        </row>
      </sheetData>
      <sheetData sheetId="4886">
        <row r="2">
          <cell r="B2">
            <v>1.9678000000000001E-2</v>
          </cell>
        </row>
      </sheetData>
      <sheetData sheetId="4887">
        <row r="2">
          <cell r="B2">
            <v>1.9678000000000001E-2</v>
          </cell>
        </row>
      </sheetData>
      <sheetData sheetId="4888">
        <row r="2">
          <cell r="B2">
            <v>1.9678000000000001E-2</v>
          </cell>
        </row>
      </sheetData>
      <sheetData sheetId="4889">
        <row r="2">
          <cell r="B2">
            <v>1.9678000000000001E-2</v>
          </cell>
        </row>
      </sheetData>
      <sheetData sheetId="4890">
        <row r="2">
          <cell r="B2">
            <v>0</v>
          </cell>
        </row>
      </sheetData>
      <sheetData sheetId="4891">
        <row r="2">
          <cell r="B2">
            <v>0</v>
          </cell>
        </row>
      </sheetData>
      <sheetData sheetId="4892">
        <row r="2">
          <cell r="B2">
            <v>1.9678000000000001E-2</v>
          </cell>
        </row>
      </sheetData>
      <sheetData sheetId="4893">
        <row r="2">
          <cell r="B2">
            <v>0</v>
          </cell>
        </row>
      </sheetData>
      <sheetData sheetId="4894">
        <row r="2">
          <cell r="B2">
            <v>0</v>
          </cell>
        </row>
      </sheetData>
      <sheetData sheetId="4895">
        <row r="2">
          <cell r="B2">
            <v>1.9678000000000001E-2</v>
          </cell>
        </row>
      </sheetData>
      <sheetData sheetId="4896">
        <row r="2">
          <cell r="B2">
            <v>1.9678000000000001E-2</v>
          </cell>
        </row>
      </sheetData>
      <sheetData sheetId="4897">
        <row r="2">
          <cell r="B2">
            <v>0</v>
          </cell>
        </row>
      </sheetData>
      <sheetData sheetId="4898">
        <row r="2">
          <cell r="B2">
            <v>0</v>
          </cell>
        </row>
      </sheetData>
      <sheetData sheetId="4899">
        <row r="2">
          <cell r="B2">
            <v>0</v>
          </cell>
        </row>
      </sheetData>
      <sheetData sheetId="4900">
        <row r="2">
          <cell r="B2">
            <v>0</v>
          </cell>
        </row>
      </sheetData>
      <sheetData sheetId="4901">
        <row r="2">
          <cell r="B2">
            <v>0</v>
          </cell>
        </row>
      </sheetData>
      <sheetData sheetId="4902">
        <row r="2">
          <cell r="B2">
            <v>1.9678000000000001E-2</v>
          </cell>
        </row>
      </sheetData>
      <sheetData sheetId="4903">
        <row r="2">
          <cell r="B2">
            <v>0</v>
          </cell>
        </row>
      </sheetData>
      <sheetData sheetId="4904">
        <row r="2">
          <cell r="B2">
            <v>1.9678000000000001E-2</v>
          </cell>
        </row>
      </sheetData>
      <sheetData sheetId="4905">
        <row r="2">
          <cell r="B2">
            <v>0</v>
          </cell>
        </row>
      </sheetData>
      <sheetData sheetId="4906">
        <row r="2">
          <cell r="B2">
            <v>1.9678000000000001E-2</v>
          </cell>
        </row>
      </sheetData>
      <sheetData sheetId="4907">
        <row r="2">
          <cell r="B2">
            <v>0</v>
          </cell>
        </row>
      </sheetData>
      <sheetData sheetId="4908">
        <row r="2">
          <cell r="B2">
            <v>1.9678000000000001E-2</v>
          </cell>
        </row>
      </sheetData>
      <sheetData sheetId="4909">
        <row r="2">
          <cell r="B2">
            <v>1.9678000000000001E-2</v>
          </cell>
        </row>
      </sheetData>
      <sheetData sheetId="4910">
        <row r="2">
          <cell r="B2">
            <v>0</v>
          </cell>
        </row>
      </sheetData>
      <sheetData sheetId="4911">
        <row r="2">
          <cell r="B2">
            <v>1.9678000000000001E-2</v>
          </cell>
        </row>
      </sheetData>
      <sheetData sheetId="4912">
        <row r="2">
          <cell r="B2">
            <v>0</v>
          </cell>
        </row>
      </sheetData>
      <sheetData sheetId="4913">
        <row r="2">
          <cell r="B2">
            <v>1.9678000000000001E-2</v>
          </cell>
        </row>
      </sheetData>
      <sheetData sheetId="4914">
        <row r="2">
          <cell r="B2">
            <v>1.9678000000000001E-2</v>
          </cell>
        </row>
      </sheetData>
      <sheetData sheetId="4915">
        <row r="2">
          <cell r="B2">
            <v>1.9678000000000001E-2</v>
          </cell>
        </row>
      </sheetData>
      <sheetData sheetId="4916">
        <row r="2">
          <cell r="B2">
            <v>1.9678000000000001E-2</v>
          </cell>
        </row>
      </sheetData>
      <sheetData sheetId="4917">
        <row r="2">
          <cell r="B2">
            <v>1.9678000000000001E-2</v>
          </cell>
        </row>
      </sheetData>
      <sheetData sheetId="4918">
        <row r="2">
          <cell r="B2">
            <v>0</v>
          </cell>
        </row>
      </sheetData>
      <sheetData sheetId="4919">
        <row r="2">
          <cell r="B2">
            <v>0</v>
          </cell>
        </row>
      </sheetData>
      <sheetData sheetId="4920">
        <row r="2">
          <cell r="B2">
            <v>0</v>
          </cell>
        </row>
      </sheetData>
      <sheetData sheetId="4921">
        <row r="2">
          <cell r="B2">
            <v>1.9678000000000001E-2</v>
          </cell>
        </row>
      </sheetData>
      <sheetData sheetId="4922">
        <row r="2">
          <cell r="B2">
            <v>1.9678000000000001E-2</v>
          </cell>
        </row>
      </sheetData>
      <sheetData sheetId="4923">
        <row r="2">
          <cell r="B2">
            <v>0</v>
          </cell>
        </row>
      </sheetData>
      <sheetData sheetId="4924">
        <row r="2">
          <cell r="B2">
            <v>0</v>
          </cell>
        </row>
      </sheetData>
      <sheetData sheetId="4925">
        <row r="2">
          <cell r="B2">
            <v>1.9678000000000001E-2</v>
          </cell>
        </row>
      </sheetData>
      <sheetData sheetId="4926">
        <row r="2">
          <cell r="B2">
            <v>1.9678000000000001E-2</v>
          </cell>
        </row>
      </sheetData>
      <sheetData sheetId="4927">
        <row r="2">
          <cell r="B2">
            <v>1.9678000000000001E-2</v>
          </cell>
        </row>
      </sheetData>
      <sheetData sheetId="4928">
        <row r="2">
          <cell r="B2">
            <v>1.9678000000000001E-2</v>
          </cell>
        </row>
      </sheetData>
      <sheetData sheetId="4929">
        <row r="2">
          <cell r="B2">
            <v>1.9678000000000001E-2</v>
          </cell>
        </row>
      </sheetData>
      <sheetData sheetId="4930">
        <row r="2">
          <cell r="B2">
            <v>1.9678000000000001E-2</v>
          </cell>
        </row>
      </sheetData>
      <sheetData sheetId="4931">
        <row r="2">
          <cell r="B2">
            <v>1.9678000000000001E-2</v>
          </cell>
        </row>
      </sheetData>
      <sheetData sheetId="4932">
        <row r="2">
          <cell r="B2">
            <v>1.9678000000000001E-2</v>
          </cell>
        </row>
      </sheetData>
      <sheetData sheetId="4933">
        <row r="2">
          <cell r="B2">
            <v>1.9678000000000001E-2</v>
          </cell>
        </row>
      </sheetData>
      <sheetData sheetId="4934">
        <row r="2">
          <cell r="B2">
            <v>1.9678000000000001E-2</v>
          </cell>
        </row>
      </sheetData>
      <sheetData sheetId="4935">
        <row r="2">
          <cell r="B2">
            <v>1.9678000000000001E-2</v>
          </cell>
        </row>
      </sheetData>
      <sheetData sheetId="4936">
        <row r="2">
          <cell r="B2">
            <v>1.9678000000000001E-2</v>
          </cell>
        </row>
      </sheetData>
      <sheetData sheetId="4937">
        <row r="2">
          <cell r="B2">
            <v>1.9678000000000001E-2</v>
          </cell>
        </row>
      </sheetData>
      <sheetData sheetId="4938">
        <row r="2">
          <cell r="B2">
            <v>1.9678000000000001E-2</v>
          </cell>
        </row>
      </sheetData>
      <sheetData sheetId="4939">
        <row r="2">
          <cell r="B2">
            <v>1.9678000000000001E-2</v>
          </cell>
        </row>
      </sheetData>
      <sheetData sheetId="4940">
        <row r="2">
          <cell r="B2">
            <v>1.9678000000000001E-2</v>
          </cell>
        </row>
      </sheetData>
      <sheetData sheetId="4941">
        <row r="2">
          <cell r="B2">
            <v>1.9678000000000001E-2</v>
          </cell>
        </row>
      </sheetData>
      <sheetData sheetId="4942">
        <row r="2">
          <cell r="B2">
            <v>0</v>
          </cell>
        </row>
      </sheetData>
      <sheetData sheetId="4943">
        <row r="2">
          <cell r="B2">
            <v>1.9678000000000001E-2</v>
          </cell>
        </row>
      </sheetData>
      <sheetData sheetId="4944">
        <row r="2">
          <cell r="B2">
            <v>1.9678000000000001E-2</v>
          </cell>
        </row>
      </sheetData>
      <sheetData sheetId="4945">
        <row r="2">
          <cell r="B2">
            <v>1.9678000000000001E-2</v>
          </cell>
        </row>
      </sheetData>
      <sheetData sheetId="4946">
        <row r="2">
          <cell r="B2">
            <v>1.9678000000000001E-2</v>
          </cell>
        </row>
      </sheetData>
      <sheetData sheetId="4947">
        <row r="2">
          <cell r="B2">
            <v>1.9678000000000001E-2</v>
          </cell>
        </row>
      </sheetData>
      <sheetData sheetId="4948">
        <row r="2">
          <cell r="B2">
            <v>1.9678000000000001E-2</v>
          </cell>
        </row>
      </sheetData>
      <sheetData sheetId="4949">
        <row r="2">
          <cell r="B2">
            <v>1.9678000000000001E-2</v>
          </cell>
        </row>
      </sheetData>
      <sheetData sheetId="4950">
        <row r="2">
          <cell r="B2">
            <v>1.9678000000000001E-2</v>
          </cell>
        </row>
      </sheetData>
      <sheetData sheetId="4951">
        <row r="2">
          <cell r="B2">
            <v>1.9678000000000001E-2</v>
          </cell>
        </row>
      </sheetData>
      <sheetData sheetId="4952">
        <row r="2">
          <cell r="B2">
            <v>1.9678000000000001E-2</v>
          </cell>
        </row>
      </sheetData>
      <sheetData sheetId="4953">
        <row r="2">
          <cell r="B2">
            <v>1.9678000000000001E-2</v>
          </cell>
        </row>
      </sheetData>
      <sheetData sheetId="4954">
        <row r="2">
          <cell r="B2">
            <v>1.9678000000000001E-2</v>
          </cell>
        </row>
      </sheetData>
      <sheetData sheetId="4955">
        <row r="2">
          <cell r="B2">
            <v>1.9678000000000001E-2</v>
          </cell>
        </row>
      </sheetData>
      <sheetData sheetId="4956">
        <row r="2">
          <cell r="B2">
            <v>1.9678000000000001E-2</v>
          </cell>
        </row>
      </sheetData>
      <sheetData sheetId="4957">
        <row r="2">
          <cell r="B2">
            <v>1.9678000000000001E-2</v>
          </cell>
        </row>
      </sheetData>
      <sheetData sheetId="4958">
        <row r="2">
          <cell r="B2">
            <v>1.9678000000000001E-2</v>
          </cell>
        </row>
      </sheetData>
      <sheetData sheetId="4959">
        <row r="2">
          <cell r="B2">
            <v>1.9678000000000001E-2</v>
          </cell>
        </row>
      </sheetData>
      <sheetData sheetId="4960">
        <row r="2">
          <cell r="B2">
            <v>1.9678000000000001E-2</v>
          </cell>
        </row>
      </sheetData>
      <sheetData sheetId="4961">
        <row r="2">
          <cell r="B2">
            <v>1.9678000000000001E-2</v>
          </cell>
        </row>
      </sheetData>
      <sheetData sheetId="4962">
        <row r="2">
          <cell r="B2">
            <v>1.9678000000000001E-2</v>
          </cell>
        </row>
      </sheetData>
      <sheetData sheetId="4963">
        <row r="2">
          <cell r="B2">
            <v>1.9678000000000001E-2</v>
          </cell>
        </row>
      </sheetData>
      <sheetData sheetId="4964">
        <row r="2">
          <cell r="B2">
            <v>1.9678000000000001E-2</v>
          </cell>
        </row>
      </sheetData>
      <sheetData sheetId="4965">
        <row r="2">
          <cell r="B2">
            <v>0</v>
          </cell>
        </row>
      </sheetData>
      <sheetData sheetId="4966">
        <row r="2">
          <cell r="B2">
            <v>1.9678000000000001E-2</v>
          </cell>
        </row>
      </sheetData>
      <sheetData sheetId="4967">
        <row r="2">
          <cell r="B2">
            <v>0</v>
          </cell>
        </row>
      </sheetData>
      <sheetData sheetId="4968">
        <row r="2">
          <cell r="B2">
            <v>0</v>
          </cell>
        </row>
      </sheetData>
      <sheetData sheetId="4969">
        <row r="2">
          <cell r="B2">
            <v>0</v>
          </cell>
        </row>
      </sheetData>
      <sheetData sheetId="4970">
        <row r="2">
          <cell r="B2">
            <v>0</v>
          </cell>
        </row>
      </sheetData>
      <sheetData sheetId="4971">
        <row r="2">
          <cell r="B2">
            <v>1.9678000000000001E-2</v>
          </cell>
        </row>
      </sheetData>
      <sheetData sheetId="4972">
        <row r="2">
          <cell r="B2">
            <v>1.9678000000000001E-2</v>
          </cell>
        </row>
      </sheetData>
      <sheetData sheetId="4973">
        <row r="2">
          <cell r="B2">
            <v>1.9678000000000001E-2</v>
          </cell>
        </row>
      </sheetData>
      <sheetData sheetId="4974">
        <row r="2">
          <cell r="B2">
            <v>0</v>
          </cell>
        </row>
      </sheetData>
      <sheetData sheetId="4975">
        <row r="2">
          <cell r="B2">
            <v>1.9678000000000001E-2</v>
          </cell>
        </row>
      </sheetData>
      <sheetData sheetId="4976">
        <row r="2">
          <cell r="B2">
            <v>1.9678000000000001E-2</v>
          </cell>
        </row>
      </sheetData>
      <sheetData sheetId="4977">
        <row r="2">
          <cell r="B2">
            <v>1.9678000000000001E-2</v>
          </cell>
        </row>
      </sheetData>
      <sheetData sheetId="4978">
        <row r="2">
          <cell r="B2">
            <v>1.9678000000000001E-2</v>
          </cell>
        </row>
      </sheetData>
      <sheetData sheetId="4979">
        <row r="2">
          <cell r="B2">
            <v>1.9678000000000001E-2</v>
          </cell>
        </row>
      </sheetData>
      <sheetData sheetId="4980">
        <row r="2">
          <cell r="B2">
            <v>1.9678000000000001E-2</v>
          </cell>
        </row>
      </sheetData>
      <sheetData sheetId="4981">
        <row r="2">
          <cell r="B2">
            <v>1.9678000000000001E-2</v>
          </cell>
        </row>
      </sheetData>
      <sheetData sheetId="4982">
        <row r="2">
          <cell r="B2">
            <v>1.9678000000000001E-2</v>
          </cell>
        </row>
      </sheetData>
      <sheetData sheetId="4983">
        <row r="2">
          <cell r="B2">
            <v>1.9678000000000001E-2</v>
          </cell>
        </row>
      </sheetData>
      <sheetData sheetId="4984">
        <row r="2">
          <cell r="B2">
            <v>1.9678000000000001E-2</v>
          </cell>
        </row>
      </sheetData>
      <sheetData sheetId="4985">
        <row r="2">
          <cell r="B2">
            <v>1.9678000000000001E-2</v>
          </cell>
        </row>
      </sheetData>
      <sheetData sheetId="4986">
        <row r="2">
          <cell r="B2">
            <v>0</v>
          </cell>
        </row>
      </sheetData>
      <sheetData sheetId="4987">
        <row r="2">
          <cell r="B2">
            <v>0</v>
          </cell>
        </row>
      </sheetData>
      <sheetData sheetId="4988">
        <row r="2">
          <cell r="B2">
            <v>0</v>
          </cell>
        </row>
      </sheetData>
      <sheetData sheetId="4989">
        <row r="2">
          <cell r="B2">
            <v>0</v>
          </cell>
        </row>
      </sheetData>
      <sheetData sheetId="4990">
        <row r="2">
          <cell r="B2">
            <v>0</v>
          </cell>
        </row>
      </sheetData>
      <sheetData sheetId="4991">
        <row r="2">
          <cell r="B2">
            <v>1.9678000000000001E-2</v>
          </cell>
        </row>
      </sheetData>
      <sheetData sheetId="4992">
        <row r="2">
          <cell r="B2">
            <v>0</v>
          </cell>
        </row>
      </sheetData>
      <sheetData sheetId="4993">
        <row r="2">
          <cell r="B2">
            <v>1.9678000000000001E-2</v>
          </cell>
        </row>
      </sheetData>
      <sheetData sheetId="4994">
        <row r="2">
          <cell r="B2">
            <v>0</v>
          </cell>
        </row>
      </sheetData>
      <sheetData sheetId="4995">
        <row r="2">
          <cell r="B2">
            <v>1.9678000000000001E-2</v>
          </cell>
        </row>
      </sheetData>
      <sheetData sheetId="4996">
        <row r="2">
          <cell r="B2">
            <v>0</v>
          </cell>
        </row>
      </sheetData>
      <sheetData sheetId="4997">
        <row r="2">
          <cell r="B2">
            <v>1.9678000000000001E-2</v>
          </cell>
        </row>
      </sheetData>
      <sheetData sheetId="4998">
        <row r="2">
          <cell r="B2">
            <v>1.9678000000000001E-2</v>
          </cell>
        </row>
      </sheetData>
      <sheetData sheetId="4999">
        <row r="2">
          <cell r="B2">
            <v>0</v>
          </cell>
        </row>
      </sheetData>
      <sheetData sheetId="5000">
        <row r="2">
          <cell r="B2">
            <v>1.9678000000000001E-2</v>
          </cell>
        </row>
      </sheetData>
      <sheetData sheetId="5001">
        <row r="2">
          <cell r="B2">
            <v>0</v>
          </cell>
        </row>
      </sheetData>
      <sheetData sheetId="5002">
        <row r="2">
          <cell r="B2">
            <v>1.9678000000000001E-2</v>
          </cell>
        </row>
      </sheetData>
      <sheetData sheetId="5003">
        <row r="2">
          <cell r="B2">
            <v>1.9678000000000001E-2</v>
          </cell>
        </row>
      </sheetData>
      <sheetData sheetId="5004">
        <row r="2">
          <cell r="B2">
            <v>1.9678000000000001E-2</v>
          </cell>
        </row>
      </sheetData>
      <sheetData sheetId="5005">
        <row r="2">
          <cell r="B2">
            <v>1.9678000000000001E-2</v>
          </cell>
        </row>
      </sheetData>
      <sheetData sheetId="5006">
        <row r="2">
          <cell r="B2">
            <v>1.9678000000000001E-2</v>
          </cell>
        </row>
      </sheetData>
      <sheetData sheetId="5007">
        <row r="2">
          <cell r="B2">
            <v>0</v>
          </cell>
        </row>
      </sheetData>
      <sheetData sheetId="5008">
        <row r="2">
          <cell r="B2">
            <v>1.9678000000000001E-2</v>
          </cell>
        </row>
      </sheetData>
      <sheetData sheetId="5009">
        <row r="2">
          <cell r="B2">
            <v>1.9678000000000001E-2</v>
          </cell>
        </row>
      </sheetData>
      <sheetData sheetId="5010">
        <row r="2">
          <cell r="B2">
            <v>1.9678000000000001E-2</v>
          </cell>
        </row>
      </sheetData>
      <sheetData sheetId="5011">
        <row r="2">
          <cell r="B2">
            <v>1.9678000000000001E-2</v>
          </cell>
        </row>
      </sheetData>
      <sheetData sheetId="5012">
        <row r="2">
          <cell r="B2">
            <v>1.9678000000000001E-2</v>
          </cell>
        </row>
      </sheetData>
      <sheetData sheetId="5013">
        <row r="2">
          <cell r="B2">
            <v>1.9678000000000001E-2</v>
          </cell>
        </row>
      </sheetData>
      <sheetData sheetId="5014">
        <row r="2">
          <cell r="B2">
            <v>1.9678000000000001E-2</v>
          </cell>
        </row>
      </sheetData>
      <sheetData sheetId="5015">
        <row r="2">
          <cell r="B2">
            <v>1.9678000000000001E-2</v>
          </cell>
        </row>
      </sheetData>
      <sheetData sheetId="5016">
        <row r="2">
          <cell r="B2">
            <v>1.9678000000000001E-2</v>
          </cell>
        </row>
      </sheetData>
      <sheetData sheetId="5017">
        <row r="2">
          <cell r="B2">
            <v>1.9678000000000001E-2</v>
          </cell>
        </row>
      </sheetData>
      <sheetData sheetId="5018">
        <row r="2">
          <cell r="B2">
            <v>1.9678000000000001E-2</v>
          </cell>
        </row>
      </sheetData>
      <sheetData sheetId="5019">
        <row r="2">
          <cell r="B2">
            <v>1.9678000000000001E-2</v>
          </cell>
        </row>
      </sheetData>
      <sheetData sheetId="5020">
        <row r="2">
          <cell r="B2">
            <v>1.9678000000000001E-2</v>
          </cell>
        </row>
      </sheetData>
      <sheetData sheetId="5021">
        <row r="2">
          <cell r="B2">
            <v>1.9678000000000001E-2</v>
          </cell>
        </row>
      </sheetData>
      <sheetData sheetId="5022">
        <row r="2">
          <cell r="B2">
            <v>1.9678000000000001E-2</v>
          </cell>
        </row>
      </sheetData>
      <sheetData sheetId="5023">
        <row r="2">
          <cell r="B2">
            <v>1.9678000000000001E-2</v>
          </cell>
        </row>
      </sheetData>
      <sheetData sheetId="5024">
        <row r="2">
          <cell r="B2">
            <v>1.9678000000000001E-2</v>
          </cell>
        </row>
      </sheetData>
      <sheetData sheetId="5025">
        <row r="2">
          <cell r="B2">
            <v>1.9678000000000001E-2</v>
          </cell>
        </row>
      </sheetData>
      <sheetData sheetId="5026">
        <row r="2">
          <cell r="B2">
            <v>1.9678000000000001E-2</v>
          </cell>
        </row>
      </sheetData>
      <sheetData sheetId="5027">
        <row r="2">
          <cell r="B2">
            <v>1.9678000000000001E-2</v>
          </cell>
        </row>
      </sheetData>
      <sheetData sheetId="5028">
        <row r="2">
          <cell r="B2">
            <v>1.9678000000000001E-2</v>
          </cell>
        </row>
      </sheetData>
      <sheetData sheetId="5029">
        <row r="2">
          <cell r="B2">
            <v>1.9678000000000001E-2</v>
          </cell>
        </row>
      </sheetData>
      <sheetData sheetId="5030">
        <row r="2">
          <cell r="B2">
            <v>1.9678000000000001E-2</v>
          </cell>
        </row>
      </sheetData>
      <sheetData sheetId="5031">
        <row r="2">
          <cell r="B2">
            <v>1.9678000000000001E-2</v>
          </cell>
        </row>
      </sheetData>
      <sheetData sheetId="5032">
        <row r="2">
          <cell r="B2">
            <v>1.9678000000000001E-2</v>
          </cell>
        </row>
      </sheetData>
      <sheetData sheetId="5033">
        <row r="2">
          <cell r="B2">
            <v>1.9678000000000001E-2</v>
          </cell>
        </row>
      </sheetData>
      <sheetData sheetId="5034">
        <row r="2">
          <cell r="B2">
            <v>1.9678000000000001E-2</v>
          </cell>
        </row>
      </sheetData>
      <sheetData sheetId="5035">
        <row r="2">
          <cell r="B2">
            <v>1.9678000000000001E-2</v>
          </cell>
        </row>
      </sheetData>
      <sheetData sheetId="5036">
        <row r="2">
          <cell r="B2">
            <v>1.9678000000000001E-2</v>
          </cell>
        </row>
      </sheetData>
      <sheetData sheetId="5037">
        <row r="2">
          <cell r="B2">
            <v>1.9678000000000001E-2</v>
          </cell>
        </row>
      </sheetData>
      <sheetData sheetId="5038">
        <row r="2">
          <cell r="B2">
            <v>1.9678000000000001E-2</v>
          </cell>
        </row>
      </sheetData>
      <sheetData sheetId="5039">
        <row r="2">
          <cell r="B2">
            <v>1.9678000000000001E-2</v>
          </cell>
        </row>
      </sheetData>
      <sheetData sheetId="5040">
        <row r="2">
          <cell r="B2">
            <v>1.9678000000000001E-2</v>
          </cell>
        </row>
      </sheetData>
      <sheetData sheetId="5041">
        <row r="2">
          <cell r="B2">
            <v>1.9678000000000001E-2</v>
          </cell>
        </row>
      </sheetData>
      <sheetData sheetId="5042">
        <row r="2">
          <cell r="B2">
            <v>1.9678000000000001E-2</v>
          </cell>
        </row>
      </sheetData>
      <sheetData sheetId="5043">
        <row r="2">
          <cell r="B2">
            <v>1.9678000000000001E-2</v>
          </cell>
        </row>
      </sheetData>
      <sheetData sheetId="5044">
        <row r="2">
          <cell r="B2">
            <v>1.9678000000000001E-2</v>
          </cell>
        </row>
      </sheetData>
      <sheetData sheetId="5045">
        <row r="2">
          <cell r="B2">
            <v>1.9678000000000001E-2</v>
          </cell>
        </row>
      </sheetData>
      <sheetData sheetId="5046">
        <row r="2">
          <cell r="B2">
            <v>1.9678000000000001E-2</v>
          </cell>
        </row>
      </sheetData>
      <sheetData sheetId="5047">
        <row r="2">
          <cell r="B2">
            <v>1.9678000000000001E-2</v>
          </cell>
        </row>
      </sheetData>
      <sheetData sheetId="5048">
        <row r="2">
          <cell r="B2">
            <v>1.9678000000000001E-2</v>
          </cell>
        </row>
      </sheetData>
      <sheetData sheetId="5049">
        <row r="2">
          <cell r="B2">
            <v>0</v>
          </cell>
        </row>
      </sheetData>
      <sheetData sheetId="5050">
        <row r="2">
          <cell r="B2">
            <v>0</v>
          </cell>
        </row>
      </sheetData>
      <sheetData sheetId="5051">
        <row r="2">
          <cell r="B2">
            <v>0</v>
          </cell>
        </row>
      </sheetData>
      <sheetData sheetId="5052">
        <row r="2">
          <cell r="B2">
            <v>0</v>
          </cell>
        </row>
      </sheetData>
      <sheetData sheetId="5053">
        <row r="2">
          <cell r="B2">
            <v>0</v>
          </cell>
        </row>
      </sheetData>
      <sheetData sheetId="5054">
        <row r="2">
          <cell r="B2">
            <v>0</v>
          </cell>
        </row>
      </sheetData>
      <sheetData sheetId="5055">
        <row r="2">
          <cell r="B2">
            <v>0</v>
          </cell>
        </row>
      </sheetData>
      <sheetData sheetId="5056">
        <row r="2">
          <cell r="B2">
            <v>0</v>
          </cell>
        </row>
      </sheetData>
      <sheetData sheetId="5057">
        <row r="2">
          <cell r="B2">
            <v>0</v>
          </cell>
        </row>
      </sheetData>
      <sheetData sheetId="5058">
        <row r="2">
          <cell r="B2">
            <v>0</v>
          </cell>
        </row>
      </sheetData>
      <sheetData sheetId="5059">
        <row r="2">
          <cell r="B2">
            <v>0</v>
          </cell>
        </row>
      </sheetData>
      <sheetData sheetId="5060">
        <row r="2">
          <cell r="B2">
            <v>0</v>
          </cell>
        </row>
      </sheetData>
      <sheetData sheetId="5061">
        <row r="2">
          <cell r="B2">
            <v>0</v>
          </cell>
        </row>
      </sheetData>
      <sheetData sheetId="5062">
        <row r="2">
          <cell r="B2">
            <v>0</v>
          </cell>
        </row>
      </sheetData>
      <sheetData sheetId="5063">
        <row r="2">
          <cell r="B2">
            <v>0</v>
          </cell>
        </row>
      </sheetData>
      <sheetData sheetId="5064">
        <row r="2">
          <cell r="B2">
            <v>1.9678000000000001E-2</v>
          </cell>
        </row>
      </sheetData>
      <sheetData sheetId="5065">
        <row r="2">
          <cell r="B2">
            <v>0</v>
          </cell>
        </row>
      </sheetData>
      <sheetData sheetId="5066">
        <row r="2">
          <cell r="B2">
            <v>0</v>
          </cell>
        </row>
      </sheetData>
      <sheetData sheetId="5067">
        <row r="2">
          <cell r="B2">
            <v>0</v>
          </cell>
        </row>
      </sheetData>
      <sheetData sheetId="5068">
        <row r="2">
          <cell r="B2">
            <v>0</v>
          </cell>
        </row>
      </sheetData>
      <sheetData sheetId="5069">
        <row r="2">
          <cell r="B2">
            <v>0</v>
          </cell>
        </row>
      </sheetData>
      <sheetData sheetId="5070">
        <row r="2">
          <cell r="B2">
            <v>0</v>
          </cell>
        </row>
      </sheetData>
      <sheetData sheetId="5071">
        <row r="2">
          <cell r="B2">
            <v>0</v>
          </cell>
        </row>
      </sheetData>
      <sheetData sheetId="5072">
        <row r="2">
          <cell r="B2">
            <v>0</v>
          </cell>
        </row>
      </sheetData>
      <sheetData sheetId="5073">
        <row r="2">
          <cell r="B2">
            <v>1.9678000000000001E-2</v>
          </cell>
        </row>
      </sheetData>
      <sheetData sheetId="5074">
        <row r="2">
          <cell r="B2">
            <v>1.9678000000000001E-2</v>
          </cell>
        </row>
      </sheetData>
      <sheetData sheetId="5075">
        <row r="2">
          <cell r="B2">
            <v>0</v>
          </cell>
        </row>
      </sheetData>
      <sheetData sheetId="5076">
        <row r="2">
          <cell r="B2">
            <v>1.9678000000000001E-2</v>
          </cell>
        </row>
      </sheetData>
      <sheetData sheetId="5077">
        <row r="2">
          <cell r="B2">
            <v>0</v>
          </cell>
        </row>
      </sheetData>
      <sheetData sheetId="5078">
        <row r="2">
          <cell r="B2">
            <v>1.9678000000000001E-2</v>
          </cell>
        </row>
      </sheetData>
      <sheetData sheetId="5079">
        <row r="2">
          <cell r="B2">
            <v>0</v>
          </cell>
        </row>
      </sheetData>
      <sheetData sheetId="5080">
        <row r="2">
          <cell r="B2">
            <v>0</v>
          </cell>
        </row>
      </sheetData>
      <sheetData sheetId="5081">
        <row r="2">
          <cell r="B2">
            <v>0</v>
          </cell>
        </row>
      </sheetData>
      <sheetData sheetId="5082">
        <row r="2">
          <cell r="B2">
            <v>1.9678000000000001E-2</v>
          </cell>
        </row>
      </sheetData>
      <sheetData sheetId="5083">
        <row r="2">
          <cell r="B2">
            <v>1.9678000000000001E-2</v>
          </cell>
        </row>
      </sheetData>
      <sheetData sheetId="5084">
        <row r="2">
          <cell r="B2">
            <v>1.9678000000000001E-2</v>
          </cell>
        </row>
      </sheetData>
      <sheetData sheetId="5085">
        <row r="2">
          <cell r="B2">
            <v>1.9678000000000001E-2</v>
          </cell>
        </row>
      </sheetData>
      <sheetData sheetId="5086">
        <row r="2">
          <cell r="B2">
            <v>1.9678000000000001E-2</v>
          </cell>
        </row>
      </sheetData>
      <sheetData sheetId="5087">
        <row r="2">
          <cell r="B2">
            <v>1.9678000000000001E-2</v>
          </cell>
        </row>
      </sheetData>
      <sheetData sheetId="5088">
        <row r="2">
          <cell r="B2">
            <v>1.9678000000000001E-2</v>
          </cell>
        </row>
      </sheetData>
      <sheetData sheetId="5089">
        <row r="2">
          <cell r="B2">
            <v>1.9678000000000001E-2</v>
          </cell>
        </row>
      </sheetData>
      <sheetData sheetId="5090">
        <row r="2">
          <cell r="B2">
            <v>1.9678000000000001E-2</v>
          </cell>
        </row>
      </sheetData>
      <sheetData sheetId="5091">
        <row r="2">
          <cell r="B2">
            <v>1.9678000000000001E-2</v>
          </cell>
        </row>
      </sheetData>
      <sheetData sheetId="5092">
        <row r="2">
          <cell r="B2">
            <v>1.9678000000000001E-2</v>
          </cell>
        </row>
      </sheetData>
      <sheetData sheetId="5093">
        <row r="2">
          <cell r="B2">
            <v>1.9678000000000001E-2</v>
          </cell>
        </row>
      </sheetData>
      <sheetData sheetId="5094">
        <row r="2">
          <cell r="B2">
            <v>1.9678000000000001E-2</v>
          </cell>
        </row>
      </sheetData>
      <sheetData sheetId="5095">
        <row r="2">
          <cell r="B2">
            <v>1.9678000000000001E-2</v>
          </cell>
        </row>
      </sheetData>
      <sheetData sheetId="5096">
        <row r="2">
          <cell r="B2">
            <v>1.9678000000000001E-2</v>
          </cell>
        </row>
      </sheetData>
      <sheetData sheetId="5097">
        <row r="2">
          <cell r="B2">
            <v>1.9678000000000001E-2</v>
          </cell>
        </row>
      </sheetData>
      <sheetData sheetId="5098">
        <row r="2">
          <cell r="B2">
            <v>1.9678000000000001E-2</v>
          </cell>
        </row>
      </sheetData>
      <sheetData sheetId="5099">
        <row r="2">
          <cell r="B2">
            <v>1.9678000000000001E-2</v>
          </cell>
        </row>
      </sheetData>
      <sheetData sheetId="5100">
        <row r="2">
          <cell r="B2">
            <v>1.9678000000000001E-2</v>
          </cell>
        </row>
      </sheetData>
      <sheetData sheetId="5101">
        <row r="2">
          <cell r="B2">
            <v>1.9678000000000001E-2</v>
          </cell>
        </row>
      </sheetData>
      <sheetData sheetId="5102">
        <row r="2">
          <cell r="B2">
            <v>1.9678000000000001E-2</v>
          </cell>
        </row>
      </sheetData>
      <sheetData sheetId="5103">
        <row r="2">
          <cell r="B2">
            <v>0</v>
          </cell>
        </row>
      </sheetData>
      <sheetData sheetId="5104">
        <row r="2">
          <cell r="B2">
            <v>0</v>
          </cell>
        </row>
      </sheetData>
      <sheetData sheetId="5105">
        <row r="2">
          <cell r="B2">
            <v>0</v>
          </cell>
        </row>
      </sheetData>
      <sheetData sheetId="5106">
        <row r="2">
          <cell r="B2">
            <v>0</v>
          </cell>
        </row>
      </sheetData>
      <sheetData sheetId="5107">
        <row r="2">
          <cell r="B2">
            <v>0</v>
          </cell>
        </row>
      </sheetData>
      <sheetData sheetId="5108">
        <row r="2">
          <cell r="B2">
            <v>0</v>
          </cell>
        </row>
      </sheetData>
      <sheetData sheetId="5109">
        <row r="2">
          <cell r="B2">
            <v>1.9678000000000001E-2</v>
          </cell>
        </row>
      </sheetData>
      <sheetData sheetId="5110">
        <row r="2">
          <cell r="B2">
            <v>1.9678000000000001E-2</v>
          </cell>
        </row>
      </sheetData>
      <sheetData sheetId="5111">
        <row r="2">
          <cell r="B2">
            <v>1.9678000000000001E-2</v>
          </cell>
        </row>
      </sheetData>
      <sheetData sheetId="5112">
        <row r="2">
          <cell r="B2">
            <v>1.9678000000000001E-2</v>
          </cell>
        </row>
      </sheetData>
      <sheetData sheetId="5113">
        <row r="2">
          <cell r="B2">
            <v>1.9678000000000001E-2</v>
          </cell>
        </row>
      </sheetData>
      <sheetData sheetId="5114">
        <row r="2">
          <cell r="B2">
            <v>1.9678000000000001E-2</v>
          </cell>
        </row>
      </sheetData>
      <sheetData sheetId="5115">
        <row r="2">
          <cell r="B2">
            <v>1.9678000000000001E-2</v>
          </cell>
        </row>
      </sheetData>
      <sheetData sheetId="5116">
        <row r="2">
          <cell r="B2">
            <v>1.9678000000000001E-2</v>
          </cell>
        </row>
      </sheetData>
      <sheetData sheetId="5117">
        <row r="2">
          <cell r="B2">
            <v>1.9678000000000001E-2</v>
          </cell>
        </row>
      </sheetData>
      <sheetData sheetId="5118">
        <row r="2">
          <cell r="B2">
            <v>1.9678000000000001E-2</v>
          </cell>
        </row>
      </sheetData>
      <sheetData sheetId="5119">
        <row r="2">
          <cell r="B2">
            <v>1.9678000000000001E-2</v>
          </cell>
        </row>
      </sheetData>
      <sheetData sheetId="5120">
        <row r="2">
          <cell r="B2">
            <v>1.9678000000000001E-2</v>
          </cell>
        </row>
      </sheetData>
      <sheetData sheetId="5121">
        <row r="2">
          <cell r="B2">
            <v>1.9678000000000001E-2</v>
          </cell>
        </row>
      </sheetData>
      <sheetData sheetId="5122">
        <row r="2">
          <cell r="B2">
            <v>1.9678000000000001E-2</v>
          </cell>
        </row>
      </sheetData>
      <sheetData sheetId="5123">
        <row r="2">
          <cell r="B2">
            <v>1.9678000000000001E-2</v>
          </cell>
        </row>
      </sheetData>
      <sheetData sheetId="5124">
        <row r="2">
          <cell r="B2">
            <v>1.9678000000000001E-2</v>
          </cell>
        </row>
      </sheetData>
      <sheetData sheetId="5125">
        <row r="2">
          <cell r="B2">
            <v>0</v>
          </cell>
        </row>
      </sheetData>
      <sheetData sheetId="5126">
        <row r="2">
          <cell r="B2">
            <v>1.9678000000000001E-2</v>
          </cell>
        </row>
      </sheetData>
      <sheetData sheetId="5127">
        <row r="2">
          <cell r="B2">
            <v>0</v>
          </cell>
        </row>
      </sheetData>
      <sheetData sheetId="5128">
        <row r="2">
          <cell r="B2">
            <v>0</v>
          </cell>
        </row>
      </sheetData>
      <sheetData sheetId="5129">
        <row r="2">
          <cell r="B2">
            <v>0</v>
          </cell>
        </row>
      </sheetData>
      <sheetData sheetId="5130">
        <row r="2">
          <cell r="B2">
            <v>1.9678000000000001E-2</v>
          </cell>
        </row>
      </sheetData>
      <sheetData sheetId="5131">
        <row r="2">
          <cell r="B2">
            <v>1.9678000000000001E-2</v>
          </cell>
        </row>
      </sheetData>
      <sheetData sheetId="5132">
        <row r="2">
          <cell r="B2">
            <v>1.9678000000000001E-2</v>
          </cell>
        </row>
      </sheetData>
      <sheetData sheetId="5133">
        <row r="2">
          <cell r="B2">
            <v>1.9678000000000001E-2</v>
          </cell>
        </row>
      </sheetData>
      <sheetData sheetId="5134">
        <row r="2">
          <cell r="B2">
            <v>1.9678000000000001E-2</v>
          </cell>
        </row>
      </sheetData>
      <sheetData sheetId="5135">
        <row r="2">
          <cell r="B2">
            <v>1.9678000000000001E-2</v>
          </cell>
        </row>
      </sheetData>
      <sheetData sheetId="5136">
        <row r="2">
          <cell r="B2">
            <v>1.9678000000000001E-2</v>
          </cell>
        </row>
      </sheetData>
      <sheetData sheetId="5137">
        <row r="2">
          <cell r="B2">
            <v>1.9678000000000001E-2</v>
          </cell>
        </row>
      </sheetData>
      <sheetData sheetId="5138">
        <row r="2">
          <cell r="B2">
            <v>0</v>
          </cell>
        </row>
      </sheetData>
      <sheetData sheetId="5139">
        <row r="2">
          <cell r="B2">
            <v>1.9678000000000001E-2</v>
          </cell>
        </row>
      </sheetData>
      <sheetData sheetId="5140">
        <row r="2">
          <cell r="B2">
            <v>1.9678000000000001E-2</v>
          </cell>
        </row>
      </sheetData>
      <sheetData sheetId="5141">
        <row r="2">
          <cell r="B2">
            <v>0</v>
          </cell>
        </row>
      </sheetData>
      <sheetData sheetId="5142">
        <row r="2">
          <cell r="B2">
            <v>0</v>
          </cell>
        </row>
      </sheetData>
      <sheetData sheetId="5143">
        <row r="2">
          <cell r="B2">
            <v>1.9678000000000001E-2</v>
          </cell>
        </row>
      </sheetData>
      <sheetData sheetId="5144">
        <row r="2">
          <cell r="B2">
            <v>0</v>
          </cell>
        </row>
      </sheetData>
      <sheetData sheetId="5145">
        <row r="2">
          <cell r="B2">
            <v>0</v>
          </cell>
        </row>
      </sheetData>
      <sheetData sheetId="5146">
        <row r="2">
          <cell r="B2">
            <v>1.9678000000000001E-2</v>
          </cell>
        </row>
      </sheetData>
      <sheetData sheetId="5147">
        <row r="2">
          <cell r="B2">
            <v>1.9678000000000001E-2</v>
          </cell>
        </row>
      </sheetData>
      <sheetData sheetId="5148">
        <row r="2">
          <cell r="B2">
            <v>1.9678000000000001E-2</v>
          </cell>
        </row>
      </sheetData>
      <sheetData sheetId="5149">
        <row r="2">
          <cell r="B2">
            <v>1.9678000000000001E-2</v>
          </cell>
        </row>
      </sheetData>
      <sheetData sheetId="5150">
        <row r="2">
          <cell r="B2">
            <v>1.9678000000000001E-2</v>
          </cell>
        </row>
      </sheetData>
      <sheetData sheetId="5151">
        <row r="2">
          <cell r="B2">
            <v>1.9678000000000001E-2</v>
          </cell>
        </row>
      </sheetData>
      <sheetData sheetId="5152">
        <row r="2">
          <cell r="B2">
            <v>1.9678000000000001E-2</v>
          </cell>
        </row>
      </sheetData>
      <sheetData sheetId="5153">
        <row r="2">
          <cell r="B2">
            <v>1.9678000000000001E-2</v>
          </cell>
        </row>
      </sheetData>
      <sheetData sheetId="5154">
        <row r="2">
          <cell r="B2">
            <v>0</v>
          </cell>
        </row>
      </sheetData>
      <sheetData sheetId="5155">
        <row r="2">
          <cell r="B2">
            <v>1.9678000000000001E-2</v>
          </cell>
        </row>
      </sheetData>
      <sheetData sheetId="5156">
        <row r="2">
          <cell r="B2">
            <v>1.9678000000000001E-2</v>
          </cell>
        </row>
      </sheetData>
      <sheetData sheetId="5157">
        <row r="2">
          <cell r="B2">
            <v>1.9678000000000001E-2</v>
          </cell>
        </row>
      </sheetData>
      <sheetData sheetId="5158">
        <row r="2">
          <cell r="B2">
            <v>1.9678000000000001E-2</v>
          </cell>
        </row>
      </sheetData>
      <sheetData sheetId="5159">
        <row r="2">
          <cell r="B2">
            <v>1.9678000000000001E-2</v>
          </cell>
        </row>
      </sheetData>
      <sheetData sheetId="5160">
        <row r="2">
          <cell r="B2">
            <v>1.9678000000000001E-2</v>
          </cell>
        </row>
      </sheetData>
      <sheetData sheetId="5161">
        <row r="2">
          <cell r="B2">
            <v>1.9678000000000001E-2</v>
          </cell>
        </row>
      </sheetData>
      <sheetData sheetId="5162">
        <row r="2">
          <cell r="B2">
            <v>1.9678000000000001E-2</v>
          </cell>
        </row>
      </sheetData>
      <sheetData sheetId="5163">
        <row r="2">
          <cell r="B2">
            <v>1.9678000000000001E-2</v>
          </cell>
        </row>
      </sheetData>
      <sheetData sheetId="5164">
        <row r="2">
          <cell r="B2">
            <v>1.9678000000000001E-2</v>
          </cell>
        </row>
      </sheetData>
      <sheetData sheetId="5165">
        <row r="2">
          <cell r="B2">
            <v>1.9678000000000001E-2</v>
          </cell>
        </row>
      </sheetData>
      <sheetData sheetId="5166">
        <row r="2">
          <cell r="B2">
            <v>1.9678000000000001E-2</v>
          </cell>
        </row>
      </sheetData>
      <sheetData sheetId="5167">
        <row r="2">
          <cell r="B2">
            <v>1.9678000000000001E-2</v>
          </cell>
        </row>
      </sheetData>
      <sheetData sheetId="5168">
        <row r="2">
          <cell r="B2">
            <v>1.9678000000000001E-2</v>
          </cell>
        </row>
      </sheetData>
      <sheetData sheetId="5169">
        <row r="2">
          <cell r="B2">
            <v>0</v>
          </cell>
        </row>
      </sheetData>
      <sheetData sheetId="5170">
        <row r="2">
          <cell r="B2">
            <v>1.9678000000000001E-2</v>
          </cell>
        </row>
      </sheetData>
      <sheetData sheetId="5171">
        <row r="2">
          <cell r="B2">
            <v>1.9678000000000001E-2</v>
          </cell>
        </row>
      </sheetData>
      <sheetData sheetId="5172">
        <row r="2">
          <cell r="B2">
            <v>1.9678000000000001E-2</v>
          </cell>
        </row>
      </sheetData>
      <sheetData sheetId="5173">
        <row r="2">
          <cell r="B2">
            <v>0</v>
          </cell>
        </row>
      </sheetData>
      <sheetData sheetId="5174">
        <row r="2">
          <cell r="B2">
            <v>1.9678000000000001E-2</v>
          </cell>
        </row>
      </sheetData>
      <sheetData sheetId="5175">
        <row r="2">
          <cell r="B2">
            <v>1.9678000000000001E-2</v>
          </cell>
        </row>
      </sheetData>
      <sheetData sheetId="5176">
        <row r="2">
          <cell r="B2">
            <v>1.9678000000000001E-2</v>
          </cell>
        </row>
      </sheetData>
      <sheetData sheetId="5177">
        <row r="2">
          <cell r="B2">
            <v>1.9678000000000001E-2</v>
          </cell>
        </row>
      </sheetData>
      <sheetData sheetId="5178">
        <row r="2">
          <cell r="B2">
            <v>1.9678000000000001E-2</v>
          </cell>
        </row>
      </sheetData>
      <sheetData sheetId="5179">
        <row r="2">
          <cell r="B2">
            <v>1.9678000000000001E-2</v>
          </cell>
        </row>
      </sheetData>
      <sheetData sheetId="5180">
        <row r="2">
          <cell r="B2">
            <v>1.9678000000000001E-2</v>
          </cell>
        </row>
      </sheetData>
      <sheetData sheetId="5181">
        <row r="2">
          <cell r="B2">
            <v>1.9678000000000001E-2</v>
          </cell>
        </row>
      </sheetData>
      <sheetData sheetId="5182">
        <row r="2">
          <cell r="B2">
            <v>1.9678000000000001E-2</v>
          </cell>
        </row>
      </sheetData>
      <sheetData sheetId="5183">
        <row r="2">
          <cell r="B2">
            <v>1.9678000000000001E-2</v>
          </cell>
        </row>
      </sheetData>
      <sheetData sheetId="5184">
        <row r="2">
          <cell r="B2">
            <v>1.9678000000000001E-2</v>
          </cell>
        </row>
      </sheetData>
      <sheetData sheetId="5185">
        <row r="2">
          <cell r="B2">
            <v>1.9678000000000001E-2</v>
          </cell>
        </row>
      </sheetData>
      <sheetData sheetId="5186">
        <row r="2">
          <cell r="B2">
            <v>1.9678000000000001E-2</v>
          </cell>
        </row>
      </sheetData>
      <sheetData sheetId="5187">
        <row r="2">
          <cell r="B2">
            <v>1.9678000000000001E-2</v>
          </cell>
        </row>
      </sheetData>
      <sheetData sheetId="5188">
        <row r="2">
          <cell r="B2">
            <v>1.9678000000000001E-2</v>
          </cell>
        </row>
      </sheetData>
      <sheetData sheetId="5189">
        <row r="2">
          <cell r="B2">
            <v>1.9678000000000001E-2</v>
          </cell>
        </row>
      </sheetData>
      <sheetData sheetId="5190">
        <row r="2">
          <cell r="B2">
            <v>1.9678000000000001E-2</v>
          </cell>
        </row>
      </sheetData>
      <sheetData sheetId="5191">
        <row r="2">
          <cell r="B2">
            <v>0</v>
          </cell>
        </row>
      </sheetData>
      <sheetData sheetId="5192">
        <row r="2">
          <cell r="B2">
            <v>1.9678000000000001E-2</v>
          </cell>
        </row>
      </sheetData>
      <sheetData sheetId="5193">
        <row r="2">
          <cell r="B2">
            <v>1.9678000000000001E-2</v>
          </cell>
        </row>
      </sheetData>
      <sheetData sheetId="5194">
        <row r="2">
          <cell r="B2">
            <v>1.9678000000000001E-2</v>
          </cell>
        </row>
      </sheetData>
      <sheetData sheetId="5195">
        <row r="2">
          <cell r="B2">
            <v>1.9678000000000001E-2</v>
          </cell>
        </row>
      </sheetData>
      <sheetData sheetId="5196">
        <row r="2">
          <cell r="B2">
            <v>1.9678000000000001E-2</v>
          </cell>
        </row>
      </sheetData>
      <sheetData sheetId="5197">
        <row r="2">
          <cell r="B2">
            <v>1.9678000000000001E-2</v>
          </cell>
        </row>
      </sheetData>
      <sheetData sheetId="5198">
        <row r="2">
          <cell r="B2">
            <v>1.9678000000000001E-2</v>
          </cell>
        </row>
      </sheetData>
      <sheetData sheetId="5199">
        <row r="2">
          <cell r="B2">
            <v>1.9678000000000001E-2</v>
          </cell>
        </row>
      </sheetData>
      <sheetData sheetId="5200">
        <row r="2">
          <cell r="B2">
            <v>1.9678000000000001E-2</v>
          </cell>
        </row>
      </sheetData>
      <sheetData sheetId="5201">
        <row r="2">
          <cell r="B2">
            <v>1.9678000000000001E-2</v>
          </cell>
        </row>
      </sheetData>
      <sheetData sheetId="5202">
        <row r="2">
          <cell r="B2">
            <v>1.9678000000000001E-2</v>
          </cell>
        </row>
      </sheetData>
      <sheetData sheetId="5203">
        <row r="2">
          <cell r="B2">
            <v>0</v>
          </cell>
        </row>
      </sheetData>
      <sheetData sheetId="5204">
        <row r="2">
          <cell r="B2">
            <v>1.9678000000000001E-2</v>
          </cell>
        </row>
      </sheetData>
      <sheetData sheetId="5205">
        <row r="2">
          <cell r="B2">
            <v>1.9678000000000001E-2</v>
          </cell>
        </row>
      </sheetData>
      <sheetData sheetId="5206">
        <row r="2">
          <cell r="B2">
            <v>0</v>
          </cell>
        </row>
      </sheetData>
      <sheetData sheetId="5207">
        <row r="2">
          <cell r="B2">
            <v>0</v>
          </cell>
        </row>
      </sheetData>
      <sheetData sheetId="5208">
        <row r="2">
          <cell r="B2">
            <v>0</v>
          </cell>
        </row>
      </sheetData>
      <sheetData sheetId="5209">
        <row r="2">
          <cell r="B2">
            <v>0</v>
          </cell>
        </row>
      </sheetData>
      <sheetData sheetId="5210">
        <row r="2">
          <cell r="B2">
            <v>0</v>
          </cell>
        </row>
      </sheetData>
      <sheetData sheetId="5211">
        <row r="2">
          <cell r="B2">
            <v>0</v>
          </cell>
        </row>
      </sheetData>
      <sheetData sheetId="5212">
        <row r="2">
          <cell r="B2">
            <v>0</v>
          </cell>
        </row>
      </sheetData>
      <sheetData sheetId="5213">
        <row r="2">
          <cell r="B2">
            <v>0</v>
          </cell>
        </row>
      </sheetData>
      <sheetData sheetId="5214">
        <row r="2">
          <cell r="B2">
            <v>0</v>
          </cell>
        </row>
      </sheetData>
      <sheetData sheetId="5215">
        <row r="2">
          <cell r="B2">
            <v>0</v>
          </cell>
        </row>
      </sheetData>
      <sheetData sheetId="5216">
        <row r="2">
          <cell r="B2">
            <v>0</v>
          </cell>
        </row>
      </sheetData>
      <sheetData sheetId="5217">
        <row r="2">
          <cell r="B2">
            <v>0</v>
          </cell>
        </row>
      </sheetData>
      <sheetData sheetId="5218">
        <row r="2">
          <cell r="B2">
            <v>0</v>
          </cell>
        </row>
      </sheetData>
      <sheetData sheetId="5219">
        <row r="2">
          <cell r="B2">
            <v>0</v>
          </cell>
        </row>
      </sheetData>
      <sheetData sheetId="5220">
        <row r="2">
          <cell r="B2">
            <v>1.9678000000000001E-2</v>
          </cell>
        </row>
      </sheetData>
      <sheetData sheetId="5221">
        <row r="2">
          <cell r="B2">
            <v>1.9678000000000001E-2</v>
          </cell>
        </row>
      </sheetData>
      <sheetData sheetId="5222">
        <row r="2">
          <cell r="B2">
            <v>0</v>
          </cell>
        </row>
      </sheetData>
      <sheetData sheetId="5223">
        <row r="2">
          <cell r="B2">
            <v>0</v>
          </cell>
        </row>
      </sheetData>
      <sheetData sheetId="5224">
        <row r="2">
          <cell r="B2">
            <v>1.9678000000000001E-2</v>
          </cell>
        </row>
      </sheetData>
      <sheetData sheetId="5225">
        <row r="2">
          <cell r="B2">
            <v>1.9678000000000001E-2</v>
          </cell>
        </row>
      </sheetData>
      <sheetData sheetId="5226">
        <row r="2">
          <cell r="B2">
            <v>1.9678000000000001E-2</v>
          </cell>
        </row>
      </sheetData>
      <sheetData sheetId="5227">
        <row r="2">
          <cell r="B2">
            <v>0</v>
          </cell>
        </row>
      </sheetData>
      <sheetData sheetId="5228">
        <row r="2">
          <cell r="B2">
            <v>0</v>
          </cell>
        </row>
      </sheetData>
      <sheetData sheetId="5229">
        <row r="2">
          <cell r="B2">
            <v>0</v>
          </cell>
        </row>
      </sheetData>
      <sheetData sheetId="5230">
        <row r="2">
          <cell r="B2">
            <v>0</v>
          </cell>
        </row>
      </sheetData>
      <sheetData sheetId="5231">
        <row r="2">
          <cell r="B2">
            <v>0</v>
          </cell>
        </row>
      </sheetData>
      <sheetData sheetId="5232">
        <row r="2">
          <cell r="B2">
            <v>0</v>
          </cell>
        </row>
      </sheetData>
      <sheetData sheetId="5233">
        <row r="2">
          <cell r="B2">
            <v>0</v>
          </cell>
        </row>
      </sheetData>
      <sheetData sheetId="5234">
        <row r="2">
          <cell r="B2">
            <v>0</v>
          </cell>
        </row>
      </sheetData>
      <sheetData sheetId="5235">
        <row r="2">
          <cell r="B2">
            <v>0</v>
          </cell>
        </row>
      </sheetData>
      <sheetData sheetId="5236">
        <row r="2">
          <cell r="B2">
            <v>0</v>
          </cell>
        </row>
      </sheetData>
      <sheetData sheetId="5237">
        <row r="2">
          <cell r="B2">
            <v>0</v>
          </cell>
        </row>
      </sheetData>
      <sheetData sheetId="5238">
        <row r="2">
          <cell r="B2">
            <v>0</v>
          </cell>
        </row>
      </sheetData>
      <sheetData sheetId="5239">
        <row r="2">
          <cell r="B2">
            <v>0</v>
          </cell>
        </row>
      </sheetData>
      <sheetData sheetId="5240">
        <row r="2">
          <cell r="B2">
            <v>0</v>
          </cell>
        </row>
      </sheetData>
      <sheetData sheetId="5241">
        <row r="2">
          <cell r="B2">
            <v>0</v>
          </cell>
        </row>
      </sheetData>
      <sheetData sheetId="5242">
        <row r="2">
          <cell r="B2">
            <v>0</v>
          </cell>
        </row>
      </sheetData>
      <sheetData sheetId="5243">
        <row r="2">
          <cell r="B2">
            <v>0</v>
          </cell>
        </row>
      </sheetData>
      <sheetData sheetId="5244">
        <row r="2">
          <cell r="B2">
            <v>0</v>
          </cell>
        </row>
      </sheetData>
      <sheetData sheetId="5245">
        <row r="2">
          <cell r="B2">
            <v>0</v>
          </cell>
        </row>
      </sheetData>
      <sheetData sheetId="5246">
        <row r="2">
          <cell r="B2">
            <v>0</v>
          </cell>
        </row>
      </sheetData>
      <sheetData sheetId="5247">
        <row r="2">
          <cell r="B2">
            <v>0</v>
          </cell>
        </row>
      </sheetData>
      <sheetData sheetId="5248">
        <row r="2">
          <cell r="B2">
            <v>0</v>
          </cell>
        </row>
      </sheetData>
      <sheetData sheetId="5249">
        <row r="2">
          <cell r="B2">
            <v>0</v>
          </cell>
        </row>
      </sheetData>
      <sheetData sheetId="5250">
        <row r="2">
          <cell r="B2">
            <v>0</v>
          </cell>
        </row>
      </sheetData>
      <sheetData sheetId="5251">
        <row r="2">
          <cell r="B2">
            <v>0</v>
          </cell>
        </row>
      </sheetData>
      <sheetData sheetId="5252">
        <row r="2">
          <cell r="B2">
            <v>0</v>
          </cell>
        </row>
      </sheetData>
      <sheetData sheetId="5253">
        <row r="2">
          <cell r="B2">
            <v>0</v>
          </cell>
        </row>
      </sheetData>
      <sheetData sheetId="5254">
        <row r="2">
          <cell r="B2">
            <v>0</v>
          </cell>
        </row>
      </sheetData>
      <sheetData sheetId="5255">
        <row r="2">
          <cell r="B2">
            <v>0</v>
          </cell>
        </row>
      </sheetData>
      <sheetData sheetId="5256">
        <row r="2">
          <cell r="B2">
            <v>0</v>
          </cell>
        </row>
      </sheetData>
      <sheetData sheetId="5257">
        <row r="2">
          <cell r="B2">
            <v>0</v>
          </cell>
        </row>
      </sheetData>
      <sheetData sheetId="5258">
        <row r="2">
          <cell r="B2">
            <v>0</v>
          </cell>
        </row>
      </sheetData>
      <sheetData sheetId="5259">
        <row r="2">
          <cell r="B2">
            <v>0</v>
          </cell>
        </row>
      </sheetData>
      <sheetData sheetId="5260">
        <row r="2">
          <cell r="B2">
            <v>0</v>
          </cell>
        </row>
      </sheetData>
      <sheetData sheetId="5261">
        <row r="2">
          <cell r="B2">
            <v>0</v>
          </cell>
        </row>
      </sheetData>
      <sheetData sheetId="5262">
        <row r="2">
          <cell r="B2">
            <v>0</v>
          </cell>
        </row>
      </sheetData>
      <sheetData sheetId="5263">
        <row r="2">
          <cell r="B2">
            <v>0</v>
          </cell>
        </row>
      </sheetData>
      <sheetData sheetId="5264">
        <row r="2">
          <cell r="B2">
            <v>0</v>
          </cell>
        </row>
      </sheetData>
      <sheetData sheetId="5265">
        <row r="2">
          <cell r="B2">
            <v>0</v>
          </cell>
        </row>
      </sheetData>
      <sheetData sheetId="5266">
        <row r="2">
          <cell r="B2">
            <v>0</v>
          </cell>
        </row>
      </sheetData>
      <sheetData sheetId="5267">
        <row r="2">
          <cell r="B2">
            <v>0</v>
          </cell>
        </row>
      </sheetData>
      <sheetData sheetId="5268">
        <row r="2">
          <cell r="B2">
            <v>0</v>
          </cell>
        </row>
      </sheetData>
      <sheetData sheetId="5269">
        <row r="2">
          <cell r="B2">
            <v>0</v>
          </cell>
        </row>
      </sheetData>
      <sheetData sheetId="5270">
        <row r="2">
          <cell r="B2">
            <v>0</v>
          </cell>
        </row>
      </sheetData>
      <sheetData sheetId="5271">
        <row r="2">
          <cell r="B2">
            <v>0</v>
          </cell>
        </row>
      </sheetData>
      <sheetData sheetId="5272">
        <row r="2">
          <cell r="B2">
            <v>0</v>
          </cell>
        </row>
      </sheetData>
      <sheetData sheetId="5273">
        <row r="2">
          <cell r="B2">
            <v>0</v>
          </cell>
        </row>
      </sheetData>
      <sheetData sheetId="5274">
        <row r="2">
          <cell r="B2">
            <v>0</v>
          </cell>
        </row>
      </sheetData>
      <sheetData sheetId="5275">
        <row r="2">
          <cell r="B2">
            <v>1.9678000000000001E-2</v>
          </cell>
        </row>
      </sheetData>
      <sheetData sheetId="5276">
        <row r="2">
          <cell r="B2">
            <v>0</v>
          </cell>
        </row>
      </sheetData>
      <sheetData sheetId="5277">
        <row r="2">
          <cell r="B2">
            <v>0</v>
          </cell>
        </row>
      </sheetData>
      <sheetData sheetId="5278">
        <row r="2">
          <cell r="B2">
            <v>0</v>
          </cell>
        </row>
      </sheetData>
      <sheetData sheetId="5279">
        <row r="2">
          <cell r="B2">
            <v>0</v>
          </cell>
        </row>
      </sheetData>
      <sheetData sheetId="5280">
        <row r="2">
          <cell r="B2">
            <v>0</v>
          </cell>
        </row>
      </sheetData>
      <sheetData sheetId="5281">
        <row r="2">
          <cell r="B2">
            <v>1.9678000000000001E-2</v>
          </cell>
        </row>
      </sheetData>
      <sheetData sheetId="5282">
        <row r="2">
          <cell r="B2">
            <v>1.9678000000000001E-2</v>
          </cell>
        </row>
      </sheetData>
      <sheetData sheetId="5283">
        <row r="2">
          <cell r="B2">
            <v>1.9678000000000001E-2</v>
          </cell>
        </row>
      </sheetData>
      <sheetData sheetId="5284">
        <row r="2">
          <cell r="B2">
            <v>0</v>
          </cell>
        </row>
      </sheetData>
      <sheetData sheetId="5285">
        <row r="2">
          <cell r="B2">
            <v>0</v>
          </cell>
        </row>
      </sheetData>
      <sheetData sheetId="5286">
        <row r="2">
          <cell r="B2">
            <v>1.9678000000000001E-2</v>
          </cell>
        </row>
      </sheetData>
      <sheetData sheetId="5287">
        <row r="2">
          <cell r="B2">
            <v>1.9678000000000001E-2</v>
          </cell>
        </row>
      </sheetData>
      <sheetData sheetId="5288">
        <row r="2">
          <cell r="B2">
            <v>0</v>
          </cell>
        </row>
      </sheetData>
      <sheetData sheetId="5289">
        <row r="2">
          <cell r="B2">
            <v>1.9678000000000001E-2</v>
          </cell>
        </row>
      </sheetData>
      <sheetData sheetId="5290">
        <row r="2">
          <cell r="B2">
            <v>1.9678000000000001E-2</v>
          </cell>
        </row>
      </sheetData>
      <sheetData sheetId="5291">
        <row r="2">
          <cell r="B2">
            <v>1.9678000000000001E-2</v>
          </cell>
        </row>
      </sheetData>
      <sheetData sheetId="5292">
        <row r="2">
          <cell r="B2">
            <v>1.9678000000000001E-2</v>
          </cell>
        </row>
      </sheetData>
      <sheetData sheetId="5293">
        <row r="2">
          <cell r="B2">
            <v>0</v>
          </cell>
        </row>
      </sheetData>
      <sheetData sheetId="5294">
        <row r="2">
          <cell r="B2">
            <v>1.9678000000000001E-2</v>
          </cell>
        </row>
      </sheetData>
      <sheetData sheetId="5295">
        <row r="2">
          <cell r="B2">
            <v>1.9678000000000001E-2</v>
          </cell>
        </row>
      </sheetData>
      <sheetData sheetId="5296">
        <row r="2">
          <cell r="B2">
            <v>1.9678000000000001E-2</v>
          </cell>
        </row>
      </sheetData>
      <sheetData sheetId="5297">
        <row r="2">
          <cell r="B2">
            <v>1.9678000000000001E-2</v>
          </cell>
        </row>
      </sheetData>
      <sheetData sheetId="5298">
        <row r="2">
          <cell r="B2">
            <v>1.9678000000000001E-2</v>
          </cell>
        </row>
      </sheetData>
      <sheetData sheetId="5299">
        <row r="2">
          <cell r="B2">
            <v>1.9678000000000001E-2</v>
          </cell>
        </row>
      </sheetData>
      <sheetData sheetId="5300">
        <row r="2">
          <cell r="B2">
            <v>1.9678000000000001E-2</v>
          </cell>
        </row>
      </sheetData>
      <sheetData sheetId="5301">
        <row r="2">
          <cell r="B2">
            <v>1.9678000000000001E-2</v>
          </cell>
        </row>
      </sheetData>
      <sheetData sheetId="5302">
        <row r="2">
          <cell r="B2">
            <v>1.9678000000000001E-2</v>
          </cell>
        </row>
      </sheetData>
      <sheetData sheetId="5303">
        <row r="2">
          <cell r="B2">
            <v>1.9678000000000001E-2</v>
          </cell>
        </row>
      </sheetData>
      <sheetData sheetId="5304">
        <row r="2">
          <cell r="B2">
            <v>1.9678000000000001E-2</v>
          </cell>
        </row>
      </sheetData>
      <sheetData sheetId="5305">
        <row r="2">
          <cell r="B2">
            <v>1.9678000000000001E-2</v>
          </cell>
        </row>
      </sheetData>
      <sheetData sheetId="5306">
        <row r="2">
          <cell r="B2">
            <v>1.9678000000000001E-2</v>
          </cell>
        </row>
      </sheetData>
      <sheetData sheetId="5307">
        <row r="2">
          <cell r="B2">
            <v>1.9678000000000001E-2</v>
          </cell>
        </row>
      </sheetData>
      <sheetData sheetId="5308">
        <row r="2">
          <cell r="B2">
            <v>1.9678000000000001E-2</v>
          </cell>
        </row>
      </sheetData>
      <sheetData sheetId="5309">
        <row r="2">
          <cell r="B2">
            <v>1.9678000000000001E-2</v>
          </cell>
        </row>
      </sheetData>
      <sheetData sheetId="5310">
        <row r="2">
          <cell r="B2">
            <v>1.9678000000000001E-2</v>
          </cell>
        </row>
      </sheetData>
      <sheetData sheetId="5311">
        <row r="2">
          <cell r="B2">
            <v>1.9678000000000001E-2</v>
          </cell>
        </row>
      </sheetData>
      <sheetData sheetId="5312">
        <row r="2">
          <cell r="B2">
            <v>1.9678000000000001E-2</v>
          </cell>
        </row>
      </sheetData>
      <sheetData sheetId="5313">
        <row r="2">
          <cell r="B2">
            <v>1.9678000000000001E-2</v>
          </cell>
        </row>
      </sheetData>
      <sheetData sheetId="5314">
        <row r="2">
          <cell r="B2">
            <v>1.9678000000000001E-2</v>
          </cell>
        </row>
      </sheetData>
      <sheetData sheetId="5315">
        <row r="2">
          <cell r="B2">
            <v>1.9678000000000001E-2</v>
          </cell>
        </row>
      </sheetData>
      <sheetData sheetId="5316">
        <row r="2">
          <cell r="B2">
            <v>1.9678000000000001E-2</v>
          </cell>
        </row>
      </sheetData>
      <sheetData sheetId="5317">
        <row r="2">
          <cell r="B2">
            <v>1.9678000000000001E-2</v>
          </cell>
        </row>
      </sheetData>
      <sheetData sheetId="5318">
        <row r="2">
          <cell r="B2">
            <v>1.9678000000000001E-2</v>
          </cell>
        </row>
      </sheetData>
      <sheetData sheetId="5319">
        <row r="2">
          <cell r="B2">
            <v>1.9678000000000001E-2</v>
          </cell>
        </row>
      </sheetData>
      <sheetData sheetId="5320">
        <row r="2">
          <cell r="B2">
            <v>1.9678000000000001E-2</v>
          </cell>
        </row>
      </sheetData>
      <sheetData sheetId="5321">
        <row r="2">
          <cell r="B2">
            <v>1.9678000000000001E-2</v>
          </cell>
        </row>
      </sheetData>
      <sheetData sheetId="5322">
        <row r="2">
          <cell r="B2">
            <v>1.9678000000000001E-2</v>
          </cell>
        </row>
      </sheetData>
      <sheetData sheetId="5323">
        <row r="2">
          <cell r="B2">
            <v>1.9678000000000001E-2</v>
          </cell>
        </row>
      </sheetData>
      <sheetData sheetId="5324">
        <row r="2">
          <cell r="B2">
            <v>1.9678000000000001E-2</v>
          </cell>
        </row>
      </sheetData>
      <sheetData sheetId="5325">
        <row r="2">
          <cell r="B2">
            <v>1.9678000000000001E-2</v>
          </cell>
        </row>
      </sheetData>
      <sheetData sheetId="5326">
        <row r="2">
          <cell r="B2">
            <v>1.9678000000000001E-2</v>
          </cell>
        </row>
      </sheetData>
      <sheetData sheetId="5327">
        <row r="2">
          <cell r="B2">
            <v>1.9678000000000001E-2</v>
          </cell>
        </row>
      </sheetData>
      <sheetData sheetId="5328">
        <row r="2">
          <cell r="B2">
            <v>1.9678000000000001E-2</v>
          </cell>
        </row>
      </sheetData>
      <sheetData sheetId="5329">
        <row r="2">
          <cell r="B2">
            <v>1.9678000000000001E-2</v>
          </cell>
        </row>
      </sheetData>
      <sheetData sheetId="5330">
        <row r="2">
          <cell r="B2">
            <v>1.9678000000000001E-2</v>
          </cell>
        </row>
      </sheetData>
      <sheetData sheetId="5331">
        <row r="2">
          <cell r="B2">
            <v>1.9678000000000001E-2</v>
          </cell>
        </row>
      </sheetData>
      <sheetData sheetId="5332">
        <row r="2">
          <cell r="B2">
            <v>1.9678000000000001E-2</v>
          </cell>
        </row>
      </sheetData>
      <sheetData sheetId="5333">
        <row r="2">
          <cell r="B2">
            <v>1.9678000000000001E-2</v>
          </cell>
        </row>
      </sheetData>
      <sheetData sheetId="5334">
        <row r="2">
          <cell r="B2">
            <v>1.9678000000000001E-2</v>
          </cell>
        </row>
      </sheetData>
      <sheetData sheetId="5335">
        <row r="2">
          <cell r="B2">
            <v>1.9678000000000001E-2</v>
          </cell>
        </row>
      </sheetData>
      <sheetData sheetId="5336">
        <row r="2">
          <cell r="B2">
            <v>1.9678000000000001E-2</v>
          </cell>
        </row>
      </sheetData>
      <sheetData sheetId="5337">
        <row r="2">
          <cell r="B2">
            <v>1.9678000000000001E-2</v>
          </cell>
        </row>
      </sheetData>
      <sheetData sheetId="5338">
        <row r="2">
          <cell r="B2">
            <v>1.9678000000000001E-2</v>
          </cell>
        </row>
      </sheetData>
      <sheetData sheetId="5339">
        <row r="2">
          <cell r="B2">
            <v>1.9678000000000001E-2</v>
          </cell>
        </row>
      </sheetData>
      <sheetData sheetId="5340">
        <row r="2">
          <cell r="B2">
            <v>1.9678000000000001E-2</v>
          </cell>
        </row>
      </sheetData>
      <sheetData sheetId="5341">
        <row r="2">
          <cell r="B2">
            <v>0</v>
          </cell>
        </row>
      </sheetData>
      <sheetData sheetId="5342">
        <row r="2">
          <cell r="B2">
            <v>1.9678000000000001E-2</v>
          </cell>
        </row>
      </sheetData>
      <sheetData sheetId="5343">
        <row r="2">
          <cell r="B2">
            <v>1.9678000000000001E-2</v>
          </cell>
        </row>
      </sheetData>
      <sheetData sheetId="5344">
        <row r="2">
          <cell r="B2">
            <v>1.9678000000000001E-2</v>
          </cell>
        </row>
      </sheetData>
      <sheetData sheetId="5345">
        <row r="2">
          <cell r="B2">
            <v>1.9678000000000001E-2</v>
          </cell>
        </row>
      </sheetData>
      <sheetData sheetId="5346">
        <row r="2">
          <cell r="B2">
            <v>1.9678000000000001E-2</v>
          </cell>
        </row>
      </sheetData>
      <sheetData sheetId="5347">
        <row r="2">
          <cell r="B2">
            <v>1.9678000000000001E-2</v>
          </cell>
        </row>
      </sheetData>
      <sheetData sheetId="5348">
        <row r="2">
          <cell r="B2">
            <v>0</v>
          </cell>
        </row>
      </sheetData>
      <sheetData sheetId="5349">
        <row r="2">
          <cell r="B2">
            <v>0</v>
          </cell>
        </row>
      </sheetData>
      <sheetData sheetId="5350">
        <row r="2">
          <cell r="B2">
            <v>1.9678000000000001E-2</v>
          </cell>
        </row>
      </sheetData>
      <sheetData sheetId="5351">
        <row r="2">
          <cell r="B2">
            <v>1.9678000000000001E-2</v>
          </cell>
        </row>
      </sheetData>
      <sheetData sheetId="5352">
        <row r="2">
          <cell r="B2">
            <v>0</v>
          </cell>
        </row>
      </sheetData>
      <sheetData sheetId="5353">
        <row r="2">
          <cell r="B2">
            <v>0</v>
          </cell>
        </row>
      </sheetData>
      <sheetData sheetId="5354">
        <row r="2">
          <cell r="B2">
            <v>1.9678000000000001E-2</v>
          </cell>
        </row>
      </sheetData>
      <sheetData sheetId="5355">
        <row r="2">
          <cell r="B2">
            <v>1.9678000000000001E-2</v>
          </cell>
        </row>
      </sheetData>
      <sheetData sheetId="5356">
        <row r="2">
          <cell r="B2">
            <v>1.9678000000000001E-2</v>
          </cell>
        </row>
      </sheetData>
      <sheetData sheetId="5357">
        <row r="2">
          <cell r="B2">
            <v>1.9678000000000001E-2</v>
          </cell>
        </row>
      </sheetData>
      <sheetData sheetId="5358">
        <row r="2">
          <cell r="B2">
            <v>1.9678000000000001E-2</v>
          </cell>
        </row>
      </sheetData>
      <sheetData sheetId="5359">
        <row r="2">
          <cell r="B2">
            <v>1.9678000000000001E-2</v>
          </cell>
        </row>
      </sheetData>
      <sheetData sheetId="5360">
        <row r="2">
          <cell r="B2">
            <v>1.9678000000000001E-2</v>
          </cell>
        </row>
      </sheetData>
      <sheetData sheetId="5361">
        <row r="2">
          <cell r="B2">
            <v>1.9678000000000001E-2</v>
          </cell>
        </row>
      </sheetData>
      <sheetData sheetId="5362">
        <row r="2">
          <cell r="B2">
            <v>1.9678000000000001E-2</v>
          </cell>
        </row>
      </sheetData>
      <sheetData sheetId="5363">
        <row r="2">
          <cell r="B2">
            <v>1.9678000000000001E-2</v>
          </cell>
        </row>
      </sheetData>
      <sheetData sheetId="5364">
        <row r="2">
          <cell r="B2">
            <v>1.9678000000000001E-2</v>
          </cell>
        </row>
      </sheetData>
      <sheetData sheetId="5365">
        <row r="2">
          <cell r="B2">
            <v>1.9678000000000001E-2</v>
          </cell>
        </row>
      </sheetData>
      <sheetData sheetId="5366">
        <row r="2">
          <cell r="B2">
            <v>1.9678000000000001E-2</v>
          </cell>
        </row>
      </sheetData>
      <sheetData sheetId="5367">
        <row r="2">
          <cell r="B2">
            <v>1.9678000000000001E-2</v>
          </cell>
        </row>
      </sheetData>
      <sheetData sheetId="5368">
        <row r="2">
          <cell r="B2">
            <v>1.9678000000000001E-2</v>
          </cell>
        </row>
      </sheetData>
      <sheetData sheetId="5369">
        <row r="2">
          <cell r="B2">
            <v>1.9678000000000001E-2</v>
          </cell>
        </row>
      </sheetData>
      <sheetData sheetId="5370">
        <row r="2">
          <cell r="B2">
            <v>1.9678000000000001E-2</v>
          </cell>
        </row>
      </sheetData>
      <sheetData sheetId="5371">
        <row r="2">
          <cell r="B2">
            <v>0</v>
          </cell>
        </row>
      </sheetData>
      <sheetData sheetId="5372">
        <row r="2">
          <cell r="B2">
            <v>1.9678000000000001E-2</v>
          </cell>
        </row>
      </sheetData>
      <sheetData sheetId="5373">
        <row r="2">
          <cell r="B2">
            <v>1.9678000000000001E-2</v>
          </cell>
        </row>
      </sheetData>
      <sheetData sheetId="5374">
        <row r="2">
          <cell r="B2">
            <v>1.9678000000000001E-2</v>
          </cell>
        </row>
      </sheetData>
      <sheetData sheetId="5375">
        <row r="2">
          <cell r="B2">
            <v>1.9678000000000001E-2</v>
          </cell>
        </row>
      </sheetData>
      <sheetData sheetId="5376">
        <row r="2">
          <cell r="B2">
            <v>1.9678000000000001E-2</v>
          </cell>
        </row>
      </sheetData>
      <sheetData sheetId="5377">
        <row r="2">
          <cell r="B2">
            <v>1.9678000000000001E-2</v>
          </cell>
        </row>
      </sheetData>
      <sheetData sheetId="5378">
        <row r="2">
          <cell r="B2">
            <v>1.9678000000000001E-2</v>
          </cell>
        </row>
      </sheetData>
      <sheetData sheetId="5379">
        <row r="2">
          <cell r="B2">
            <v>1.9678000000000001E-2</v>
          </cell>
        </row>
      </sheetData>
      <sheetData sheetId="5380">
        <row r="2">
          <cell r="B2">
            <v>1.9678000000000001E-2</v>
          </cell>
        </row>
      </sheetData>
      <sheetData sheetId="5381">
        <row r="2">
          <cell r="B2">
            <v>1.9678000000000001E-2</v>
          </cell>
        </row>
      </sheetData>
      <sheetData sheetId="5382">
        <row r="2">
          <cell r="B2">
            <v>1.9678000000000001E-2</v>
          </cell>
        </row>
      </sheetData>
      <sheetData sheetId="5383">
        <row r="2">
          <cell r="B2">
            <v>0</v>
          </cell>
        </row>
      </sheetData>
      <sheetData sheetId="5384">
        <row r="2">
          <cell r="B2">
            <v>1.9678000000000001E-2</v>
          </cell>
        </row>
      </sheetData>
      <sheetData sheetId="5385">
        <row r="2">
          <cell r="B2">
            <v>1.9678000000000001E-2</v>
          </cell>
        </row>
      </sheetData>
      <sheetData sheetId="5386">
        <row r="2">
          <cell r="B2">
            <v>0</v>
          </cell>
        </row>
      </sheetData>
      <sheetData sheetId="5387">
        <row r="2">
          <cell r="B2">
            <v>0</v>
          </cell>
        </row>
      </sheetData>
      <sheetData sheetId="5388">
        <row r="2">
          <cell r="B2">
            <v>0</v>
          </cell>
        </row>
      </sheetData>
      <sheetData sheetId="5389">
        <row r="2">
          <cell r="B2">
            <v>0</v>
          </cell>
        </row>
      </sheetData>
      <sheetData sheetId="5390">
        <row r="2">
          <cell r="B2">
            <v>0</v>
          </cell>
        </row>
      </sheetData>
      <sheetData sheetId="5391">
        <row r="2">
          <cell r="B2">
            <v>0</v>
          </cell>
        </row>
      </sheetData>
      <sheetData sheetId="5392">
        <row r="2">
          <cell r="B2">
            <v>0</v>
          </cell>
        </row>
      </sheetData>
      <sheetData sheetId="5393">
        <row r="2">
          <cell r="B2">
            <v>0</v>
          </cell>
        </row>
      </sheetData>
      <sheetData sheetId="5394">
        <row r="2">
          <cell r="B2">
            <v>0</v>
          </cell>
        </row>
      </sheetData>
      <sheetData sheetId="5395">
        <row r="2">
          <cell r="B2">
            <v>0</v>
          </cell>
        </row>
      </sheetData>
      <sheetData sheetId="5396">
        <row r="2">
          <cell r="B2">
            <v>0</v>
          </cell>
        </row>
      </sheetData>
      <sheetData sheetId="5397">
        <row r="2">
          <cell r="B2">
            <v>0</v>
          </cell>
        </row>
      </sheetData>
      <sheetData sheetId="5398">
        <row r="2">
          <cell r="B2">
            <v>0</v>
          </cell>
        </row>
      </sheetData>
      <sheetData sheetId="5399">
        <row r="2">
          <cell r="B2">
            <v>0</v>
          </cell>
        </row>
      </sheetData>
      <sheetData sheetId="5400">
        <row r="2">
          <cell r="B2">
            <v>0</v>
          </cell>
        </row>
      </sheetData>
      <sheetData sheetId="5401">
        <row r="2">
          <cell r="B2">
            <v>0</v>
          </cell>
        </row>
      </sheetData>
      <sheetData sheetId="5402">
        <row r="2">
          <cell r="B2">
            <v>0</v>
          </cell>
        </row>
      </sheetData>
      <sheetData sheetId="5403">
        <row r="2">
          <cell r="B2">
            <v>0</v>
          </cell>
        </row>
      </sheetData>
      <sheetData sheetId="5404">
        <row r="2">
          <cell r="B2">
            <v>0</v>
          </cell>
        </row>
      </sheetData>
      <sheetData sheetId="5405">
        <row r="2">
          <cell r="B2">
            <v>0</v>
          </cell>
        </row>
      </sheetData>
      <sheetData sheetId="5406">
        <row r="2">
          <cell r="B2">
            <v>0</v>
          </cell>
        </row>
      </sheetData>
      <sheetData sheetId="5407">
        <row r="2">
          <cell r="B2">
            <v>0</v>
          </cell>
        </row>
      </sheetData>
      <sheetData sheetId="5408">
        <row r="2">
          <cell r="B2">
            <v>0</v>
          </cell>
        </row>
      </sheetData>
      <sheetData sheetId="5409">
        <row r="2">
          <cell r="B2">
            <v>0</v>
          </cell>
        </row>
      </sheetData>
      <sheetData sheetId="5410">
        <row r="2">
          <cell r="B2">
            <v>0</v>
          </cell>
        </row>
      </sheetData>
      <sheetData sheetId="5411">
        <row r="2">
          <cell r="B2">
            <v>0</v>
          </cell>
        </row>
      </sheetData>
      <sheetData sheetId="5412">
        <row r="2">
          <cell r="B2">
            <v>0</v>
          </cell>
        </row>
      </sheetData>
      <sheetData sheetId="5413">
        <row r="2">
          <cell r="B2">
            <v>0</v>
          </cell>
        </row>
      </sheetData>
      <sheetData sheetId="5414">
        <row r="2">
          <cell r="B2">
            <v>0</v>
          </cell>
        </row>
      </sheetData>
      <sheetData sheetId="5415">
        <row r="2">
          <cell r="B2">
            <v>0</v>
          </cell>
        </row>
      </sheetData>
      <sheetData sheetId="5416">
        <row r="2">
          <cell r="B2">
            <v>0</v>
          </cell>
        </row>
      </sheetData>
      <sheetData sheetId="5417">
        <row r="2">
          <cell r="B2">
            <v>0</v>
          </cell>
        </row>
      </sheetData>
      <sheetData sheetId="5418">
        <row r="2">
          <cell r="B2">
            <v>0</v>
          </cell>
        </row>
      </sheetData>
      <sheetData sheetId="5419">
        <row r="2">
          <cell r="B2">
            <v>0</v>
          </cell>
        </row>
      </sheetData>
      <sheetData sheetId="5420">
        <row r="2">
          <cell r="B2">
            <v>0</v>
          </cell>
        </row>
      </sheetData>
      <sheetData sheetId="5421">
        <row r="2">
          <cell r="B2">
            <v>0</v>
          </cell>
        </row>
      </sheetData>
      <sheetData sheetId="5422">
        <row r="2">
          <cell r="B2">
            <v>0</v>
          </cell>
        </row>
      </sheetData>
      <sheetData sheetId="5423">
        <row r="2">
          <cell r="B2">
            <v>0</v>
          </cell>
        </row>
      </sheetData>
      <sheetData sheetId="5424">
        <row r="2">
          <cell r="B2">
            <v>0</v>
          </cell>
        </row>
      </sheetData>
      <sheetData sheetId="5425">
        <row r="2">
          <cell r="B2">
            <v>0</v>
          </cell>
        </row>
      </sheetData>
      <sheetData sheetId="5426">
        <row r="2">
          <cell r="B2">
            <v>0</v>
          </cell>
        </row>
      </sheetData>
      <sheetData sheetId="5427">
        <row r="2">
          <cell r="B2">
            <v>0</v>
          </cell>
        </row>
      </sheetData>
      <sheetData sheetId="5428">
        <row r="2">
          <cell r="B2">
            <v>0</v>
          </cell>
        </row>
      </sheetData>
      <sheetData sheetId="5429">
        <row r="2">
          <cell r="B2">
            <v>0</v>
          </cell>
        </row>
      </sheetData>
      <sheetData sheetId="5430">
        <row r="2">
          <cell r="B2">
            <v>0</v>
          </cell>
        </row>
      </sheetData>
      <sheetData sheetId="5431">
        <row r="2">
          <cell r="B2">
            <v>0</v>
          </cell>
        </row>
      </sheetData>
      <sheetData sheetId="5432">
        <row r="2">
          <cell r="B2">
            <v>0</v>
          </cell>
        </row>
      </sheetData>
      <sheetData sheetId="5433">
        <row r="2">
          <cell r="B2">
            <v>0</v>
          </cell>
        </row>
      </sheetData>
      <sheetData sheetId="5434">
        <row r="2">
          <cell r="B2">
            <v>0</v>
          </cell>
        </row>
      </sheetData>
      <sheetData sheetId="5435">
        <row r="2">
          <cell r="B2">
            <v>0</v>
          </cell>
        </row>
      </sheetData>
      <sheetData sheetId="5436">
        <row r="2">
          <cell r="B2">
            <v>0</v>
          </cell>
        </row>
      </sheetData>
      <sheetData sheetId="5437">
        <row r="2">
          <cell r="B2">
            <v>0</v>
          </cell>
        </row>
      </sheetData>
      <sheetData sheetId="5438">
        <row r="2">
          <cell r="B2">
            <v>0</v>
          </cell>
        </row>
      </sheetData>
      <sheetData sheetId="5439">
        <row r="2">
          <cell r="B2">
            <v>0</v>
          </cell>
        </row>
      </sheetData>
      <sheetData sheetId="5440">
        <row r="2">
          <cell r="B2">
            <v>0</v>
          </cell>
        </row>
      </sheetData>
      <sheetData sheetId="5441">
        <row r="2">
          <cell r="B2">
            <v>0</v>
          </cell>
        </row>
      </sheetData>
      <sheetData sheetId="5442">
        <row r="2">
          <cell r="B2">
            <v>0</v>
          </cell>
        </row>
      </sheetData>
      <sheetData sheetId="5443">
        <row r="2">
          <cell r="B2">
            <v>0</v>
          </cell>
        </row>
      </sheetData>
      <sheetData sheetId="5444">
        <row r="2">
          <cell r="B2">
            <v>0</v>
          </cell>
        </row>
      </sheetData>
      <sheetData sheetId="5445">
        <row r="2">
          <cell r="B2">
            <v>0</v>
          </cell>
        </row>
      </sheetData>
      <sheetData sheetId="5446">
        <row r="2">
          <cell r="B2">
            <v>1.9678000000000001E-2</v>
          </cell>
        </row>
      </sheetData>
      <sheetData sheetId="5447">
        <row r="2">
          <cell r="B2">
            <v>0</v>
          </cell>
        </row>
      </sheetData>
      <sheetData sheetId="5448">
        <row r="2">
          <cell r="B2">
            <v>0</v>
          </cell>
        </row>
      </sheetData>
      <sheetData sheetId="5449">
        <row r="2">
          <cell r="B2">
            <v>1.9678000000000001E-2</v>
          </cell>
        </row>
      </sheetData>
      <sheetData sheetId="5450">
        <row r="2">
          <cell r="B2">
            <v>0</v>
          </cell>
        </row>
      </sheetData>
      <sheetData sheetId="5451">
        <row r="2">
          <cell r="B2">
            <v>0</v>
          </cell>
        </row>
      </sheetData>
      <sheetData sheetId="5452">
        <row r="2">
          <cell r="B2">
            <v>0</v>
          </cell>
        </row>
      </sheetData>
      <sheetData sheetId="5453">
        <row r="2">
          <cell r="B2">
            <v>1.9678000000000001E-2</v>
          </cell>
        </row>
      </sheetData>
      <sheetData sheetId="5454">
        <row r="2">
          <cell r="B2">
            <v>0</v>
          </cell>
        </row>
      </sheetData>
      <sheetData sheetId="5455">
        <row r="2">
          <cell r="B2">
            <v>0</v>
          </cell>
        </row>
      </sheetData>
      <sheetData sheetId="5456">
        <row r="2">
          <cell r="B2">
            <v>1.9678000000000001E-2</v>
          </cell>
        </row>
      </sheetData>
      <sheetData sheetId="5457">
        <row r="2">
          <cell r="B2">
            <v>0</v>
          </cell>
        </row>
      </sheetData>
      <sheetData sheetId="5458">
        <row r="2">
          <cell r="B2">
            <v>1.9678000000000001E-2</v>
          </cell>
        </row>
      </sheetData>
      <sheetData sheetId="5459">
        <row r="2">
          <cell r="B2">
            <v>0</v>
          </cell>
        </row>
      </sheetData>
      <sheetData sheetId="5460">
        <row r="2">
          <cell r="B2">
            <v>1.9678000000000001E-2</v>
          </cell>
        </row>
      </sheetData>
      <sheetData sheetId="5461">
        <row r="2">
          <cell r="B2">
            <v>0</v>
          </cell>
        </row>
      </sheetData>
      <sheetData sheetId="5462">
        <row r="2">
          <cell r="B2">
            <v>1.9678000000000001E-2</v>
          </cell>
        </row>
      </sheetData>
      <sheetData sheetId="5463">
        <row r="2">
          <cell r="B2">
            <v>1.9678000000000001E-2</v>
          </cell>
        </row>
      </sheetData>
      <sheetData sheetId="5464">
        <row r="2">
          <cell r="B2">
            <v>0</v>
          </cell>
        </row>
      </sheetData>
      <sheetData sheetId="5465">
        <row r="2">
          <cell r="B2">
            <v>1.9678000000000001E-2</v>
          </cell>
        </row>
      </sheetData>
      <sheetData sheetId="5466">
        <row r="2">
          <cell r="B2">
            <v>1.9678000000000001E-2</v>
          </cell>
        </row>
      </sheetData>
      <sheetData sheetId="5467">
        <row r="2">
          <cell r="B2">
            <v>1.9678000000000001E-2</v>
          </cell>
        </row>
      </sheetData>
      <sheetData sheetId="5468">
        <row r="2">
          <cell r="B2">
            <v>1.9678000000000001E-2</v>
          </cell>
        </row>
      </sheetData>
      <sheetData sheetId="5469">
        <row r="2">
          <cell r="B2">
            <v>1.9677996635437012E-2</v>
          </cell>
        </row>
      </sheetData>
      <sheetData sheetId="5470">
        <row r="2">
          <cell r="B2">
            <v>1.9678000000000001E-2</v>
          </cell>
        </row>
      </sheetData>
      <sheetData sheetId="5471">
        <row r="2">
          <cell r="B2">
            <v>1.9678000000000001E-2</v>
          </cell>
        </row>
      </sheetData>
      <sheetData sheetId="5472">
        <row r="2">
          <cell r="B2">
            <v>1.9678000000000001E-2</v>
          </cell>
        </row>
      </sheetData>
      <sheetData sheetId="5473">
        <row r="2">
          <cell r="B2">
            <v>1.9677996635437012E-2</v>
          </cell>
        </row>
      </sheetData>
      <sheetData sheetId="5474">
        <row r="2">
          <cell r="B2">
            <v>1.9678000000000001E-2</v>
          </cell>
        </row>
      </sheetData>
      <sheetData sheetId="5475">
        <row r="2">
          <cell r="B2">
            <v>1.9678000000000001E-2</v>
          </cell>
        </row>
      </sheetData>
      <sheetData sheetId="5476">
        <row r="2">
          <cell r="B2">
            <v>1.9677996635437012E-2</v>
          </cell>
        </row>
      </sheetData>
      <sheetData sheetId="5477">
        <row r="2">
          <cell r="B2">
            <v>1.9678000000000001E-2</v>
          </cell>
        </row>
      </sheetData>
      <sheetData sheetId="5478">
        <row r="2">
          <cell r="B2">
            <v>1.9678000000000001E-2</v>
          </cell>
        </row>
      </sheetData>
      <sheetData sheetId="5479">
        <row r="2">
          <cell r="B2">
            <v>1.9678000000000001E-2</v>
          </cell>
        </row>
      </sheetData>
      <sheetData sheetId="5480">
        <row r="2">
          <cell r="B2">
            <v>1.9677996635437012E-2</v>
          </cell>
        </row>
      </sheetData>
      <sheetData sheetId="5481">
        <row r="2">
          <cell r="B2">
            <v>1.9677996635437012E-2</v>
          </cell>
        </row>
      </sheetData>
      <sheetData sheetId="5482">
        <row r="2">
          <cell r="B2">
            <v>1.9678000000000001E-2</v>
          </cell>
        </row>
      </sheetData>
      <sheetData sheetId="5483">
        <row r="2">
          <cell r="B2">
            <v>1.9677996635437012E-2</v>
          </cell>
        </row>
      </sheetData>
      <sheetData sheetId="5484">
        <row r="2">
          <cell r="B2">
            <v>1.9678000000000001E-2</v>
          </cell>
        </row>
      </sheetData>
      <sheetData sheetId="5485">
        <row r="2">
          <cell r="B2">
            <v>1.9678000000000001E-2</v>
          </cell>
        </row>
      </sheetData>
      <sheetData sheetId="5486">
        <row r="2">
          <cell r="B2">
            <v>1.9678000000000001E-2</v>
          </cell>
        </row>
      </sheetData>
      <sheetData sheetId="5487">
        <row r="2">
          <cell r="B2">
            <v>1.9677996635437012E-2</v>
          </cell>
        </row>
      </sheetData>
      <sheetData sheetId="5488">
        <row r="2">
          <cell r="B2">
            <v>1.9677996635437012E-2</v>
          </cell>
        </row>
      </sheetData>
      <sheetData sheetId="5489">
        <row r="2">
          <cell r="B2">
            <v>1.9678000000000001E-2</v>
          </cell>
        </row>
      </sheetData>
      <sheetData sheetId="5490">
        <row r="2">
          <cell r="B2">
            <v>1.9677996635437012E-2</v>
          </cell>
        </row>
      </sheetData>
      <sheetData sheetId="5491">
        <row r="2">
          <cell r="B2">
            <v>1.9678000000000001E-2</v>
          </cell>
        </row>
      </sheetData>
      <sheetData sheetId="5492">
        <row r="2">
          <cell r="B2">
            <v>1.9678000000000001E-2</v>
          </cell>
        </row>
      </sheetData>
      <sheetData sheetId="5493">
        <row r="2">
          <cell r="B2">
            <v>1.9678000000000001E-2</v>
          </cell>
        </row>
      </sheetData>
      <sheetData sheetId="5494">
        <row r="2">
          <cell r="B2">
            <v>1.9677996635437012E-2</v>
          </cell>
        </row>
      </sheetData>
      <sheetData sheetId="5495">
        <row r="2">
          <cell r="B2">
            <v>1.9677996635437012E-2</v>
          </cell>
        </row>
      </sheetData>
      <sheetData sheetId="5496">
        <row r="2">
          <cell r="B2">
            <v>1.9678000000000001E-2</v>
          </cell>
        </row>
      </sheetData>
      <sheetData sheetId="5497">
        <row r="2">
          <cell r="B2">
            <v>1.9678000000000001E-2</v>
          </cell>
        </row>
      </sheetData>
      <sheetData sheetId="5498">
        <row r="2">
          <cell r="B2">
            <v>0</v>
          </cell>
        </row>
      </sheetData>
      <sheetData sheetId="5499">
        <row r="2">
          <cell r="B2">
            <v>1.9677996635437012E-2</v>
          </cell>
        </row>
      </sheetData>
      <sheetData sheetId="5500">
        <row r="2">
          <cell r="B2">
            <v>1.9678000000000001E-2</v>
          </cell>
        </row>
      </sheetData>
      <sheetData sheetId="5501">
        <row r="2">
          <cell r="B2">
            <v>1.9678000000000001E-2</v>
          </cell>
        </row>
      </sheetData>
      <sheetData sheetId="5502">
        <row r="2">
          <cell r="B2">
            <v>1.9677996635437012E-2</v>
          </cell>
        </row>
      </sheetData>
      <sheetData sheetId="5503">
        <row r="2">
          <cell r="B2">
            <v>1.9678000000000001E-2</v>
          </cell>
        </row>
      </sheetData>
      <sheetData sheetId="5504">
        <row r="2">
          <cell r="B2">
            <v>1.9677996635437012E-2</v>
          </cell>
        </row>
      </sheetData>
      <sheetData sheetId="5505">
        <row r="2">
          <cell r="B2">
            <v>1.9678000000000001E-2</v>
          </cell>
        </row>
      </sheetData>
      <sheetData sheetId="5506">
        <row r="2">
          <cell r="B2">
            <v>1.9678000000000001E-2</v>
          </cell>
        </row>
      </sheetData>
      <sheetData sheetId="5507">
        <row r="2">
          <cell r="B2">
            <v>1.9677996635437012E-2</v>
          </cell>
        </row>
      </sheetData>
      <sheetData sheetId="5508">
        <row r="2">
          <cell r="B2">
            <v>1.9677996635437012E-2</v>
          </cell>
        </row>
      </sheetData>
      <sheetData sheetId="5509">
        <row r="2">
          <cell r="B2">
            <v>1.9677996635437012E-2</v>
          </cell>
        </row>
      </sheetData>
      <sheetData sheetId="5510">
        <row r="2">
          <cell r="B2">
            <v>1.9678000000000001E-2</v>
          </cell>
        </row>
      </sheetData>
      <sheetData sheetId="5511">
        <row r="2">
          <cell r="B2">
            <v>1.9678000000000001E-2</v>
          </cell>
        </row>
      </sheetData>
      <sheetData sheetId="5512">
        <row r="2">
          <cell r="B2">
            <v>1.9678000000000001E-2</v>
          </cell>
        </row>
      </sheetData>
      <sheetData sheetId="5513">
        <row r="2">
          <cell r="B2">
            <v>1.9678000000000001E-2</v>
          </cell>
        </row>
      </sheetData>
      <sheetData sheetId="5514">
        <row r="2">
          <cell r="B2">
            <v>1.9677996635437012E-2</v>
          </cell>
        </row>
      </sheetData>
      <sheetData sheetId="5515">
        <row r="2">
          <cell r="B2">
            <v>1.9678000000000001E-2</v>
          </cell>
        </row>
      </sheetData>
      <sheetData sheetId="5516">
        <row r="2">
          <cell r="B2">
            <v>1.9678000000000001E-2</v>
          </cell>
        </row>
      </sheetData>
      <sheetData sheetId="5517">
        <row r="2">
          <cell r="B2">
            <v>1.9678000000000001E-2</v>
          </cell>
        </row>
      </sheetData>
      <sheetData sheetId="5518">
        <row r="2">
          <cell r="B2">
            <v>1.9677996635437012E-2</v>
          </cell>
        </row>
      </sheetData>
      <sheetData sheetId="5519">
        <row r="2">
          <cell r="B2">
            <v>1.9678000000000001E-2</v>
          </cell>
        </row>
      </sheetData>
      <sheetData sheetId="5520">
        <row r="2">
          <cell r="B2">
            <v>1.9678000000000001E-2</v>
          </cell>
        </row>
      </sheetData>
      <sheetData sheetId="5521">
        <row r="2">
          <cell r="B2">
            <v>0</v>
          </cell>
        </row>
      </sheetData>
      <sheetData sheetId="5522">
        <row r="2">
          <cell r="B2">
            <v>1.9678000000000001E-2</v>
          </cell>
        </row>
      </sheetData>
      <sheetData sheetId="5523">
        <row r="2">
          <cell r="B2">
            <v>1.9678000000000001E-2</v>
          </cell>
        </row>
      </sheetData>
      <sheetData sheetId="5524">
        <row r="2">
          <cell r="B2">
            <v>1.9678000000000001E-2</v>
          </cell>
        </row>
      </sheetData>
      <sheetData sheetId="5525">
        <row r="2">
          <cell r="B2">
            <v>1.9678000000000001E-2</v>
          </cell>
        </row>
      </sheetData>
      <sheetData sheetId="5526">
        <row r="2">
          <cell r="B2">
            <v>1.9678000000000001E-2</v>
          </cell>
        </row>
      </sheetData>
      <sheetData sheetId="5527">
        <row r="2">
          <cell r="B2">
            <v>1.9678000000000001E-2</v>
          </cell>
        </row>
      </sheetData>
      <sheetData sheetId="5528">
        <row r="2">
          <cell r="B2">
            <v>0</v>
          </cell>
        </row>
      </sheetData>
      <sheetData sheetId="5529">
        <row r="2">
          <cell r="B2">
            <v>0</v>
          </cell>
        </row>
      </sheetData>
      <sheetData sheetId="5530">
        <row r="2">
          <cell r="B2">
            <v>1.9678000000000001E-2</v>
          </cell>
        </row>
      </sheetData>
      <sheetData sheetId="5531">
        <row r="2">
          <cell r="B2">
            <v>1.9678000000000001E-2</v>
          </cell>
        </row>
      </sheetData>
      <sheetData sheetId="5532">
        <row r="2">
          <cell r="B2">
            <v>0</v>
          </cell>
        </row>
      </sheetData>
      <sheetData sheetId="5533">
        <row r="2">
          <cell r="B2">
            <v>0</v>
          </cell>
        </row>
      </sheetData>
      <sheetData sheetId="5534">
        <row r="2">
          <cell r="B2">
            <v>1.9678000000000001E-2</v>
          </cell>
        </row>
      </sheetData>
      <sheetData sheetId="5535">
        <row r="2">
          <cell r="B2">
            <v>1.9678000000000001E-2</v>
          </cell>
        </row>
      </sheetData>
      <sheetData sheetId="5536">
        <row r="2">
          <cell r="B2">
            <v>1.9678000000000001E-2</v>
          </cell>
        </row>
      </sheetData>
      <sheetData sheetId="5537">
        <row r="2">
          <cell r="B2">
            <v>1.9678000000000001E-2</v>
          </cell>
        </row>
      </sheetData>
      <sheetData sheetId="5538">
        <row r="2">
          <cell r="B2">
            <v>1.9678000000000001E-2</v>
          </cell>
        </row>
      </sheetData>
      <sheetData sheetId="5539">
        <row r="2">
          <cell r="B2">
            <v>1.9678000000000001E-2</v>
          </cell>
        </row>
      </sheetData>
      <sheetData sheetId="5540">
        <row r="2">
          <cell r="B2">
            <v>1.9678000000000001E-2</v>
          </cell>
        </row>
      </sheetData>
      <sheetData sheetId="5541">
        <row r="2">
          <cell r="B2">
            <v>1.9678000000000001E-2</v>
          </cell>
        </row>
      </sheetData>
      <sheetData sheetId="5542">
        <row r="2">
          <cell r="B2">
            <v>1.9678000000000001E-2</v>
          </cell>
        </row>
      </sheetData>
      <sheetData sheetId="5543">
        <row r="2">
          <cell r="B2">
            <v>1.9678000000000001E-2</v>
          </cell>
        </row>
      </sheetData>
      <sheetData sheetId="5544">
        <row r="2">
          <cell r="B2">
            <v>1.9678000000000001E-2</v>
          </cell>
        </row>
      </sheetData>
      <sheetData sheetId="5545">
        <row r="2">
          <cell r="B2">
            <v>1.9678000000000001E-2</v>
          </cell>
        </row>
      </sheetData>
      <sheetData sheetId="5546">
        <row r="2">
          <cell r="B2">
            <v>1.9678000000000001E-2</v>
          </cell>
        </row>
      </sheetData>
      <sheetData sheetId="5547">
        <row r="2">
          <cell r="B2">
            <v>1.9678000000000001E-2</v>
          </cell>
        </row>
      </sheetData>
      <sheetData sheetId="5548">
        <row r="2">
          <cell r="B2">
            <v>1.9678000000000001E-2</v>
          </cell>
        </row>
      </sheetData>
      <sheetData sheetId="5549">
        <row r="2">
          <cell r="B2">
            <v>1.9678000000000001E-2</v>
          </cell>
        </row>
      </sheetData>
      <sheetData sheetId="5550">
        <row r="2">
          <cell r="B2">
            <v>1.9678000000000001E-2</v>
          </cell>
        </row>
      </sheetData>
      <sheetData sheetId="5551">
        <row r="2">
          <cell r="B2">
            <v>0</v>
          </cell>
        </row>
      </sheetData>
      <sheetData sheetId="5552">
        <row r="2">
          <cell r="B2">
            <v>1.9678000000000001E-2</v>
          </cell>
        </row>
      </sheetData>
      <sheetData sheetId="5553">
        <row r="2">
          <cell r="B2">
            <v>1.9678000000000001E-2</v>
          </cell>
        </row>
      </sheetData>
      <sheetData sheetId="5554">
        <row r="2">
          <cell r="B2">
            <v>1.9678000000000001E-2</v>
          </cell>
        </row>
      </sheetData>
      <sheetData sheetId="5555">
        <row r="2">
          <cell r="B2">
            <v>1.9678000000000001E-2</v>
          </cell>
        </row>
      </sheetData>
      <sheetData sheetId="5556">
        <row r="2">
          <cell r="B2">
            <v>1.9678000000000001E-2</v>
          </cell>
        </row>
      </sheetData>
      <sheetData sheetId="5557">
        <row r="2">
          <cell r="B2">
            <v>1.9678000000000001E-2</v>
          </cell>
        </row>
      </sheetData>
      <sheetData sheetId="5558">
        <row r="2">
          <cell r="B2">
            <v>1.9678000000000001E-2</v>
          </cell>
        </row>
      </sheetData>
      <sheetData sheetId="5559">
        <row r="2">
          <cell r="B2">
            <v>1.9678000000000001E-2</v>
          </cell>
        </row>
      </sheetData>
      <sheetData sheetId="5560">
        <row r="2">
          <cell r="B2">
            <v>1.9678000000000001E-2</v>
          </cell>
        </row>
      </sheetData>
      <sheetData sheetId="5561">
        <row r="2">
          <cell r="B2">
            <v>1.9678000000000001E-2</v>
          </cell>
        </row>
      </sheetData>
      <sheetData sheetId="5562">
        <row r="2">
          <cell r="B2">
            <v>1.9678000000000001E-2</v>
          </cell>
        </row>
      </sheetData>
      <sheetData sheetId="5563">
        <row r="2">
          <cell r="B2">
            <v>0</v>
          </cell>
        </row>
      </sheetData>
      <sheetData sheetId="5564">
        <row r="2">
          <cell r="B2">
            <v>1.9678000000000001E-2</v>
          </cell>
        </row>
      </sheetData>
      <sheetData sheetId="5565">
        <row r="2">
          <cell r="B2">
            <v>1.9678000000000001E-2</v>
          </cell>
        </row>
      </sheetData>
      <sheetData sheetId="5566">
        <row r="2">
          <cell r="B2">
            <v>0</v>
          </cell>
        </row>
      </sheetData>
      <sheetData sheetId="5567">
        <row r="2">
          <cell r="B2">
            <v>0</v>
          </cell>
        </row>
      </sheetData>
      <sheetData sheetId="5568">
        <row r="2">
          <cell r="B2">
            <v>0</v>
          </cell>
        </row>
      </sheetData>
      <sheetData sheetId="5569">
        <row r="2">
          <cell r="B2">
            <v>0</v>
          </cell>
        </row>
      </sheetData>
      <sheetData sheetId="5570">
        <row r="2">
          <cell r="B2">
            <v>0</v>
          </cell>
        </row>
      </sheetData>
      <sheetData sheetId="5571">
        <row r="2">
          <cell r="B2">
            <v>0</v>
          </cell>
        </row>
      </sheetData>
      <sheetData sheetId="5572">
        <row r="2">
          <cell r="B2">
            <v>0</v>
          </cell>
        </row>
      </sheetData>
      <sheetData sheetId="5573">
        <row r="2">
          <cell r="B2">
            <v>0</v>
          </cell>
        </row>
      </sheetData>
      <sheetData sheetId="5574">
        <row r="2">
          <cell r="B2">
            <v>0</v>
          </cell>
        </row>
      </sheetData>
      <sheetData sheetId="5575">
        <row r="2">
          <cell r="B2">
            <v>0</v>
          </cell>
        </row>
      </sheetData>
      <sheetData sheetId="5576">
        <row r="2">
          <cell r="B2">
            <v>0</v>
          </cell>
        </row>
      </sheetData>
      <sheetData sheetId="5577">
        <row r="2">
          <cell r="B2">
            <v>0</v>
          </cell>
        </row>
      </sheetData>
      <sheetData sheetId="5578">
        <row r="2">
          <cell r="B2">
            <v>0</v>
          </cell>
        </row>
      </sheetData>
      <sheetData sheetId="5579">
        <row r="2">
          <cell r="B2">
            <v>0</v>
          </cell>
        </row>
      </sheetData>
      <sheetData sheetId="5580">
        <row r="2">
          <cell r="B2">
            <v>0</v>
          </cell>
        </row>
      </sheetData>
      <sheetData sheetId="5581">
        <row r="2">
          <cell r="B2">
            <v>0</v>
          </cell>
        </row>
      </sheetData>
      <sheetData sheetId="5582">
        <row r="2">
          <cell r="B2">
            <v>0</v>
          </cell>
        </row>
      </sheetData>
      <sheetData sheetId="5583">
        <row r="2">
          <cell r="B2">
            <v>0</v>
          </cell>
        </row>
      </sheetData>
      <sheetData sheetId="5584">
        <row r="2">
          <cell r="B2">
            <v>1.9678000000000001E-2</v>
          </cell>
        </row>
      </sheetData>
      <sheetData sheetId="5585">
        <row r="2">
          <cell r="B2">
            <v>0</v>
          </cell>
        </row>
      </sheetData>
      <sheetData sheetId="5586">
        <row r="2">
          <cell r="B2">
            <v>0</v>
          </cell>
        </row>
      </sheetData>
      <sheetData sheetId="5587">
        <row r="2">
          <cell r="B2">
            <v>0</v>
          </cell>
        </row>
      </sheetData>
      <sheetData sheetId="5588">
        <row r="2">
          <cell r="B2">
            <v>0</v>
          </cell>
        </row>
      </sheetData>
      <sheetData sheetId="5589">
        <row r="2">
          <cell r="B2">
            <v>0</v>
          </cell>
        </row>
      </sheetData>
      <sheetData sheetId="5590">
        <row r="2">
          <cell r="B2">
            <v>0</v>
          </cell>
        </row>
      </sheetData>
      <sheetData sheetId="5591">
        <row r="2">
          <cell r="B2">
            <v>0</v>
          </cell>
        </row>
      </sheetData>
      <sheetData sheetId="5592">
        <row r="2">
          <cell r="B2">
            <v>0</v>
          </cell>
        </row>
      </sheetData>
      <sheetData sheetId="5593">
        <row r="2">
          <cell r="B2">
            <v>1.9678000000000001E-2</v>
          </cell>
        </row>
      </sheetData>
      <sheetData sheetId="5594">
        <row r="2">
          <cell r="B2">
            <v>1.9678000000000001E-2</v>
          </cell>
        </row>
      </sheetData>
      <sheetData sheetId="5595">
        <row r="2">
          <cell r="B2">
            <v>0</v>
          </cell>
        </row>
      </sheetData>
      <sheetData sheetId="5596">
        <row r="2">
          <cell r="B2">
            <v>1.9678000000000001E-2</v>
          </cell>
        </row>
      </sheetData>
      <sheetData sheetId="5597">
        <row r="2">
          <cell r="B2">
            <v>0</v>
          </cell>
        </row>
      </sheetData>
      <sheetData sheetId="5598">
        <row r="2">
          <cell r="B2">
            <v>1.9678000000000001E-2</v>
          </cell>
        </row>
      </sheetData>
      <sheetData sheetId="5599">
        <row r="2">
          <cell r="B2">
            <v>0</v>
          </cell>
        </row>
      </sheetData>
      <sheetData sheetId="5600">
        <row r="2">
          <cell r="B2">
            <v>1.9678000000000001E-2</v>
          </cell>
        </row>
      </sheetData>
      <sheetData sheetId="5601">
        <row r="2">
          <cell r="B2">
            <v>0</v>
          </cell>
        </row>
      </sheetData>
      <sheetData sheetId="5602">
        <row r="2">
          <cell r="B2">
            <v>1.9678000000000001E-2</v>
          </cell>
        </row>
      </sheetData>
      <sheetData sheetId="5603">
        <row r="2">
          <cell r="B2">
            <v>1.9678000000000001E-2</v>
          </cell>
        </row>
      </sheetData>
      <sheetData sheetId="5604">
        <row r="2">
          <cell r="B2">
            <v>1.9678000000000001E-2</v>
          </cell>
        </row>
      </sheetData>
      <sheetData sheetId="5605">
        <row r="2">
          <cell r="B2">
            <v>1.9678000000000001E-2</v>
          </cell>
        </row>
      </sheetData>
      <sheetData sheetId="5606">
        <row r="2">
          <cell r="B2">
            <v>1.9678000000000001E-2</v>
          </cell>
        </row>
      </sheetData>
      <sheetData sheetId="5607">
        <row r="2">
          <cell r="B2">
            <v>1.9678000000000001E-2</v>
          </cell>
        </row>
      </sheetData>
      <sheetData sheetId="5608">
        <row r="2">
          <cell r="B2">
            <v>1.9678000000000001E-2</v>
          </cell>
        </row>
      </sheetData>
      <sheetData sheetId="5609">
        <row r="2">
          <cell r="B2">
            <v>1.9678000000000001E-2</v>
          </cell>
        </row>
      </sheetData>
      <sheetData sheetId="5610">
        <row r="2">
          <cell r="B2">
            <v>1.9678000000000001E-2</v>
          </cell>
        </row>
      </sheetData>
      <sheetData sheetId="5611">
        <row r="2">
          <cell r="B2">
            <v>1.9678000000000001E-2</v>
          </cell>
        </row>
      </sheetData>
      <sheetData sheetId="5612">
        <row r="2">
          <cell r="B2">
            <v>1.9678000000000001E-2</v>
          </cell>
        </row>
      </sheetData>
      <sheetData sheetId="5613">
        <row r="2">
          <cell r="B2">
            <v>1.9678000000000001E-2</v>
          </cell>
        </row>
      </sheetData>
      <sheetData sheetId="5614">
        <row r="2">
          <cell r="B2">
            <v>1.9678000000000001E-2</v>
          </cell>
        </row>
      </sheetData>
      <sheetData sheetId="5615">
        <row r="2">
          <cell r="B2">
            <v>1.9678000000000001E-2</v>
          </cell>
        </row>
      </sheetData>
      <sheetData sheetId="5616">
        <row r="2">
          <cell r="B2">
            <v>1.9678000000000001E-2</v>
          </cell>
        </row>
      </sheetData>
      <sheetData sheetId="5617">
        <row r="2">
          <cell r="B2">
            <v>1.9678000000000001E-2</v>
          </cell>
        </row>
      </sheetData>
      <sheetData sheetId="5618">
        <row r="2">
          <cell r="B2">
            <v>1.9678000000000001E-2</v>
          </cell>
        </row>
      </sheetData>
      <sheetData sheetId="5619">
        <row r="2">
          <cell r="B2">
            <v>1.9678000000000001E-2</v>
          </cell>
        </row>
      </sheetData>
      <sheetData sheetId="5620">
        <row r="2">
          <cell r="B2">
            <v>1.9678000000000001E-2</v>
          </cell>
        </row>
      </sheetData>
      <sheetData sheetId="5621">
        <row r="2">
          <cell r="B2">
            <v>1.9678000000000001E-2</v>
          </cell>
        </row>
      </sheetData>
      <sheetData sheetId="5622">
        <row r="2">
          <cell r="B2">
            <v>1.9678000000000001E-2</v>
          </cell>
        </row>
      </sheetData>
      <sheetData sheetId="5623">
        <row r="2">
          <cell r="B2">
            <v>1.9678000000000001E-2</v>
          </cell>
        </row>
      </sheetData>
      <sheetData sheetId="5624">
        <row r="2">
          <cell r="B2">
            <v>1.9678000000000001E-2</v>
          </cell>
        </row>
      </sheetData>
      <sheetData sheetId="5625">
        <row r="2">
          <cell r="B2">
            <v>1.9677996635437012E-2</v>
          </cell>
        </row>
      </sheetData>
      <sheetData sheetId="5626">
        <row r="2">
          <cell r="B2">
            <v>1.9677996635437012E-2</v>
          </cell>
        </row>
      </sheetData>
      <sheetData sheetId="5627">
        <row r="2">
          <cell r="B2">
            <v>1.9678000000000001E-2</v>
          </cell>
        </row>
      </sheetData>
      <sheetData sheetId="5628">
        <row r="2">
          <cell r="B2">
            <v>1.9678000000000001E-2</v>
          </cell>
        </row>
      </sheetData>
      <sheetData sheetId="5629">
        <row r="2">
          <cell r="B2">
            <v>1.9678000000000001E-2</v>
          </cell>
        </row>
      </sheetData>
      <sheetData sheetId="5630">
        <row r="2">
          <cell r="B2">
            <v>1.9678000000000001E-2</v>
          </cell>
        </row>
      </sheetData>
      <sheetData sheetId="5631">
        <row r="2">
          <cell r="B2">
            <v>1.9678000000000001E-2</v>
          </cell>
        </row>
      </sheetData>
      <sheetData sheetId="5632">
        <row r="2">
          <cell r="B2">
            <v>1.9678000000000001E-2</v>
          </cell>
        </row>
      </sheetData>
      <sheetData sheetId="5633">
        <row r="2">
          <cell r="B2">
            <v>1.9678000000000001E-2</v>
          </cell>
        </row>
      </sheetData>
      <sheetData sheetId="5634">
        <row r="2">
          <cell r="B2">
            <v>1.9678000000000001E-2</v>
          </cell>
        </row>
      </sheetData>
      <sheetData sheetId="5635">
        <row r="2">
          <cell r="B2">
            <v>1.9678000000000001E-2</v>
          </cell>
        </row>
      </sheetData>
      <sheetData sheetId="5636">
        <row r="2">
          <cell r="B2">
            <v>1.9678000000000001E-2</v>
          </cell>
        </row>
      </sheetData>
      <sheetData sheetId="5637">
        <row r="2">
          <cell r="B2">
            <v>1.9678000000000001E-2</v>
          </cell>
        </row>
      </sheetData>
      <sheetData sheetId="5638">
        <row r="2">
          <cell r="B2">
            <v>1.9678000000000001E-2</v>
          </cell>
        </row>
      </sheetData>
      <sheetData sheetId="5639">
        <row r="2">
          <cell r="B2">
            <v>1.9678000000000001E-2</v>
          </cell>
        </row>
      </sheetData>
      <sheetData sheetId="5640">
        <row r="2">
          <cell r="B2">
            <v>1.9678000000000001E-2</v>
          </cell>
        </row>
      </sheetData>
      <sheetData sheetId="5641">
        <row r="2">
          <cell r="B2">
            <v>1.9678000000000001E-2</v>
          </cell>
        </row>
      </sheetData>
      <sheetData sheetId="5642">
        <row r="2">
          <cell r="B2">
            <v>1.9678000000000001E-2</v>
          </cell>
        </row>
      </sheetData>
      <sheetData sheetId="5643">
        <row r="2">
          <cell r="B2">
            <v>1.9678000000000001E-2</v>
          </cell>
        </row>
      </sheetData>
      <sheetData sheetId="5644">
        <row r="2">
          <cell r="B2">
            <v>1.9678000000000001E-2</v>
          </cell>
        </row>
      </sheetData>
      <sheetData sheetId="5645">
        <row r="2">
          <cell r="B2">
            <v>1.9678000000000001E-2</v>
          </cell>
        </row>
      </sheetData>
      <sheetData sheetId="5646">
        <row r="2">
          <cell r="B2">
            <v>1.9678000000000001E-2</v>
          </cell>
        </row>
      </sheetData>
      <sheetData sheetId="5647">
        <row r="2">
          <cell r="B2">
            <v>1.9678000000000001E-2</v>
          </cell>
        </row>
      </sheetData>
      <sheetData sheetId="5648">
        <row r="2">
          <cell r="B2">
            <v>1.9678000000000001E-2</v>
          </cell>
        </row>
      </sheetData>
      <sheetData sheetId="5649">
        <row r="2">
          <cell r="B2">
            <v>1.9678000000000001E-2</v>
          </cell>
        </row>
      </sheetData>
      <sheetData sheetId="5650">
        <row r="2">
          <cell r="B2">
            <v>1.9678000000000001E-2</v>
          </cell>
        </row>
      </sheetData>
      <sheetData sheetId="5651">
        <row r="2">
          <cell r="B2">
            <v>1.9678000000000001E-2</v>
          </cell>
        </row>
      </sheetData>
      <sheetData sheetId="5652">
        <row r="2">
          <cell r="B2">
            <v>1.9678000000000001E-2</v>
          </cell>
        </row>
      </sheetData>
      <sheetData sheetId="5653">
        <row r="2">
          <cell r="B2">
            <v>1.9678000000000001E-2</v>
          </cell>
        </row>
      </sheetData>
      <sheetData sheetId="5654">
        <row r="2">
          <cell r="B2">
            <v>1.9678000000000001E-2</v>
          </cell>
        </row>
      </sheetData>
      <sheetData sheetId="5655">
        <row r="2">
          <cell r="B2">
            <v>1.9678000000000001E-2</v>
          </cell>
        </row>
      </sheetData>
      <sheetData sheetId="5656">
        <row r="2">
          <cell r="B2">
            <v>1.9678000000000001E-2</v>
          </cell>
        </row>
      </sheetData>
      <sheetData sheetId="5657">
        <row r="2">
          <cell r="B2">
            <v>1.9678000000000001E-2</v>
          </cell>
        </row>
      </sheetData>
      <sheetData sheetId="5658">
        <row r="2">
          <cell r="B2">
            <v>1.9678000000000001E-2</v>
          </cell>
        </row>
      </sheetData>
      <sheetData sheetId="5659">
        <row r="2">
          <cell r="B2">
            <v>1.9678000000000001E-2</v>
          </cell>
        </row>
      </sheetData>
      <sheetData sheetId="5660">
        <row r="2">
          <cell r="B2">
            <v>1.9677996635437012E-2</v>
          </cell>
        </row>
      </sheetData>
      <sheetData sheetId="5661">
        <row r="2">
          <cell r="B2">
            <v>1.9678000000000001E-2</v>
          </cell>
        </row>
      </sheetData>
      <sheetData sheetId="5662">
        <row r="2">
          <cell r="B2">
            <v>1.9678000000000001E-2</v>
          </cell>
        </row>
      </sheetData>
      <sheetData sheetId="5663">
        <row r="2">
          <cell r="B2">
            <v>1.9678000000000001E-2</v>
          </cell>
        </row>
      </sheetData>
      <sheetData sheetId="5664">
        <row r="2">
          <cell r="B2">
            <v>1.9677996635437012E-2</v>
          </cell>
        </row>
      </sheetData>
      <sheetData sheetId="5665">
        <row r="2">
          <cell r="B2">
            <v>1.9677996635437012E-2</v>
          </cell>
        </row>
      </sheetData>
      <sheetData sheetId="5666">
        <row r="2">
          <cell r="B2">
            <v>1.9678000000000001E-2</v>
          </cell>
        </row>
      </sheetData>
      <sheetData sheetId="5667">
        <row r="2">
          <cell r="B2">
            <v>1.9677996635437012E-2</v>
          </cell>
        </row>
      </sheetData>
      <sheetData sheetId="5668">
        <row r="2">
          <cell r="B2">
            <v>1.9678000000000001E-2</v>
          </cell>
        </row>
      </sheetData>
      <sheetData sheetId="5669">
        <row r="2">
          <cell r="B2">
            <v>1.9678000000000001E-2</v>
          </cell>
        </row>
      </sheetData>
      <sheetData sheetId="5670">
        <row r="2">
          <cell r="B2">
            <v>1.9678000000000001E-2</v>
          </cell>
        </row>
      </sheetData>
      <sheetData sheetId="5671">
        <row r="2">
          <cell r="B2">
            <v>1.9677996635437012E-2</v>
          </cell>
        </row>
      </sheetData>
      <sheetData sheetId="5672">
        <row r="2">
          <cell r="B2">
            <v>1.9677996635437012E-2</v>
          </cell>
        </row>
      </sheetData>
      <sheetData sheetId="5673">
        <row r="2">
          <cell r="B2">
            <v>1.9678000000000001E-2</v>
          </cell>
        </row>
      </sheetData>
      <sheetData sheetId="5674">
        <row r="2">
          <cell r="B2">
            <v>1.9678000000000001E-2</v>
          </cell>
        </row>
      </sheetData>
      <sheetData sheetId="5675">
        <row r="2">
          <cell r="B2">
            <v>1.9678000000000001E-2</v>
          </cell>
        </row>
      </sheetData>
      <sheetData sheetId="5676">
        <row r="2">
          <cell r="B2">
            <v>1.9677996635437012E-2</v>
          </cell>
        </row>
      </sheetData>
      <sheetData sheetId="5677">
        <row r="2">
          <cell r="B2">
            <v>1.9678000000000001E-2</v>
          </cell>
        </row>
      </sheetData>
      <sheetData sheetId="5678">
        <row r="2">
          <cell r="B2">
            <v>1.9678000000000001E-2</v>
          </cell>
        </row>
      </sheetData>
      <sheetData sheetId="5679">
        <row r="2">
          <cell r="B2">
            <v>1.9677996635437012E-2</v>
          </cell>
        </row>
      </sheetData>
      <sheetData sheetId="5680">
        <row r="2">
          <cell r="B2">
            <v>1.9678000000000001E-2</v>
          </cell>
        </row>
      </sheetData>
      <sheetData sheetId="5681">
        <row r="2">
          <cell r="B2">
            <v>1.9677996635437012E-2</v>
          </cell>
        </row>
      </sheetData>
      <sheetData sheetId="5682">
        <row r="2">
          <cell r="B2">
            <v>1.9678000000000001E-2</v>
          </cell>
        </row>
      </sheetData>
      <sheetData sheetId="5683">
        <row r="2">
          <cell r="B2">
            <v>1.9678000000000001E-2</v>
          </cell>
        </row>
      </sheetData>
      <sheetData sheetId="5684">
        <row r="2">
          <cell r="B2">
            <v>1.9677996635437012E-2</v>
          </cell>
        </row>
      </sheetData>
      <sheetData sheetId="5685">
        <row r="2">
          <cell r="B2">
            <v>1.9677996635437012E-2</v>
          </cell>
        </row>
      </sheetData>
      <sheetData sheetId="5686">
        <row r="2">
          <cell r="B2">
            <v>1.9677996635437012E-2</v>
          </cell>
        </row>
      </sheetData>
      <sheetData sheetId="5687">
        <row r="2">
          <cell r="B2">
            <v>1.9678000000000001E-2</v>
          </cell>
        </row>
      </sheetData>
      <sheetData sheetId="5688">
        <row r="2">
          <cell r="B2">
            <v>1.9678000000000001E-2</v>
          </cell>
        </row>
      </sheetData>
      <sheetData sheetId="5689">
        <row r="2">
          <cell r="B2">
            <v>1.9678000000000001E-2</v>
          </cell>
        </row>
      </sheetData>
      <sheetData sheetId="5690">
        <row r="2">
          <cell r="B2">
            <v>1.9678000000000001E-2</v>
          </cell>
        </row>
      </sheetData>
      <sheetData sheetId="5691">
        <row r="2">
          <cell r="B2">
            <v>1.9677996635437012E-2</v>
          </cell>
        </row>
      </sheetData>
      <sheetData sheetId="5692">
        <row r="2">
          <cell r="B2">
            <v>1.9678000000000001E-2</v>
          </cell>
        </row>
      </sheetData>
      <sheetData sheetId="5693">
        <row r="2">
          <cell r="B2">
            <v>1.9678000000000001E-2</v>
          </cell>
        </row>
      </sheetData>
      <sheetData sheetId="5694">
        <row r="2">
          <cell r="B2">
            <v>1.9678000000000001E-2</v>
          </cell>
        </row>
      </sheetData>
      <sheetData sheetId="5695">
        <row r="2">
          <cell r="B2">
            <v>1.9677996635437012E-2</v>
          </cell>
        </row>
      </sheetData>
      <sheetData sheetId="5696">
        <row r="2">
          <cell r="B2">
            <v>1.9678000000000001E-2</v>
          </cell>
        </row>
      </sheetData>
      <sheetData sheetId="5697">
        <row r="2">
          <cell r="B2">
            <v>1.9678000000000001E-2</v>
          </cell>
        </row>
      </sheetData>
      <sheetData sheetId="5698">
        <row r="2">
          <cell r="B2">
            <v>0</v>
          </cell>
        </row>
      </sheetData>
      <sheetData sheetId="5699">
        <row r="2">
          <cell r="B2">
            <v>1.9678000000000001E-2</v>
          </cell>
        </row>
      </sheetData>
      <sheetData sheetId="5700">
        <row r="2">
          <cell r="B2">
            <v>1.9678000000000001E-2</v>
          </cell>
        </row>
      </sheetData>
      <sheetData sheetId="5701">
        <row r="2">
          <cell r="B2">
            <v>1.9678000000000001E-2</v>
          </cell>
        </row>
      </sheetData>
      <sheetData sheetId="5702">
        <row r="2">
          <cell r="B2">
            <v>1.9678000000000001E-2</v>
          </cell>
        </row>
      </sheetData>
      <sheetData sheetId="5703">
        <row r="2">
          <cell r="B2">
            <v>1.9678000000000001E-2</v>
          </cell>
        </row>
      </sheetData>
      <sheetData sheetId="5704">
        <row r="2">
          <cell r="B2">
            <v>1.9678000000000001E-2</v>
          </cell>
        </row>
      </sheetData>
      <sheetData sheetId="5705">
        <row r="2">
          <cell r="B2">
            <v>0</v>
          </cell>
        </row>
      </sheetData>
      <sheetData sheetId="5706">
        <row r="2">
          <cell r="B2">
            <v>0</v>
          </cell>
        </row>
      </sheetData>
      <sheetData sheetId="5707">
        <row r="2">
          <cell r="B2">
            <v>1.9678000000000001E-2</v>
          </cell>
        </row>
      </sheetData>
      <sheetData sheetId="5708">
        <row r="2">
          <cell r="B2">
            <v>1.9678000000000001E-2</v>
          </cell>
        </row>
      </sheetData>
      <sheetData sheetId="5709">
        <row r="2">
          <cell r="B2">
            <v>0</v>
          </cell>
        </row>
      </sheetData>
      <sheetData sheetId="5710">
        <row r="2">
          <cell r="B2">
            <v>0</v>
          </cell>
        </row>
      </sheetData>
      <sheetData sheetId="5711">
        <row r="2">
          <cell r="B2">
            <v>1.9678000000000001E-2</v>
          </cell>
        </row>
      </sheetData>
      <sheetData sheetId="5712">
        <row r="2">
          <cell r="B2">
            <v>1.9678000000000001E-2</v>
          </cell>
        </row>
      </sheetData>
      <sheetData sheetId="5713">
        <row r="2">
          <cell r="B2">
            <v>1.9678000000000001E-2</v>
          </cell>
        </row>
      </sheetData>
      <sheetData sheetId="5714">
        <row r="2">
          <cell r="B2">
            <v>1.9678000000000001E-2</v>
          </cell>
        </row>
      </sheetData>
      <sheetData sheetId="5715">
        <row r="2">
          <cell r="B2">
            <v>1.9678000000000001E-2</v>
          </cell>
        </row>
      </sheetData>
      <sheetData sheetId="5716">
        <row r="2">
          <cell r="B2">
            <v>1.9678000000000001E-2</v>
          </cell>
        </row>
      </sheetData>
      <sheetData sheetId="5717">
        <row r="2">
          <cell r="B2">
            <v>1.9678000000000001E-2</v>
          </cell>
        </row>
      </sheetData>
      <sheetData sheetId="5718">
        <row r="2">
          <cell r="B2">
            <v>1.9678000000000001E-2</v>
          </cell>
        </row>
      </sheetData>
      <sheetData sheetId="5719">
        <row r="2">
          <cell r="B2">
            <v>1.9678000000000001E-2</v>
          </cell>
        </row>
      </sheetData>
      <sheetData sheetId="5720">
        <row r="2">
          <cell r="B2">
            <v>1.9678000000000001E-2</v>
          </cell>
        </row>
      </sheetData>
      <sheetData sheetId="5721">
        <row r="2">
          <cell r="B2">
            <v>1.9678000000000001E-2</v>
          </cell>
        </row>
      </sheetData>
      <sheetData sheetId="5722">
        <row r="2">
          <cell r="B2">
            <v>1.9678000000000001E-2</v>
          </cell>
        </row>
      </sheetData>
      <sheetData sheetId="5723">
        <row r="2">
          <cell r="B2">
            <v>1.9678000000000001E-2</v>
          </cell>
        </row>
      </sheetData>
      <sheetData sheetId="5724">
        <row r="2">
          <cell r="B2">
            <v>1.9678000000000001E-2</v>
          </cell>
        </row>
      </sheetData>
      <sheetData sheetId="5725">
        <row r="2">
          <cell r="B2">
            <v>1.9678000000000001E-2</v>
          </cell>
        </row>
      </sheetData>
      <sheetData sheetId="5726">
        <row r="2">
          <cell r="B2">
            <v>1.9678000000000001E-2</v>
          </cell>
        </row>
      </sheetData>
      <sheetData sheetId="5727">
        <row r="2">
          <cell r="B2">
            <v>1.9678000000000001E-2</v>
          </cell>
        </row>
      </sheetData>
      <sheetData sheetId="5728">
        <row r="2">
          <cell r="B2">
            <v>0</v>
          </cell>
        </row>
      </sheetData>
      <sheetData sheetId="5729">
        <row r="2">
          <cell r="B2">
            <v>1.9678000000000001E-2</v>
          </cell>
        </row>
      </sheetData>
      <sheetData sheetId="5730">
        <row r="2">
          <cell r="B2">
            <v>1.9678000000000001E-2</v>
          </cell>
        </row>
      </sheetData>
      <sheetData sheetId="5731">
        <row r="2">
          <cell r="B2">
            <v>1.9678000000000001E-2</v>
          </cell>
        </row>
      </sheetData>
      <sheetData sheetId="5732">
        <row r="2">
          <cell r="B2">
            <v>1.9678000000000001E-2</v>
          </cell>
        </row>
      </sheetData>
      <sheetData sheetId="5733">
        <row r="2">
          <cell r="B2">
            <v>1.9678000000000001E-2</v>
          </cell>
        </row>
      </sheetData>
      <sheetData sheetId="5734">
        <row r="2">
          <cell r="B2">
            <v>1.9678000000000001E-2</v>
          </cell>
        </row>
      </sheetData>
      <sheetData sheetId="5735">
        <row r="2">
          <cell r="B2">
            <v>1.9678000000000001E-2</v>
          </cell>
        </row>
      </sheetData>
      <sheetData sheetId="5736">
        <row r="2">
          <cell r="B2">
            <v>1.9678000000000001E-2</v>
          </cell>
        </row>
      </sheetData>
      <sheetData sheetId="5737">
        <row r="2">
          <cell r="B2">
            <v>1.9678000000000001E-2</v>
          </cell>
        </row>
      </sheetData>
      <sheetData sheetId="5738">
        <row r="2">
          <cell r="B2">
            <v>1.9678000000000001E-2</v>
          </cell>
        </row>
      </sheetData>
      <sheetData sheetId="5739">
        <row r="2">
          <cell r="B2">
            <v>1.9678000000000001E-2</v>
          </cell>
        </row>
      </sheetData>
      <sheetData sheetId="5740">
        <row r="2">
          <cell r="B2">
            <v>1.9678000000000001E-2</v>
          </cell>
        </row>
      </sheetData>
      <sheetData sheetId="5741">
        <row r="2">
          <cell r="B2">
            <v>1.9678000000000001E-2</v>
          </cell>
        </row>
      </sheetData>
      <sheetData sheetId="5742">
        <row r="2">
          <cell r="B2">
            <v>1.9678000000000001E-2</v>
          </cell>
        </row>
      </sheetData>
      <sheetData sheetId="5743">
        <row r="2">
          <cell r="B2">
            <v>1.9678000000000001E-2</v>
          </cell>
        </row>
      </sheetData>
      <sheetData sheetId="5744">
        <row r="2">
          <cell r="B2">
            <v>1.9678000000000001E-2</v>
          </cell>
        </row>
      </sheetData>
      <sheetData sheetId="5745">
        <row r="2">
          <cell r="B2">
            <v>1.9678000000000001E-2</v>
          </cell>
        </row>
      </sheetData>
      <sheetData sheetId="5746">
        <row r="2">
          <cell r="B2">
            <v>1.9678000000000001E-2</v>
          </cell>
        </row>
      </sheetData>
      <sheetData sheetId="5747">
        <row r="2">
          <cell r="B2">
            <v>1.9678000000000001E-2</v>
          </cell>
        </row>
      </sheetData>
      <sheetData sheetId="5748">
        <row r="2">
          <cell r="B2">
            <v>1.9678000000000001E-2</v>
          </cell>
        </row>
      </sheetData>
      <sheetData sheetId="5749">
        <row r="2">
          <cell r="B2">
            <v>1.9678000000000001E-2</v>
          </cell>
        </row>
      </sheetData>
      <sheetData sheetId="5750">
        <row r="2">
          <cell r="B2">
            <v>0</v>
          </cell>
        </row>
      </sheetData>
      <sheetData sheetId="5751">
        <row r="2">
          <cell r="B2">
            <v>0</v>
          </cell>
        </row>
      </sheetData>
      <sheetData sheetId="5752">
        <row r="2">
          <cell r="B2">
            <v>0</v>
          </cell>
        </row>
      </sheetData>
      <sheetData sheetId="5753">
        <row r="2">
          <cell r="B2">
            <v>0</v>
          </cell>
        </row>
      </sheetData>
      <sheetData sheetId="5754">
        <row r="2">
          <cell r="B2">
            <v>0</v>
          </cell>
        </row>
      </sheetData>
      <sheetData sheetId="5755">
        <row r="2">
          <cell r="B2">
            <v>0</v>
          </cell>
        </row>
      </sheetData>
      <sheetData sheetId="5756">
        <row r="2">
          <cell r="B2">
            <v>0</v>
          </cell>
        </row>
      </sheetData>
      <sheetData sheetId="5757">
        <row r="2">
          <cell r="B2">
            <v>1.9678000000000001E-2</v>
          </cell>
        </row>
      </sheetData>
      <sheetData sheetId="5758">
        <row r="2">
          <cell r="B2">
            <v>1.9678000000000001E-2</v>
          </cell>
        </row>
      </sheetData>
      <sheetData sheetId="5759">
        <row r="2">
          <cell r="B2">
            <v>0</v>
          </cell>
        </row>
      </sheetData>
      <sheetData sheetId="5760">
        <row r="2">
          <cell r="B2">
            <v>0</v>
          </cell>
        </row>
      </sheetData>
      <sheetData sheetId="5761">
        <row r="2">
          <cell r="B2">
            <v>1.9678000000000001E-2</v>
          </cell>
        </row>
      </sheetData>
      <sheetData sheetId="5762">
        <row r="2">
          <cell r="B2">
            <v>1.9678000000000001E-2</v>
          </cell>
        </row>
      </sheetData>
      <sheetData sheetId="5763">
        <row r="2">
          <cell r="B2">
            <v>1.9678000000000001E-2</v>
          </cell>
        </row>
      </sheetData>
      <sheetData sheetId="5764">
        <row r="2">
          <cell r="B2">
            <v>1.9678000000000001E-2</v>
          </cell>
        </row>
      </sheetData>
      <sheetData sheetId="5765">
        <row r="2">
          <cell r="B2">
            <v>1.9678000000000001E-2</v>
          </cell>
        </row>
      </sheetData>
      <sheetData sheetId="5766">
        <row r="2">
          <cell r="B2">
            <v>1.9678000000000001E-2</v>
          </cell>
        </row>
      </sheetData>
      <sheetData sheetId="5767">
        <row r="2">
          <cell r="B2">
            <v>1.9678000000000001E-2</v>
          </cell>
        </row>
      </sheetData>
      <sheetData sheetId="5768">
        <row r="2">
          <cell r="B2">
            <v>1.9678000000000001E-2</v>
          </cell>
        </row>
      </sheetData>
      <sheetData sheetId="5769">
        <row r="2">
          <cell r="B2">
            <v>1.9678000000000001E-2</v>
          </cell>
        </row>
      </sheetData>
      <sheetData sheetId="5770">
        <row r="2">
          <cell r="B2">
            <v>1.9678000000000001E-2</v>
          </cell>
        </row>
      </sheetData>
      <sheetData sheetId="5771">
        <row r="2">
          <cell r="B2">
            <v>1.9678000000000001E-2</v>
          </cell>
        </row>
      </sheetData>
      <sheetData sheetId="5772">
        <row r="2">
          <cell r="B2">
            <v>1.9678000000000001E-2</v>
          </cell>
        </row>
      </sheetData>
      <sheetData sheetId="5773">
        <row r="2">
          <cell r="B2">
            <v>1.9678000000000001E-2</v>
          </cell>
        </row>
      </sheetData>
      <sheetData sheetId="5774">
        <row r="2">
          <cell r="B2">
            <v>1.9678000000000001E-2</v>
          </cell>
        </row>
      </sheetData>
      <sheetData sheetId="5775">
        <row r="2">
          <cell r="B2">
            <v>1.9678000000000001E-2</v>
          </cell>
        </row>
      </sheetData>
      <sheetData sheetId="5776">
        <row r="2">
          <cell r="B2">
            <v>1.9678000000000001E-2</v>
          </cell>
        </row>
      </sheetData>
      <sheetData sheetId="5777">
        <row r="2">
          <cell r="B2">
            <v>1.9678000000000001E-2</v>
          </cell>
        </row>
      </sheetData>
      <sheetData sheetId="5778">
        <row r="2">
          <cell r="B2">
            <v>1.9678000000000001E-2</v>
          </cell>
        </row>
      </sheetData>
      <sheetData sheetId="5779">
        <row r="2">
          <cell r="B2">
            <v>1.9678000000000001E-2</v>
          </cell>
        </row>
      </sheetData>
      <sheetData sheetId="5780">
        <row r="2">
          <cell r="B2">
            <v>1.9678000000000001E-2</v>
          </cell>
        </row>
      </sheetData>
      <sheetData sheetId="5781">
        <row r="2">
          <cell r="B2">
            <v>1.9678000000000001E-2</v>
          </cell>
        </row>
      </sheetData>
      <sheetData sheetId="5782">
        <row r="2">
          <cell r="B2">
            <v>1.9678000000000001E-2</v>
          </cell>
        </row>
      </sheetData>
      <sheetData sheetId="5783">
        <row r="2">
          <cell r="B2">
            <v>1.9678000000000001E-2</v>
          </cell>
        </row>
      </sheetData>
      <sheetData sheetId="5784">
        <row r="2">
          <cell r="B2">
            <v>1.9678000000000001E-2</v>
          </cell>
        </row>
      </sheetData>
      <sheetData sheetId="5785">
        <row r="2">
          <cell r="B2">
            <v>1.9678000000000001E-2</v>
          </cell>
        </row>
      </sheetData>
      <sheetData sheetId="5786">
        <row r="2">
          <cell r="B2">
            <v>1.9678000000000001E-2</v>
          </cell>
        </row>
      </sheetData>
      <sheetData sheetId="5787">
        <row r="2">
          <cell r="B2">
            <v>1.9678000000000001E-2</v>
          </cell>
        </row>
      </sheetData>
      <sheetData sheetId="5788">
        <row r="2">
          <cell r="B2">
            <v>1.9678000000000001E-2</v>
          </cell>
        </row>
      </sheetData>
      <sheetData sheetId="5789">
        <row r="2">
          <cell r="B2">
            <v>1.9678000000000001E-2</v>
          </cell>
        </row>
      </sheetData>
      <sheetData sheetId="5790">
        <row r="2">
          <cell r="B2">
            <v>1.9678000000000001E-2</v>
          </cell>
        </row>
      </sheetData>
      <sheetData sheetId="5791">
        <row r="2">
          <cell r="B2">
            <v>1.9678000000000001E-2</v>
          </cell>
        </row>
      </sheetData>
      <sheetData sheetId="5792">
        <row r="2">
          <cell r="B2">
            <v>1.9678000000000001E-2</v>
          </cell>
        </row>
      </sheetData>
      <sheetData sheetId="5793">
        <row r="2">
          <cell r="B2">
            <v>1.9678000000000001E-2</v>
          </cell>
        </row>
      </sheetData>
      <sheetData sheetId="5794">
        <row r="2">
          <cell r="B2">
            <v>1.9678000000000001E-2</v>
          </cell>
        </row>
      </sheetData>
      <sheetData sheetId="5795">
        <row r="2">
          <cell r="B2">
            <v>1.9678000000000001E-2</v>
          </cell>
        </row>
      </sheetData>
      <sheetData sheetId="5796">
        <row r="2">
          <cell r="B2">
            <v>1.9678000000000001E-2</v>
          </cell>
        </row>
      </sheetData>
      <sheetData sheetId="5797">
        <row r="2">
          <cell r="B2">
            <v>1.9678000000000001E-2</v>
          </cell>
        </row>
      </sheetData>
      <sheetData sheetId="5798">
        <row r="2">
          <cell r="B2">
            <v>1.9678000000000001E-2</v>
          </cell>
        </row>
      </sheetData>
      <sheetData sheetId="5799">
        <row r="2">
          <cell r="B2">
            <v>1.9678000000000001E-2</v>
          </cell>
        </row>
      </sheetData>
      <sheetData sheetId="5800">
        <row r="2">
          <cell r="B2">
            <v>1.9678000000000001E-2</v>
          </cell>
        </row>
      </sheetData>
      <sheetData sheetId="5801">
        <row r="2">
          <cell r="B2">
            <v>1.9678000000000001E-2</v>
          </cell>
        </row>
      </sheetData>
      <sheetData sheetId="5802">
        <row r="2">
          <cell r="B2">
            <v>1.9678000000000001E-2</v>
          </cell>
        </row>
      </sheetData>
      <sheetData sheetId="5803">
        <row r="2">
          <cell r="B2">
            <v>1.9677996635437012E-2</v>
          </cell>
        </row>
      </sheetData>
      <sheetData sheetId="5804">
        <row r="2">
          <cell r="B2">
            <v>1.9678000000000001E-2</v>
          </cell>
        </row>
      </sheetData>
      <sheetData sheetId="5805">
        <row r="2">
          <cell r="B2">
            <v>1.9678000000000001E-2</v>
          </cell>
        </row>
      </sheetData>
      <sheetData sheetId="5806">
        <row r="2">
          <cell r="B2">
            <v>1.9678000000000001E-2</v>
          </cell>
        </row>
      </sheetData>
      <sheetData sheetId="5807">
        <row r="2">
          <cell r="B2">
            <v>1.9678000000000001E-2</v>
          </cell>
        </row>
      </sheetData>
      <sheetData sheetId="5808">
        <row r="2">
          <cell r="B2">
            <v>1.9678000000000001E-2</v>
          </cell>
        </row>
      </sheetData>
      <sheetData sheetId="5809">
        <row r="2">
          <cell r="B2">
            <v>1.9678000000000001E-2</v>
          </cell>
        </row>
      </sheetData>
      <sheetData sheetId="5810">
        <row r="2">
          <cell r="B2">
            <v>1.9678000000000001E-2</v>
          </cell>
        </row>
      </sheetData>
      <sheetData sheetId="5811">
        <row r="2">
          <cell r="B2">
            <v>1.9678000000000001E-2</v>
          </cell>
        </row>
      </sheetData>
      <sheetData sheetId="5812">
        <row r="2">
          <cell r="B2">
            <v>1.9678000000000001E-2</v>
          </cell>
        </row>
      </sheetData>
      <sheetData sheetId="5813">
        <row r="2">
          <cell r="B2">
            <v>1.9678000000000001E-2</v>
          </cell>
        </row>
      </sheetData>
      <sheetData sheetId="5814">
        <row r="2">
          <cell r="B2">
            <v>1.9678000000000001E-2</v>
          </cell>
        </row>
      </sheetData>
      <sheetData sheetId="5815">
        <row r="2">
          <cell r="B2">
            <v>1.9678000000000001E-2</v>
          </cell>
        </row>
      </sheetData>
      <sheetData sheetId="5816">
        <row r="2">
          <cell r="B2">
            <v>1.9678000000000001E-2</v>
          </cell>
        </row>
      </sheetData>
      <sheetData sheetId="5817">
        <row r="2">
          <cell r="B2">
            <v>1.9678000000000001E-2</v>
          </cell>
        </row>
      </sheetData>
      <sheetData sheetId="5818">
        <row r="2">
          <cell r="B2">
            <v>1.9678000000000001E-2</v>
          </cell>
        </row>
      </sheetData>
      <sheetData sheetId="5819">
        <row r="2">
          <cell r="B2">
            <v>1.9678000000000001E-2</v>
          </cell>
        </row>
      </sheetData>
      <sheetData sheetId="5820">
        <row r="2">
          <cell r="B2">
            <v>1.9678000000000001E-2</v>
          </cell>
        </row>
      </sheetData>
      <sheetData sheetId="5821">
        <row r="2">
          <cell r="B2">
            <v>1.9678000000000001E-2</v>
          </cell>
        </row>
      </sheetData>
      <sheetData sheetId="5822">
        <row r="2">
          <cell r="B2">
            <v>1.9678000000000001E-2</v>
          </cell>
        </row>
      </sheetData>
      <sheetData sheetId="5823">
        <row r="2">
          <cell r="B2">
            <v>1.9678000000000001E-2</v>
          </cell>
        </row>
      </sheetData>
      <sheetData sheetId="5824">
        <row r="2">
          <cell r="B2">
            <v>1.9678000000000001E-2</v>
          </cell>
        </row>
      </sheetData>
      <sheetData sheetId="5825">
        <row r="2">
          <cell r="B2">
            <v>1.9678000000000001E-2</v>
          </cell>
        </row>
      </sheetData>
      <sheetData sheetId="5826">
        <row r="2">
          <cell r="B2">
            <v>1.9678000000000001E-2</v>
          </cell>
        </row>
      </sheetData>
      <sheetData sheetId="5827">
        <row r="2">
          <cell r="B2">
            <v>1.9678000000000001E-2</v>
          </cell>
        </row>
      </sheetData>
      <sheetData sheetId="5828">
        <row r="2">
          <cell r="B2">
            <v>1.9678000000000001E-2</v>
          </cell>
        </row>
      </sheetData>
      <sheetData sheetId="5829">
        <row r="2">
          <cell r="B2">
            <v>1.9678000000000001E-2</v>
          </cell>
        </row>
      </sheetData>
      <sheetData sheetId="5830">
        <row r="2">
          <cell r="B2">
            <v>1.9678000000000001E-2</v>
          </cell>
        </row>
      </sheetData>
      <sheetData sheetId="5831">
        <row r="2">
          <cell r="B2">
            <v>1.9678000000000001E-2</v>
          </cell>
        </row>
      </sheetData>
      <sheetData sheetId="5832">
        <row r="2">
          <cell r="B2">
            <v>1.9678000000000001E-2</v>
          </cell>
        </row>
      </sheetData>
      <sheetData sheetId="5833">
        <row r="2">
          <cell r="B2">
            <v>1.9678000000000001E-2</v>
          </cell>
        </row>
      </sheetData>
      <sheetData sheetId="5834">
        <row r="2">
          <cell r="B2">
            <v>1.9678000000000001E-2</v>
          </cell>
        </row>
      </sheetData>
      <sheetData sheetId="5835">
        <row r="2">
          <cell r="B2">
            <v>1.9678000000000001E-2</v>
          </cell>
        </row>
      </sheetData>
      <sheetData sheetId="5836">
        <row r="2">
          <cell r="B2">
            <v>1.9678000000000001E-2</v>
          </cell>
        </row>
      </sheetData>
      <sheetData sheetId="5837">
        <row r="2">
          <cell r="B2">
            <v>1.9677996635437012E-2</v>
          </cell>
        </row>
      </sheetData>
      <sheetData sheetId="5838">
        <row r="2">
          <cell r="B2">
            <v>1.9678000000000001E-2</v>
          </cell>
        </row>
      </sheetData>
      <sheetData sheetId="5839">
        <row r="2">
          <cell r="B2">
            <v>1.9678000000000001E-2</v>
          </cell>
        </row>
      </sheetData>
      <sheetData sheetId="5840">
        <row r="2">
          <cell r="B2">
            <v>1.9678000000000001E-2</v>
          </cell>
        </row>
      </sheetData>
      <sheetData sheetId="5841">
        <row r="2">
          <cell r="B2">
            <v>1.9677996635437012E-2</v>
          </cell>
        </row>
      </sheetData>
      <sheetData sheetId="5842">
        <row r="2">
          <cell r="B2">
            <v>1.9677996635437012E-2</v>
          </cell>
        </row>
      </sheetData>
      <sheetData sheetId="5843">
        <row r="2">
          <cell r="B2">
            <v>1.9678000000000001E-2</v>
          </cell>
        </row>
      </sheetData>
      <sheetData sheetId="5844">
        <row r="2">
          <cell r="B2">
            <v>1.9677996635437012E-2</v>
          </cell>
        </row>
      </sheetData>
      <sheetData sheetId="5845">
        <row r="2">
          <cell r="B2">
            <v>1.9678000000000001E-2</v>
          </cell>
        </row>
      </sheetData>
      <sheetData sheetId="5846">
        <row r="2">
          <cell r="B2">
            <v>1.9678000000000001E-2</v>
          </cell>
        </row>
      </sheetData>
      <sheetData sheetId="5847">
        <row r="2">
          <cell r="B2">
            <v>1.9678000000000001E-2</v>
          </cell>
        </row>
      </sheetData>
      <sheetData sheetId="5848">
        <row r="2">
          <cell r="B2">
            <v>1.9677996635437012E-2</v>
          </cell>
        </row>
      </sheetData>
      <sheetData sheetId="5849">
        <row r="2">
          <cell r="B2">
            <v>1.9677996635437012E-2</v>
          </cell>
        </row>
      </sheetData>
      <sheetData sheetId="5850">
        <row r="2">
          <cell r="B2">
            <v>1.9678000000000001E-2</v>
          </cell>
        </row>
      </sheetData>
      <sheetData sheetId="5851">
        <row r="2">
          <cell r="B2">
            <v>1.9678000000000001E-2</v>
          </cell>
        </row>
      </sheetData>
      <sheetData sheetId="5852">
        <row r="2">
          <cell r="B2">
            <v>1.9678000000000001E-2</v>
          </cell>
        </row>
      </sheetData>
      <sheetData sheetId="5853">
        <row r="2">
          <cell r="B2">
            <v>1.9677996635437012E-2</v>
          </cell>
        </row>
      </sheetData>
      <sheetData sheetId="5854">
        <row r="2">
          <cell r="B2">
            <v>1.9678000000000001E-2</v>
          </cell>
        </row>
      </sheetData>
      <sheetData sheetId="5855">
        <row r="2">
          <cell r="B2">
            <v>1.9678000000000001E-2</v>
          </cell>
        </row>
      </sheetData>
      <sheetData sheetId="5856">
        <row r="2">
          <cell r="B2">
            <v>1.9677996635437012E-2</v>
          </cell>
        </row>
      </sheetData>
      <sheetData sheetId="5857">
        <row r="2">
          <cell r="B2">
            <v>1.9678000000000001E-2</v>
          </cell>
        </row>
      </sheetData>
      <sheetData sheetId="5858">
        <row r="2">
          <cell r="B2">
            <v>1.9677996635437012E-2</v>
          </cell>
        </row>
      </sheetData>
      <sheetData sheetId="5859">
        <row r="2">
          <cell r="B2">
            <v>1.9678000000000001E-2</v>
          </cell>
        </row>
      </sheetData>
      <sheetData sheetId="5860">
        <row r="2">
          <cell r="B2">
            <v>1.9678000000000001E-2</v>
          </cell>
        </row>
      </sheetData>
      <sheetData sheetId="5861">
        <row r="2">
          <cell r="B2">
            <v>1.9677996635437012E-2</v>
          </cell>
        </row>
      </sheetData>
      <sheetData sheetId="5862">
        <row r="2">
          <cell r="B2">
            <v>1.9677996635437012E-2</v>
          </cell>
        </row>
      </sheetData>
      <sheetData sheetId="5863">
        <row r="2">
          <cell r="B2">
            <v>1.9677996635437012E-2</v>
          </cell>
        </row>
      </sheetData>
      <sheetData sheetId="5864">
        <row r="2">
          <cell r="B2">
            <v>1.9678000000000001E-2</v>
          </cell>
        </row>
      </sheetData>
      <sheetData sheetId="5865">
        <row r="2">
          <cell r="B2">
            <v>1.9678000000000001E-2</v>
          </cell>
        </row>
      </sheetData>
      <sheetData sheetId="5866">
        <row r="2">
          <cell r="B2">
            <v>1.9678000000000001E-2</v>
          </cell>
        </row>
      </sheetData>
      <sheetData sheetId="5867">
        <row r="2">
          <cell r="B2">
            <v>1.9678000000000001E-2</v>
          </cell>
        </row>
      </sheetData>
      <sheetData sheetId="5868">
        <row r="2">
          <cell r="B2">
            <v>1.9677996635437012E-2</v>
          </cell>
        </row>
      </sheetData>
      <sheetData sheetId="5869">
        <row r="2">
          <cell r="B2">
            <v>1.9678000000000001E-2</v>
          </cell>
        </row>
      </sheetData>
      <sheetData sheetId="5870">
        <row r="2">
          <cell r="B2">
            <v>1.9678000000000001E-2</v>
          </cell>
        </row>
      </sheetData>
      <sheetData sheetId="5871">
        <row r="2">
          <cell r="B2">
            <v>1.9678000000000001E-2</v>
          </cell>
        </row>
      </sheetData>
      <sheetData sheetId="5872">
        <row r="2">
          <cell r="B2">
            <v>1.9677996635437012E-2</v>
          </cell>
        </row>
      </sheetData>
      <sheetData sheetId="5873">
        <row r="2">
          <cell r="B2">
            <v>1.9678000000000001E-2</v>
          </cell>
        </row>
      </sheetData>
      <sheetData sheetId="5874">
        <row r="2">
          <cell r="B2">
            <v>1.9678000000000001E-2</v>
          </cell>
        </row>
      </sheetData>
      <sheetData sheetId="5875">
        <row r="2">
          <cell r="B2">
            <v>0</v>
          </cell>
        </row>
      </sheetData>
      <sheetData sheetId="5876">
        <row r="2">
          <cell r="B2">
            <v>1.9678000000000001E-2</v>
          </cell>
        </row>
      </sheetData>
      <sheetData sheetId="5877">
        <row r="2">
          <cell r="B2">
            <v>1.9678000000000001E-2</v>
          </cell>
        </row>
      </sheetData>
      <sheetData sheetId="5878">
        <row r="2">
          <cell r="B2">
            <v>1.9678000000000001E-2</v>
          </cell>
        </row>
      </sheetData>
      <sheetData sheetId="5879">
        <row r="2">
          <cell r="B2">
            <v>1.9678000000000001E-2</v>
          </cell>
        </row>
      </sheetData>
      <sheetData sheetId="5880">
        <row r="2">
          <cell r="B2">
            <v>1.9678000000000001E-2</v>
          </cell>
        </row>
      </sheetData>
      <sheetData sheetId="5881">
        <row r="2">
          <cell r="B2">
            <v>1.9678000000000001E-2</v>
          </cell>
        </row>
      </sheetData>
      <sheetData sheetId="5882">
        <row r="2">
          <cell r="B2">
            <v>0</v>
          </cell>
        </row>
      </sheetData>
      <sheetData sheetId="5883">
        <row r="2">
          <cell r="B2">
            <v>0</v>
          </cell>
        </row>
      </sheetData>
      <sheetData sheetId="5884">
        <row r="2">
          <cell r="B2">
            <v>1.9678000000000001E-2</v>
          </cell>
        </row>
      </sheetData>
      <sheetData sheetId="5885">
        <row r="2">
          <cell r="B2">
            <v>1.9678000000000001E-2</v>
          </cell>
        </row>
      </sheetData>
      <sheetData sheetId="5886">
        <row r="2">
          <cell r="B2">
            <v>0</v>
          </cell>
        </row>
      </sheetData>
      <sheetData sheetId="5887">
        <row r="2">
          <cell r="B2">
            <v>0</v>
          </cell>
        </row>
      </sheetData>
      <sheetData sheetId="5888">
        <row r="2">
          <cell r="B2">
            <v>1.9678000000000001E-2</v>
          </cell>
        </row>
      </sheetData>
      <sheetData sheetId="5889">
        <row r="2">
          <cell r="B2">
            <v>1.9678000000000001E-2</v>
          </cell>
        </row>
      </sheetData>
      <sheetData sheetId="5890">
        <row r="2">
          <cell r="B2">
            <v>1.9678000000000001E-2</v>
          </cell>
        </row>
      </sheetData>
      <sheetData sheetId="5891">
        <row r="2">
          <cell r="B2">
            <v>1.9678000000000001E-2</v>
          </cell>
        </row>
      </sheetData>
      <sheetData sheetId="5892">
        <row r="2">
          <cell r="B2">
            <v>1.9678000000000001E-2</v>
          </cell>
        </row>
      </sheetData>
      <sheetData sheetId="5893">
        <row r="2">
          <cell r="B2">
            <v>1.9678000000000001E-2</v>
          </cell>
        </row>
      </sheetData>
      <sheetData sheetId="5894">
        <row r="2">
          <cell r="B2">
            <v>1.9678000000000001E-2</v>
          </cell>
        </row>
      </sheetData>
      <sheetData sheetId="5895">
        <row r="2">
          <cell r="B2">
            <v>1.9678000000000001E-2</v>
          </cell>
        </row>
      </sheetData>
      <sheetData sheetId="5896">
        <row r="2">
          <cell r="B2">
            <v>1.9678000000000001E-2</v>
          </cell>
        </row>
      </sheetData>
      <sheetData sheetId="5897">
        <row r="2">
          <cell r="B2">
            <v>1.9678000000000001E-2</v>
          </cell>
        </row>
      </sheetData>
      <sheetData sheetId="5898">
        <row r="2">
          <cell r="B2">
            <v>1.9678000000000001E-2</v>
          </cell>
        </row>
      </sheetData>
      <sheetData sheetId="5899">
        <row r="2">
          <cell r="B2">
            <v>1.9678000000000001E-2</v>
          </cell>
        </row>
      </sheetData>
      <sheetData sheetId="5900">
        <row r="2">
          <cell r="B2">
            <v>1.9678000000000001E-2</v>
          </cell>
        </row>
      </sheetData>
      <sheetData sheetId="5901">
        <row r="2">
          <cell r="B2">
            <v>1.9678000000000001E-2</v>
          </cell>
        </row>
      </sheetData>
      <sheetData sheetId="5902">
        <row r="2">
          <cell r="B2">
            <v>1.9678000000000001E-2</v>
          </cell>
        </row>
      </sheetData>
      <sheetData sheetId="5903">
        <row r="2">
          <cell r="B2">
            <v>1.9678000000000001E-2</v>
          </cell>
        </row>
      </sheetData>
      <sheetData sheetId="5904">
        <row r="2">
          <cell r="B2">
            <v>1.9678000000000001E-2</v>
          </cell>
        </row>
      </sheetData>
      <sheetData sheetId="5905">
        <row r="2">
          <cell r="B2">
            <v>1.9678000000000001E-2</v>
          </cell>
        </row>
      </sheetData>
      <sheetData sheetId="5906">
        <row r="2">
          <cell r="B2">
            <v>1.9678000000000001E-2</v>
          </cell>
        </row>
      </sheetData>
      <sheetData sheetId="5907">
        <row r="2">
          <cell r="B2">
            <v>1.9678000000000001E-2</v>
          </cell>
        </row>
      </sheetData>
      <sheetData sheetId="5908">
        <row r="2">
          <cell r="B2">
            <v>1.9678000000000001E-2</v>
          </cell>
        </row>
      </sheetData>
      <sheetData sheetId="5909">
        <row r="2">
          <cell r="B2">
            <v>1.9678000000000001E-2</v>
          </cell>
        </row>
      </sheetData>
      <sheetData sheetId="5910">
        <row r="2">
          <cell r="B2">
            <v>1.9678000000000001E-2</v>
          </cell>
        </row>
      </sheetData>
      <sheetData sheetId="5911">
        <row r="2">
          <cell r="B2">
            <v>1.9678000000000001E-2</v>
          </cell>
        </row>
      </sheetData>
      <sheetData sheetId="5912">
        <row r="2">
          <cell r="B2">
            <v>1.9678000000000001E-2</v>
          </cell>
        </row>
      </sheetData>
      <sheetData sheetId="5913">
        <row r="2">
          <cell r="B2">
            <v>1.9678000000000001E-2</v>
          </cell>
        </row>
      </sheetData>
      <sheetData sheetId="5914">
        <row r="2">
          <cell r="B2">
            <v>1.9678000000000001E-2</v>
          </cell>
        </row>
      </sheetData>
      <sheetData sheetId="5915">
        <row r="2">
          <cell r="B2">
            <v>1.9678000000000001E-2</v>
          </cell>
        </row>
      </sheetData>
      <sheetData sheetId="5916">
        <row r="2">
          <cell r="B2">
            <v>1.9678000000000001E-2</v>
          </cell>
        </row>
      </sheetData>
      <sheetData sheetId="5917">
        <row r="2">
          <cell r="B2">
            <v>1.9678000000000001E-2</v>
          </cell>
        </row>
      </sheetData>
      <sheetData sheetId="5918">
        <row r="2">
          <cell r="B2">
            <v>1.9678000000000001E-2</v>
          </cell>
        </row>
      </sheetData>
      <sheetData sheetId="5919">
        <row r="2">
          <cell r="B2">
            <v>1.9678000000000001E-2</v>
          </cell>
        </row>
      </sheetData>
      <sheetData sheetId="5920">
        <row r="2">
          <cell r="B2">
            <v>1.9678000000000001E-2</v>
          </cell>
        </row>
      </sheetData>
      <sheetData sheetId="5921">
        <row r="2">
          <cell r="B2">
            <v>1.9678000000000001E-2</v>
          </cell>
        </row>
      </sheetData>
      <sheetData sheetId="5922">
        <row r="2">
          <cell r="B2">
            <v>1.9678000000000001E-2</v>
          </cell>
        </row>
      </sheetData>
      <sheetData sheetId="5923">
        <row r="2">
          <cell r="B2">
            <v>1.9678000000000001E-2</v>
          </cell>
        </row>
      </sheetData>
      <sheetData sheetId="5924">
        <row r="2">
          <cell r="B2">
            <v>1.9678000000000001E-2</v>
          </cell>
        </row>
      </sheetData>
      <sheetData sheetId="5925">
        <row r="2">
          <cell r="B2">
            <v>1.9678000000000001E-2</v>
          </cell>
        </row>
      </sheetData>
      <sheetData sheetId="5926">
        <row r="2">
          <cell r="B2">
            <v>1.9678000000000001E-2</v>
          </cell>
        </row>
      </sheetData>
      <sheetData sheetId="5927">
        <row r="2">
          <cell r="B2">
            <v>0</v>
          </cell>
        </row>
      </sheetData>
      <sheetData sheetId="5928">
        <row r="2">
          <cell r="B2">
            <v>0</v>
          </cell>
        </row>
      </sheetData>
      <sheetData sheetId="5929">
        <row r="2">
          <cell r="B2">
            <v>0</v>
          </cell>
        </row>
      </sheetData>
      <sheetData sheetId="5930">
        <row r="2">
          <cell r="B2">
            <v>0</v>
          </cell>
        </row>
      </sheetData>
      <sheetData sheetId="5931">
        <row r="2">
          <cell r="B2">
            <v>0</v>
          </cell>
        </row>
      </sheetData>
      <sheetData sheetId="5932">
        <row r="2">
          <cell r="B2">
            <v>0</v>
          </cell>
        </row>
      </sheetData>
      <sheetData sheetId="5933">
        <row r="2">
          <cell r="B2">
            <v>0</v>
          </cell>
        </row>
      </sheetData>
      <sheetData sheetId="5934">
        <row r="2">
          <cell r="B2">
            <v>1.9678000000000001E-2</v>
          </cell>
        </row>
      </sheetData>
      <sheetData sheetId="5935">
        <row r="2">
          <cell r="B2">
            <v>1.9678000000000001E-2</v>
          </cell>
        </row>
      </sheetData>
      <sheetData sheetId="5936">
        <row r="2">
          <cell r="B2">
            <v>0</v>
          </cell>
        </row>
      </sheetData>
      <sheetData sheetId="5937">
        <row r="2">
          <cell r="B2">
            <v>0</v>
          </cell>
        </row>
      </sheetData>
      <sheetData sheetId="5938">
        <row r="2">
          <cell r="B2">
            <v>1.9678000000000001E-2</v>
          </cell>
        </row>
      </sheetData>
      <sheetData sheetId="5939">
        <row r="2">
          <cell r="B2">
            <v>1.9678000000000001E-2</v>
          </cell>
        </row>
      </sheetData>
      <sheetData sheetId="5940">
        <row r="2">
          <cell r="B2">
            <v>1.9678000000000001E-2</v>
          </cell>
        </row>
      </sheetData>
      <sheetData sheetId="5941">
        <row r="2">
          <cell r="B2">
            <v>1.9678000000000001E-2</v>
          </cell>
        </row>
      </sheetData>
      <sheetData sheetId="5942">
        <row r="2">
          <cell r="B2">
            <v>1.9678000000000001E-2</v>
          </cell>
        </row>
      </sheetData>
      <sheetData sheetId="5943">
        <row r="2">
          <cell r="B2">
            <v>1.9678000000000001E-2</v>
          </cell>
        </row>
      </sheetData>
      <sheetData sheetId="5944">
        <row r="2">
          <cell r="B2">
            <v>1.9678000000000001E-2</v>
          </cell>
        </row>
      </sheetData>
      <sheetData sheetId="5945">
        <row r="2">
          <cell r="B2">
            <v>1.9678000000000001E-2</v>
          </cell>
        </row>
      </sheetData>
      <sheetData sheetId="5946">
        <row r="2">
          <cell r="B2">
            <v>1.9678000000000001E-2</v>
          </cell>
        </row>
      </sheetData>
      <sheetData sheetId="5947">
        <row r="2">
          <cell r="B2">
            <v>1.9678000000000001E-2</v>
          </cell>
        </row>
      </sheetData>
      <sheetData sheetId="5948">
        <row r="2">
          <cell r="B2">
            <v>0</v>
          </cell>
        </row>
      </sheetData>
      <sheetData sheetId="5949">
        <row r="2">
          <cell r="B2">
            <v>0</v>
          </cell>
        </row>
      </sheetData>
      <sheetData sheetId="5950">
        <row r="2">
          <cell r="B2">
            <v>0</v>
          </cell>
        </row>
      </sheetData>
      <sheetData sheetId="5951">
        <row r="2">
          <cell r="B2">
            <v>0</v>
          </cell>
        </row>
      </sheetData>
      <sheetData sheetId="5952">
        <row r="2">
          <cell r="B2">
            <v>0</v>
          </cell>
        </row>
      </sheetData>
      <sheetData sheetId="5953">
        <row r="2">
          <cell r="B2">
            <v>1.9678000000000001E-2</v>
          </cell>
        </row>
      </sheetData>
      <sheetData sheetId="5954">
        <row r="2">
          <cell r="B2">
            <v>1.9678000000000001E-2</v>
          </cell>
        </row>
      </sheetData>
      <sheetData sheetId="5955">
        <row r="2">
          <cell r="B2">
            <v>0</v>
          </cell>
        </row>
      </sheetData>
      <sheetData sheetId="5956">
        <row r="2">
          <cell r="B2">
            <v>0</v>
          </cell>
        </row>
      </sheetData>
      <sheetData sheetId="5957">
        <row r="2">
          <cell r="B2">
            <v>0</v>
          </cell>
        </row>
      </sheetData>
      <sheetData sheetId="5958">
        <row r="2">
          <cell r="B2">
            <v>0</v>
          </cell>
        </row>
      </sheetData>
      <sheetData sheetId="5959">
        <row r="2">
          <cell r="B2">
            <v>0</v>
          </cell>
        </row>
      </sheetData>
      <sheetData sheetId="5960">
        <row r="2">
          <cell r="B2">
            <v>1.9678000000000001E-2</v>
          </cell>
        </row>
      </sheetData>
      <sheetData sheetId="5961">
        <row r="2">
          <cell r="B2">
            <v>1.9678000000000001E-2</v>
          </cell>
        </row>
      </sheetData>
      <sheetData sheetId="5962">
        <row r="2">
          <cell r="B2">
            <v>0</v>
          </cell>
        </row>
      </sheetData>
      <sheetData sheetId="5963">
        <row r="2">
          <cell r="B2">
            <v>0</v>
          </cell>
        </row>
      </sheetData>
      <sheetData sheetId="5964">
        <row r="2">
          <cell r="B2">
            <v>0</v>
          </cell>
        </row>
      </sheetData>
      <sheetData sheetId="5965">
        <row r="2">
          <cell r="B2">
            <v>0</v>
          </cell>
        </row>
      </sheetData>
      <sheetData sheetId="5966">
        <row r="2">
          <cell r="B2">
            <v>1.9677996635437012E-2</v>
          </cell>
        </row>
      </sheetData>
      <sheetData sheetId="5967">
        <row r="2">
          <cell r="B2">
            <v>1.9678000000000001E-2</v>
          </cell>
        </row>
      </sheetData>
      <sheetData sheetId="5968">
        <row r="2">
          <cell r="B2">
            <v>1.9678000000000001E-2</v>
          </cell>
        </row>
      </sheetData>
      <sheetData sheetId="5969">
        <row r="2">
          <cell r="B2">
            <v>1.9677996635437012E-2</v>
          </cell>
        </row>
      </sheetData>
      <sheetData sheetId="5970">
        <row r="2">
          <cell r="B2">
            <v>0</v>
          </cell>
        </row>
      </sheetData>
      <sheetData sheetId="5971">
        <row r="2">
          <cell r="B2">
            <v>0</v>
          </cell>
        </row>
      </sheetData>
      <sheetData sheetId="5972">
        <row r="2">
          <cell r="B2">
            <v>0</v>
          </cell>
        </row>
      </sheetData>
      <sheetData sheetId="5973">
        <row r="2">
          <cell r="B2">
            <v>1.9677996635437012E-2</v>
          </cell>
        </row>
      </sheetData>
      <sheetData sheetId="5974">
        <row r="2">
          <cell r="B2">
            <v>0</v>
          </cell>
        </row>
      </sheetData>
      <sheetData sheetId="5975">
        <row r="2">
          <cell r="B2">
            <v>1.9677996635437012E-2</v>
          </cell>
        </row>
      </sheetData>
      <sheetData sheetId="5976">
        <row r="2">
          <cell r="B2">
            <v>1.9677996635437012E-2</v>
          </cell>
        </row>
      </sheetData>
      <sheetData sheetId="5977">
        <row r="2">
          <cell r="B2">
            <v>0</v>
          </cell>
        </row>
      </sheetData>
      <sheetData sheetId="5978">
        <row r="2">
          <cell r="B2">
            <v>1.9677996635437012E-2</v>
          </cell>
        </row>
      </sheetData>
      <sheetData sheetId="5979">
        <row r="2">
          <cell r="B2">
            <v>1.9677996635437012E-2</v>
          </cell>
        </row>
      </sheetData>
      <sheetData sheetId="5980">
        <row r="2">
          <cell r="B2">
            <v>1.9677996635437012E-2</v>
          </cell>
        </row>
      </sheetData>
      <sheetData sheetId="5981">
        <row r="2">
          <cell r="B2">
            <v>1.9677996635437012E-2</v>
          </cell>
        </row>
      </sheetData>
      <sheetData sheetId="5982">
        <row r="2">
          <cell r="B2">
            <v>0</v>
          </cell>
        </row>
      </sheetData>
      <sheetData sheetId="5983">
        <row r="2">
          <cell r="B2">
            <v>1.9677996635437012E-2</v>
          </cell>
        </row>
      </sheetData>
      <sheetData sheetId="5984">
        <row r="2">
          <cell r="B2">
            <v>1.9678000000000001E-2</v>
          </cell>
        </row>
      </sheetData>
      <sheetData sheetId="5985">
        <row r="2">
          <cell r="B2">
            <v>1.9677996635437012E-2</v>
          </cell>
        </row>
      </sheetData>
      <sheetData sheetId="5986">
        <row r="2">
          <cell r="B2">
            <v>1.9678000000000001E-2</v>
          </cell>
        </row>
      </sheetData>
      <sheetData sheetId="5987">
        <row r="2">
          <cell r="B2">
            <v>1.9678000000000001E-2</v>
          </cell>
        </row>
      </sheetData>
      <sheetData sheetId="5988">
        <row r="2">
          <cell r="B2">
            <v>1.9677996635437012E-2</v>
          </cell>
        </row>
      </sheetData>
      <sheetData sheetId="5989">
        <row r="2">
          <cell r="B2">
            <v>0</v>
          </cell>
        </row>
      </sheetData>
      <sheetData sheetId="5990">
        <row r="2">
          <cell r="B2">
            <v>1.9677996635437012E-2</v>
          </cell>
        </row>
      </sheetData>
      <sheetData sheetId="5991">
        <row r="2">
          <cell r="B2">
            <v>1.9678000000000001E-2</v>
          </cell>
        </row>
      </sheetData>
      <sheetData sheetId="5992">
        <row r="2">
          <cell r="B2">
            <v>1.9677996635437012E-2</v>
          </cell>
        </row>
      </sheetData>
      <sheetData sheetId="5993">
        <row r="2">
          <cell r="B2">
            <v>1.9678000000000001E-2</v>
          </cell>
        </row>
      </sheetData>
      <sheetData sheetId="5994">
        <row r="2">
          <cell r="B2">
            <v>1.9678000000000001E-2</v>
          </cell>
        </row>
      </sheetData>
      <sheetData sheetId="5995">
        <row r="2">
          <cell r="B2">
            <v>1.9677996635437012E-2</v>
          </cell>
        </row>
      </sheetData>
      <sheetData sheetId="5996">
        <row r="2">
          <cell r="B2">
            <v>1.9677996635437012E-2</v>
          </cell>
        </row>
      </sheetData>
      <sheetData sheetId="5997">
        <row r="2">
          <cell r="B2">
            <v>1.9678000000000001E-2</v>
          </cell>
        </row>
      </sheetData>
      <sheetData sheetId="5998">
        <row r="2">
          <cell r="B2">
            <v>1.9678000000000001E-2</v>
          </cell>
        </row>
      </sheetData>
      <sheetData sheetId="5999">
        <row r="2">
          <cell r="B2">
            <v>1.9678000000000001E-2</v>
          </cell>
        </row>
      </sheetData>
      <sheetData sheetId="6000">
        <row r="2">
          <cell r="B2">
            <v>1.9677996635437012E-2</v>
          </cell>
        </row>
      </sheetData>
      <sheetData sheetId="6001">
        <row r="2">
          <cell r="B2">
            <v>1.9678000000000001E-2</v>
          </cell>
        </row>
      </sheetData>
      <sheetData sheetId="6002">
        <row r="2">
          <cell r="B2">
            <v>1.9678000000000001E-2</v>
          </cell>
        </row>
      </sheetData>
      <sheetData sheetId="6003">
        <row r="2">
          <cell r="B2">
            <v>1.9677996635437012E-2</v>
          </cell>
        </row>
      </sheetData>
      <sheetData sheetId="6004">
        <row r="2">
          <cell r="B2">
            <v>1.9677996635437012E-2</v>
          </cell>
        </row>
      </sheetData>
      <sheetData sheetId="6005">
        <row r="2">
          <cell r="B2">
            <v>1.9678000000000001E-2</v>
          </cell>
        </row>
      </sheetData>
      <sheetData sheetId="6006">
        <row r="2">
          <cell r="B2">
            <v>1.9678000000000001E-2</v>
          </cell>
        </row>
      </sheetData>
      <sheetData sheetId="6007">
        <row r="2">
          <cell r="B2">
            <v>1.9677996635437012E-2</v>
          </cell>
        </row>
      </sheetData>
      <sheetData sheetId="6008">
        <row r="2">
          <cell r="B2">
            <v>1.9678000000000001E-2</v>
          </cell>
        </row>
      </sheetData>
      <sheetData sheetId="6009">
        <row r="2">
          <cell r="B2">
            <v>1.9678000000000001E-2</v>
          </cell>
        </row>
      </sheetData>
      <sheetData sheetId="6010">
        <row r="2">
          <cell r="B2">
            <v>1.9677996635437012E-2</v>
          </cell>
        </row>
      </sheetData>
      <sheetData sheetId="6011">
        <row r="2">
          <cell r="B2">
            <v>1.9677996635437012E-2</v>
          </cell>
        </row>
      </sheetData>
      <sheetData sheetId="6012">
        <row r="2">
          <cell r="B2">
            <v>1.9678000000000001E-2</v>
          </cell>
        </row>
      </sheetData>
      <sheetData sheetId="6013">
        <row r="2">
          <cell r="B2">
            <v>1.9678000000000001E-2</v>
          </cell>
        </row>
      </sheetData>
      <sheetData sheetId="6014">
        <row r="2">
          <cell r="B2">
            <v>1.9677996635437012E-2</v>
          </cell>
        </row>
      </sheetData>
      <sheetData sheetId="6015">
        <row r="2">
          <cell r="B2">
            <v>1.9678000000000001E-2</v>
          </cell>
        </row>
      </sheetData>
      <sheetData sheetId="6016">
        <row r="2">
          <cell r="B2">
            <v>1.9678000000000001E-2</v>
          </cell>
        </row>
      </sheetData>
      <sheetData sheetId="6017">
        <row r="2">
          <cell r="B2">
            <v>1.9677996635437012E-2</v>
          </cell>
        </row>
      </sheetData>
      <sheetData sheetId="6018">
        <row r="2">
          <cell r="B2">
            <v>1.9677996635437012E-2</v>
          </cell>
        </row>
      </sheetData>
      <sheetData sheetId="6019">
        <row r="2">
          <cell r="B2">
            <v>1.9678000000000001E-2</v>
          </cell>
        </row>
      </sheetData>
      <sheetData sheetId="6020">
        <row r="2">
          <cell r="B2">
            <v>1.9678000000000001E-2</v>
          </cell>
        </row>
      </sheetData>
      <sheetData sheetId="6021">
        <row r="2">
          <cell r="B2">
            <v>1.9677996635437012E-2</v>
          </cell>
        </row>
      </sheetData>
      <sheetData sheetId="6022">
        <row r="2">
          <cell r="B2">
            <v>1.9678000000000001E-2</v>
          </cell>
        </row>
      </sheetData>
      <sheetData sheetId="6023">
        <row r="2">
          <cell r="B2">
            <v>1.9678000000000001E-2</v>
          </cell>
        </row>
      </sheetData>
      <sheetData sheetId="6024">
        <row r="2">
          <cell r="B2">
            <v>1.9678000000000001E-2</v>
          </cell>
        </row>
      </sheetData>
      <sheetData sheetId="6025">
        <row r="2">
          <cell r="B2">
            <v>1.9678000000000001E-2</v>
          </cell>
        </row>
      </sheetData>
      <sheetData sheetId="6026">
        <row r="2">
          <cell r="B2">
            <v>1.9678000000000001E-2</v>
          </cell>
        </row>
      </sheetData>
      <sheetData sheetId="6027">
        <row r="2">
          <cell r="B2">
            <v>1.9678000000000001E-2</v>
          </cell>
        </row>
      </sheetData>
      <sheetData sheetId="6028">
        <row r="2">
          <cell r="B2">
            <v>1.9678000000000001E-2</v>
          </cell>
        </row>
      </sheetData>
      <sheetData sheetId="6029">
        <row r="2">
          <cell r="B2">
            <v>1.9677996635437012E-2</v>
          </cell>
        </row>
      </sheetData>
      <sheetData sheetId="6030">
        <row r="2">
          <cell r="B2">
            <v>1.9678000000000001E-2</v>
          </cell>
        </row>
      </sheetData>
      <sheetData sheetId="6031">
        <row r="2">
          <cell r="B2">
            <v>1.9677996635437012E-2</v>
          </cell>
        </row>
      </sheetData>
      <sheetData sheetId="6032">
        <row r="2">
          <cell r="B2">
            <v>1.9678000000000001E-2</v>
          </cell>
        </row>
      </sheetData>
      <sheetData sheetId="6033">
        <row r="2">
          <cell r="B2">
            <v>1.9677996635437012E-2</v>
          </cell>
        </row>
      </sheetData>
      <sheetData sheetId="6034">
        <row r="2">
          <cell r="B2">
            <v>1.9678000000000001E-2</v>
          </cell>
        </row>
      </sheetData>
      <sheetData sheetId="6035">
        <row r="2">
          <cell r="B2">
            <v>1.9678000000000001E-2</v>
          </cell>
        </row>
      </sheetData>
      <sheetData sheetId="6036">
        <row r="2">
          <cell r="B2">
            <v>1.9677996635437012E-2</v>
          </cell>
        </row>
      </sheetData>
      <sheetData sheetId="6037">
        <row r="2">
          <cell r="B2">
            <v>1.9678000000000001E-2</v>
          </cell>
        </row>
      </sheetData>
      <sheetData sheetId="6038">
        <row r="2">
          <cell r="B2">
            <v>1.9677996635437012E-2</v>
          </cell>
        </row>
      </sheetData>
      <sheetData sheetId="6039">
        <row r="2">
          <cell r="B2">
            <v>1.9678000000000001E-2</v>
          </cell>
        </row>
      </sheetData>
      <sheetData sheetId="6040">
        <row r="2">
          <cell r="B2">
            <v>1.9678000000000001E-2</v>
          </cell>
        </row>
      </sheetData>
      <sheetData sheetId="6041">
        <row r="2">
          <cell r="B2">
            <v>1.9677996635437012E-2</v>
          </cell>
        </row>
      </sheetData>
      <sheetData sheetId="6042">
        <row r="2">
          <cell r="B2">
            <v>1.9677996635437012E-2</v>
          </cell>
        </row>
      </sheetData>
      <sheetData sheetId="6043">
        <row r="2">
          <cell r="B2">
            <v>1.9677996635437012E-2</v>
          </cell>
        </row>
      </sheetData>
      <sheetData sheetId="6044">
        <row r="2">
          <cell r="B2">
            <v>1.9678000000000001E-2</v>
          </cell>
        </row>
      </sheetData>
      <sheetData sheetId="6045">
        <row r="2">
          <cell r="B2">
            <v>1.9678000000000001E-2</v>
          </cell>
        </row>
      </sheetData>
      <sheetData sheetId="6046">
        <row r="2">
          <cell r="B2">
            <v>1.9678000000000001E-2</v>
          </cell>
        </row>
      </sheetData>
      <sheetData sheetId="6047">
        <row r="2">
          <cell r="B2">
            <v>1.9678000000000001E-2</v>
          </cell>
        </row>
      </sheetData>
      <sheetData sheetId="6048">
        <row r="2">
          <cell r="B2">
            <v>1.9677996635437012E-2</v>
          </cell>
        </row>
      </sheetData>
      <sheetData sheetId="6049">
        <row r="2">
          <cell r="B2">
            <v>1.9678000000000001E-2</v>
          </cell>
        </row>
      </sheetData>
      <sheetData sheetId="6050">
        <row r="2">
          <cell r="B2">
            <v>1.9678000000000001E-2</v>
          </cell>
        </row>
      </sheetData>
      <sheetData sheetId="6051">
        <row r="2">
          <cell r="B2">
            <v>1.9678000000000001E-2</v>
          </cell>
        </row>
      </sheetData>
      <sheetData sheetId="6052">
        <row r="2">
          <cell r="B2">
            <v>1.9677996635437012E-2</v>
          </cell>
        </row>
      </sheetData>
      <sheetData sheetId="6053">
        <row r="2">
          <cell r="B2">
            <v>0</v>
          </cell>
        </row>
      </sheetData>
      <sheetData sheetId="6054">
        <row r="2">
          <cell r="B2">
            <v>1.9678000000000001E-2</v>
          </cell>
        </row>
      </sheetData>
      <sheetData sheetId="6055">
        <row r="2">
          <cell r="B2">
            <v>1.9677996635437012E-2</v>
          </cell>
        </row>
      </sheetData>
      <sheetData sheetId="6056">
        <row r="2">
          <cell r="B2">
            <v>1.9678000000000001E-2</v>
          </cell>
        </row>
      </sheetData>
      <sheetData sheetId="6057">
        <row r="2">
          <cell r="B2">
            <v>0</v>
          </cell>
        </row>
      </sheetData>
      <sheetData sheetId="6058">
        <row r="2">
          <cell r="B2">
            <v>1.9678000000000001E-2</v>
          </cell>
        </row>
      </sheetData>
      <sheetData sheetId="6059">
        <row r="2">
          <cell r="B2">
            <v>0</v>
          </cell>
        </row>
      </sheetData>
      <sheetData sheetId="6060">
        <row r="2">
          <cell r="B2">
            <v>0</v>
          </cell>
        </row>
      </sheetData>
      <sheetData sheetId="6061">
        <row r="2">
          <cell r="B2">
            <v>1.9678000000000001E-2</v>
          </cell>
        </row>
      </sheetData>
      <sheetData sheetId="6062">
        <row r="2">
          <cell r="B2">
            <v>1.9678000000000001E-2</v>
          </cell>
        </row>
      </sheetData>
      <sheetData sheetId="6063">
        <row r="2">
          <cell r="B2">
            <v>0</v>
          </cell>
        </row>
      </sheetData>
      <sheetData sheetId="6064">
        <row r="2">
          <cell r="B2">
            <v>0</v>
          </cell>
        </row>
      </sheetData>
      <sheetData sheetId="6065">
        <row r="2">
          <cell r="B2">
            <v>1.9678000000000001E-2</v>
          </cell>
        </row>
      </sheetData>
      <sheetData sheetId="6066">
        <row r="2">
          <cell r="B2">
            <v>1.9678000000000001E-2</v>
          </cell>
        </row>
      </sheetData>
      <sheetData sheetId="6067">
        <row r="2">
          <cell r="B2">
            <v>1.9678000000000001E-2</v>
          </cell>
        </row>
      </sheetData>
      <sheetData sheetId="6068">
        <row r="2">
          <cell r="B2">
            <v>1.9678000000000001E-2</v>
          </cell>
        </row>
      </sheetData>
      <sheetData sheetId="6069">
        <row r="2">
          <cell r="B2">
            <v>1.9678000000000001E-2</v>
          </cell>
        </row>
      </sheetData>
      <sheetData sheetId="6070">
        <row r="2">
          <cell r="B2">
            <v>1.9678000000000001E-2</v>
          </cell>
        </row>
      </sheetData>
      <sheetData sheetId="6071">
        <row r="2">
          <cell r="B2">
            <v>1.9678000000000001E-2</v>
          </cell>
        </row>
      </sheetData>
      <sheetData sheetId="6072">
        <row r="2">
          <cell r="B2">
            <v>1.9678000000000001E-2</v>
          </cell>
        </row>
      </sheetData>
      <sheetData sheetId="6073">
        <row r="2">
          <cell r="B2">
            <v>1.9678000000000001E-2</v>
          </cell>
        </row>
      </sheetData>
      <sheetData sheetId="6074">
        <row r="2">
          <cell r="B2">
            <v>1.9678000000000001E-2</v>
          </cell>
        </row>
      </sheetData>
      <sheetData sheetId="6075">
        <row r="2">
          <cell r="B2">
            <v>1.9678000000000001E-2</v>
          </cell>
        </row>
      </sheetData>
      <sheetData sheetId="6076">
        <row r="2">
          <cell r="B2">
            <v>1.9678000000000001E-2</v>
          </cell>
        </row>
      </sheetData>
      <sheetData sheetId="6077">
        <row r="2">
          <cell r="B2">
            <v>1.9678000000000001E-2</v>
          </cell>
        </row>
      </sheetData>
      <sheetData sheetId="6078">
        <row r="2">
          <cell r="B2">
            <v>1.9678000000000001E-2</v>
          </cell>
        </row>
      </sheetData>
      <sheetData sheetId="6079">
        <row r="2">
          <cell r="B2">
            <v>1.9678000000000001E-2</v>
          </cell>
        </row>
      </sheetData>
      <sheetData sheetId="6080">
        <row r="2">
          <cell r="B2">
            <v>1.9678000000000001E-2</v>
          </cell>
        </row>
      </sheetData>
      <sheetData sheetId="6081">
        <row r="2">
          <cell r="B2">
            <v>1.9678000000000001E-2</v>
          </cell>
        </row>
      </sheetData>
      <sheetData sheetId="6082">
        <row r="2">
          <cell r="B2">
            <v>1.9678000000000001E-2</v>
          </cell>
        </row>
      </sheetData>
      <sheetData sheetId="6083">
        <row r="2">
          <cell r="B2">
            <v>1.9678000000000001E-2</v>
          </cell>
        </row>
      </sheetData>
      <sheetData sheetId="6084">
        <row r="2">
          <cell r="B2">
            <v>1.9678000000000001E-2</v>
          </cell>
        </row>
      </sheetData>
      <sheetData sheetId="6085">
        <row r="2">
          <cell r="B2">
            <v>1.9678000000000001E-2</v>
          </cell>
        </row>
      </sheetData>
      <sheetData sheetId="6086">
        <row r="2">
          <cell r="B2">
            <v>1.9678000000000001E-2</v>
          </cell>
        </row>
      </sheetData>
      <sheetData sheetId="6087">
        <row r="2">
          <cell r="B2">
            <v>1.9678000000000001E-2</v>
          </cell>
        </row>
      </sheetData>
      <sheetData sheetId="6088">
        <row r="2">
          <cell r="B2">
            <v>1.9678000000000001E-2</v>
          </cell>
        </row>
      </sheetData>
      <sheetData sheetId="6089">
        <row r="2">
          <cell r="B2">
            <v>1.9678000000000001E-2</v>
          </cell>
        </row>
      </sheetData>
      <sheetData sheetId="6090">
        <row r="2">
          <cell r="B2">
            <v>1.9678000000000001E-2</v>
          </cell>
        </row>
      </sheetData>
      <sheetData sheetId="6091">
        <row r="2">
          <cell r="B2">
            <v>1.9678000000000001E-2</v>
          </cell>
        </row>
      </sheetData>
      <sheetData sheetId="6092">
        <row r="2">
          <cell r="B2">
            <v>1.9678000000000001E-2</v>
          </cell>
        </row>
      </sheetData>
      <sheetData sheetId="6093">
        <row r="2">
          <cell r="B2">
            <v>1.9678000000000001E-2</v>
          </cell>
        </row>
      </sheetData>
      <sheetData sheetId="6094">
        <row r="2">
          <cell r="B2">
            <v>1.9678000000000001E-2</v>
          </cell>
        </row>
      </sheetData>
      <sheetData sheetId="6095">
        <row r="2">
          <cell r="B2">
            <v>1.9678000000000001E-2</v>
          </cell>
        </row>
      </sheetData>
      <sheetData sheetId="6096">
        <row r="2">
          <cell r="B2">
            <v>1.9678000000000001E-2</v>
          </cell>
        </row>
      </sheetData>
      <sheetData sheetId="6097">
        <row r="2">
          <cell r="B2">
            <v>0</v>
          </cell>
        </row>
      </sheetData>
      <sheetData sheetId="6098">
        <row r="2">
          <cell r="B2">
            <v>1.9678000000000001E-2</v>
          </cell>
        </row>
      </sheetData>
      <sheetData sheetId="6099">
        <row r="2">
          <cell r="B2">
            <v>1.9678000000000001E-2</v>
          </cell>
        </row>
      </sheetData>
      <sheetData sheetId="6100">
        <row r="2">
          <cell r="B2">
            <v>0</v>
          </cell>
        </row>
      </sheetData>
      <sheetData sheetId="6101">
        <row r="2">
          <cell r="B2">
            <v>0</v>
          </cell>
        </row>
      </sheetData>
      <sheetData sheetId="6102">
        <row r="2">
          <cell r="B2">
            <v>0</v>
          </cell>
        </row>
      </sheetData>
      <sheetData sheetId="6103">
        <row r="2">
          <cell r="B2">
            <v>0</v>
          </cell>
        </row>
      </sheetData>
      <sheetData sheetId="6104">
        <row r="2">
          <cell r="B2">
            <v>0</v>
          </cell>
        </row>
      </sheetData>
      <sheetData sheetId="6105">
        <row r="2">
          <cell r="B2">
            <v>0</v>
          </cell>
        </row>
      </sheetData>
      <sheetData sheetId="6106">
        <row r="2">
          <cell r="B2">
            <v>0</v>
          </cell>
        </row>
      </sheetData>
      <sheetData sheetId="6107">
        <row r="2">
          <cell r="B2">
            <v>0</v>
          </cell>
        </row>
      </sheetData>
      <sheetData sheetId="6108">
        <row r="2">
          <cell r="B2">
            <v>0</v>
          </cell>
        </row>
      </sheetData>
      <sheetData sheetId="6109">
        <row r="2">
          <cell r="B2">
            <v>0</v>
          </cell>
        </row>
      </sheetData>
      <sheetData sheetId="6110">
        <row r="2">
          <cell r="B2">
            <v>0</v>
          </cell>
        </row>
      </sheetData>
      <sheetData sheetId="6111">
        <row r="2">
          <cell r="B2">
            <v>0</v>
          </cell>
        </row>
      </sheetData>
      <sheetData sheetId="6112">
        <row r="2">
          <cell r="B2">
            <v>0</v>
          </cell>
        </row>
      </sheetData>
      <sheetData sheetId="6113">
        <row r="2">
          <cell r="B2">
            <v>0</v>
          </cell>
        </row>
      </sheetData>
      <sheetData sheetId="6114">
        <row r="2">
          <cell r="B2">
            <v>0</v>
          </cell>
        </row>
      </sheetData>
      <sheetData sheetId="6115">
        <row r="2">
          <cell r="B2">
            <v>0</v>
          </cell>
        </row>
      </sheetData>
      <sheetData sheetId="6116">
        <row r="2">
          <cell r="B2">
            <v>0</v>
          </cell>
        </row>
      </sheetData>
      <sheetData sheetId="6117">
        <row r="2">
          <cell r="B2">
            <v>0</v>
          </cell>
        </row>
      </sheetData>
      <sheetData sheetId="6118">
        <row r="2">
          <cell r="B2">
            <v>0</v>
          </cell>
        </row>
      </sheetData>
      <sheetData sheetId="6119">
        <row r="2">
          <cell r="B2">
            <v>0</v>
          </cell>
        </row>
      </sheetData>
      <sheetData sheetId="6120">
        <row r="2">
          <cell r="B2">
            <v>0</v>
          </cell>
        </row>
      </sheetData>
      <sheetData sheetId="6121">
        <row r="2">
          <cell r="B2">
            <v>0</v>
          </cell>
        </row>
      </sheetData>
      <sheetData sheetId="6122">
        <row r="2">
          <cell r="B2">
            <v>0</v>
          </cell>
        </row>
      </sheetData>
      <sheetData sheetId="6123">
        <row r="2">
          <cell r="B2">
            <v>0</v>
          </cell>
        </row>
      </sheetData>
      <sheetData sheetId="6124">
        <row r="2">
          <cell r="B2">
            <v>0</v>
          </cell>
        </row>
      </sheetData>
      <sheetData sheetId="6125">
        <row r="2">
          <cell r="B2">
            <v>0</v>
          </cell>
        </row>
      </sheetData>
      <sheetData sheetId="6126">
        <row r="2">
          <cell r="B2">
            <v>0</v>
          </cell>
        </row>
      </sheetData>
      <sheetData sheetId="6127">
        <row r="2">
          <cell r="B2">
            <v>0</v>
          </cell>
        </row>
      </sheetData>
      <sheetData sheetId="6128">
        <row r="2">
          <cell r="B2">
            <v>0</v>
          </cell>
        </row>
      </sheetData>
      <sheetData sheetId="6129">
        <row r="2">
          <cell r="B2">
            <v>0</v>
          </cell>
        </row>
      </sheetData>
      <sheetData sheetId="6130">
        <row r="2">
          <cell r="B2">
            <v>0</v>
          </cell>
        </row>
      </sheetData>
      <sheetData sheetId="6131">
        <row r="2">
          <cell r="B2">
            <v>0</v>
          </cell>
        </row>
      </sheetData>
      <sheetData sheetId="6132">
        <row r="2">
          <cell r="B2">
            <v>0</v>
          </cell>
        </row>
      </sheetData>
      <sheetData sheetId="6133">
        <row r="2">
          <cell r="B2">
            <v>0</v>
          </cell>
        </row>
      </sheetData>
      <sheetData sheetId="6134">
        <row r="2">
          <cell r="B2">
            <v>0</v>
          </cell>
        </row>
      </sheetData>
      <sheetData sheetId="6135">
        <row r="2">
          <cell r="B2">
            <v>0</v>
          </cell>
        </row>
      </sheetData>
      <sheetData sheetId="6136">
        <row r="2">
          <cell r="B2">
            <v>0</v>
          </cell>
        </row>
      </sheetData>
      <sheetData sheetId="6137">
        <row r="2">
          <cell r="B2">
            <v>0</v>
          </cell>
        </row>
      </sheetData>
      <sheetData sheetId="6138">
        <row r="2">
          <cell r="B2">
            <v>0</v>
          </cell>
        </row>
      </sheetData>
      <sheetData sheetId="6139">
        <row r="2">
          <cell r="B2">
            <v>0</v>
          </cell>
        </row>
      </sheetData>
      <sheetData sheetId="6140">
        <row r="2">
          <cell r="B2">
            <v>0</v>
          </cell>
        </row>
      </sheetData>
      <sheetData sheetId="6141">
        <row r="2">
          <cell r="B2">
            <v>0</v>
          </cell>
        </row>
      </sheetData>
      <sheetData sheetId="6142">
        <row r="2">
          <cell r="B2">
            <v>0</v>
          </cell>
        </row>
      </sheetData>
      <sheetData sheetId="6143">
        <row r="2">
          <cell r="B2">
            <v>0</v>
          </cell>
        </row>
      </sheetData>
      <sheetData sheetId="6144">
        <row r="2">
          <cell r="B2">
            <v>0</v>
          </cell>
        </row>
      </sheetData>
      <sheetData sheetId="6145">
        <row r="2">
          <cell r="B2">
            <v>0</v>
          </cell>
        </row>
      </sheetData>
      <sheetData sheetId="6146">
        <row r="2">
          <cell r="B2">
            <v>1.9677996635437012E-2</v>
          </cell>
        </row>
      </sheetData>
      <sheetData sheetId="6147">
        <row r="2">
          <cell r="B2">
            <v>0</v>
          </cell>
        </row>
      </sheetData>
      <sheetData sheetId="6148">
        <row r="2">
          <cell r="B2">
            <v>0</v>
          </cell>
        </row>
      </sheetData>
      <sheetData sheetId="6149">
        <row r="2">
          <cell r="B2">
            <v>1.9677996635437012E-2</v>
          </cell>
        </row>
      </sheetData>
      <sheetData sheetId="6150">
        <row r="2">
          <cell r="B2">
            <v>0</v>
          </cell>
        </row>
      </sheetData>
      <sheetData sheetId="6151">
        <row r="2">
          <cell r="B2">
            <v>0</v>
          </cell>
        </row>
      </sheetData>
      <sheetData sheetId="6152">
        <row r="2">
          <cell r="B2">
            <v>0</v>
          </cell>
        </row>
      </sheetData>
      <sheetData sheetId="6153">
        <row r="2">
          <cell r="B2">
            <v>1.9677996635437012E-2</v>
          </cell>
        </row>
      </sheetData>
      <sheetData sheetId="6154">
        <row r="2">
          <cell r="B2">
            <v>0</v>
          </cell>
        </row>
      </sheetData>
      <sheetData sheetId="6155">
        <row r="2">
          <cell r="B2">
            <v>1.9677996635437012E-2</v>
          </cell>
        </row>
      </sheetData>
      <sheetData sheetId="6156">
        <row r="2">
          <cell r="B2">
            <v>1.9677996635437012E-2</v>
          </cell>
        </row>
      </sheetData>
      <sheetData sheetId="6157">
        <row r="2">
          <cell r="B2">
            <v>0</v>
          </cell>
        </row>
      </sheetData>
      <sheetData sheetId="6158">
        <row r="2">
          <cell r="B2">
            <v>1.9677996635437012E-2</v>
          </cell>
        </row>
      </sheetData>
      <sheetData sheetId="6159">
        <row r="2">
          <cell r="B2">
            <v>1.9677996635437012E-2</v>
          </cell>
        </row>
      </sheetData>
      <sheetData sheetId="6160">
        <row r="2">
          <cell r="B2">
            <v>1.9677996635437012E-2</v>
          </cell>
        </row>
      </sheetData>
      <sheetData sheetId="6161">
        <row r="2">
          <cell r="B2">
            <v>0</v>
          </cell>
        </row>
      </sheetData>
      <sheetData sheetId="6162">
        <row r="2">
          <cell r="B2">
            <v>0</v>
          </cell>
        </row>
      </sheetData>
      <sheetData sheetId="6163">
        <row r="2">
          <cell r="B2">
            <v>1.9677996635437012E-2</v>
          </cell>
        </row>
      </sheetData>
      <sheetData sheetId="6164">
        <row r="2">
          <cell r="B2">
            <v>1.9678000000000001E-2</v>
          </cell>
        </row>
      </sheetData>
      <sheetData sheetId="6165">
        <row r="2">
          <cell r="B2">
            <v>1.9677996635437012E-2</v>
          </cell>
        </row>
      </sheetData>
      <sheetData sheetId="6166">
        <row r="2">
          <cell r="B2">
            <v>0</v>
          </cell>
        </row>
      </sheetData>
      <sheetData sheetId="6167">
        <row r="2">
          <cell r="B2">
            <v>1.9678000000000001E-2</v>
          </cell>
        </row>
      </sheetData>
      <sheetData sheetId="6168">
        <row r="2">
          <cell r="B2">
            <v>0</v>
          </cell>
        </row>
      </sheetData>
      <sheetData sheetId="6169">
        <row r="2">
          <cell r="B2">
            <v>0</v>
          </cell>
        </row>
      </sheetData>
      <sheetData sheetId="6170">
        <row r="2">
          <cell r="B2">
            <v>1.9677996635437012E-2</v>
          </cell>
        </row>
      </sheetData>
      <sheetData sheetId="6171">
        <row r="2">
          <cell r="B2">
            <v>1.9678000000000001E-2</v>
          </cell>
        </row>
      </sheetData>
      <sheetData sheetId="6172">
        <row r="2">
          <cell r="B2">
            <v>1.9677996635437012E-2</v>
          </cell>
        </row>
      </sheetData>
      <sheetData sheetId="6173">
        <row r="2">
          <cell r="B2">
            <v>1.9678000000000001E-2</v>
          </cell>
        </row>
      </sheetData>
      <sheetData sheetId="6174">
        <row r="2">
          <cell r="B2">
            <v>1.9678000000000001E-2</v>
          </cell>
        </row>
      </sheetData>
      <sheetData sheetId="6175">
        <row r="2">
          <cell r="B2">
            <v>0</v>
          </cell>
        </row>
      </sheetData>
      <sheetData sheetId="6176">
        <row r="2">
          <cell r="B2">
            <v>1.9677996635437012E-2</v>
          </cell>
        </row>
      </sheetData>
      <sheetData sheetId="6177">
        <row r="2">
          <cell r="B2">
            <v>1.9678000000000001E-2</v>
          </cell>
        </row>
      </sheetData>
      <sheetData sheetId="6178">
        <row r="2">
          <cell r="B2">
            <v>1.9678000000000001E-2</v>
          </cell>
        </row>
      </sheetData>
      <sheetData sheetId="6179">
        <row r="2">
          <cell r="B2">
            <v>1.9678000000000001E-2</v>
          </cell>
        </row>
      </sheetData>
      <sheetData sheetId="6180">
        <row r="2">
          <cell r="B2">
            <v>1.9677996635437012E-2</v>
          </cell>
        </row>
      </sheetData>
      <sheetData sheetId="6181">
        <row r="2">
          <cell r="B2">
            <v>1.9678000000000001E-2</v>
          </cell>
        </row>
      </sheetData>
      <sheetData sheetId="6182">
        <row r="2">
          <cell r="B2">
            <v>1.9678000000000001E-2</v>
          </cell>
        </row>
      </sheetData>
      <sheetData sheetId="6183">
        <row r="2">
          <cell r="B2">
            <v>1.9677996635437012E-2</v>
          </cell>
        </row>
      </sheetData>
      <sheetData sheetId="6184">
        <row r="2">
          <cell r="B2">
            <v>1.9677996635437012E-2</v>
          </cell>
        </row>
      </sheetData>
      <sheetData sheetId="6185">
        <row r="2">
          <cell r="B2">
            <v>1.9678000000000001E-2</v>
          </cell>
        </row>
      </sheetData>
      <sheetData sheetId="6186">
        <row r="2">
          <cell r="B2">
            <v>1.9678000000000001E-2</v>
          </cell>
        </row>
      </sheetData>
      <sheetData sheetId="6187">
        <row r="2">
          <cell r="B2">
            <v>1.9677996635437012E-2</v>
          </cell>
        </row>
      </sheetData>
      <sheetData sheetId="6188">
        <row r="2">
          <cell r="B2">
            <v>1.9678000000000001E-2</v>
          </cell>
        </row>
      </sheetData>
      <sheetData sheetId="6189">
        <row r="2">
          <cell r="B2">
            <v>1.9678000000000001E-2</v>
          </cell>
        </row>
      </sheetData>
      <sheetData sheetId="6190">
        <row r="2">
          <cell r="B2">
            <v>1.9677996635437012E-2</v>
          </cell>
        </row>
      </sheetData>
      <sheetData sheetId="6191">
        <row r="2">
          <cell r="B2">
            <v>1.9677996635437012E-2</v>
          </cell>
        </row>
      </sheetData>
      <sheetData sheetId="6192">
        <row r="2">
          <cell r="B2">
            <v>1.9678000000000001E-2</v>
          </cell>
        </row>
      </sheetData>
      <sheetData sheetId="6193">
        <row r="2">
          <cell r="B2">
            <v>1.9678000000000001E-2</v>
          </cell>
        </row>
      </sheetData>
      <sheetData sheetId="6194">
        <row r="2">
          <cell r="B2">
            <v>1.9677996635437012E-2</v>
          </cell>
        </row>
      </sheetData>
      <sheetData sheetId="6195">
        <row r="2">
          <cell r="B2">
            <v>1.9678000000000001E-2</v>
          </cell>
        </row>
      </sheetData>
      <sheetData sheetId="6196">
        <row r="2">
          <cell r="B2">
            <v>1.9678000000000001E-2</v>
          </cell>
        </row>
      </sheetData>
      <sheetData sheetId="6197">
        <row r="2">
          <cell r="B2">
            <v>1.9677996635437012E-2</v>
          </cell>
        </row>
      </sheetData>
      <sheetData sheetId="6198">
        <row r="2">
          <cell r="B2">
            <v>1.9677996635437012E-2</v>
          </cell>
        </row>
      </sheetData>
      <sheetData sheetId="6199">
        <row r="2">
          <cell r="B2">
            <v>1.9678000000000001E-2</v>
          </cell>
        </row>
      </sheetData>
      <sheetData sheetId="6200">
        <row r="2">
          <cell r="B2">
            <v>1.9678000000000001E-2</v>
          </cell>
        </row>
      </sheetData>
      <sheetData sheetId="6201">
        <row r="2">
          <cell r="B2">
            <v>1.9677996635437012E-2</v>
          </cell>
        </row>
      </sheetData>
      <sheetData sheetId="6202">
        <row r="2">
          <cell r="B2">
            <v>1.9678000000000001E-2</v>
          </cell>
        </row>
      </sheetData>
      <sheetData sheetId="6203">
        <row r="2">
          <cell r="B2">
            <v>1.9678000000000001E-2</v>
          </cell>
        </row>
      </sheetData>
      <sheetData sheetId="6204">
        <row r="2">
          <cell r="B2">
            <v>1.9678000000000001E-2</v>
          </cell>
        </row>
      </sheetData>
      <sheetData sheetId="6205">
        <row r="2">
          <cell r="B2">
            <v>1.9678000000000001E-2</v>
          </cell>
        </row>
      </sheetData>
      <sheetData sheetId="6206">
        <row r="2">
          <cell r="B2">
            <v>1.9678000000000001E-2</v>
          </cell>
        </row>
      </sheetData>
      <sheetData sheetId="6207">
        <row r="2">
          <cell r="B2">
            <v>1.9678000000000001E-2</v>
          </cell>
        </row>
      </sheetData>
      <sheetData sheetId="6208">
        <row r="2">
          <cell r="B2">
            <v>1.9678000000000001E-2</v>
          </cell>
        </row>
      </sheetData>
      <sheetData sheetId="6209">
        <row r="2">
          <cell r="B2">
            <v>1.9677996635437012E-2</v>
          </cell>
        </row>
      </sheetData>
      <sheetData sheetId="6210">
        <row r="2">
          <cell r="B2">
            <v>1.9678000000000001E-2</v>
          </cell>
        </row>
      </sheetData>
      <sheetData sheetId="6211">
        <row r="2">
          <cell r="B2">
            <v>1.9677996635437012E-2</v>
          </cell>
        </row>
      </sheetData>
      <sheetData sheetId="6212">
        <row r="2">
          <cell r="B2">
            <v>1.9678000000000001E-2</v>
          </cell>
        </row>
      </sheetData>
      <sheetData sheetId="6213">
        <row r="2">
          <cell r="B2">
            <v>1.9677996635437012E-2</v>
          </cell>
        </row>
      </sheetData>
      <sheetData sheetId="6214">
        <row r="2">
          <cell r="B2">
            <v>1.9678000000000001E-2</v>
          </cell>
        </row>
      </sheetData>
      <sheetData sheetId="6215">
        <row r="2">
          <cell r="B2">
            <v>1.9678000000000001E-2</v>
          </cell>
        </row>
      </sheetData>
      <sheetData sheetId="6216">
        <row r="2">
          <cell r="B2">
            <v>1.9677996635437012E-2</v>
          </cell>
        </row>
      </sheetData>
      <sheetData sheetId="6217">
        <row r="2">
          <cell r="B2">
            <v>1.9678000000000001E-2</v>
          </cell>
        </row>
      </sheetData>
      <sheetData sheetId="6218">
        <row r="2">
          <cell r="B2">
            <v>1.9677996635437012E-2</v>
          </cell>
        </row>
      </sheetData>
      <sheetData sheetId="6219">
        <row r="2">
          <cell r="B2">
            <v>1.9678000000000001E-2</v>
          </cell>
        </row>
      </sheetData>
      <sheetData sheetId="6220">
        <row r="2">
          <cell r="B2">
            <v>1.9678000000000001E-2</v>
          </cell>
        </row>
      </sheetData>
      <sheetData sheetId="6221">
        <row r="2">
          <cell r="B2">
            <v>1.9677996635437012E-2</v>
          </cell>
        </row>
      </sheetData>
      <sheetData sheetId="6222">
        <row r="2">
          <cell r="B2">
            <v>1.9677996635437012E-2</v>
          </cell>
        </row>
      </sheetData>
      <sheetData sheetId="6223">
        <row r="2">
          <cell r="B2">
            <v>1.9677996635437012E-2</v>
          </cell>
        </row>
      </sheetData>
      <sheetData sheetId="6224">
        <row r="2">
          <cell r="B2">
            <v>1.9678000000000001E-2</v>
          </cell>
        </row>
      </sheetData>
      <sheetData sheetId="6225">
        <row r="2">
          <cell r="B2">
            <v>1.9678000000000001E-2</v>
          </cell>
        </row>
      </sheetData>
      <sheetData sheetId="6226">
        <row r="2">
          <cell r="B2">
            <v>1.9678000000000001E-2</v>
          </cell>
        </row>
      </sheetData>
      <sheetData sheetId="6227">
        <row r="2">
          <cell r="B2">
            <v>1.9678000000000001E-2</v>
          </cell>
        </row>
      </sheetData>
      <sheetData sheetId="6228">
        <row r="2">
          <cell r="B2">
            <v>1.9677996635437012E-2</v>
          </cell>
        </row>
      </sheetData>
      <sheetData sheetId="6229">
        <row r="2">
          <cell r="B2">
            <v>1.9678000000000001E-2</v>
          </cell>
        </row>
      </sheetData>
      <sheetData sheetId="6230">
        <row r="2">
          <cell r="B2">
            <v>1.9678000000000001E-2</v>
          </cell>
        </row>
      </sheetData>
      <sheetData sheetId="6231">
        <row r="2">
          <cell r="B2">
            <v>1.9678000000000001E-2</v>
          </cell>
        </row>
      </sheetData>
      <sheetData sheetId="6232">
        <row r="2">
          <cell r="B2">
            <v>1.9677996635437012E-2</v>
          </cell>
        </row>
      </sheetData>
      <sheetData sheetId="6233">
        <row r="2">
          <cell r="B2">
            <v>0</v>
          </cell>
        </row>
      </sheetData>
      <sheetData sheetId="6234">
        <row r="2">
          <cell r="B2">
            <v>1.9678000000000001E-2</v>
          </cell>
        </row>
      </sheetData>
      <sheetData sheetId="6235">
        <row r="2">
          <cell r="B2">
            <v>1.9677996635437012E-2</v>
          </cell>
        </row>
      </sheetData>
      <sheetData sheetId="6236">
        <row r="2">
          <cell r="B2">
            <v>1.9678000000000001E-2</v>
          </cell>
        </row>
      </sheetData>
      <sheetData sheetId="6237">
        <row r="2">
          <cell r="B2">
            <v>0</v>
          </cell>
        </row>
      </sheetData>
      <sheetData sheetId="6238">
        <row r="2">
          <cell r="B2">
            <v>1.9678000000000001E-2</v>
          </cell>
        </row>
      </sheetData>
      <sheetData sheetId="6239">
        <row r="2">
          <cell r="B2">
            <v>0</v>
          </cell>
        </row>
      </sheetData>
      <sheetData sheetId="6240">
        <row r="2">
          <cell r="B2">
            <v>0</v>
          </cell>
        </row>
      </sheetData>
      <sheetData sheetId="6241">
        <row r="2">
          <cell r="B2">
            <v>1.9678000000000001E-2</v>
          </cell>
        </row>
      </sheetData>
      <sheetData sheetId="6242">
        <row r="2">
          <cell r="B2">
            <v>1.9678000000000001E-2</v>
          </cell>
        </row>
      </sheetData>
      <sheetData sheetId="6243">
        <row r="2">
          <cell r="B2">
            <v>0</v>
          </cell>
        </row>
      </sheetData>
      <sheetData sheetId="6244">
        <row r="2">
          <cell r="B2">
            <v>0</v>
          </cell>
        </row>
      </sheetData>
      <sheetData sheetId="6245">
        <row r="2">
          <cell r="B2">
            <v>1.9678000000000001E-2</v>
          </cell>
        </row>
      </sheetData>
      <sheetData sheetId="6246">
        <row r="2">
          <cell r="B2">
            <v>1.9678000000000001E-2</v>
          </cell>
        </row>
      </sheetData>
      <sheetData sheetId="6247">
        <row r="2">
          <cell r="B2">
            <v>1.9678000000000001E-2</v>
          </cell>
        </row>
      </sheetData>
      <sheetData sheetId="6248">
        <row r="2">
          <cell r="B2">
            <v>1.9678000000000001E-2</v>
          </cell>
        </row>
      </sheetData>
      <sheetData sheetId="6249">
        <row r="2">
          <cell r="B2">
            <v>1.9678000000000001E-2</v>
          </cell>
        </row>
      </sheetData>
      <sheetData sheetId="6250">
        <row r="2">
          <cell r="B2">
            <v>1.9678000000000001E-2</v>
          </cell>
        </row>
      </sheetData>
      <sheetData sheetId="6251">
        <row r="2">
          <cell r="B2">
            <v>1.9678000000000001E-2</v>
          </cell>
        </row>
      </sheetData>
      <sheetData sheetId="6252">
        <row r="2">
          <cell r="B2">
            <v>1.9678000000000001E-2</v>
          </cell>
        </row>
      </sheetData>
      <sheetData sheetId="6253">
        <row r="2">
          <cell r="B2">
            <v>1.9678000000000001E-2</v>
          </cell>
        </row>
      </sheetData>
      <sheetData sheetId="6254">
        <row r="2">
          <cell r="B2">
            <v>1.9678000000000001E-2</v>
          </cell>
        </row>
      </sheetData>
      <sheetData sheetId="6255">
        <row r="2">
          <cell r="B2">
            <v>1.9678000000000001E-2</v>
          </cell>
        </row>
      </sheetData>
      <sheetData sheetId="6256">
        <row r="2">
          <cell r="B2">
            <v>1.9678000000000001E-2</v>
          </cell>
        </row>
      </sheetData>
      <sheetData sheetId="6257">
        <row r="2">
          <cell r="B2">
            <v>1.9678000000000001E-2</v>
          </cell>
        </row>
      </sheetData>
      <sheetData sheetId="6258">
        <row r="2">
          <cell r="B2">
            <v>0</v>
          </cell>
        </row>
      </sheetData>
      <sheetData sheetId="6259">
        <row r="2">
          <cell r="B2">
            <v>1.9678000000000001E-2</v>
          </cell>
        </row>
      </sheetData>
      <sheetData sheetId="6260">
        <row r="2">
          <cell r="B2">
            <v>1.9678000000000001E-2</v>
          </cell>
        </row>
      </sheetData>
      <sheetData sheetId="6261">
        <row r="2">
          <cell r="B2">
            <v>1.9678000000000001E-2</v>
          </cell>
        </row>
      </sheetData>
      <sheetData sheetId="6262">
        <row r="2">
          <cell r="B2">
            <v>0</v>
          </cell>
        </row>
      </sheetData>
      <sheetData sheetId="6263">
        <row r="2">
          <cell r="B2">
            <v>1.9678000000000001E-2</v>
          </cell>
        </row>
      </sheetData>
      <sheetData sheetId="6264">
        <row r="2">
          <cell r="B2">
            <v>1.9678000000000001E-2</v>
          </cell>
        </row>
      </sheetData>
      <sheetData sheetId="6265">
        <row r="2">
          <cell r="B2">
            <v>1.9678000000000001E-2</v>
          </cell>
        </row>
      </sheetData>
      <sheetData sheetId="6266">
        <row r="2">
          <cell r="B2">
            <v>1.9678000000000001E-2</v>
          </cell>
        </row>
      </sheetData>
      <sheetData sheetId="6267">
        <row r="2">
          <cell r="B2">
            <v>1.9678000000000001E-2</v>
          </cell>
        </row>
      </sheetData>
      <sheetData sheetId="6268">
        <row r="2">
          <cell r="B2">
            <v>1.9678000000000001E-2</v>
          </cell>
        </row>
      </sheetData>
      <sheetData sheetId="6269">
        <row r="2">
          <cell r="B2">
            <v>1.9678000000000001E-2</v>
          </cell>
        </row>
      </sheetData>
      <sheetData sheetId="6270">
        <row r="2">
          <cell r="B2">
            <v>1.9678000000000001E-2</v>
          </cell>
        </row>
      </sheetData>
      <sheetData sheetId="6271">
        <row r="2">
          <cell r="B2">
            <v>1.9678000000000001E-2</v>
          </cell>
        </row>
      </sheetData>
      <sheetData sheetId="6272">
        <row r="2">
          <cell r="B2">
            <v>1.9678000000000001E-2</v>
          </cell>
        </row>
      </sheetData>
      <sheetData sheetId="6273">
        <row r="2">
          <cell r="B2">
            <v>1.9678000000000001E-2</v>
          </cell>
        </row>
      </sheetData>
      <sheetData sheetId="6274">
        <row r="2">
          <cell r="B2">
            <v>1.9678000000000001E-2</v>
          </cell>
        </row>
      </sheetData>
      <sheetData sheetId="6275">
        <row r="2">
          <cell r="B2">
            <v>1.9678000000000001E-2</v>
          </cell>
        </row>
      </sheetData>
      <sheetData sheetId="6276">
        <row r="2">
          <cell r="B2">
            <v>1.9678000000000001E-2</v>
          </cell>
        </row>
      </sheetData>
      <sheetData sheetId="6277">
        <row r="2">
          <cell r="B2">
            <v>0</v>
          </cell>
        </row>
      </sheetData>
      <sheetData sheetId="6278">
        <row r="2">
          <cell r="B2">
            <v>1.9678000000000001E-2</v>
          </cell>
        </row>
      </sheetData>
      <sheetData sheetId="6279">
        <row r="2">
          <cell r="B2">
            <v>1.9678000000000001E-2</v>
          </cell>
        </row>
      </sheetData>
      <sheetData sheetId="6280">
        <row r="2">
          <cell r="B2">
            <v>0</v>
          </cell>
        </row>
      </sheetData>
      <sheetData sheetId="6281">
        <row r="2">
          <cell r="B2">
            <v>0</v>
          </cell>
        </row>
      </sheetData>
      <sheetData sheetId="6282">
        <row r="2">
          <cell r="B2">
            <v>0</v>
          </cell>
        </row>
      </sheetData>
      <sheetData sheetId="6283">
        <row r="2">
          <cell r="B2">
            <v>0</v>
          </cell>
        </row>
      </sheetData>
      <sheetData sheetId="6284">
        <row r="2">
          <cell r="B2">
            <v>0</v>
          </cell>
        </row>
      </sheetData>
      <sheetData sheetId="6285">
        <row r="2">
          <cell r="B2">
            <v>0</v>
          </cell>
        </row>
      </sheetData>
      <sheetData sheetId="6286">
        <row r="2">
          <cell r="B2">
            <v>0</v>
          </cell>
        </row>
      </sheetData>
      <sheetData sheetId="6287">
        <row r="2">
          <cell r="B2">
            <v>0</v>
          </cell>
        </row>
      </sheetData>
      <sheetData sheetId="6288">
        <row r="2">
          <cell r="B2">
            <v>0</v>
          </cell>
        </row>
      </sheetData>
      <sheetData sheetId="6289">
        <row r="2">
          <cell r="B2">
            <v>0</v>
          </cell>
        </row>
      </sheetData>
      <sheetData sheetId="6290">
        <row r="2">
          <cell r="B2">
            <v>0</v>
          </cell>
        </row>
      </sheetData>
      <sheetData sheetId="6291">
        <row r="2">
          <cell r="B2">
            <v>0</v>
          </cell>
        </row>
      </sheetData>
      <sheetData sheetId="6292">
        <row r="2">
          <cell r="B2">
            <v>0</v>
          </cell>
        </row>
      </sheetData>
      <sheetData sheetId="6293">
        <row r="2">
          <cell r="B2">
            <v>0</v>
          </cell>
        </row>
      </sheetData>
      <sheetData sheetId="6294">
        <row r="2">
          <cell r="B2">
            <v>0</v>
          </cell>
        </row>
      </sheetData>
      <sheetData sheetId="6295">
        <row r="2">
          <cell r="B2">
            <v>0</v>
          </cell>
        </row>
      </sheetData>
      <sheetData sheetId="6296">
        <row r="2">
          <cell r="B2">
            <v>0</v>
          </cell>
        </row>
      </sheetData>
      <sheetData sheetId="6297">
        <row r="2">
          <cell r="B2">
            <v>0</v>
          </cell>
        </row>
      </sheetData>
      <sheetData sheetId="6298">
        <row r="2">
          <cell r="B2">
            <v>0</v>
          </cell>
        </row>
      </sheetData>
      <sheetData sheetId="6299">
        <row r="2">
          <cell r="B2">
            <v>0</v>
          </cell>
        </row>
      </sheetData>
      <sheetData sheetId="6300">
        <row r="2">
          <cell r="B2">
            <v>0</v>
          </cell>
        </row>
      </sheetData>
      <sheetData sheetId="6301">
        <row r="2">
          <cell r="B2">
            <v>0</v>
          </cell>
        </row>
      </sheetData>
      <sheetData sheetId="6302">
        <row r="2">
          <cell r="B2">
            <v>0</v>
          </cell>
        </row>
      </sheetData>
      <sheetData sheetId="6303">
        <row r="2">
          <cell r="B2">
            <v>0</v>
          </cell>
        </row>
      </sheetData>
      <sheetData sheetId="6304">
        <row r="2">
          <cell r="B2">
            <v>0</v>
          </cell>
        </row>
      </sheetData>
      <sheetData sheetId="6305">
        <row r="2">
          <cell r="B2">
            <v>0</v>
          </cell>
        </row>
      </sheetData>
      <sheetData sheetId="6306">
        <row r="2">
          <cell r="B2">
            <v>0</v>
          </cell>
        </row>
      </sheetData>
      <sheetData sheetId="6307">
        <row r="2">
          <cell r="B2">
            <v>0</v>
          </cell>
        </row>
      </sheetData>
      <sheetData sheetId="6308">
        <row r="2">
          <cell r="B2">
            <v>0</v>
          </cell>
        </row>
      </sheetData>
      <sheetData sheetId="6309">
        <row r="2">
          <cell r="B2">
            <v>0</v>
          </cell>
        </row>
      </sheetData>
      <sheetData sheetId="6310">
        <row r="2">
          <cell r="B2">
            <v>0</v>
          </cell>
        </row>
      </sheetData>
      <sheetData sheetId="6311">
        <row r="2">
          <cell r="B2">
            <v>0</v>
          </cell>
        </row>
      </sheetData>
      <sheetData sheetId="6312">
        <row r="2">
          <cell r="B2">
            <v>0</v>
          </cell>
        </row>
      </sheetData>
      <sheetData sheetId="6313">
        <row r="2">
          <cell r="B2">
            <v>0</v>
          </cell>
        </row>
      </sheetData>
      <sheetData sheetId="6314">
        <row r="2">
          <cell r="B2">
            <v>0</v>
          </cell>
        </row>
      </sheetData>
      <sheetData sheetId="6315">
        <row r="2">
          <cell r="B2">
            <v>0</v>
          </cell>
        </row>
      </sheetData>
      <sheetData sheetId="6316">
        <row r="2">
          <cell r="B2">
            <v>0</v>
          </cell>
        </row>
      </sheetData>
      <sheetData sheetId="6317">
        <row r="2">
          <cell r="B2">
            <v>0</v>
          </cell>
        </row>
      </sheetData>
      <sheetData sheetId="6318">
        <row r="2">
          <cell r="B2">
            <v>0</v>
          </cell>
        </row>
      </sheetData>
      <sheetData sheetId="6319">
        <row r="2">
          <cell r="B2">
            <v>0</v>
          </cell>
        </row>
      </sheetData>
      <sheetData sheetId="6320">
        <row r="2">
          <cell r="B2">
            <v>0</v>
          </cell>
        </row>
      </sheetData>
      <sheetData sheetId="6321">
        <row r="2">
          <cell r="B2">
            <v>0</v>
          </cell>
        </row>
      </sheetData>
      <sheetData sheetId="6322">
        <row r="2">
          <cell r="B2">
            <v>0</v>
          </cell>
        </row>
      </sheetData>
      <sheetData sheetId="6323">
        <row r="2">
          <cell r="B2">
            <v>0</v>
          </cell>
        </row>
      </sheetData>
      <sheetData sheetId="6324">
        <row r="2">
          <cell r="B2">
            <v>0</v>
          </cell>
        </row>
      </sheetData>
      <sheetData sheetId="6325">
        <row r="2">
          <cell r="B2">
            <v>0</v>
          </cell>
        </row>
      </sheetData>
      <sheetData sheetId="6326">
        <row r="2">
          <cell r="B2">
            <v>1.9677996635437012E-2</v>
          </cell>
        </row>
      </sheetData>
      <sheetData sheetId="6327">
        <row r="2">
          <cell r="B2">
            <v>0</v>
          </cell>
        </row>
      </sheetData>
      <sheetData sheetId="6328">
        <row r="2">
          <cell r="B2">
            <v>0</v>
          </cell>
        </row>
      </sheetData>
      <sheetData sheetId="6329">
        <row r="2">
          <cell r="B2">
            <v>1.9677996635437012E-2</v>
          </cell>
        </row>
      </sheetData>
      <sheetData sheetId="6330">
        <row r="2">
          <cell r="B2">
            <v>0</v>
          </cell>
        </row>
      </sheetData>
      <sheetData sheetId="6331">
        <row r="2">
          <cell r="B2">
            <v>0</v>
          </cell>
        </row>
      </sheetData>
      <sheetData sheetId="6332">
        <row r="2">
          <cell r="B2">
            <v>0</v>
          </cell>
        </row>
      </sheetData>
      <sheetData sheetId="6333">
        <row r="2">
          <cell r="B2">
            <v>1.9677996635437012E-2</v>
          </cell>
        </row>
      </sheetData>
      <sheetData sheetId="6334">
        <row r="2">
          <cell r="B2">
            <v>0</v>
          </cell>
        </row>
      </sheetData>
      <sheetData sheetId="6335">
        <row r="2">
          <cell r="B2">
            <v>1.9677996635437012E-2</v>
          </cell>
        </row>
      </sheetData>
      <sheetData sheetId="6336">
        <row r="2">
          <cell r="B2">
            <v>1.9677996635437012E-2</v>
          </cell>
        </row>
      </sheetData>
      <sheetData sheetId="6337">
        <row r="2">
          <cell r="B2">
            <v>0</v>
          </cell>
        </row>
      </sheetData>
      <sheetData sheetId="6338">
        <row r="2">
          <cell r="B2">
            <v>1.9677996635437012E-2</v>
          </cell>
        </row>
      </sheetData>
      <sheetData sheetId="6339">
        <row r="2">
          <cell r="B2">
            <v>1.9677996635437012E-2</v>
          </cell>
        </row>
      </sheetData>
      <sheetData sheetId="6340">
        <row r="2">
          <cell r="B2">
            <v>1.9677996635437012E-2</v>
          </cell>
        </row>
      </sheetData>
      <sheetData sheetId="6341">
        <row r="2">
          <cell r="B2">
            <v>1.9677996635437012E-2</v>
          </cell>
        </row>
      </sheetData>
      <sheetData sheetId="6342">
        <row r="2">
          <cell r="B2">
            <v>0</v>
          </cell>
        </row>
      </sheetData>
      <sheetData sheetId="6343">
        <row r="2">
          <cell r="B2">
            <v>1.9677996635437012E-2</v>
          </cell>
        </row>
      </sheetData>
      <sheetData sheetId="6344">
        <row r="2">
          <cell r="B2">
            <v>1.9678000000000001E-2</v>
          </cell>
        </row>
      </sheetData>
      <sheetData sheetId="6345">
        <row r="2">
          <cell r="B2">
            <v>1.9677996635437012E-2</v>
          </cell>
        </row>
      </sheetData>
      <sheetData sheetId="6346">
        <row r="2">
          <cell r="B2">
            <v>1.9678000000000001E-2</v>
          </cell>
        </row>
      </sheetData>
      <sheetData sheetId="6347">
        <row r="2">
          <cell r="B2">
            <v>1.9678000000000001E-2</v>
          </cell>
        </row>
      </sheetData>
      <sheetData sheetId="6348">
        <row r="2">
          <cell r="B2">
            <v>1.9677996635437012E-2</v>
          </cell>
        </row>
      </sheetData>
      <sheetData sheetId="6349">
        <row r="2">
          <cell r="B2">
            <v>0</v>
          </cell>
        </row>
      </sheetData>
      <sheetData sheetId="6350">
        <row r="2">
          <cell r="B2">
            <v>1.9677996635437012E-2</v>
          </cell>
        </row>
      </sheetData>
      <sheetData sheetId="6351">
        <row r="2">
          <cell r="B2">
            <v>1.9678000000000001E-2</v>
          </cell>
        </row>
      </sheetData>
      <sheetData sheetId="6352">
        <row r="2">
          <cell r="B2">
            <v>1.9677996635437012E-2</v>
          </cell>
        </row>
      </sheetData>
      <sheetData sheetId="6353">
        <row r="2">
          <cell r="B2">
            <v>1.9678000000000001E-2</v>
          </cell>
        </row>
      </sheetData>
      <sheetData sheetId="6354">
        <row r="2">
          <cell r="B2">
            <v>1.9678000000000001E-2</v>
          </cell>
        </row>
      </sheetData>
      <sheetData sheetId="6355">
        <row r="2">
          <cell r="B2">
            <v>1.9677996635437012E-2</v>
          </cell>
        </row>
      </sheetData>
      <sheetData sheetId="6356">
        <row r="2">
          <cell r="B2">
            <v>1.9677996635437012E-2</v>
          </cell>
        </row>
      </sheetData>
      <sheetData sheetId="6357">
        <row r="2">
          <cell r="B2">
            <v>1.9678000000000001E-2</v>
          </cell>
        </row>
      </sheetData>
      <sheetData sheetId="6358">
        <row r="2">
          <cell r="B2">
            <v>1.9678000000000001E-2</v>
          </cell>
        </row>
      </sheetData>
      <sheetData sheetId="6359">
        <row r="2">
          <cell r="B2">
            <v>1.9678000000000001E-2</v>
          </cell>
        </row>
      </sheetData>
      <sheetData sheetId="6360">
        <row r="2">
          <cell r="B2">
            <v>1.9677996635437012E-2</v>
          </cell>
        </row>
      </sheetData>
      <sheetData sheetId="6361">
        <row r="2">
          <cell r="B2">
            <v>1.9678000000000001E-2</v>
          </cell>
        </row>
      </sheetData>
      <sheetData sheetId="6362">
        <row r="2">
          <cell r="B2">
            <v>1.9678000000000001E-2</v>
          </cell>
        </row>
      </sheetData>
      <sheetData sheetId="6363">
        <row r="2">
          <cell r="B2">
            <v>1.9677996635437012E-2</v>
          </cell>
        </row>
      </sheetData>
      <sheetData sheetId="6364">
        <row r="2">
          <cell r="B2">
            <v>1.9677996635437012E-2</v>
          </cell>
        </row>
      </sheetData>
      <sheetData sheetId="6365">
        <row r="2">
          <cell r="B2">
            <v>1.9678000000000001E-2</v>
          </cell>
        </row>
      </sheetData>
      <sheetData sheetId="6366">
        <row r="2">
          <cell r="B2">
            <v>1.9678000000000001E-2</v>
          </cell>
        </row>
      </sheetData>
      <sheetData sheetId="6367">
        <row r="2">
          <cell r="B2">
            <v>1.9677996635437012E-2</v>
          </cell>
        </row>
      </sheetData>
      <sheetData sheetId="6368">
        <row r="2">
          <cell r="B2">
            <v>1.9678000000000001E-2</v>
          </cell>
        </row>
      </sheetData>
      <sheetData sheetId="6369">
        <row r="2">
          <cell r="B2">
            <v>1.9678000000000001E-2</v>
          </cell>
        </row>
      </sheetData>
      <sheetData sheetId="6370">
        <row r="2">
          <cell r="B2">
            <v>1.9677996635437012E-2</v>
          </cell>
        </row>
      </sheetData>
      <sheetData sheetId="6371">
        <row r="2">
          <cell r="B2">
            <v>1.9677996635437012E-2</v>
          </cell>
        </row>
      </sheetData>
      <sheetData sheetId="6372">
        <row r="2">
          <cell r="B2">
            <v>1.9678000000000001E-2</v>
          </cell>
        </row>
      </sheetData>
      <sheetData sheetId="6373">
        <row r="2">
          <cell r="B2">
            <v>1.9678000000000001E-2</v>
          </cell>
        </row>
      </sheetData>
      <sheetData sheetId="6374">
        <row r="2">
          <cell r="B2">
            <v>1.9677996635437012E-2</v>
          </cell>
        </row>
      </sheetData>
      <sheetData sheetId="6375">
        <row r="2">
          <cell r="B2">
            <v>1.9678000000000001E-2</v>
          </cell>
        </row>
      </sheetData>
      <sheetData sheetId="6376">
        <row r="2">
          <cell r="B2">
            <v>1.9678000000000001E-2</v>
          </cell>
        </row>
      </sheetData>
      <sheetData sheetId="6377">
        <row r="2">
          <cell r="B2">
            <v>1.9677996635437012E-2</v>
          </cell>
        </row>
      </sheetData>
      <sheetData sheetId="6378">
        <row r="2">
          <cell r="B2">
            <v>1.9677996635437012E-2</v>
          </cell>
        </row>
      </sheetData>
      <sheetData sheetId="6379">
        <row r="2">
          <cell r="B2">
            <v>1.9678000000000001E-2</v>
          </cell>
        </row>
      </sheetData>
      <sheetData sheetId="6380">
        <row r="2">
          <cell r="B2">
            <v>1.9678000000000001E-2</v>
          </cell>
        </row>
      </sheetData>
      <sheetData sheetId="6381">
        <row r="2">
          <cell r="B2">
            <v>1.9677996635437012E-2</v>
          </cell>
        </row>
      </sheetData>
      <sheetData sheetId="6382">
        <row r="2">
          <cell r="B2">
            <v>1.9678000000000001E-2</v>
          </cell>
        </row>
      </sheetData>
      <sheetData sheetId="6383">
        <row r="2">
          <cell r="B2">
            <v>1.9678000000000001E-2</v>
          </cell>
        </row>
      </sheetData>
      <sheetData sheetId="6384">
        <row r="2">
          <cell r="B2">
            <v>1.9678000000000001E-2</v>
          </cell>
        </row>
      </sheetData>
      <sheetData sheetId="6385">
        <row r="2">
          <cell r="B2">
            <v>1.9678000000000001E-2</v>
          </cell>
        </row>
      </sheetData>
      <sheetData sheetId="6386">
        <row r="2">
          <cell r="B2">
            <v>1.9678000000000001E-2</v>
          </cell>
        </row>
      </sheetData>
      <sheetData sheetId="6387">
        <row r="2">
          <cell r="B2">
            <v>1.9678000000000001E-2</v>
          </cell>
        </row>
      </sheetData>
      <sheetData sheetId="6388">
        <row r="2">
          <cell r="B2">
            <v>1.9678000000000001E-2</v>
          </cell>
        </row>
      </sheetData>
      <sheetData sheetId="6389">
        <row r="2">
          <cell r="B2">
            <v>1.9677996635437012E-2</v>
          </cell>
        </row>
      </sheetData>
      <sheetData sheetId="6390">
        <row r="2">
          <cell r="B2">
            <v>1.9678000000000001E-2</v>
          </cell>
        </row>
      </sheetData>
      <sheetData sheetId="6391">
        <row r="2">
          <cell r="B2">
            <v>1.9677996635437012E-2</v>
          </cell>
        </row>
      </sheetData>
      <sheetData sheetId="6392">
        <row r="2">
          <cell r="B2">
            <v>1.9678000000000001E-2</v>
          </cell>
        </row>
      </sheetData>
      <sheetData sheetId="6393">
        <row r="2">
          <cell r="B2">
            <v>1.9677996635437012E-2</v>
          </cell>
        </row>
      </sheetData>
      <sheetData sheetId="6394">
        <row r="2">
          <cell r="B2">
            <v>1.9678000000000001E-2</v>
          </cell>
        </row>
      </sheetData>
      <sheetData sheetId="6395">
        <row r="2">
          <cell r="B2">
            <v>1.9678000000000001E-2</v>
          </cell>
        </row>
      </sheetData>
      <sheetData sheetId="6396">
        <row r="2">
          <cell r="B2">
            <v>1.9677996635437012E-2</v>
          </cell>
        </row>
      </sheetData>
      <sheetData sheetId="6397">
        <row r="2">
          <cell r="B2">
            <v>1.9678000000000001E-2</v>
          </cell>
        </row>
      </sheetData>
      <sheetData sheetId="6398">
        <row r="2">
          <cell r="B2">
            <v>1.9677996635437012E-2</v>
          </cell>
        </row>
      </sheetData>
      <sheetData sheetId="6399">
        <row r="2">
          <cell r="B2">
            <v>1.9678000000000001E-2</v>
          </cell>
        </row>
      </sheetData>
      <sheetData sheetId="6400">
        <row r="2">
          <cell r="B2">
            <v>1.9678000000000001E-2</v>
          </cell>
        </row>
      </sheetData>
      <sheetData sheetId="6401">
        <row r="2">
          <cell r="B2">
            <v>1.9677996635437012E-2</v>
          </cell>
        </row>
      </sheetData>
      <sheetData sheetId="6402">
        <row r="2">
          <cell r="B2">
            <v>1.9677996635437012E-2</v>
          </cell>
        </row>
      </sheetData>
      <sheetData sheetId="6403">
        <row r="2">
          <cell r="B2">
            <v>1.9677996635437012E-2</v>
          </cell>
        </row>
      </sheetData>
      <sheetData sheetId="6404">
        <row r="2">
          <cell r="B2">
            <v>1.9678000000000001E-2</v>
          </cell>
        </row>
      </sheetData>
      <sheetData sheetId="6405">
        <row r="2">
          <cell r="B2">
            <v>1.9678000000000001E-2</v>
          </cell>
        </row>
      </sheetData>
      <sheetData sheetId="6406">
        <row r="2">
          <cell r="B2">
            <v>1.9678000000000001E-2</v>
          </cell>
        </row>
      </sheetData>
      <sheetData sheetId="6407">
        <row r="2">
          <cell r="B2">
            <v>1.9678000000000001E-2</v>
          </cell>
        </row>
      </sheetData>
      <sheetData sheetId="6408">
        <row r="2">
          <cell r="B2">
            <v>1.9677996635437012E-2</v>
          </cell>
        </row>
      </sheetData>
      <sheetData sheetId="6409">
        <row r="2">
          <cell r="B2">
            <v>1.9678000000000001E-2</v>
          </cell>
        </row>
      </sheetData>
      <sheetData sheetId="6410">
        <row r="2">
          <cell r="B2">
            <v>1.9678000000000001E-2</v>
          </cell>
        </row>
      </sheetData>
      <sheetData sheetId="6411">
        <row r="2">
          <cell r="B2">
            <v>1.9678000000000001E-2</v>
          </cell>
        </row>
      </sheetData>
      <sheetData sheetId="6412">
        <row r="2">
          <cell r="B2">
            <v>1.9677996635437012E-2</v>
          </cell>
        </row>
      </sheetData>
      <sheetData sheetId="6413">
        <row r="2">
          <cell r="B2">
            <v>0</v>
          </cell>
        </row>
      </sheetData>
      <sheetData sheetId="6414">
        <row r="2">
          <cell r="B2">
            <v>1.9678000000000001E-2</v>
          </cell>
        </row>
      </sheetData>
      <sheetData sheetId="6415">
        <row r="2">
          <cell r="B2">
            <v>1.9677996635437012E-2</v>
          </cell>
        </row>
      </sheetData>
      <sheetData sheetId="6416">
        <row r="2">
          <cell r="B2">
            <v>1.9678000000000001E-2</v>
          </cell>
        </row>
      </sheetData>
      <sheetData sheetId="6417">
        <row r="2">
          <cell r="B2">
            <v>0</v>
          </cell>
        </row>
      </sheetData>
      <sheetData sheetId="6418">
        <row r="2">
          <cell r="B2">
            <v>1.9678000000000001E-2</v>
          </cell>
        </row>
      </sheetData>
      <sheetData sheetId="6419">
        <row r="2">
          <cell r="B2">
            <v>0</v>
          </cell>
        </row>
      </sheetData>
      <sheetData sheetId="6420">
        <row r="2">
          <cell r="B2">
            <v>0</v>
          </cell>
        </row>
      </sheetData>
      <sheetData sheetId="6421">
        <row r="2">
          <cell r="B2">
            <v>1.9678000000000001E-2</v>
          </cell>
        </row>
      </sheetData>
      <sheetData sheetId="6422">
        <row r="2">
          <cell r="B2">
            <v>1.9678000000000001E-2</v>
          </cell>
        </row>
      </sheetData>
      <sheetData sheetId="6423">
        <row r="2">
          <cell r="B2">
            <v>0</v>
          </cell>
        </row>
      </sheetData>
      <sheetData sheetId="6424">
        <row r="2">
          <cell r="B2">
            <v>0</v>
          </cell>
        </row>
      </sheetData>
      <sheetData sheetId="6425">
        <row r="2">
          <cell r="B2">
            <v>1.9678000000000001E-2</v>
          </cell>
        </row>
      </sheetData>
      <sheetData sheetId="6426">
        <row r="2">
          <cell r="B2">
            <v>1.9678000000000001E-2</v>
          </cell>
        </row>
      </sheetData>
      <sheetData sheetId="6427">
        <row r="2">
          <cell r="B2">
            <v>1.9678000000000001E-2</v>
          </cell>
        </row>
      </sheetData>
      <sheetData sheetId="6428">
        <row r="2">
          <cell r="B2">
            <v>1.9678000000000001E-2</v>
          </cell>
        </row>
      </sheetData>
      <sheetData sheetId="6429">
        <row r="2">
          <cell r="B2">
            <v>1.9678000000000001E-2</v>
          </cell>
        </row>
      </sheetData>
      <sheetData sheetId="6430">
        <row r="2">
          <cell r="B2">
            <v>1.9678000000000001E-2</v>
          </cell>
        </row>
      </sheetData>
      <sheetData sheetId="6431">
        <row r="2">
          <cell r="B2">
            <v>1.9678000000000001E-2</v>
          </cell>
        </row>
      </sheetData>
      <sheetData sheetId="6432">
        <row r="2">
          <cell r="B2">
            <v>1.9678000000000001E-2</v>
          </cell>
        </row>
      </sheetData>
      <sheetData sheetId="6433">
        <row r="2">
          <cell r="B2">
            <v>1.9678000000000001E-2</v>
          </cell>
        </row>
      </sheetData>
      <sheetData sheetId="6434">
        <row r="2">
          <cell r="B2">
            <v>1.9678000000000001E-2</v>
          </cell>
        </row>
      </sheetData>
      <sheetData sheetId="6435">
        <row r="2">
          <cell r="B2">
            <v>1.9678000000000001E-2</v>
          </cell>
        </row>
      </sheetData>
      <sheetData sheetId="6436">
        <row r="2">
          <cell r="B2">
            <v>1.9678000000000001E-2</v>
          </cell>
        </row>
      </sheetData>
      <sheetData sheetId="6437">
        <row r="2">
          <cell r="B2">
            <v>1.9678000000000001E-2</v>
          </cell>
        </row>
      </sheetData>
      <sheetData sheetId="6438">
        <row r="2">
          <cell r="B2">
            <v>1.9678000000000001E-2</v>
          </cell>
        </row>
      </sheetData>
      <sheetData sheetId="6439">
        <row r="2">
          <cell r="B2">
            <v>1.9678000000000001E-2</v>
          </cell>
        </row>
      </sheetData>
      <sheetData sheetId="6440">
        <row r="2">
          <cell r="B2">
            <v>1.9678000000000001E-2</v>
          </cell>
        </row>
      </sheetData>
      <sheetData sheetId="6441">
        <row r="2">
          <cell r="B2">
            <v>1.9678000000000001E-2</v>
          </cell>
        </row>
      </sheetData>
      <sheetData sheetId="6442">
        <row r="2">
          <cell r="B2">
            <v>1.9678000000000001E-2</v>
          </cell>
        </row>
      </sheetData>
      <sheetData sheetId="6443">
        <row r="2">
          <cell r="B2">
            <v>1.9678000000000001E-2</v>
          </cell>
        </row>
      </sheetData>
      <sheetData sheetId="6444">
        <row r="2">
          <cell r="B2">
            <v>1.9678000000000001E-2</v>
          </cell>
        </row>
      </sheetData>
      <sheetData sheetId="6445">
        <row r="2">
          <cell r="B2">
            <v>1.9678000000000001E-2</v>
          </cell>
        </row>
      </sheetData>
      <sheetData sheetId="6446">
        <row r="2">
          <cell r="B2">
            <v>1.9678000000000001E-2</v>
          </cell>
        </row>
      </sheetData>
      <sheetData sheetId="6447">
        <row r="2">
          <cell r="B2">
            <v>1.9678000000000001E-2</v>
          </cell>
        </row>
      </sheetData>
      <sheetData sheetId="6448">
        <row r="2">
          <cell r="B2">
            <v>1.9678000000000001E-2</v>
          </cell>
        </row>
      </sheetData>
      <sheetData sheetId="6449">
        <row r="2">
          <cell r="B2">
            <v>1.9678000000000001E-2</v>
          </cell>
        </row>
      </sheetData>
      <sheetData sheetId="6450">
        <row r="2">
          <cell r="B2">
            <v>1.9678000000000001E-2</v>
          </cell>
        </row>
      </sheetData>
      <sheetData sheetId="6451">
        <row r="2">
          <cell r="B2">
            <v>1.9678000000000001E-2</v>
          </cell>
        </row>
      </sheetData>
      <sheetData sheetId="6452">
        <row r="2">
          <cell r="B2">
            <v>1.9678000000000001E-2</v>
          </cell>
        </row>
      </sheetData>
      <sheetData sheetId="6453">
        <row r="2">
          <cell r="B2">
            <v>1.9678000000000001E-2</v>
          </cell>
        </row>
      </sheetData>
      <sheetData sheetId="6454">
        <row r="2">
          <cell r="B2">
            <v>1.9678000000000001E-2</v>
          </cell>
        </row>
      </sheetData>
      <sheetData sheetId="6455">
        <row r="2">
          <cell r="B2">
            <v>1.9678000000000001E-2</v>
          </cell>
        </row>
      </sheetData>
      <sheetData sheetId="6456">
        <row r="2">
          <cell r="B2">
            <v>1.9678000000000001E-2</v>
          </cell>
        </row>
      </sheetData>
      <sheetData sheetId="6457">
        <row r="2">
          <cell r="B2">
            <v>0</v>
          </cell>
        </row>
      </sheetData>
      <sheetData sheetId="6458">
        <row r="2">
          <cell r="B2">
            <v>1.9678000000000001E-2</v>
          </cell>
        </row>
      </sheetData>
      <sheetData sheetId="6459">
        <row r="2">
          <cell r="B2">
            <v>1.9678000000000001E-2</v>
          </cell>
        </row>
      </sheetData>
      <sheetData sheetId="6460">
        <row r="2">
          <cell r="B2">
            <v>0</v>
          </cell>
        </row>
      </sheetData>
      <sheetData sheetId="6461">
        <row r="2">
          <cell r="B2">
            <v>0</v>
          </cell>
        </row>
      </sheetData>
      <sheetData sheetId="6462">
        <row r="2">
          <cell r="B2">
            <v>0</v>
          </cell>
        </row>
      </sheetData>
      <sheetData sheetId="6463">
        <row r="2">
          <cell r="B2">
            <v>0</v>
          </cell>
        </row>
      </sheetData>
      <sheetData sheetId="6464">
        <row r="2">
          <cell r="B2">
            <v>0</v>
          </cell>
        </row>
      </sheetData>
      <sheetData sheetId="6465">
        <row r="2">
          <cell r="B2">
            <v>0</v>
          </cell>
        </row>
      </sheetData>
      <sheetData sheetId="6466">
        <row r="2">
          <cell r="B2">
            <v>0</v>
          </cell>
        </row>
      </sheetData>
      <sheetData sheetId="6467">
        <row r="2">
          <cell r="B2">
            <v>0</v>
          </cell>
        </row>
      </sheetData>
      <sheetData sheetId="6468">
        <row r="2">
          <cell r="B2">
            <v>0</v>
          </cell>
        </row>
      </sheetData>
      <sheetData sheetId="6469">
        <row r="2">
          <cell r="B2">
            <v>0</v>
          </cell>
        </row>
      </sheetData>
      <sheetData sheetId="6470">
        <row r="2">
          <cell r="B2">
            <v>0</v>
          </cell>
        </row>
      </sheetData>
      <sheetData sheetId="6471">
        <row r="2">
          <cell r="B2">
            <v>0</v>
          </cell>
        </row>
      </sheetData>
      <sheetData sheetId="6472">
        <row r="2">
          <cell r="B2">
            <v>0</v>
          </cell>
        </row>
      </sheetData>
      <sheetData sheetId="6473">
        <row r="2">
          <cell r="B2">
            <v>0</v>
          </cell>
        </row>
      </sheetData>
      <sheetData sheetId="6474">
        <row r="2">
          <cell r="B2">
            <v>0</v>
          </cell>
        </row>
      </sheetData>
      <sheetData sheetId="6475">
        <row r="2">
          <cell r="B2">
            <v>0</v>
          </cell>
        </row>
      </sheetData>
      <sheetData sheetId="6476">
        <row r="2">
          <cell r="B2">
            <v>0</v>
          </cell>
        </row>
      </sheetData>
      <sheetData sheetId="6477">
        <row r="2">
          <cell r="B2">
            <v>0</v>
          </cell>
        </row>
      </sheetData>
      <sheetData sheetId="6478">
        <row r="2">
          <cell r="B2">
            <v>0</v>
          </cell>
        </row>
      </sheetData>
      <sheetData sheetId="6479">
        <row r="2">
          <cell r="B2">
            <v>0</v>
          </cell>
        </row>
      </sheetData>
      <sheetData sheetId="6480">
        <row r="2">
          <cell r="B2">
            <v>0</v>
          </cell>
        </row>
      </sheetData>
      <sheetData sheetId="6481">
        <row r="2">
          <cell r="B2">
            <v>0</v>
          </cell>
        </row>
      </sheetData>
      <sheetData sheetId="6482">
        <row r="2">
          <cell r="B2">
            <v>0</v>
          </cell>
        </row>
      </sheetData>
      <sheetData sheetId="6483">
        <row r="2">
          <cell r="B2">
            <v>0</v>
          </cell>
        </row>
      </sheetData>
      <sheetData sheetId="6484">
        <row r="2">
          <cell r="B2">
            <v>0</v>
          </cell>
        </row>
      </sheetData>
      <sheetData sheetId="6485">
        <row r="2">
          <cell r="B2">
            <v>0</v>
          </cell>
        </row>
      </sheetData>
      <sheetData sheetId="6486">
        <row r="2">
          <cell r="B2">
            <v>0</v>
          </cell>
        </row>
      </sheetData>
      <sheetData sheetId="6487">
        <row r="2">
          <cell r="B2">
            <v>0</v>
          </cell>
        </row>
      </sheetData>
      <sheetData sheetId="6488">
        <row r="2">
          <cell r="B2">
            <v>0</v>
          </cell>
        </row>
      </sheetData>
      <sheetData sheetId="6489">
        <row r="2">
          <cell r="B2">
            <v>0</v>
          </cell>
        </row>
      </sheetData>
      <sheetData sheetId="6490">
        <row r="2">
          <cell r="B2">
            <v>0</v>
          </cell>
        </row>
      </sheetData>
      <sheetData sheetId="6491">
        <row r="2">
          <cell r="B2">
            <v>0</v>
          </cell>
        </row>
      </sheetData>
      <sheetData sheetId="6492">
        <row r="2">
          <cell r="B2">
            <v>0</v>
          </cell>
        </row>
      </sheetData>
      <sheetData sheetId="6493">
        <row r="2">
          <cell r="B2">
            <v>0</v>
          </cell>
        </row>
      </sheetData>
      <sheetData sheetId="6494">
        <row r="2">
          <cell r="B2">
            <v>0</v>
          </cell>
        </row>
      </sheetData>
      <sheetData sheetId="6495">
        <row r="2">
          <cell r="B2">
            <v>0</v>
          </cell>
        </row>
      </sheetData>
      <sheetData sheetId="6496">
        <row r="2">
          <cell r="B2">
            <v>0</v>
          </cell>
        </row>
      </sheetData>
      <sheetData sheetId="6497">
        <row r="2">
          <cell r="B2">
            <v>0</v>
          </cell>
        </row>
      </sheetData>
      <sheetData sheetId="6498">
        <row r="2">
          <cell r="B2">
            <v>0</v>
          </cell>
        </row>
      </sheetData>
      <sheetData sheetId="6499">
        <row r="2">
          <cell r="B2">
            <v>0</v>
          </cell>
        </row>
      </sheetData>
      <sheetData sheetId="6500">
        <row r="2">
          <cell r="B2">
            <v>0</v>
          </cell>
        </row>
      </sheetData>
      <sheetData sheetId="6501">
        <row r="2">
          <cell r="B2">
            <v>0</v>
          </cell>
        </row>
      </sheetData>
      <sheetData sheetId="6502">
        <row r="2">
          <cell r="B2">
            <v>0</v>
          </cell>
        </row>
      </sheetData>
      <sheetData sheetId="6503">
        <row r="2">
          <cell r="B2">
            <v>0</v>
          </cell>
        </row>
      </sheetData>
      <sheetData sheetId="6504">
        <row r="2">
          <cell r="B2">
            <v>0</v>
          </cell>
        </row>
      </sheetData>
      <sheetData sheetId="6505">
        <row r="2">
          <cell r="B2">
            <v>0</v>
          </cell>
        </row>
      </sheetData>
      <sheetData sheetId="6506">
        <row r="2">
          <cell r="B2">
            <v>1.9677996635437012E-2</v>
          </cell>
        </row>
      </sheetData>
      <sheetData sheetId="6507">
        <row r="2">
          <cell r="B2">
            <v>0</v>
          </cell>
        </row>
      </sheetData>
      <sheetData sheetId="6508">
        <row r="2">
          <cell r="B2">
            <v>0</v>
          </cell>
        </row>
      </sheetData>
      <sheetData sheetId="6509">
        <row r="2">
          <cell r="B2">
            <v>1.9677996635437012E-2</v>
          </cell>
        </row>
      </sheetData>
      <sheetData sheetId="6510">
        <row r="2">
          <cell r="B2">
            <v>0</v>
          </cell>
        </row>
      </sheetData>
      <sheetData sheetId="6511">
        <row r="2">
          <cell r="B2">
            <v>0</v>
          </cell>
        </row>
      </sheetData>
      <sheetData sheetId="6512">
        <row r="2">
          <cell r="B2">
            <v>0</v>
          </cell>
        </row>
      </sheetData>
      <sheetData sheetId="6513">
        <row r="2">
          <cell r="B2">
            <v>1.9677996635437012E-2</v>
          </cell>
        </row>
      </sheetData>
      <sheetData sheetId="6514">
        <row r="2">
          <cell r="B2">
            <v>0</v>
          </cell>
        </row>
      </sheetData>
      <sheetData sheetId="6515">
        <row r="2">
          <cell r="B2">
            <v>1.9677996635437012E-2</v>
          </cell>
        </row>
      </sheetData>
      <sheetData sheetId="6516">
        <row r="2">
          <cell r="B2">
            <v>1.9677996635437012E-2</v>
          </cell>
        </row>
      </sheetData>
      <sheetData sheetId="6517">
        <row r="2">
          <cell r="B2">
            <v>0</v>
          </cell>
        </row>
      </sheetData>
      <sheetData sheetId="6518">
        <row r="2">
          <cell r="B2">
            <v>1.9677996635437012E-2</v>
          </cell>
        </row>
      </sheetData>
      <sheetData sheetId="6519">
        <row r="2">
          <cell r="B2">
            <v>1.9677996635437012E-2</v>
          </cell>
        </row>
      </sheetData>
      <sheetData sheetId="6520">
        <row r="2">
          <cell r="B2">
            <v>1.9677996635437012E-2</v>
          </cell>
        </row>
      </sheetData>
      <sheetData sheetId="6521">
        <row r="2">
          <cell r="B2">
            <v>1.9677996635437012E-2</v>
          </cell>
        </row>
      </sheetData>
      <sheetData sheetId="6522">
        <row r="2">
          <cell r="B2">
            <v>0</v>
          </cell>
        </row>
      </sheetData>
      <sheetData sheetId="6523">
        <row r="2">
          <cell r="B2">
            <v>1.9677996635437012E-2</v>
          </cell>
        </row>
      </sheetData>
      <sheetData sheetId="6524">
        <row r="2">
          <cell r="B2">
            <v>1.9678000000000001E-2</v>
          </cell>
        </row>
      </sheetData>
      <sheetData sheetId="6525">
        <row r="2">
          <cell r="B2">
            <v>1.9677996635437012E-2</v>
          </cell>
        </row>
      </sheetData>
      <sheetData sheetId="6526">
        <row r="2">
          <cell r="B2">
            <v>1.9678000000000001E-2</v>
          </cell>
        </row>
      </sheetData>
      <sheetData sheetId="6527">
        <row r="2">
          <cell r="B2">
            <v>1.9678000000000001E-2</v>
          </cell>
        </row>
      </sheetData>
      <sheetData sheetId="6528">
        <row r="2">
          <cell r="B2">
            <v>1.9677996635437012E-2</v>
          </cell>
        </row>
      </sheetData>
      <sheetData sheetId="6529">
        <row r="2">
          <cell r="B2">
            <v>0</v>
          </cell>
        </row>
      </sheetData>
      <sheetData sheetId="6530">
        <row r="2">
          <cell r="B2">
            <v>1.9677996635437012E-2</v>
          </cell>
        </row>
      </sheetData>
      <sheetData sheetId="6531">
        <row r="2">
          <cell r="B2">
            <v>1.9678000000000001E-2</v>
          </cell>
        </row>
      </sheetData>
      <sheetData sheetId="6532">
        <row r="2">
          <cell r="B2">
            <v>1.9677996635437012E-2</v>
          </cell>
        </row>
      </sheetData>
      <sheetData sheetId="6533">
        <row r="2">
          <cell r="B2">
            <v>1.9678000000000001E-2</v>
          </cell>
        </row>
      </sheetData>
      <sheetData sheetId="6534">
        <row r="2">
          <cell r="B2">
            <v>1.9678000000000001E-2</v>
          </cell>
        </row>
      </sheetData>
      <sheetData sheetId="6535">
        <row r="2">
          <cell r="B2">
            <v>1.9677996635437012E-2</v>
          </cell>
        </row>
      </sheetData>
      <sheetData sheetId="6536">
        <row r="2">
          <cell r="B2">
            <v>1.9678000000000001E-2</v>
          </cell>
        </row>
      </sheetData>
      <sheetData sheetId="6537">
        <row r="2">
          <cell r="B2">
            <v>1.9678000000000001E-2</v>
          </cell>
        </row>
      </sheetData>
      <sheetData sheetId="6538">
        <row r="2">
          <cell r="B2">
            <v>1.9678000000000001E-2</v>
          </cell>
        </row>
      </sheetData>
      <sheetData sheetId="6539">
        <row r="2">
          <cell r="B2">
            <v>1.9678000000000001E-2</v>
          </cell>
        </row>
      </sheetData>
      <sheetData sheetId="6540">
        <row r="2">
          <cell r="B2">
            <v>1.9678000000000001E-2</v>
          </cell>
        </row>
      </sheetData>
      <sheetData sheetId="6541">
        <row r="2">
          <cell r="B2">
            <v>1.9678000000000001E-2</v>
          </cell>
        </row>
      </sheetData>
      <sheetData sheetId="6542">
        <row r="2">
          <cell r="B2">
            <v>1.9678000000000001E-2</v>
          </cell>
        </row>
      </sheetData>
      <sheetData sheetId="6543">
        <row r="2">
          <cell r="B2">
            <v>1.9678000000000001E-2</v>
          </cell>
        </row>
      </sheetData>
      <sheetData sheetId="6544">
        <row r="2">
          <cell r="B2">
            <v>1.9677996635437012E-2</v>
          </cell>
        </row>
      </sheetData>
      <sheetData sheetId="6545">
        <row r="2">
          <cell r="B2">
            <v>1.9678000000000001E-2</v>
          </cell>
        </row>
      </sheetData>
      <sheetData sheetId="6546">
        <row r="2">
          <cell r="B2">
            <v>1.9678000000000001E-2</v>
          </cell>
        </row>
      </sheetData>
      <sheetData sheetId="6547">
        <row r="2">
          <cell r="B2">
            <v>1.9678000000000001E-2</v>
          </cell>
        </row>
      </sheetData>
      <sheetData sheetId="6548">
        <row r="2">
          <cell r="B2">
            <v>1.9678000000000001E-2</v>
          </cell>
        </row>
      </sheetData>
      <sheetData sheetId="6549">
        <row r="2">
          <cell r="B2">
            <v>1.9678000000000001E-2</v>
          </cell>
        </row>
      </sheetData>
      <sheetData sheetId="6550">
        <row r="2">
          <cell r="B2">
            <v>1.9678000000000001E-2</v>
          </cell>
        </row>
      </sheetData>
      <sheetData sheetId="6551">
        <row r="2">
          <cell r="B2">
            <v>1.9678000000000001E-2</v>
          </cell>
        </row>
      </sheetData>
      <sheetData sheetId="6552">
        <row r="2">
          <cell r="B2">
            <v>1.9678000000000001E-2</v>
          </cell>
        </row>
      </sheetData>
      <sheetData sheetId="6553">
        <row r="2">
          <cell r="B2">
            <v>1.9678000000000001E-2</v>
          </cell>
        </row>
      </sheetData>
      <sheetData sheetId="6554">
        <row r="2">
          <cell r="B2">
            <v>1.9678000000000001E-2</v>
          </cell>
        </row>
      </sheetData>
      <sheetData sheetId="6555">
        <row r="2">
          <cell r="B2">
            <v>1.9678000000000001E-2</v>
          </cell>
        </row>
      </sheetData>
      <sheetData sheetId="6556">
        <row r="2">
          <cell r="B2">
            <v>1.9678000000000001E-2</v>
          </cell>
        </row>
      </sheetData>
      <sheetData sheetId="6557">
        <row r="2">
          <cell r="B2">
            <v>1.9678000000000001E-2</v>
          </cell>
        </row>
      </sheetData>
      <sheetData sheetId="6558">
        <row r="2">
          <cell r="B2">
            <v>1.9678000000000001E-2</v>
          </cell>
        </row>
      </sheetData>
      <sheetData sheetId="6559">
        <row r="2">
          <cell r="B2">
            <v>1.9678000000000001E-2</v>
          </cell>
        </row>
      </sheetData>
      <sheetData sheetId="6560">
        <row r="2">
          <cell r="B2">
            <v>1.9678000000000001E-2</v>
          </cell>
        </row>
      </sheetData>
      <sheetData sheetId="6561">
        <row r="2">
          <cell r="B2">
            <v>1.9678000000000001E-2</v>
          </cell>
        </row>
      </sheetData>
      <sheetData sheetId="6562">
        <row r="2">
          <cell r="B2">
            <v>1.9678000000000001E-2</v>
          </cell>
        </row>
      </sheetData>
      <sheetData sheetId="6563">
        <row r="2">
          <cell r="B2">
            <v>1.9678000000000001E-2</v>
          </cell>
        </row>
      </sheetData>
      <sheetData sheetId="6564">
        <row r="2">
          <cell r="B2">
            <v>1.9678000000000001E-2</v>
          </cell>
        </row>
      </sheetData>
      <sheetData sheetId="6565">
        <row r="2">
          <cell r="B2">
            <v>1.9678000000000001E-2</v>
          </cell>
        </row>
      </sheetData>
      <sheetData sheetId="6566">
        <row r="2">
          <cell r="B2">
            <v>1.9678000000000001E-2</v>
          </cell>
        </row>
      </sheetData>
      <sheetData sheetId="6567">
        <row r="2">
          <cell r="B2">
            <v>1.9678000000000001E-2</v>
          </cell>
        </row>
      </sheetData>
      <sheetData sheetId="6568">
        <row r="2">
          <cell r="B2">
            <v>1.9678000000000001E-2</v>
          </cell>
        </row>
      </sheetData>
      <sheetData sheetId="6569">
        <row r="2">
          <cell r="B2">
            <v>1.9678000000000001E-2</v>
          </cell>
        </row>
      </sheetData>
      <sheetData sheetId="6570">
        <row r="2">
          <cell r="B2">
            <v>1.9678000000000001E-2</v>
          </cell>
        </row>
      </sheetData>
      <sheetData sheetId="6571">
        <row r="2">
          <cell r="B2">
            <v>1.9678000000000001E-2</v>
          </cell>
        </row>
      </sheetData>
      <sheetData sheetId="6572">
        <row r="2">
          <cell r="B2">
            <v>1.9678000000000001E-2</v>
          </cell>
        </row>
      </sheetData>
      <sheetData sheetId="6573">
        <row r="2">
          <cell r="B2">
            <v>1.9678000000000001E-2</v>
          </cell>
        </row>
      </sheetData>
      <sheetData sheetId="6574">
        <row r="2">
          <cell r="B2">
            <v>1.9678000000000001E-2</v>
          </cell>
        </row>
      </sheetData>
      <sheetData sheetId="6575">
        <row r="2">
          <cell r="B2">
            <v>1.9678000000000001E-2</v>
          </cell>
        </row>
      </sheetData>
      <sheetData sheetId="6576">
        <row r="2">
          <cell r="B2">
            <v>1.9678000000000001E-2</v>
          </cell>
        </row>
      </sheetData>
      <sheetData sheetId="6577">
        <row r="2">
          <cell r="B2">
            <v>1.9678000000000001E-2</v>
          </cell>
        </row>
      </sheetData>
      <sheetData sheetId="6578">
        <row r="2">
          <cell r="B2">
            <v>1.9678000000000001E-2</v>
          </cell>
        </row>
      </sheetData>
      <sheetData sheetId="6579">
        <row r="2">
          <cell r="B2">
            <v>1.9678000000000001E-2</v>
          </cell>
        </row>
      </sheetData>
      <sheetData sheetId="6580">
        <row r="2">
          <cell r="B2">
            <v>1.9678000000000001E-2</v>
          </cell>
        </row>
      </sheetData>
      <sheetData sheetId="6581">
        <row r="2">
          <cell r="B2">
            <v>1.9678000000000001E-2</v>
          </cell>
        </row>
      </sheetData>
      <sheetData sheetId="6582">
        <row r="2">
          <cell r="B2">
            <v>1.9678000000000001E-2</v>
          </cell>
        </row>
      </sheetData>
      <sheetData sheetId="6583">
        <row r="2">
          <cell r="B2">
            <v>1.9678000000000001E-2</v>
          </cell>
        </row>
      </sheetData>
      <sheetData sheetId="6584">
        <row r="2">
          <cell r="B2">
            <v>1.9678000000000001E-2</v>
          </cell>
        </row>
      </sheetData>
      <sheetData sheetId="6585">
        <row r="2">
          <cell r="B2">
            <v>1.9678000000000001E-2</v>
          </cell>
        </row>
      </sheetData>
      <sheetData sheetId="6586">
        <row r="2">
          <cell r="B2">
            <v>1.9678000000000001E-2</v>
          </cell>
        </row>
      </sheetData>
      <sheetData sheetId="6587">
        <row r="2">
          <cell r="B2">
            <v>1.9678000000000001E-2</v>
          </cell>
        </row>
      </sheetData>
      <sheetData sheetId="6588">
        <row r="2">
          <cell r="B2">
            <v>1.9678000000000001E-2</v>
          </cell>
        </row>
      </sheetData>
      <sheetData sheetId="6589">
        <row r="2">
          <cell r="B2">
            <v>1.9678000000000001E-2</v>
          </cell>
        </row>
      </sheetData>
      <sheetData sheetId="6590">
        <row r="2">
          <cell r="B2">
            <v>1.9678000000000001E-2</v>
          </cell>
        </row>
      </sheetData>
      <sheetData sheetId="6591">
        <row r="2">
          <cell r="B2">
            <v>1.9678000000000001E-2</v>
          </cell>
        </row>
      </sheetData>
      <sheetData sheetId="6592">
        <row r="2">
          <cell r="B2">
            <v>0</v>
          </cell>
        </row>
      </sheetData>
      <sheetData sheetId="6593">
        <row r="2">
          <cell r="B2">
            <v>0</v>
          </cell>
        </row>
      </sheetData>
      <sheetData sheetId="6594">
        <row r="2">
          <cell r="B2">
            <v>1.9678000000000001E-2</v>
          </cell>
        </row>
      </sheetData>
      <sheetData sheetId="6595">
        <row r="2">
          <cell r="B2">
            <v>1.9678000000000001E-2</v>
          </cell>
        </row>
      </sheetData>
      <sheetData sheetId="6596">
        <row r="2">
          <cell r="B2">
            <v>1.9678000000000001E-2</v>
          </cell>
        </row>
      </sheetData>
      <sheetData sheetId="6597">
        <row r="2">
          <cell r="B2">
            <v>0</v>
          </cell>
        </row>
      </sheetData>
      <sheetData sheetId="6598">
        <row r="2">
          <cell r="B2">
            <v>1.9678000000000001E-2</v>
          </cell>
        </row>
      </sheetData>
      <sheetData sheetId="6599">
        <row r="2">
          <cell r="B2">
            <v>0</v>
          </cell>
        </row>
      </sheetData>
      <sheetData sheetId="6600">
        <row r="2">
          <cell r="B2">
            <v>0</v>
          </cell>
        </row>
      </sheetData>
      <sheetData sheetId="6601">
        <row r="2">
          <cell r="B2">
            <v>1.9678000000000001E-2</v>
          </cell>
        </row>
      </sheetData>
      <sheetData sheetId="6602">
        <row r="2">
          <cell r="B2">
            <v>1.9678000000000001E-2</v>
          </cell>
        </row>
      </sheetData>
      <sheetData sheetId="6603">
        <row r="2">
          <cell r="B2">
            <v>0</v>
          </cell>
        </row>
      </sheetData>
      <sheetData sheetId="6604">
        <row r="2">
          <cell r="B2">
            <v>0</v>
          </cell>
        </row>
      </sheetData>
      <sheetData sheetId="6605">
        <row r="2">
          <cell r="B2">
            <v>1.9678000000000001E-2</v>
          </cell>
        </row>
      </sheetData>
      <sheetData sheetId="6606">
        <row r="2">
          <cell r="B2">
            <v>1.9678000000000001E-2</v>
          </cell>
        </row>
      </sheetData>
      <sheetData sheetId="6607">
        <row r="2">
          <cell r="B2">
            <v>1.9678000000000001E-2</v>
          </cell>
        </row>
      </sheetData>
      <sheetData sheetId="6608">
        <row r="2">
          <cell r="B2">
            <v>1.9678000000000001E-2</v>
          </cell>
        </row>
      </sheetData>
      <sheetData sheetId="6609">
        <row r="2">
          <cell r="B2">
            <v>1.9678000000000001E-2</v>
          </cell>
        </row>
      </sheetData>
      <sheetData sheetId="6610">
        <row r="2">
          <cell r="B2">
            <v>1.9678000000000001E-2</v>
          </cell>
        </row>
      </sheetData>
      <sheetData sheetId="6611">
        <row r="2">
          <cell r="B2">
            <v>1.9678000000000001E-2</v>
          </cell>
        </row>
      </sheetData>
      <sheetData sheetId="6612">
        <row r="2">
          <cell r="B2">
            <v>1.9678000000000001E-2</v>
          </cell>
        </row>
      </sheetData>
      <sheetData sheetId="6613">
        <row r="2">
          <cell r="B2">
            <v>1.9678000000000001E-2</v>
          </cell>
        </row>
      </sheetData>
      <sheetData sheetId="6614">
        <row r="2">
          <cell r="B2">
            <v>1.9678000000000001E-2</v>
          </cell>
        </row>
      </sheetData>
      <sheetData sheetId="6615">
        <row r="2">
          <cell r="B2">
            <v>1.9678000000000001E-2</v>
          </cell>
        </row>
      </sheetData>
      <sheetData sheetId="6616">
        <row r="2">
          <cell r="B2">
            <v>1.9678000000000001E-2</v>
          </cell>
        </row>
      </sheetData>
      <sheetData sheetId="6617">
        <row r="2">
          <cell r="B2">
            <v>1.9678000000000001E-2</v>
          </cell>
        </row>
      </sheetData>
      <sheetData sheetId="6618">
        <row r="2">
          <cell r="B2">
            <v>1.9678000000000001E-2</v>
          </cell>
        </row>
      </sheetData>
      <sheetData sheetId="6619">
        <row r="2">
          <cell r="B2">
            <v>1.9678000000000001E-2</v>
          </cell>
        </row>
      </sheetData>
      <sheetData sheetId="6620">
        <row r="2">
          <cell r="B2">
            <v>1.9678000000000001E-2</v>
          </cell>
        </row>
      </sheetData>
      <sheetData sheetId="6621">
        <row r="2">
          <cell r="B2">
            <v>1.9678000000000001E-2</v>
          </cell>
        </row>
      </sheetData>
      <sheetData sheetId="6622">
        <row r="2">
          <cell r="B2">
            <v>1.9678000000000001E-2</v>
          </cell>
        </row>
      </sheetData>
      <sheetData sheetId="6623">
        <row r="2">
          <cell r="B2">
            <v>1.9678000000000001E-2</v>
          </cell>
        </row>
      </sheetData>
      <sheetData sheetId="6624">
        <row r="2">
          <cell r="B2">
            <v>1.9678000000000001E-2</v>
          </cell>
        </row>
      </sheetData>
      <sheetData sheetId="6625">
        <row r="2">
          <cell r="B2">
            <v>1.9678000000000001E-2</v>
          </cell>
        </row>
      </sheetData>
      <sheetData sheetId="6626">
        <row r="2">
          <cell r="B2">
            <v>1.9678000000000001E-2</v>
          </cell>
        </row>
      </sheetData>
      <sheetData sheetId="6627">
        <row r="2">
          <cell r="B2">
            <v>1.9678000000000001E-2</v>
          </cell>
        </row>
      </sheetData>
      <sheetData sheetId="6628">
        <row r="2">
          <cell r="B2">
            <v>1.9678000000000001E-2</v>
          </cell>
        </row>
      </sheetData>
      <sheetData sheetId="6629">
        <row r="2">
          <cell r="B2">
            <v>1.9678000000000001E-2</v>
          </cell>
        </row>
      </sheetData>
      <sheetData sheetId="6630">
        <row r="2">
          <cell r="B2">
            <v>1.9678000000000001E-2</v>
          </cell>
        </row>
      </sheetData>
      <sheetData sheetId="6631">
        <row r="2">
          <cell r="B2">
            <v>1.9678000000000001E-2</v>
          </cell>
        </row>
      </sheetData>
      <sheetData sheetId="6632">
        <row r="2">
          <cell r="B2">
            <v>1.9678000000000001E-2</v>
          </cell>
        </row>
      </sheetData>
      <sheetData sheetId="6633">
        <row r="2">
          <cell r="B2">
            <v>1.9678000000000001E-2</v>
          </cell>
        </row>
      </sheetData>
      <sheetData sheetId="6634">
        <row r="2">
          <cell r="B2">
            <v>1.9678000000000001E-2</v>
          </cell>
        </row>
      </sheetData>
      <sheetData sheetId="6635">
        <row r="2">
          <cell r="B2">
            <v>1.9678000000000001E-2</v>
          </cell>
        </row>
      </sheetData>
      <sheetData sheetId="6636">
        <row r="2">
          <cell r="B2">
            <v>1.9678000000000001E-2</v>
          </cell>
        </row>
      </sheetData>
      <sheetData sheetId="6637">
        <row r="2">
          <cell r="B2">
            <v>0</v>
          </cell>
        </row>
      </sheetData>
      <sheetData sheetId="6638">
        <row r="2">
          <cell r="B2">
            <v>1.9678000000000001E-2</v>
          </cell>
        </row>
      </sheetData>
      <sheetData sheetId="6639">
        <row r="2">
          <cell r="B2">
            <v>1.9678000000000001E-2</v>
          </cell>
        </row>
      </sheetData>
      <sheetData sheetId="6640">
        <row r="2">
          <cell r="B2">
            <v>0</v>
          </cell>
        </row>
      </sheetData>
      <sheetData sheetId="6641">
        <row r="2">
          <cell r="B2">
            <v>0</v>
          </cell>
        </row>
      </sheetData>
      <sheetData sheetId="6642">
        <row r="2">
          <cell r="B2">
            <v>0</v>
          </cell>
        </row>
      </sheetData>
      <sheetData sheetId="6643">
        <row r="2">
          <cell r="B2">
            <v>0</v>
          </cell>
        </row>
      </sheetData>
      <sheetData sheetId="6644">
        <row r="2">
          <cell r="B2">
            <v>0</v>
          </cell>
        </row>
      </sheetData>
      <sheetData sheetId="6645">
        <row r="2">
          <cell r="B2">
            <v>0</v>
          </cell>
        </row>
      </sheetData>
      <sheetData sheetId="6646">
        <row r="2">
          <cell r="B2">
            <v>0</v>
          </cell>
        </row>
      </sheetData>
      <sheetData sheetId="6647">
        <row r="2">
          <cell r="B2">
            <v>0</v>
          </cell>
        </row>
      </sheetData>
      <sheetData sheetId="6648">
        <row r="2">
          <cell r="B2">
            <v>0</v>
          </cell>
        </row>
      </sheetData>
      <sheetData sheetId="6649">
        <row r="2">
          <cell r="B2">
            <v>0</v>
          </cell>
        </row>
      </sheetData>
      <sheetData sheetId="6650">
        <row r="2">
          <cell r="B2">
            <v>0</v>
          </cell>
        </row>
      </sheetData>
      <sheetData sheetId="6651">
        <row r="2">
          <cell r="B2">
            <v>0</v>
          </cell>
        </row>
      </sheetData>
      <sheetData sheetId="6652">
        <row r="2">
          <cell r="B2">
            <v>0</v>
          </cell>
        </row>
      </sheetData>
      <sheetData sheetId="6653">
        <row r="2">
          <cell r="B2">
            <v>0</v>
          </cell>
        </row>
      </sheetData>
      <sheetData sheetId="6654">
        <row r="2">
          <cell r="B2">
            <v>0</v>
          </cell>
        </row>
      </sheetData>
      <sheetData sheetId="6655">
        <row r="2">
          <cell r="B2">
            <v>0</v>
          </cell>
        </row>
      </sheetData>
      <sheetData sheetId="6656">
        <row r="2">
          <cell r="B2">
            <v>0</v>
          </cell>
        </row>
      </sheetData>
      <sheetData sheetId="6657">
        <row r="2">
          <cell r="B2">
            <v>0</v>
          </cell>
        </row>
      </sheetData>
      <sheetData sheetId="6658">
        <row r="2">
          <cell r="B2">
            <v>0</v>
          </cell>
        </row>
      </sheetData>
      <sheetData sheetId="6659">
        <row r="2">
          <cell r="B2">
            <v>0</v>
          </cell>
        </row>
      </sheetData>
      <sheetData sheetId="6660">
        <row r="2">
          <cell r="B2">
            <v>0</v>
          </cell>
        </row>
      </sheetData>
      <sheetData sheetId="6661">
        <row r="2">
          <cell r="B2">
            <v>0</v>
          </cell>
        </row>
      </sheetData>
      <sheetData sheetId="6662">
        <row r="2">
          <cell r="B2">
            <v>0</v>
          </cell>
        </row>
      </sheetData>
      <sheetData sheetId="6663">
        <row r="2">
          <cell r="B2">
            <v>0</v>
          </cell>
        </row>
      </sheetData>
      <sheetData sheetId="6664">
        <row r="2">
          <cell r="B2">
            <v>0</v>
          </cell>
        </row>
      </sheetData>
      <sheetData sheetId="6665">
        <row r="2">
          <cell r="B2">
            <v>0</v>
          </cell>
        </row>
      </sheetData>
      <sheetData sheetId="6666">
        <row r="2">
          <cell r="B2">
            <v>0</v>
          </cell>
        </row>
      </sheetData>
      <sheetData sheetId="6667">
        <row r="2">
          <cell r="B2">
            <v>0</v>
          </cell>
        </row>
      </sheetData>
      <sheetData sheetId="6668">
        <row r="2">
          <cell r="B2">
            <v>0</v>
          </cell>
        </row>
      </sheetData>
      <sheetData sheetId="6669">
        <row r="2">
          <cell r="B2">
            <v>0</v>
          </cell>
        </row>
      </sheetData>
      <sheetData sheetId="6670">
        <row r="2">
          <cell r="B2">
            <v>0</v>
          </cell>
        </row>
      </sheetData>
      <sheetData sheetId="6671">
        <row r="2">
          <cell r="B2">
            <v>0</v>
          </cell>
        </row>
      </sheetData>
      <sheetData sheetId="6672">
        <row r="2">
          <cell r="B2">
            <v>0</v>
          </cell>
        </row>
      </sheetData>
      <sheetData sheetId="6673">
        <row r="2">
          <cell r="B2">
            <v>0</v>
          </cell>
        </row>
      </sheetData>
      <sheetData sheetId="6674">
        <row r="2">
          <cell r="B2">
            <v>0</v>
          </cell>
        </row>
      </sheetData>
      <sheetData sheetId="6675">
        <row r="2">
          <cell r="B2">
            <v>0</v>
          </cell>
        </row>
      </sheetData>
      <sheetData sheetId="6676">
        <row r="2">
          <cell r="B2">
            <v>0</v>
          </cell>
        </row>
      </sheetData>
      <sheetData sheetId="6677">
        <row r="2">
          <cell r="B2">
            <v>0</v>
          </cell>
        </row>
      </sheetData>
      <sheetData sheetId="6678">
        <row r="2">
          <cell r="B2">
            <v>0</v>
          </cell>
        </row>
      </sheetData>
      <sheetData sheetId="6679">
        <row r="2">
          <cell r="B2">
            <v>0</v>
          </cell>
        </row>
      </sheetData>
      <sheetData sheetId="6680">
        <row r="2">
          <cell r="B2">
            <v>0</v>
          </cell>
        </row>
      </sheetData>
      <sheetData sheetId="6681">
        <row r="2">
          <cell r="B2">
            <v>0</v>
          </cell>
        </row>
      </sheetData>
      <sheetData sheetId="6682">
        <row r="2">
          <cell r="B2">
            <v>0</v>
          </cell>
        </row>
      </sheetData>
      <sheetData sheetId="6683">
        <row r="2">
          <cell r="B2">
            <v>0</v>
          </cell>
        </row>
      </sheetData>
      <sheetData sheetId="6684">
        <row r="2">
          <cell r="B2">
            <v>0</v>
          </cell>
        </row>
      </sheetData>
      <sheetData sheetId="6685">
        <row r="2">
          <cell r="B2">
            <v>0</v>
          </cell>
        </row>
      </sheetData>
      <sheetData sheetId="6686">
        <row r="2">
          <cell r="B2">
            <v>0</v>
          </cell>
        </row>
      </sheetData>
      <sheetData sheetId="6687">
        <row r="2">
          <cell r="B2">
            <v>0</v>
          </cell>
        </row>
      </sheetData>
      <sheetData sheetId="6688">
        <row r="2">
          <cell r="B2">
            <v>0</v>
          </cell>
        </row>
      </sheetData>
      <sheetData sheetId="6689">
        <row r="2">
          <cell r="B2">
            <v>0</v>
          </cell>
        </row>
      </sheetData>
      <sheetData sheetId="6690">
        <row r="2">
          <cell r="B2">
            <v>0</v>
          </cell>
        </row>
      </sheetData>
      <sheetData sheetId="6691">
        <row r="2">
          <cell r="B2">
            <v>0</v>
          </cell>
        </row>
      </sheetData>
      <sheetData sheetId="6692">
        <row r="2">
          <cell r="B2">
            <v>0</v>
          </cell>
        </row>
      </sheetData>
      <sheetData sheetId="6693">
        <row r="2">
          <cell r="B2">
            <v>0</v>
          </cell>
        </row>
      </sheetData>
      <sheetData sheetId="6694">
        <row r="2">
          <cell r="B2">
            <v>0</v>
          </cell>
        </row>
      </sheetData>
      <sheetData sheetId="6695">
        <row r="2">
          <cell r="B2">
            <v>0</v>
          </cell>
        </row>
      </sheetData>
      <sheetData sheetId="6696">
        <row r="2">
          <cell r="B2">
            <v>0</v>
          </cell>
        </row>
      </sheetData>
      <sheetData sheetId="6697">
        <row r="2">
          <cell r="B2">
            <v>0</v>
          </cell>
        </row>
      </sheetData>
      <sheetData sheetId="6698">
        <row r="2">
          <cell r="B2">
            <v>0</v>
          </cell>
        </row>
      </sheetData>
      <sheetData sheetId="6699">
        <row r="2">
          <cell r="B2">
            <v>0</v>
          </cell>
        </row>
      </sheetData>
      <sheetData sheetId="6700">
        <row r="2">
          <cell r="B2">
            <v>1.9678000000000001E-2</v>
          </cell>
        </row>
      </sheetData>
      <sheetData sheetId="6701">
        <row r="2">
          <cell r="B2">
            <v>0</v>
          </cell>
        </row>
      </sheetData>
      <sheetData sheetId="6702">
        <row r="2">
          <cell r="B2">
            <v>0</v>
          </cell>
        </row>
      </sheetData>
      <sheetData sheetId="6703">
        <row r="2">
          <cell r="B2">
            <v>0</v>
          </cell>
        </row>
      </sheetData>
      <sheetData sheetId="6704">
        <row r="2">
          <cell r="B2">
            <v>1.9678000000000001E-2</v>
          </cell>
        </row>
      </sheetData>
      <sheetData sheetId="6705">
        <row r="2">
          <cell r="B2">
            <v>0</v>
          </cell>
        </row>
      </sheetData>
      <sheetData sheetId="6706">
        <row r="2">
          <cell r="B2">
            <v>0</v>
          </cell>
        </row>
      </sheetData>
      <sheetData sheetId="6707">
        <row r="2">
          <cell r="B2">
            <v>1.9678000000000001E-2</v>
          </cell>
        </row>
      </sheetData>
      <sheetData sheetId="6708">
        <row r="2">
          <cell r="B2">
            <v>0</v>
          </cell>
        </row>
      </sheetData>
      <sheetData sheetId="6709">
        <row r="2">
          <cell r="B2">
            <v>0</v>
          </cell>
        </row>
      </sheetData>
      <sheetData sheetId="6710">
        <row r="2">
          <cell r="B2">
            <v>0</v>
          </cell>
        </row>
      </sheetData>
      <sheetData sheetId="6711">
        <row r="2">
          <cell r="B2">
            <v>1.9678000000000001E-2</v>
          </cell>
        </row>
      </sheetData>
      <sheetData sheetId="6712">
        <row r="2">
          <cell r="B2">
            <v>1.9678000000000001E-2</v>
          </cell>
        </row>
      </sheetData>
      <sheetData sheetId="6713">
        <row r="2">
          <cell r="B2">
            <v>1.9678000000000001E-2</v>
          </cell>
        </row>
      </sheetData>
      <sheetData sheetId="6714">
        <row r="2">
          <cell r="B2">
            <v>1.9678000000000001E-2</v>
          </cell>
        </row>
      </sheetData>
      <sheetData sheetId="6715">
        <row r="2">
          <cell r="B2">
            <v>0</v>
          </cell>
        </row>
      </sheetData>
      <sheetData sheetId="6716">
        <row r="2">
          <cell r="B2">
            <v>1.9678000000000001E-2</v>
          </cell>
        </row>
      </sheetData>
      <sheetData sheetId="6717">
        <row r="2">
          <cell r="B2">
            <v>1.9678000000000001E-2</v>
          </cell>
        </row>
      </sheetData>
      <sheetData sheetId="6718">
        <row r="2">
          <cell r="B2">
            <v>1.9678000000000001E-2</v>
          </cell>
        </row>
      </sheetData>
      <sheetData sheetId="6719">
        <row r="2">
          <cell r="B2">
            <v>1.9678000000000001E-2</v>
          </cell>
        </row>
      </sheetData>
      <sheetData sheetId="6720">
        <row r="2">
          <cell r="B2">
            <v>0</v>
          </cell>
        </row>
      </sheetData>
      <sheetData sheetId="6721">
        <row r="2">
          <cell r="B2">
            <v>1.9678000000000001E-2</v>
          </cell>
        </row>
      </sheetData>
      <sheetData sheetId="6722">
        <row r="2">
          <cell r="B2">
            <v>1.9678000000000001E-2</v>
          </cell>
        </row>
      </sheetData>
      <sheetData sheetId="6723">
        <row r="2">
          <cell r="B2">
            <v>1.9678000000000001E-2</v>
          </cell>
        </row>
      </sheetData>
      <sheetData sheetId="6724">
        <row r="2">
          <cell r="B2">
            <v>1.9678000000000001E-2</v>
          </cell>
        </row>
      </sheetData>
      <sheetData sheetId="6725">
        <row r="2">
          <cell r="B2">
            <v>1.9678000000000001E-2</v>
          </cell>
        </row>
      </sheetData>
      <sheetData sheetId="6726">
        <row r="2">
          <cell r="B2">
            <v>1.9678000000000001E-2</v>
          </cell>
        </row>
      </sheetData>
      <sheetData sheetId="6727">
        <row r="2">
          <cell r="B2">
            <v>1.9678000000000001E-2</v>
          </cell>
        </row>
      </sheetData>
      <sheetData sheetId="6728">
        <row r="2">
          <cell r="B2">
            <v>1.9678000000000001E-2</v>
          </cell>
        </row>
      </sheetData>
      <sheetData sheetId="6729">
        <row r="2">
          <cell r="B2">
            <v>1.9678000000000001E-2</v>
          </cell>
        </row>
      </sheetData>
      <sheetData sheetId="6730">
        <row r="2">
          <cell r="B2">
            <v>1.9678000000000001E-2</v>
          </cell>
        </row>
      </sheetData>
      <sheetData sheetId="6731">
        <row r="2">
          <cell r="B2">
            <v>1.9678000000000001E-2</v>
          </cell>
        </row>
      </sheetData>
      <sheetData sheetId="6732">
        <row r="2">
          <cell r="B2">
            <v>1.9678000000000001E-2</v>
          </cell>
        </row>
      </sheetData>
      <sheetData sheetId="6733">
        <row r="2">
          <cell r="B2">
            <v>1.9678000000000001E-2</v>
          </cell>
        </row>
      </sheetData>
      <sheetData sheetId="6734">
        <row r="2">
          <cell r="B2">
            <v>1.9678000000000001E-2</v>
          </cell>
        </row>
      </sheetData>
      <sheetData sheetId="6735">
        <row r="2">
          <cell r="B2">
            <v>1.9678000000000001E-2</v>
          </cell>
        </row>
      </sheetData>
      <sheetData sheetId="6736">
        <row r="2">
          <cell r="B2">
            <v>1.9678000000000001E-2</v>
          </cell>
        </row>
      </sheetData>
      <sheetData sheetId="6737">
        <row r="2">
          <cell r="B2">
            <v>1.9678000000000001E-2</v>
          </cell>
        </row>
      </sheetData>
      <sheetData sheetId="6738">
        <row r="2">
          <cell r="B2">
            <v>1.9678000000000001E-2</v>
          </cell>
        </row>
      </sheetData>
      <sheetData sheetId="6739">
        <row r="2">
          <cell r="B2">
            <v>1.9678000000000001E-2</v>
          </cell>
        </row>
      </sheetData>
      <sheetData sheetId="6740">
        <row r="2">
          <cell r="B2">
            <v>1.9678000000000001E-2</v>
          </cell>
        </row>
      </sheetData>
      <sheetData sheetId="6741">
        <row r="2">
          <cell r="B2">
            <v>1.9678000000000001E-2</v>
          </cell>
        </row>
      </sheetData>
      <sheetData sheetId="6742">
        <row r="2">
          <cell r="B2">
            <v>1.9678000000000001E-2</v>
          </cell>
        </row>
      </sheetData>
      <sheetData sheetId="6743">
        <row r="2">
          <cell r="B2">
            <v>1.9678000000000001E-2</v>
          </cell>
        </row>
      </sheetData>
      <sheetData sheetId="6744">
        <row r="2">
          <cell r="B2">
            <v>1.9678000000000001E-2</v>
          </cell>
        </row>
      </sheetData>
      <sheetData sheetId="6745">
        <row r="2">
          <cell r="B2">
            <v>1.9678000000000001E-2</v>
          </cell>
        </row>
      </sheetData>
      <sheetData sheetId="6746">
        <row r="2">
          <cell r="B2">
            <v>1.9678000000000001E-2</v>
          </cell>
        </row>
      </sheetData>
      <sheetData sheetId="6747">
        <row r="2">
          <cell r="B2">
            <v>1.9678000000000001E-2</v>
          </cell>
        </row>
      </sheetData>
      <sheetData sheetId="6748">
        <row r="2">
          <cell r="B2">
            <v>1.9678000000000001E-2</v>
          </cell>
        </row>
      </sheetData>
      <sheetData sheetId="6749">
        <row r="2">
          <cell r="B2">
            <v>1.9678000000000001E-2</v>
          </cell>
        </row>
      </sheetData>
      <sheetData sheetId="6750">
        <row r="2">
          <cell r="B2">
            <v>1.9678000000000001E-2</v>
          </cell>
        </row>
      </sheetData>
      <sheetData sheetId="6751">
        <row r="2">
          <cell r="B2">
            <v>1.9678000000000001E-2</v>
          </cell>
        </row>
      </sheetData>
      <sheetData sheetId="6752">
        <row r="2">
          <cell r="B2">
            <v>1.9678000000000001E-2</v>
          </cell>
        </row>
      </sheetData>
      <sheetData sheetId="6753">
        <row r="2">
          <cell r="B2">
            <v>1.9678000000000001E-2</v>
          </cell>
        </row>
      </sheetData>
      <sheetData sheetId="6754">
        <row r="2">
          <cell r="B2">
            <v>1.9678000000000001E-2</v>
          </cell>
        </row>
      </sheetData>
      <sheetData sheetId="6755">
        <row r="2">
          <cell r="B2">
            <v>1.9678000000000001E-2</v>
          </cell>
        </row>
      </sheetData>
      <sheetData sheetId="6756">
        <row r="2">
          <cell r="B2">
            <v>1.9678000000000001E-2</v>
          </cell>
        </row>
      </sheetData>
      <sheetData sheetId="6757">
        <row r="2">
          <cell r="B2">
            <v>1.9678000000000001E-2</v>
          </cell>
        </row>
      </sheetData>
      <sheetData sheetId="6758">
        <row r="2">
          <cell r="B2">
            <v>1.9678000000000001E-2</v>
          </cell>
        </row>
      </sheetData>
      <sheetData sheetId="6759">
        <row r="2">
          <cell r="B2">
            <v>1.9678000000000001E-2</v>
          </cell>
        </row>
      </sheetData>
      <sheetData sheetId="6760">
        <row r="2">
          <cell r="B2">
            <v>1.9678000000000001E-2</v>
          </cell>
        </row>
      </sheetData>
      <sheetData sheetId="6761">
        <row r="2">
          <cell r="B2">
            <v>1.9678000000000001E-2</v>
          </cell>
        </row>
      </sheetData>
      <sheetData sheetId="6762">
        <row r="2">
          <cell r="B2">
            <v>1.9678000000000001E-2</v>
          </cell>
        </row>
      </sheetData>
      <sheetData sheetId="6763">
        <row r="2">
          <cell r="B2">
            <v>1.9678000000000001E-2</v>
          </cell>
        </row>
      </sheetData>
      <sheetData sheetId="6764">
        <row r="2">
          <cell r="B2">
            <v>1.9678000000000001E-2</v>
          </cell>
        </row>
      </sheetData>
      <sheetData sheetId="6765">
        <row r="2">
          <cell r="B2">
            <v>1.9678000000000001E-2</v>
          </cell>
        </row>
      </sheetData>
      <sheetData sheetId="6766">
        <row r="2">
          <cell r="B2">
            <v>1.9678000000000001E-2</v>
          </cell>
        </row>
      </sheetData>
      <sheetData sheetId="6767">
        <row r="2">
          <cell r="B2">
            <v>1.9678000000000001E-2</v>
          </cell>
        </row>
      </sheetData>
      <sheetData sheetId="6768">
        <row r="2">
          <cell r="B2">
            <v>1.9678000000000001E-2</v>
          </cell>
        </row>
      </sheetData>
      <sheetData sheetId="6769">
        <row r="2">
          <cell r="B2">
            <v>1.9678000000000001E-2</v>
          </cell>
        </row>
      </sheetData>
      <sheetData sheetId="6770">
        <row r="2">
          <cell r="B2">
            <v>1.9678000000000001E-2</v>
          </cell>
        </row>
      </sheetData>
      <sheetData sheetId="6771">
        <row r="2">
          <cell r="B2">
            <v>1.9678000000000001E-2</v>
          </cell>
        </row>
      </sheetData>
      <sheetData sheetId="6772">
        <row r="2">
          <cell r="B2">
            <v>0</v>
          </cell>
        </row>
      </sheetData>
      <sheetData sheetId="6773">
        <row r="2">
          <cell r="B2">
            <v>0</v>
          </cell>
        </row>
      </sheetData>
      <sheetData sheetId="6774">
        <row r="2">
          <cell r="B2">
            <v>1.9678000000000001E-2</v>
          </cell>
        </row>
      </sheetData>
      <sheetData sheetId="6775">
        <row r="2">
          <cell r="B2">
            <v>1.9678000000000001E-2</v>
          </cell>
        </row>
      </sheetData>
      <sheetData sheetId="6776">
        <row r="2">
          <cell r="B2">
            <v>1.9678000000000001E-2</v>
          </cell>
        </row>
      </sheetData>
      <sheetData sheetId="6777">
        <row r="2">
          <cell r="B2">
            <v>0</v>
          </cell>
        </row>
      </sheetData>
      <sheetData sheetId="6778">
        <row r="2">
          <cell r="B2">
            <v>1.9678000000000001E-2</v>
          </cell>
        </row>
      </sheetData>
      <sheetData sheetId="6779">
        <row r="2">
          <cell r="B2">
            <v>0</v>
          </cell>
        </row>
      </sheetData>
      <sheetData sheetId="6780">
        <row r="2">
          <cell r="B2">
            <v>0</v>
          </cell>
        </row>
      </sheetData>
      <sheetData sheetId="6781">
        <row r="2">
          <cell r="B2">
            <v>1.9678000000000001E-2</v>
          </cell>
        </row>
      </sheetData>
      <sheetData sheetId="6782">
        <row r="2">
          <cell r="B2">
            <v>1.9678000000000001E-2</v>
          </cell>
        </row>
      </sheetData>
      <sheetData sheetId="6783">
        <row r="2">
          <cell r="B2">
            <v>0</v>
          </cell>
        </row>
      </sheetData>
      <sheetData sheetId="6784">
        <row r="2">
          <cell r="B2">
            <v>0</v>
          </cell>
        </row>
      </sheetData>
      <sheetData sheetId="6785">
        <row r="2">
          <cell r="B2">
            <v>1.9678000000000001E-2</v>
          </cell>
        </row>
      </sheetData>
      <sheetData sheetId="6786">
        <row r="2">
          <cell r="B2">
            <v>1.9678000000000001E-2</v>
          </cell>
        </row>
      </sheetData>
      <sheetData sheetId="6787">
        <row r="2">
          <cell r="B2">
            <v>1.9678000000000001E-2</v>
          </cell>
        </row>
      </sheetData>
      <sheetData sheetId="6788">
        <row r="2">
          <cell r="B2">
            <v>1.9678000000000001E-2</v>
          </cell>
        </row>
      </sheetData>
      <sheetData sheetId="6789">
        <row r="2">
          <cell r="B2">
            <v>1.9678000000000001E-2</v>
          </cell>
        </row>
      </sheetData>
      <sheetData sheetId="6790">
        <row r="2">
          <cell r="B2">
            <v>1.9678000000000001E-2</v>
          </cell>
        </row>
      </sheetData>
      <sheetData sheetId="6791">
        <row r="2">
          <cell r="B2">
            <v>1.9678000000000001E-2</v>
          </cell>
        </row>
      </sheetData>
      <sheetData sheetId="6792">
        <row r="2">
          <cell r="B2">
            <v>1.9678000000000001E-2</v>
          </cell>
        </row>
      </sheetData>
      <sheetData sheetId="6793">
        <row r="2">
          <cell r="B2">
            <v>1.9678000000000001E-2</v>
          </cell>
        </row>
      </sheetData>
      <sheetData sheetId="6794">
        <row r="2">
          <cell r="B2">
            <v>1.9678000000000001E-2</v>
          </cell>
        </row>
      </sheetData>
      <sheetData sheetId="6795">
        <row r="2">
          <cell r="B2">
            <v>1.9678000000000001E-2</v>
          </cell>
        </row>
      </sheetData>
      <sheetData sheetId="6796">
        <row r="2">
          <cell r="B2">
            <v>1.9678000000000001E-2</v>
          </cell>
        </row>
      </sheetData>
      <sheetData sheetId="6797">
        <row r="2">
          <cell r="B2">
            <v>1.9678000000000001E-2</v>
          </cell>
        </row>
      </sheetData>
      <sheetData sheetId="6798">
        <row r="2">
          <cell r="B2">
            <v>0</v>
          </cell>
        </row>
      </sheetData>
      <sheetData sheetId="6799">
        <row r="2">
          <cell r="B2">
            <v>1.9678000000000001E-2</v>
          </cell>
        </row>
      </sheetData>
      <sheetData sheetId="6800">
        <row r="2">
          <cell r="B2">
            <v>1.9678000000000001E-2</v>
          </cell>
        </row>
      </sheetData>
      <sheetData sheetId="6801">
        <row r="2">
          <cell r="B2">
            <v>1.9678000000000001E-2</v>
          </cell>
        </row>
      </sheetData>
      <sheetData sheetId="6802">
        <row r="2">
          <cell r="B2">
            <v>0</v>
          </cell>
        </row>
      </sheetData>
      <sheetData sheetId="6803">
        <row r="2">
          <cell r="B2">
            <v>1.9678000000000001E-2</v>
          </cell>
        </row>
      </sheetData>
      <sheetData sheetId="6804">
        <row r="2">
          <cell r="B2">
            <v>1.9678000000000001E-2</v>
          </cell>
        </row>
      </sheetData>
      <sheetData sheetId="6805">
        <row r="2">
          <cell r="B2">
            <v>1.9678000000000001E-2</v>
          </cell>
        </row>
      </sheetData>
      <sheetData sheetId="6806">
        <row r="2">
          <cell r="B2">
            <v>1.9678000000000001E-2</v>
          </cell>
        </row>
      </sheetData>
      <sheetData sheetId="6807">
        <row r="2">
          <cell r="B2">
            <v>1.9678000000000001E-2</v>
          </cell>
        </row>
      </sheetData>
      <sheetData sheetId="6808">
        <row r="2">
          <cell r="B2">
            <v>1.9678000000000001E-2</v>
          </cell>
        </row>
      </sheetData>
      <sheetData sheetId="6809">
        <row r="2">
          <cell r="B2">
            <v>1.9678000000000001E-2</v>
          </cell>
        </row>
      </sheetData>
      <sheetData sheetId="6810">
        <row r="2">
          <cell r="B2">
            <v>1.9678000000000001E-2</v>
          </cell>
        </row>
      </sheetData>
      <sheetData sheetId="6811">
        <row r="2">
          <cell r="B2">
            <v>1.9678000000000001E-2</v>
          </cell>
        </row>
      </sheetData>
      <sheetData sheetId="6812">
        <row r="2">
          <cell r="B2">
            <v>1.9678000000000001E-2</v>
          </cell>
        </row>
      </sheetData>
      <sheetData sheetId="6813">
        <row r="2">
          <cell r="B2">
            <v>1.9678000000000001E-2</v>
          </cell>
        </row>
      </sheetData>
      <sheetData sheetId="6814">
        <row r="2">
          <cell r="B2">
            <v>1.9678000000000001E-2</v>
          </cell>
        </row>
      </sheetData>
      <sheetData sheetId="6815">
        <row r="2">
          <cell r="B2">
            <v>1.9678000000000001E-2</v>
          </cell>
        </row>
      </sheetData>
      <sheetData sheetId="6816">
        <row r="2">
          <cell r="B2">
            <v>1.9678000000000001E-2</v>
          </cell>
        </row>
      </sheetData>
      <sheetData sheetId="6817">
        <row r="2">
          <cell r="B2">
            <v>0</v>
          </cell>
        </row>
      </sheetData>
      <sheetData sheetId="6818">
        <row r="2">
          <cell r="B2">
            <v>1.9678000000000001E-2</v>
          </cell>
        </row>
      </sheetData>
      <sheetData sheetId="6819">
        <row r="2">
          <cell r="B2">
            <v>1.9678000000000001E-2</v>
          </cell>
        </row>
      </sheetData>
      <sheetData sheetId="6820">
        <row r="2">
          <cell r="B2">
            <v>0</v>
          </cell>
        </row>
      </sheetData>
      <sheetData sheetId="6821">
        <row r="2">
          <cell r="B2">
            <v>0</v>
          </cell>
        </row>
      </sheetData>
      <sheetData sheetId="6822">
        <row r="2">
          <cell r="B2">
            <v>0</v>
          </cell>
        </row>
      </sheetData>
      <sheetData sheetId="6823">
        <row r="2">
          <cell r="B2">
            <v>0</v>
          </cell>
        </row>
      </sheetData>
      <sheetData sheetId="6824">
        <row r="2">
          <cell r="B2">
            <v>0</v>
          </cell>
        </row>
      </sheetData>
      <sheetData sheetId="6825">
        <row r="2">
          <cell r="B2">
            <v>0</v>
          </cell>
        </row>
      </sheetData>
      <sheetData sheetId="6826">
        <row r="2">
          <cell r="B2">
            <v>0</v>
          </cell>
        </row>
      </sheetData>
      <sheetData sheetId="6827">
        <row r="2">
          <cell r="B2">
            <v>0</v>
          </cell>
        </row>
      </sheetData>
      <sheetData sheetId="6828">
        <row r="2">
          <cell r="B2">
            <v>0</v>
          </cell>
        </row>
      </sheetData>
      <sheetData sheetId="6829">
        <row r="2">
          <cell r="B2">
            <v>0</v>
          </cell>
        </row>
      </sheetData>
      <sheetData sheetId="6830">
        <row r="2">
          <cell r="B2">
            <v>0</v>
          </cell>
        </row>
      </sheetData>
      <sheetData sheetId="6831">
        <row r="2">
          <cell r="B2">
            <v>0</v>
          </cell>
        </row>
      </sheetData>
      <sheetData sheetId="6832">
        <row r="2">
          <cell r="B2">
            <v>0</v>
          </cell>
        </row>
      </sheetData>
      <sheetData sheetId="6833">
        <row r="2">
          <cell r="B2">
            <v>0</v>
          </cell>
        </row>
      </sheetData>
      <sheetData sheetId="6834">
        <row r="2">
          <cell r="B2">
            <v>0</v>
          </cell>
        </row>
      </sheetData>
      <sheetData sheetId="6835">
        <row r="2">
          <cell r="B2">
            <v>0</v>
          </cell>
        </row>
      </sheetData>
      <sheetData sheetId="6836">
        <row r="2">
          <cell r="B2">
            <v>0</v>
          </cell>
        </row>
      </sheetData>
      <sheetData sheetId="6837">
        <row r="2">
          <cell r="B2">
            <v>0</v>
          </cell>
        </row>
      </sheetData>
      <sheetData sheetId="6838">
        <row r="2">
          <cell r="B2">
            <v>0</v>
          </cell>
        </row>
      </sheetData>
      <sheetData sheetId="6839">
        <row r="2">
          <cell r="B2">
            <v>0</v>
          </cell>
        </row>
      </sheetData>
      <sheetData sheetId="6840">
        <row r="2">
          <cell r="B2">
            <v>0</v>
          </cell>
        </row>
      </sheetData>
      <sheetData sheetId="6841">
        <row r="2">
          <cell r="B2">
            <v>0</v>
          </cell>
        </row>
      </sheetData>
      <sheetData sheetId="6842">
        <row r="2">
          <cell r="B2">
            <v>0</v>
          </cell>
        </row>
      </sheetData>
      <sheetData sheetId="6843">
        <row r="2">
          <cell r="B2">
            <v>0</v>
          </cell>
        </row>
      </sheetData>
      <sheetData sheetId="6844">
        <row r="2">
          <cell r="B2">
            <v>0</v>
          </cell>
        </row>
      </sheetData>
      <sheetData sheetId="6845">
        <row r="2">
          <cell r="B2">
            <v>0</v>
          </cell>
        </row>
      </sheetData>
      <sheetData sheetId="6846">
        <row r="2">
          <cell r="B2">
            <v>0</v>
          </cell>
        </row>
      </sheetData>
      <sheetData sheetId="6847">
        <row r="2">
          <cell r="B2">
            <v>0</v>
          </cell>
        </row>
      </sheetData>
      <sheetData sheetId="6848">
        <row r="2">
          <cell r="B2">
            <v>0</v>
          </cell>
        </row>
      </sheetData>
      <sheetData sheetId="6849">
        <row r="2">
          <cell r="B2">
            <v>0</v>
          </cell>
        </row>
      </sheetData>
      <sheetData sheetId="6850">
        <row r="2">
          <cell r="B2">
            <v>0</v>
          </cell>
        </row>
      </sheetData>
      <sheetData sheetId="6851">
        <row r="2">
          <cell r="B2">
            <v>0</v>
          </cell>
        </row>
      </sheetData>
      <sheetData sheetId="6852">
        <row r="2">
          <cell r="B2">
            <v>0</v>
          </cell>
        </row>
      </sheetData>
      <sheetData sheetId="6853">
        <row r="2">
          <cell r="B2">
            <v>0</v>
          </cell>
        </row>
      </sheetData>
      <sheetData sheetId="6854">
        <row r="2">
          <cell r="B2">
            <v>0</v>
          </cell>
        </row>
      </sheetData>
      <sheetData sheetId="6855">
        <row r="2">
          <cell r="B2">
            <v>0</v>
          </cell>
        </row>
      </sheetData>
      <sheetData sheetId="6856">
        <row r="2">
          <cell r="B2">
            <v>0</v>
          </cell>
        </row>
      </sheetData>
      <sheetData sheetId="6857">
        <row r="2">
          <cell r="B2">
            <v>0</v>
          </cell>
        </row>
      </sheetData>
      <sheetData sheetId="6858">
        <row r="2">
          <cell r="B2">
            <v>0</v>
          </cell>
        </row>
      </sheetData>
      <sheetData sheetId="6859">
        <row r="2">
          <cell r="B2">
            <v>0</v>
          </cell>
        </row>
      </sheetData>
      <sheetData sheetId="6860">
        <row r="2">
          <cell r="B2">
            <v>0</v>
          </cell>
        </row>
      </sheetData>
      <sheetData sheetId="6861">
        <row r="2">
          <cell r="B2">
            <v>0</v>
          </cell>
        </row>
      </sheetData>
      <sheetData sheetId="6862">
        <row r="2">
          <cell r="B2">
            <v>0</v>
          </cell>
        </row>
      </sheetData>
      <sheetData sheetId="6863">
        <row r="2">
          <cell r="B2">
            <v>0</v>
          </cell>
        </row>
      </sheetData>
      <sheetData sheetId="6864">
        <row r="2">
          <cell r="B2">
            <v>0</v>
          </cell>
        </row>
      </sheetData>
      <sheetData sheetId="6865">
        <row r="2">
          <cell r="B2">
            <v>0</v>
          </cell>
        </row>
      </sheetData>
      <sheetData sheetId="6866">
        <row r="2">
          <cell r="B2">
            <v>0</v>
          </cell>
        </row>
      </sheetData>
      <sheetData sheetId="6867">
        <row r="2">
          <cell r="B2">
            <v>0</v>
          </cell>
        </row>
      </sheetData>
      <sheetData sheetId="6868">
        <row r="2">
          <cell r="B2">
            <v>0</v>
          </cell>
        </row>
      </sheetData>
      <sheetData sheetId="6869">
        <row r="2">
          <cell r="B2">
            <v>0</v>
          </cell>
        </row>
      </sheetData>
      <sheetData sheetId="6870">
        <row r="2">
          <cell r="B2">
            <v>0</v>
          </cell>
        </row>
      </sheetData>
      <sheetData sheetId="6871">
        <row r="2">
          <cell r="B2">
            <v>0</v>
          </cell>
        </row>
      </sheetData>
      <sheetData sheetId="6872">
        <row r="2">
          <cell r="B2">
            <v>0</v>
          </cell>
        </row>
      </sheetData>
      <sheetData sheetId="6873">
        <row r="2">
          <cell r="B2">
            <v>0</v>
          </cell>
        </row>
      </sheetData>
      <sheetData sheetId="6874">
        <row r="2">
          <cell r="B2">
            <v>0</v>
          </cell>
        </row>
      </sheetData>
      <sheetData sheetId="6875">
        <row r="2">
          <cell r="B2">
            <v>0</v>
          </cell>
        </row>
      </sheetData>
      <sheetData sheetId="6876">
        <row r="2">
          <cell r="B2">
            <v>0</v>
          </cell>
        </row>
      </sheetData>
      <sheetData sheetId="6877">
        <row r="2">
          <cell r="B2">
            <v>0</v>
          </cell>
        </row>
      </sheetData>
      <sheetData sheetId="6878">
        <row r="2">
          <cell r="B2">
            <v>0</v>
          </cell>
        </row>
      </sheetData>
      <sheetData sheetId="6879">
        <row r="2">
          <cell r="B2">
            <v>0</v>
          </cell>
        </row>
      </sheetData>
      <sheetData sheetId="6880">
        <row r="2">
          <cell r="B2">
            <v>1.9678000000000001E-2</v>
          </cell>
        </row>
      </sheetData>
      <sheetData sheetId="6881">
        <row r="2">
          <cell r="B2">
            <v>0</v>
          </cell>
        </row>
      </sheetData>
      <sheetData sheetId="6882">
        <row r="2">
          <cell r="B2">
            <v>0</v>
          </cell>
        </row>
      </sheetData>
      <sheetData sheetId="6883">
        <row r="2">
          <cell r="B2">
            <v>0</v>
          </cell>
        </row>
      </sheetData>
      <sheetData sheetId="6884">
        <row r="2">
          <cell r="B2">
            <v>1.9678000000000001E-2</v>
          </cell>
        </row>
      </sheetData>
      <sheetData sheetId="6885">
        <row r="2">
          <cell r="B2">
            <v>0</v>
          </cell>
        </row>
      </sheetData>
      <sheetData sheetId="6886">
        <row r="2">
          <cell r="B2">
            <v>0</v>
          </cell>
        </row>
      </sheetData>
      <sheetData sheetId="6887">
        <row r="2">
          <cell r="B2">
            <v>1.9678000000000001E-2</v>
          </cell>
        </row>
      </sheetData>
      <sheetData sheetId="6888">
        <row r="2">
          <cell r="B2">
            <v>0</v>
          </cell>
        </row>
      </sheetData>
      <sheetData sheetId="6889">
        <row r="2">
          <cell r="B2">
            <v>0</v>
          </cell>
        </row>
      </sheetData>
      <sheetData sheetId="6890">
        <row r="2">
          <cell r="B2">
            <v>0</v>
          </cell>
        </row>
      </sheetData>
      <sheetData sheetId="6891">
        <row r="2">
          <cell r="B2">
            <v>1.9678000000000001E-2</v>
          </cell>
        </row>
      </sheetData>
      <sheetData sheetId="6892">
        <row r="2">
          <cell r="B2">
            <v>1.9678000000000001E-2</v>
          </cell>
        </row>
      </sheetData>
      <sheetData sheetId="6893">
        <row r="2">
          <cell r="B2">
            <v>1.9678000000000001E-2</v>
          </cell>
        </row>
      </sheetData>
      <sheetData sheetId="6894">
        <row r="2">
          <cell r="B2">
            <v>1.9678000000000001E-2</v>
          </cell>
        </row>
      </sheetData>
      <sheetData sheetId="6895">
        <row r="2">
          <cell r="B2">
            <v>0</v>
          </cell>
        </row>
      </sheetData>
      <sheetData sheetId="6896">
        <row r="2">
          <cell r="B2">
            <v>1.9678000000000001E-2</v>
          </cell>
        </row>
      </sheetData>
      <sheetData sheetId="6897">
        <row r="2">
          <cell r="B2">
            <v>1.9678000000000001E-2</v>
          </cell>
        </row>
      </sheetData>
      <sheetData sheetId="6898">
        <row r="2">
          <cell r="B2">
            <v>1.9678000000000001E-2</v>
          </cell>
        </row>
      </sheetData>
      <sheetData sheetId="6899">
        <row r="2">
          <cell r="B2">
            <v>1.9678000000000001E-2</v>
          </cell>
        </row>
      </sheetData>
      <sheetData sheetId="6900">
        <row r="2">
          <cell r="B2">
            <v>0</v>
          </cell>
        </row>
      </sheetData>
      <sheetData sheetId="6901">
        <row r="2">
          <cell r="B2">
            <v>1.9678000000000001E-2</v>
          </cell>
        </row>
      </sheetData>
      <sheetData sheetId="6902">
        <row r="2">
          <cell r="B2">
            <v>1.9678000000000001E-2</v>
          </cell>
        </row>
      </sheetData>
      <sheetData sheetId="6903">
        <row r="2">
          <cell r="B2">
            <v>1.9678000000000001E-2</v>
          </cell>
        </row>
      </sheetData>
      <sheetData sheetId="6904">
        <row r="2">
          <cell r="B2">
            <v>1.9678000000000001E-2</v>
          </cell>
        </row>
      </sheetData>
      <sheetData sheetId="6905">
        <row r="2">
          <cell r="B2">
            <v>1.9678000000000001E-2</v>
          </cell>
        </row>
      </sheetData>
      <sheetData sheetId="6906">
        <row r="2">
          <cell r="B2">
            <v>1.9678000000000001E-2</v>
          </cell>
        </row>
      </sheetData>
      <sheetData sheetId="6907">
        <row r="2">
          <cell r="B2">
            <v>1.9678000000000001E-2</v>
          </cell>
        </row>
      </sheetData>
      <sheetData sheetId="6908">
        <row r="2">
          <cell r="B2">
            <v>1.9678000000000001E-2</v>
          </cell>
        </row>
      </sheetData>
      <sheetData sheetId="6909">
        <row r="2">
          <cell r="B2">
            <v>1.9678000000000001E-2</v>
          </cell>
        </row>
      </sheetData>
      <sheetData sheetId="6910">
        <row r="2">
          <cell r="B2">
            <v>1.9678000000000001E-2</v>
          </cell>
        </row>
      </sheetData>
      <sheetData sheetId="6911">
        <row r="2">
          <cell r="B2">
            <v>1.9678000000000001E-2</v>
          </cell>
        </row>
      </sheetData>
      <sheetData sheetId="6912">
        <row r="2">
          <cell r="B2">
            <v>1.9678000000000001E-2</v>
          </cell>
        </row>
      </sheetData>
      <sheetData sheetId="6913">
        <row r="2">
          <cell r="B2">
            <v>1.9678000000000001E-2</v>
          </cell>
        </row>
      </sheetData>
      <sheetData sheetId="6914">
        <row r="2">
          <cell r="B2">
            <v>1.9678000000000001E-2</v>
          </cell>
        </row>
      </sheetData>
      <sheetData sheetId="6915">
        <row r="2">
          <cell r="B2">
            <v>1.9678000000000001E-2</v>
          </cell>
        </row>
      </sheetData>
      <sheetData sheetId="6916">
        <row r="2">
          <cell r="B2">
            <v>1.9678000000000001E-2</v>
          </cell>
        </row>
      </sheetData>
      <sheetData sheetId="6917">
        <row r="2">
          <cell r="B2">
            <v>1.9678000000000001E-2</v>
          </cell>
        </row>
      </sheetData>
      <sheetData sheetId="6918">
        <row r="2">
          <cell r="B2">
            <v>1.9678000000000001E-2</v>
          </cell>
        </row>
      </sheetData>
      <sheetData sheetId="6919">
        <row r="2">
          <cell r="B2">
            <v>1.9678000000000001E-2</v>
          </cell>
        </row>
      </sheetData>
      <sheetData sheetId="6920">
        <row r="2">
          <cell r="B2">
            <v>1.9678000000000001E-2</v>
          </cell>
        </row>
      </sheetData>
      <sheetData sheetId="6921">
        <row r="2">
          <cell r="B2">
            <v>1.9678000000000001E-2</v>
          </cell>
        </row>
      </sheetData>
      <sheetData sheetId="6922">
        <row r="2">
          <cell r="B2">
            <v>1.9678000000000001E-2</v>
          </cell>
        </row>
      </sheetData>
      <sheetData sheetId="6923">
        <row r="2">
          <cell r="B2">
            <v>1.9678000000000001E-2</v>
          </cell>
        </row>
      </sheetData>
      <sheetData sheetId="6924">
        <row r="2">
          <cell r="B2">
            <v>1.9678000000000001E-2</v>
          </cell>
        </row>
      </sheetData>
      <sheetData sheetId="6925">
        <row r="2">
          <cell r="B2">
            <v>1.9678000000000001E-2</v>
          </cell>
        </row>
      </sheetData>
      <sheetData sheetId="6926">
        <row r="2">
          <cell r="B2">
            <v>1.9678000000000001E-2</v>
          </cell>
        </row>
      </sheetData>
      <sheetData sheetId="6927">
        <row r="2">
          <cell r="B2">
            <v>1.9678000000000001E-2</v>
          </cell>
        </row>
      </sheetData>
      <sheetData sheetId="6928">
        <row r="2">
          <cell r="B2">
            <v>1.9678000000000001E-2</v>
          </cell>
        </row>
      </sheetData>
      <sheetData sheetId="6929">
        <row r="2">
          <cell r="B2">
            <v>1.9678000000000001E-2</v>
          </cell>
        </row>
      </sheetData>
      <sheetData sheetId="6930">
        <row r="2">
          <cell r="B2">
            <v>1.9678000000000001E-2</v>
          </cell>
        </row>
      </sheetData>
      <sheetData sheetId="6931">
        <row r="2">
          <cell r="B2">
            <v>1.9678000000000001E-2</v>
          </cell>
        </row>
      </sheetData>
      <sheetData sheetId="6932">
        <row r="2">
          <cell r="B2">
            <v>1.9678000000000001E-2</v>
          </cell>
        </row>
      </sheetData>
      <sheetData sheetId="6933">
        <row r="2">
          <cell r="B2">
            <v>1.9678000000000001E-2</v>
          </cell>
        </row>
      </sheetData>
      <sheetData sheetId="6934">
        <row r="2">
          <cell r="B2">
            <v>1.9678000000000001E-2</v>
          </cell>
        </row>
      </sheetData>
      <sheetData sheetId="6935">
        <row r="2">
          <cell r="B2">
            <v>1.9678000000000001E-2</v>
          </cell>
        </row>
      </sheetData>
      <sheetData sheetId="6936">
        <row r="2">
          <cell r="B2">
            <v>1.9678000000000001E-2</v>
          </cell>
        </row>
      </sheetData>
      <sheetData sheetId="6937">
        <row r="2">
          <cell r="B2">
            <v>1.9678000000000001E-2</v>
          </cell>
        </row>
      </sheetData>
      <sheetData sheetId="6938">
        <row r="2">
          <cell r="B2">
            <v>1.9678000000000001E-2</v>
          </cell>
        </row>
      </sheetData>
      <sheetData sheetId="6939">
        <row r="2">
          <cell r="B2">
            <v>0</v>
          </cell>
        </row>
      </sheetData>
      <sheetData sheetId="6940">
        <row r="2">
          <cell r="B2">
            <v>1.9678000000000001E-2</v>
          </cell>
        </row>
      </sheetData>
      <sheetData sheetId="6941">
        <row r="2">
          <cell r="B2">
            <v>1.9678000000000001E-2</v>
          </cell>
        </row>
      </sheetData>
      <sheetData sheetId="6942">
        <row r="2">
          <cell r="B2">
            <v>1.9678000000000001E-2</v>
          </cell>
        </row>
      </sheetData>
      <sheetData sheetId="6943">
        <row r="2">
          <cell r="B2">
            <v>1.9678000000000001E-2</v>
          </cell>
        </row>
      </sheetData>
      <sheetData sheetId="6944">
        <row r="2">
          <cell r="B2">
            <v>1.9678000000000001E-2</v>
          </cell>
        </row>
      </sheetData>
      <sheetData sheetId="6945">
        <row r="2">
          <cell r="B2">
            <v>0</v>
          </cell>
        </row>
      </sheetData>
      <sheetData sheetId="6946">
        <row r="2">
          <cell r="B2">
            <v>0</v>
          </cell>
        </row>
      </sheetData>
      <sheetData sheetId="6947">
        <row r="2">
          <cell r="B2">
            <v>1.9678000000000001E-2</v>
          </cell>
        </row>
      </sheetData>
      <sheetData sheetId="6948">
        <row r="2">
          <cell r="B2">
            <v>1.9678000000000001E-2</v>
          </cell>
        </row>
      </sheetData>
      <sheetData sheetId="6949">
        <row r="2">
          <cell r="B2">
            <v>0</v>
          </cell>
        </row>
      </sheetData>
      <sheetData sheetId="6950">
        <row r="2">
          <cell r="B2">
            <v>0</v>
          </cell>
        </row>
      </sheetData>
      <sheetData sheetId="6951">
        <row r="2">
          <cell r="B2">
            <v>1.9678000000000001E-2</v>
          </cell>
        </row>
      </sheetData>
      <sheetData sheetId="6952">
        <row r="2">
          <cell r="B2">
            <v>0</v>
          </cell>
        </row>
      </sheetData>
      <sheetData sheetId="6953">
        <row r="2">
          <cell r="B2">
            <v>0</v>
          </cell>
        </row>
      </sheetData>
      <sheetData sheetId="6954">
        <row r="2">
          <cell r="B2">
            <v>0</v>
          </cell>
        </row>
      </sheetData>
      <sheetData sheetId="6955">
        <row r="2">
          <cell r="B2">
            <v>0</v>
          </cell>
        </row>
      </sheetData>
      <sheetData sheetId="6956">
        <row r="2">
          <cell r="B2">
            <v>0</v>
          </cell>
        </row>
      </sheetData>
      <sheetData sheetId="6957">
        <row r="2">
          <cell r="B2">
            <v>0</v>
          </cell>
        </row>
      </sheetData>
      <sheetData sheetId="6958">
        <row r="2">
          <cell r="B2">
            <v>0</v>
          </cell>
        </row>
      </sheetData>
      <sheetData sheetId="6959">
        <row r="2">
          <cell r="B2">
            <v>0</v>
          </cell>
        </row>
      </sheetData>
      <sheetData sheetId="6960">
        <row r="2">
          <cell r="B2">
            <v>0</v>
          </cell>
        </row>
      </sheetData>
      <sheetData sheetId="6961">
        <row r="2">
          <cell r="B2">
            <v>0</v>
          </cell>
        </row>
      </sheetData>
      <sheetData sheetId="6962">
        <row r="2">
          <cell r="B2">
            <v>0</v>
          </cell>
        </row>
      </sheetData>
      <sheetData sheetId="6963">
        <row r="2">
          <cell r="B2">
            <v>0</v>
          </cell>
        </row>
      </sheetData>
      <sheetData sheetId="6964">
        <row r="2">
          <cell r="B2">
            <v>0</v>
          </cell>
        </row>
      </sheetData>
      <sheetData sheetId="6965">
        <row r="2">
          <cell r="B2">
            <v>0</v>
          </cell>
        </row>
      </sheetData>
      <sheetData sheetId="6966">
        <row r="2">
          <cell r="B2">
            <v>0</v>
          </cell>
        </row>
      </sheetData>
      <sheetData sheetId="6967">
        <row r="2">
          <cell r="B2">
            <v>0</v>
          </cell>
        </row>
      </sheetData>
      <sheetData sheetId="6968">
        <row r="2">
          <cell r="B2">
            <v>0</v>
          </cell>
        </row>
      </sheetData>
      <sheetData sheetId="6969">
        <row r="2">
          <cell r="B2">
            <v>0</v>
          </cell>
        </row>
      </sheetData>
      <sheetData sheetId="6970">
        <row r="2">
          <cell r="B2">
            <v>0</v>
          </cell>
        </row>
      </sheetData>
      <sheetData sheetId="6971">
        <row r="2">
          <cell r="B2">
            <v>0</v>
          </cell>
        </row>
      </sheetData>
      <sheetData sheetId="6972">
        <row r="2">
          <cell r="B2">
            <v>1.9678000000000001E-2</v>
          </cell>
        </row>
      </sheetData>
      <sheetData sheetId="6973">
        <row r="2">
          <cell r="B2">
            <v>0</v>
          </cell>
        </row>
      </sheetData>
      <sheetData sheetId="6974">
        <row r="2">
          <cell r="B2">
            <v>0</v>
          </cell>
        </row>
      </sheetData>
      <sheetData sheetId="6975">
        <row r="2">
          <cell r="B2">
            <v>0</v>
          </cell>
        </row>
      </sheetData>
      <sheetData sheetId="6976">
        <row r="2">
          <cell r="B2">
            <v>0</v>
          </cell>
        </row>
      </sheetData>
      <sheetData sheetId="6977">
        <row r="2">
          <cell r="B2">
            <v>0</v>
          </cell>
        </row>
      </sheetData>
      <sheetData sheetId="6978">
        <row r="2">
          <cell r="B2">
            <v>0</v>
          </cell>
        </row>
      </sheetData>
      <sheetData sheetId="6979">
        <row r="2">
          <cell r="B2">
            <v>1.9678000000000001E-2</v>
          </cell>
        </row>
      </sheetData>
      <sheetData sheetId="6980">
        <row r="2">
          <cell r="B2">
            <v>0</v>
          </cell>
        </row>
      </sheetData>
      <sheetData sheetId="6981">
        <row r="2">
          <cell r="B2">
            <v>0</v>
          </cell>
        </row>
      </sheetData>
      <sheetData sheetId="6982">
        <row r="2">
          <cell r="B2">
            <v>0</v>
          </cell>
        </row>
      </sheetData>
      <sheetData sheetId="6983">
        <row r="2">
          <cell r="B2">
            <v>0</v>
          </cell>
        </row>
      </sheetData>
      <sheetData sheetId="6984">
        <row r="2">
          <cell r="B2">
            <v>0</v>
          </cell>
        </row>
      </sheetData>
      <sheetData sheetId="6985">
        <row r="2">
          <cell r="B2">
            <v>0</v>
          </cell>
        </row>
      </sheetData>
      <sheetData sheetId="6986">
        <row r="2">
          <cell r="B2">
            <v>0</v>
          </cell>
        </row>
      </sheetData>
      <sheetData sheetId="6987">
        <row r="2">
          <cell r="B2">
            <v>0</v>
          </cell>
        </row>
      </sheetData>
      <sheetData sheetId="6988">
        <row r="2">
          <cell r="B2">
            <v>1.9678000000000001E-2</v>
          </cell>
        </row>
      </sheetData>
      <sheetData sheetId="6989">
        <row r="2">
          <cell r="B2">
            <v>0</v>
          </cell>
        </row>
      </sheetData>
      <sheetData sheetId="6990">
        <row r="2">
          <cell r="B2">
            <v>1.9678000000000001E-2</v>
          </cell>
        </row>
      </sheetData>
      <sheetData sheetId="6991">
        <row r="2">
          <cell r="B2">
            <v>0</v>
          </cell>
        </row>
      </sheetData>
      <sheetData sheetId="6992">
        <row r="2">
          <cell r="B2">
            <v>0</v>
          </cell>
        </row>
      </sheetData>
      <sheetData sheetId="6993">
        <row r="2">
          <cell r="B2">
            <v>1.9678000000000001E-2</v>
          </cell>
        </row>
      </sheetData>
      <sheetData sheetId="6994">
        <row r="2">
          <cell r="B2">
            <v>1.9678000000000001E-2</v>
          </cell>
        </row>
      </sheetData>
      <sheetData sheetId="6995">
        <row r="2">
          <cell r="B2">
            <v>1.9678000000000001E-2</v>
          </cell>
        </row>
      </sheetData>
      <sheetData sheetId="6996">
        <row r="2">
          <cell r="B2">
            <v>0</v>
          </cell>
        </row>
      </sheetData>
      <sheetData sheetId="6997">
        <row r="2">
          <cell r="B2">
            <v>0</v>
          </cell>
        </row>
      </sheetData>
      <sheetData sheetId="6998">
        <row r="2">
          <cell r="B2">
            <v>0</v>
          </cell>
        </row>
      </sheetData>
      <sheetData sheetId="6999">
        <row r="2">
          <cell r="B2">
            <v>0</v>
          </cell>
        </row>
      </sheetData>
      <sheetData sheetId="7000">
        <row r="2">
          <cell r="B2">
            <v>0</v>
          </cell>
        </row>
      </sheetData>
      <sheetData sheetId="7001">
        <row r="2">
          <cell r="B2">
            <v>1.9678000000000001E-2</v>
          </cell>
        </row>
      </sheetData>
      <sheetData sheetId="7002">
        <row r="2">
          <cell r="B2">
            <v>1.9678000000000001E-2</v>
          </cell>
        </row>
      </sheetData>
      <sheetData sheetId="7003">
        <row r="2">
          <cell r="B2">
            <v>0</v>
          </cell>
        </row>
      </sheetData>
      <sheetData sheetId="7004">
        <row r="2">
          <cell r="B2">
            <v>1.9678000000000001E-2</v>
          </cell>
        </row>
      </sheetData>
      <sheetData sheetId="7005">
        <row r="2">
          <cell r="B2">
            <v>0</v>
          </cell>
        </row>
      </sheetData>
      <sheetData sheetId="7006">
        <row r="2">
          <cell r="B2">
            <v>0</v>
          </cell>
        </row>
      </sheetData>
      <sheetData sheetId="7007">
        <row r="2">
          <cell r="B2">
            <v>1.9678000000000001E-2</v>
          </cell>
        </row>
      </sheetData>
      <sheetData sheetId="7008">
        <row r="2">
          <cell r="B2">
            <v>1.9678000000000001E-2</v>
          </cell>
        </row>
      </sheetData>
      <sheetData sheetId="7009">
        <row r="2">
          <cell r="B2">
            <v>1.9678000000000001E-2</v>
          </cell>
        </row>
      </sheetData>
      <sheetData sheetId="7010">
        <row r="2">
          <cell r="B2">
            <v>1.9678000000000001E-2</v>
          </cell>
        </row>
      </sheetData>
      <sheetData sheetId="7011">
        <row r="2">
          <cell r="B2">
            <v>1.9678000000000001E-2</v>
          </cell>
        </row>
      </sheetData>
      <sheetData sheetId="7012">
        <row r="2">
          <cell r="B2">
            <v>1.9678000000000001E-2</v>
          </cell>
        </row>
      </sheetData>
      <sheetData sheetId="7013">
        <row r="2">
          <cell r="B2">
            <v>1.9678000000000001E-2</v>
          </cell>
        </row>
      </sheetData>
      <sheetData sheetId="7014">
        <row r="2">
          <cell r="B2">
            <v>0</v>
          </cell>
        </row>
      </sheetData>
      <sheetData sheetId="7015">
        <row r="2">
          <cell r="B2">
            <v>0</v>
          </cell>
        </row>
      </sheetData>
      <sheetData sheetId="7016">
        <row r="2">
          <cell r="B2">
            <v>0</v>
          </cell>
        </row>
      </sheetData>
      <sheetData sheetId="7017">
        <row r="2">
          <cell r="B2">
            <v>0</v>
          </cell>
        </row>
      </sheetData>
      <sheetData sheetId="7018">
        <row r="2">
          <cell r="B2">
            <v>1.9678000000000001E-2</v>
          </cell>
        </row>
      </sheetData>
      <sheetData sheetId="7019">
        <row r="2">
          <cell r="B2">
            <v>1.9678000000000001E-2</v>
          </cell>
        </row>
      </sheetData>
      <sheetData sheetId="7020">
        <row r="2">
          <cell r="B2">
            <v>1.9678000000000001E-2</v>
          </cell>
        </row>
      </sheetData>
      <sheetData sheetId="7021">
        <row r="2">
          <cell r="B2">
            <v>1.9678000000000001E-2</v>
          </cell>
        </row>
      </sheetData>
      <sheetData sheetId="7022">
        <row r="2">
          <cell r="B2">
            <v>1.9678000000000001E-2</v>
          </cell>
        </row>
      </sheetData>
      <sheetData sheetId="7023">
        <row r="2">
          <cell r="B2">
            <v>0</v>
          </cell>
        </row>
      </sheetData>
      <sheetData sheetId="7024">
        <row r="2">
          <cell r="B2">
            <v>0</v>
          </cell>
        </row>
      </sheetData>
      <sheetData sheetId="7025">
        <row r="2">
          <cell r="B2">
            <v>1.9678000000000001E-2</v>
          </cell>
        </row>
      </sheetData>
      <sheetData sheetId="7026">
        <row r="2">
          <cell r="B2">
            <v>1.9678000000000001E-2</v>
          </cell>
        </row>
      </sheetData>
      <sheetData sheetId="7027">
        <row r="2">
          <cell r="B2">
            <v>1.9678000000000001E-2</v>
          </cell>
        </row>
      </sheetData>
      <sheetData sheetId="7028">
        <row r="2">
          <cell r="B2">
            <v>1.9678000000000001E-2</v>
          </cell>
        </row>
      </sheetData>
      <sheetData sheetId="7029">
        <row r="2">
          <cell r="B2">
            <v>1.9678000000000001E-2</v>
          </cell>
        </row>
      </sheetData>
      <sheetData sheetId="7030">
        <row r="2">
          <cell r="B2">
            <v>1.9678000000000001E-2</v>
          </cell>
        </row>
      </sheetData>
      <sheetData sheetId="7031">
        <row r="2">
          <cell r="B2">
            <v>1.9678000000000001E-2</v>
          </cell>
        </row>
      </sheetData>
      <sheetData sheetId="7032">
        <row r="2">
          <cell r="B2">
            <v>0</v>
          </cell>
        </row>
      </sheetData>
      <sheetData sheetId="7033">
        <row r="2">
          <cell r="B2">
            <v>0</v>
          </cell>
        </row>
      </sheetData>
      <sheetData sheetId="7034">
        <row r="2">
          <cell r="B2">
            <v>0</v>
          </cell>
        </row>
      </sheetData>
      <sheetData sheetId="7035">
        <row r="2">
          <cell r="B2">
            <v>1.9678000000000001E-2</v>
          </cell>
        </row>
      </sheetData>
      <sheetData sheetId="7036">
        <row r="2">
          <cell r="B2">
            <v>1.9678000000000001E-2</v>
          </cell>
        </row>
      </sheetData>
      <sheetData sheetId="7037">
        <row r="2">
          <cell r="B2">
            <v>1.9678000000000001E-2</v>
          </cell>
        </row>
      </sheetData>
      <sheetData sheetId="7038">
        <row r="2">
          <cell r="B2">
            <v>1.9678000000000001E-2</v>
          </cell>
        </row>
      </sheetData>
      <sheetData sheetId="7039">
        <row r="2">
          <cell r="B2">
            <v>0</v>
          </cell>
        </row>
      </sheetData>
      <sheetData sheetId="7040">
        <row r="2">
          <cell r="B2">
            <v>1.9678000000000001E-2</v>
          </cell>
        </row>
      </sheetData>
      <sheetData sheetId="7041">
        <row r="2">
          <cell r="B2">
            <v>1.9678000000000001E-2</v>
          </cell>
        </row>
      </sheetData>
      <sheetData sheetId="7042">
        <row r="2">
          <cell r="B2">
            <v>1.9678000000000001E-2</v>
          </cell>
        </row>
      </sheetData>
      <sheetData sheetId="7043">
        <row r="2">
          <cell r="B2">
            <v>1.9678000000000001E-2</v>
          </cell>
        </row>
      </sheetData>
      <sheetData sheetId="7044">
        <row r="2">
          <cell r="B2">
            <v>1.9678000000000001E-2</v>
          </cell>
        </row>
      </sheetData>
      <sheetData sheetId="7045">
        <row r="2">
          <cell r="B2">
            <v>1.9678000000000001E-2</v>
          </cell>
        </row>
      </sheetData>
      <sheetData sheetId="7046">
        <row r="2">
          <cell r="B2">
            <v>1.9678000000000001E-2</v>
          </cell>
        </row>
      </sheetData>
      <sheetData sheetId="7047">
        <row r="2">
          <cell r="B2">
            <v>1.9678000000000001E-2</v>
          </cell>
        </row>
      </sheetData>
      <sheetData sheetId="7048">
        <row r="2">
          <cell r="B2">
            <v>1.9678000000000001E-2</v>
          </cell>
        </row>
      </sheetData>
      <sheetData sheetId="7049">
        <row r="2">
          <cell r="B2">
            <v>1.9678000000000001E-2</v>
          </cell>
        </row>
      </sheetData>
      <sheetData sheetId="7050">
        <row r="2">
          <cell r="B2">
            <v>1.9678000000000001E-2</v>
          </cell>
        </row>
      </sheetData>
      <sheetData sheetId="7051">
        <row r="2">
          <cell r="B2">
            <v>0</v>
          </cell>
        </row>
      </sheetData>
      <sheetData sheetId="7052">
        <row r="2">
          <cell r="B2">
            <v>0</v>
          </cell>
        </row>
      </sheetData>
      <sheetData sheetId="7053">
        <row r="2">
          <cell r="B2">
            <v>0</v>
          </cell>
        </row>
      </sheetData>
      <sheetData sheetId="7054">
        <row r="2">
          <cell r="B2">
            <v>0</v>
          </cell>
        </row>
      </sheetData>
      <sheetData sheetId="7055">
        <row r="2">
          <cell r="B2">
            <v>0</v>
          </cell>
        </row>
      </sheetData>
      <sheetData sheetId="7056">
        <row r="2">
          <cell r="B2">
            <v>0</v>
          </cell>
        </row>
      </sheetData>
      <sheetData sheetId="7057">
        <row r="2">
          <cell r="B2">
            <v>0</v>
          </cell>
        </row>
      </sheetData>
      <sheetData sheetId="7058">
        <row r="2">
          <cell r="B2">
            <v>0</v>
          </cell>
        </row>
      </sheetData>
      <sheetData sheetId="7059">
        <row r="2">
          <cell r="B2">
            <v>0</v>
          </cell>
        </row>
      </sheetData>
      <sheetData sheetId="7060">
        <row r="2">
          <cell r="B2">
            <v>1.9678000000000001E-2</v>
          </cell>
        </row>
      </sheetData>
      <sheetData sheetId="7061">
        <row r="2">
          <cell r="B2">
            <v>0</v>
          </cell>
        </row>
      </sheetData>
      <sheetData sheetId="7062">
        <row r="2">
          <cell r="B2">
            <v>0</v>
          </cell>
        </row>
      </sheetData>
      <sheetData sheetId="7063">
        <row r="2">
          <cell r="B2">
            <v>1.9678000000000001E-2</v>
          </cell>
        </row>
      </sheetData>
      <sheetData sheetId="7064">
        <row r="2">
          <cell r="B2">
            <v>0</v>
          </cell>
        </row>
      </sheetData>
      <sheetData sheetId="7065">
        <row r="2">
          <cell r="B2">
            <v>0</v>
          </cell>
        </row>
      </sheetData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/>
      <sheetData sheetId="7151"/>
      <sheetData sheetId="7152"/>
      <sheetData sheetId="7153"/>
      <sheetData sheetId="7154"/>
      <sheetData sheetId="7155"/>
      <sheetData sheetId="7156"/>
      <sheetData sheetId="7157"/>
      <sheetData sheetId="7158"/>
      <sheetData sheetId="7159"/>
      <sheetData sheetId="7160"/>
      <sheetData sheetId="7161"/>
      <sheetData sheetId="7162"/>
      <sheetData sheetId="7163"/>
      <sheetData sheetId="7164"/>
      <sheetData sheetId="7165"/>
      <sheetData sheetId="7166"/>
      <sheetData sheetId="7167"/>
      <sheetData sheetId="7168"/>
      <sheetData sheetId="7169"/>
      <sheetData sheetId="7170"/>
      <sheetData sheetId="7171"/>
      <sheetData sheetId="7172"/>
      <sheetData sheetId="7173"/>
      <sheetData sheetId="7174"/>
      <sheetData sheetId="7175"/>
      <sheetData sheetId="7176"/>
      <sheetData sheetId="7177"/>
      <sheetData sheetId="7178"/>
      <sheetData sheetId="7179"/>
      <sheetData sheetId="7180"/>
      <sheetData sheetId="7181"/>
      <sheetData sheetId="7182"/>
      <sheetData sheetId="7183"/>
      <sheetData sheetId="7184"/>
      <sheetData sheetId="7185"/>
      <sheetData sheetId="7186">
        <row r="2">
          <cell r="B2">
            <v>1.9678000000000001E-2</v>
          </cell>
        </row>
      </sheetData>
      <sheetData sheetId="7187">
        <row r="2">
          <cell r="B2">
            <v>1.9678000000000001E-2</v>
          </cell>
        </row>
      </sheetData>
      <sheetData sheetId="7188">
        <row r="2">
          <cell r="B2">
            <v>1.9678000000000001E-2</v>
          </cell>
        </row>
      </sheetData>
      <sheetData sheetId="7189">
        <row r="2">
          <cell r="B2">
            <v>1.9678000000000001E-2</v>
          </cell>
        </row>
      </sheetData>
      <sheetData sheetId="7190"/>
      <sheetData sheetId="7191"/>
      <sheetData sheetId="7192"/>
      <sheetData sheetId="7193"/>
      <sheetData sheetId="7194"/>
      <sheetData sheetId="7195"/>
      <sheetData sheetId="7196"/>
      <sheetData sheetId="7197"/>
      <sheetData sheetId="7198"/>
      <sheetData sheetId="7199"/>
      <sheetData sheetId="7200"/>
      <sheetData sheetId="7201"/>
      <sheetData sheetId="7202"/>
      <sheetData sheetId="7203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>
        <row r="2">
          <cell r="B2">
            <v>1.9678000000000001E-2</v>
          </cell>
        </row>
      </sheetData>
      <sheetData sheetId="7261">
        <row r="2">
          <cell r="B2">
            <v>1.9678000000000001E-2</v>
          </cell>
        </row>
      </sheetData>
      <sheetData sheetId="7262"/>
      <sheetData sheetId="7263"/>
      <sheetData sheetId="7264"/>
      <sheetData sheetId="7265"/>
      <sheetData sheetId="7266"/>
      <sheetData sheetId="7267">
        <row r="2">
          <cell r="B2">
            <v>1.9678000000000001E-2</v>
          </cell>
        </row>
      </sheetData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>
        <row r="2">
          <cell r="B2">
            <v>1.9678000000000001E-2</v>
          </cell>
        </row>
      </sheetData>
      <sheetData sheetId="7280">
        <row r="2">
          <cell r="B2">
            <v>0</v>
          </cell>
        </row>
      </sheetData>
      <sheetData sheetId="7281"/>
      <sheetData sheetId="7282">
        <row r="2">
          <cell r="B2">
            <v>1.9678000000000001E-2</v>
          </cell>
        </row>
      </sheetData>
      <sheetData sheetId="7283">
        <row r="2">
          <cell r="B2">
            <v>1.9678000000000001E-2</v>
          </cell>
        </row>
      </sheetData>
      <sheetData sheetId="7284"/>
      <sheetData sheetId="7285"/>
      <sheetData sheetId="7286"/>
      <sheetData sheetId="7287">
        <row r="2">
          <cell r="B2">
            <v>1.9678000000000001E-2</v>
          </cell>
        </row>
      </sheetData>
      <sheetData sheetId="7288"/>
      <sheetData sheetId="7289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>
        <row r="2">
          <cell r="B2">
            <v>1.9678000000000001E-2</v>
          </cell>
        </row>
      </sheetData>
      <sheetData sheetId="7299">
        <row r="2">
          <cell r="B2">
            <v>1.9678000000000001E-2</v>
          </cell>
        </row>
      </sheetData>
      <sheetData sheetId="7300">
        <row r="2">
          <cell r="B2">
            <v>1.9678000000000001E-2</v>
          </cell>
        </row>
      </sheetData>
      <sheetData sheetId="7301">
        <row r="2">
          <cell r="B2">
            <v>1.9678000000000001E-2</v>
          </cell>
        </row>
      </sheetData>
      <sheetData sheetId="7302">
        <row r="2">
          <cell r="B2">
            <v>1.9678000000000001E-2</v>
          </cell>
        </row>
      </sheetData>
      <sheetData sheetId="7303">
        <row r="2">
          <cell r="B2">
            <v>1.9678000000000001E-2</v>
          </cell>
        </row>
      </sheetData>
      <sheetData sheetId="7304">
        <row r="2">
          <cell r="B2">
            <v>1.9678000000000001E-2</v>
          </cell>
        </row>
      </sheetData>
      <sheetData sheetId="7305">
        <row r="2">
          <cell r="B2">
            <v>1.9678000000000001E-2</v>
          </cell>
        </row>
      </sheetData>
      <sheetData sheetId="7306">
        <row r="2">
          <cell r="B2">
            <v>1.9678000000000001E-2</v>
          </cell>
        </row>
      </sheetData>
      <sheetData sheetId="7307">
        <row r="2">
          <cell r="B2">
            <v>1.9678000000000001E-2</v>
          </cell>
        </row>
      </sheetData>
      <sheetData sheetId="7308" refreshError="1"/>
      <sheetData sheetId="7309">
        <row r="2">
          <cell r="B2">
            <v>1.9678000000000001E-2</v>
          </cell>
        </row>
      </sheetData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>
        <row r="2">
          <cell r="B2">
            <v>1.9678000000000001E-2</v>
          </cell>
        </row>
      </sheetData>
      <sheetData sheetId="7365">
        <row r="2">
          <cell r="B2">
            <v>1.9678000000000001E-2</v>
          </cell>
        </row>
      </sheetData>
      <sheetData sheetId="7366"/>
      <sheetData sheetId="7367">
        <row r="2">
          <cell r="B2">
            <v>1.9678000000000001E-2</v>
          </cell>
        </row>
      </sheetData>
      <sheetData sheetId="7368">
        <row r="2">
          <cell r="B2">
            <v>1.9678000000000001E-2</v>
          </cell>
        </row>
      </sheetData>
      <sheetData sheetId="7369">
        <row r="2">
          <cell r="B2">
            <v>1.9678000000000001E-2</v>
          </cell>
        </row>
      </sheetData>
      <sheetData sheetId="7370">
        <row r="2">
          <cell r="B2">
            <v>1.9678000000000001E-2</v>
          </cell>
        </row>
      </sheetData>
      <sheetData sheetId="7371">
        <row r="2">
          <cell r="B2">
            <v>1.9678000000000001E-2</v>
          </cell>
        </row>
      </sheetData>
      <sheetData sheetId="7372">
        <row r="2">
          <cell r="B2">
            <v>1.9678000000000001E-2</v>
          </cell>
        </row>
      </sheetData>
      <sheetData sheetId="7373"/>
      <sheetData sheetId="7374">
        <row r="2">
          <cell r="B2">
            <v>1.9678000000000001E-2</v>
          </cell>
        </row>
      </sheetData>
      <sheetData sheetId="7375"/>
      <sheetData sheetId="7376"/>
      <sheetData sheetId="7377">
        <row r="2">
          <cell r="B2">
            <v>0</v>
          </cell>
        </row>
      </sheetData>
      <sheetData sheetId="7378">
        <row r="2">
          <cell r="B2">
            <v>0</v>
          </cell>
        </row>
      </sheetData>
      <sheetData sheetId="7379"/>
      <sheetData sheetId="7380">
        <row r="2">
          <cell r="B2">
            <v>1.9678000000000001E-2</v>
          </cell>
        </row>
      </sheetData>
      <sheetData sheetId="7381">
        <row r="2">
          <cell r="B2">
            <v>1.9678000000000001E-2</v>
          </cell>
        </row>
      </sheetData>
      <sheetData sheetId="7382">
        <row r="2">
          <cell r="B2">
            <v>1.9678000000000001E-2</v>
          </cell>
        </row>
      </sheetData>
      <sheetData sheetId="7383"/>
      <sheetData sheetId="7384"/>
      <sheetData sheetId="7385"/>
      <sheetData sheetId="7386"/>
      <sheetData sheetId="7387">
        <row r="2">
          <cell r="B2">
            <v>0</v>
          </cell>
        </row>
      </sheetData>
      <sheetData sheetId="7388"/>
      <sheetData sheetId="7389"/>
      <sheetData sheetId="7390">
        <row r="2">
          <cell r="B2">
            <v>1.9678000000000001E-2</v>
          </cell>
        </row>
      </sheetData>
      <sheetData sheetId="7391">
        <row r="2">
          <cell r="B2">
            <v>1.9678000000000001E-2</v>
          </cell>
        </row>
      </sheetData>
      <sheetData sheetId="7392">
        <row r="2">
          <cell r="B2">
            <v>1.9678000000000001E-2</v>
          </cell>
        </row>
      </sheetData>
      <sheetData sheetId="7393">
        <row r="2">
          <cell r="B2">
            <v>1.9678000000000001E-2</v>
          </cell>
        </row>
      </sheetData>
      <sheetData sheetId="7394">
        <row r="2">
          <cell r="B2">
            <v>1.9678000000000001E-2</v>
          </cell>
        </row>
      </sheetData>
      <sheetData sheetId="7395">
        <row r="2">
          <cell r="B2">
            <v>1.9678000000000001E-2</v>
          </cell>
        </row>
      </sheetData>
      <sheetData sheetId="7396">
        <row r="2">
          <cell r="B2">
            <v>1.9678000000000001E-2</v>
          </cell>
        </row>
      </sheetData>
      <sheetData sheetId="7397">
        <row r="2">
          <cell r="B2">
            <v>1.9678000000000001E-2</v>
          </cell>
        </row>
      </sheetData>
      <sheetData sheetId="7398">
        <row r="2">
          <cell r="B2">
            <v>1.9678000000000001E-2</v>
          </cell>
        </row>
      </sheetData>
      <sheetData sheetId="7399">
        <row r="2">
          <cell r="B2">
            <v>1.9678000000000001E-2</v>
          </cell>
        </row>
      </sheetData>
      <sheetData sheetId="7400">
        <row r="2">
          <cell r="B2">
            <v>1.9678000000000001E-2</v>
          </cell>
        </row>
      </sheetData>
      <sheetData sheetId="7401">
        <row r="2">
          <cell r="B2">
            <v>1.9678000000000001E-2</v>
          </cell>
        </row>
      </sheetData>
      <sheetData sheetId="7402">
        <row r="2">
          <cell r="B2">
            <v>1.9678000000000001E-2</v>
          </cell>
        </row>
      </sheetData>
      <sheetData sheetId="7403">
        <row r="2">
          <cell r="B2">
            <v>1.9678000000000001E-2</v>
          </cell>
        </row>
      </sheetData>
      <sheetData sheetId="7404"/>
      <sheetData sheetId="7405"/>
      <sheetData sheetId="7406"/>
      <sheetData sheetId="7407">
        <row r="2">
          <cell r="B2">
            <v>0</v>
          </cell>
        </row>
      </sheetData>
      <sheetData sheetId="7408"/>
      <sheetData sheetId="7409">
        <row r="2">
          <cell r="B2">
            <v>1.9678000000000001E-2</v>
          </cell>
        </row>
      </sheetData>
      <sheetData sheetId="7410">
        <row r="2">
          <cell r="B2">
            <v>1.9678000000000001E-2</v>
          </cell>
        </row>
      </sheetData>
      <sheetData sheetId="7411">
        <row r="2">
          <cell r="B2">
            <v>1.9678000000000001E-2</v>
          </cell>
        </row>
      </sheetData>
      <sheetData sheetId="7412">
        <row r="2">
          <cell r="B2">
            <v>0</v>
          </cell>
        </row>
      </sheetData>
      <sheetData sheetId="7413">
        <row r="2">
          <cell r="B2">
            <v>0</v>
          </cell>
        </row>
      </sheetData>
      <sheetData sheetId="7414">
        <row r="2">
          <cell r="B2">
            <v>0</v>
          </cell>
        </row>
      </sheetData>
      <sheetData sheetId="7415">
        <row r="2">
          <cell r="B2">
            <v>0</v>
          </cell>
        </row>
      </sheetData>
      <sheetData sheetId="7416">
        <row r="2">
          <cell r="B2">
            <v>1.9678000000000001E-2</v>
          </cell>
        </row>
      </sheetData>
      <sheetData sheetId="7417">
        <row r="2">
          <cell r="B2">
            <v>1.9678000000000001E-2</v>
          </cell>
        </row>
      </sheetData>
      <sheetData sheetId="7418">
        <row r="2">
          <cell r="B2">
            <v>1.9678000000000001E-2</v>
          </cell>
        </row>
      </sheetData>
      <sheetData sheetId="7419">
        <row r="2">
          <cell r="B2">
            <v>1.9678000000000001E-2</v>
          </cell>
        </row>
      </sheetData>
      <sheetData sheetId="7420">
        <row r="2">
          <cell r="B2">
            <v>1.9678000000000001E-2</v>
          </cell>
        </row>
      </sheetData>
      <sheetData sheetId="7421">
        <row r="2">
          <cell r="B2">
            <v>1.9678000000000001E-2</v>
          </cell>
        </row>
      </sheetData>
      <sheetData sheetId="7422">
        <row r="2">
          <cell r="B2">
            <v>1.9678000000000001E-2</v>
          </cell>
        </row>
      </sheetData>
      <sheetData sheetId="7423">
        <row r="2">
          <cell r="B2">
            <v>1.9678000000000001E-2</v>
          </cell>
        </row>
      </sheetData>
      <sheetData sheetId="7424">
        <row r="2">
          <cell r="B2">
            <v>0</v>
          </cell>
        </row>
      </sheetData>
      <sheetData sheetId="7425">
        <row r="2">
          <cell r="B2">
            <v>0</v>
          </cell>
        </row>
      </sheetData>
      <sheetData sheetId="7426">
        <row r="2">
          <cell r="B2">
            <v>0</v>
          </cell>
        </row>
      </sheetData>
      <sheetData sheetId="7427">
        <row r="2">
          <cell r="B2">
            <v>0</v>
          </cell>
        </row>
      </sheetData>
      <sheetData sheetId="7428">
        <row r="2">
          <cell r="B2">
            <v>1.9678000000000001E-2</v>
          </cell>
        </row>
      </sheetData>
      <sheetData sheetId="7429">
        <row r="2">
          <cell r="B2">
            <v>1.9678000000000001E-2</v>
          </cell>
        </row>
      </sheetData>
      <sheetData sheetId="7430">
        <row r="2">
          <cell r="B2">
            <v>1.9678000000000001E-2</v>
          </cell>
        </row>
      </sheetData>
      <sheetData sheetId="7431">
        <row r="2">
          <cell r="B2">
            <v>1.9678000000000001E-2</v>
          </cell>
        </row>
      </sheetData>
      <sheetData sheetId="7432">
        <row r="2">
          <cell r="B2">
            <v>1.9678000000000001E-2</v>
          </cell>
        </row>
      </sheetData>
      <sheetData sheetId="7433">
        <row r="2">
          <cell r="B2">
            <v>1.9678000000000001E-2</v>
          </cell>
        </row>
      </sheetData>
      <sheetData sheetId="7434">
        <row r="2">
          <cell r="B2">
            <v>1.9678000000000001E-2</v>
          </cell>
        </row>
      </sheetData>
      <sheetData sheetId="7435">
        <row r="2">
          <cell r="B2">
            <v>1.9678000000000001E-2</v>
          </cell>
        </row>
      </sheetData>
      <sheetData sheetId="7436">
        <row r="2">
          <cell r="B2">
            <v>0</v>
          </cell>
        </row>
      </sheetData>
      <sheetData sheetId="7437">
        <row r="2">
          <cell r="B2">
            <v>0</v>
          </cell>
        </row>
      </sheetData>
      <sheetData sheetId="7438">
        <row r="2">
          <cell r="B2">
            <v>0</v>
          </cell>
        </row>
      </sheetData>
      <sheetData sheetId="7439">
        <row r="2">
          <cell r="B2">
            <v>0</v>
          </cell>
        </row>
      </sheetData>
      <sheetData sheetId="7440">
        <row r="2">
          <cell r="B2">
            <v>1.9678000000000001E-2</v>
          </cell>
        </row>
      </sheetData>
      <sheetData sheetId="7441">
        <row r="2">
          <cell r="B2">
            <v>1.9678000000000001E-2</v>
          </cell>
        </row>
      </sheetData>
      <sheetData sheetId="7442">
        <row r="2">
          <cell r="B2">
            <v>1.9678000000000001E-2</v>
          </cell>
        </row>
      </sheetData>
      <sheetData sheetId="7443">
        <row r="2">
          <cell r="B2">
            <v>1.9678000000000001E-2</v>
          </cell>
        </row>
      </sheetData>
      <sheetData sheetId="7444">
        <row r="2">
          <cell r="B2">
            <v>1.9678000000000001E-2</v>
          </cell>
        </row>
      </sheetData>
      <sheetData sheetId="7445">
        <row r="2">
          <cell r="B2">
            <v>1.9678000000000001E-2</v>
          </cell>
        </row>
      </sheetData>
      <sheetData sheetId="7446">
        <row r="2">
          <cell r="B2">
            <v>0</v>
          </cell>
        </row>
      </sheetData>
      <sheetData sheetId="7447">
        <row r="2">
          <cell r="B2">
            <v>0</v>
          </cell>
        </row>
      </sheetData>
      <sheetData sheetId="7448">
        <row r="2">
          <cell r="B2">
            <v>0</v>
          </cell>
        </row>
      </sheetData>
      <sheetData sheetId="7449">
        <row r="2">
          <cell r="B2">
            <v>0</v>
          </cell>
        </row>
      </sheetData>
      <sheetData sheetId="7450">
        <row r="2">
          <cell r="B2">
            <v>0</v>
          </cell>
        </row>
      </sheetData>
      <sheetData sheetId="7451">
        <row r="2">
          <cell r="B2">
            <v>0</v>
          </cell>
        </row>
      </sheetData>
      <sheetData sheetId="7452">
        <row r="2">
          <cell r="B2">
            <v>0</v>
          </cell>
        </row>
      </sheetData>
      <sheetData sheetId="7453">
        <row r="2">
          <cell r="B2">
            <v>0</v>
          </cell>
        </row>
      </sheetData>
      <sheetData sheetId="7454">
        <row r="2">
          <cell r="B2">
            <v>0</v>
          </cell>
        </row>
      </sheetData>
      <sheetData sheetId="7455">
        <row r="2">
          <cell r="B2">
            <v>0</v>
          </cell>
        </row>
      </sheetData>
      <sheetData sheetId="7456">
        <row r="2">
          <cell r="B2">
            <v>1.9678000000000001E-2</v>
          </cell>
        </row>
      </sheetData>
      <sheetData sheetId="7457">
        <row r="2">
          <cell r="B2">
            <v>0</v>
          </cell>
        </row>
      </sheetData>
      <sheetData sheetId="7458">
        <row r="2">
          <cell r="B2">
            <v>0</v>
          </cell>
        </row>
      </sheetData>
      <sheetData sheetId="7459">
        <row r="2">
          <cell r="B2">
            <v>0</v>
          </cell>
        </row>
      </sheetData>
      <sheetData sheetId="7460">
        <row r="2">
          <cell r="B2">
            <v>0</v>
          </cell>
        </row>
      </sheetData>
      <sheetData sheetId="7461">
        <row r="2">
          <cell r="B2">
            <v>0</v>
          </cell>
        </row>
      </sheetData>
      <sheetData sheetId="7462">
        <row r="2">
          <cell r="B2">
            <v>0</v>
          </cell>
        </row>
      </sheetData>
      <sheetData sheetId="7463">
        <row r="2">
          <cell r="B2">
            <v>0</v>
          </cell>
        </row>
      </sheetData>
      <sheetData sheetId="7464">
        <row r="2">
          <cell r="B2">
            <v>0</v>
          </cell>
        </row>
      </sheetData>
      <sheetData sheetId="7465">
        <row r="2">
          <cell r="B2">
            <v>0</v>
          </cell>
        </row>
      </sheetData>
      <sheetData sheetId="7466">
        <row r="2">
          <cell r="B2">
            <v>0</v>
          </cell>
        </row>
      </sheetData>
      <sheetData sheetId="7467">
        <row r="2">
          <cell r="B2">
            <v>0</v>
          </cell>
        </row>
      </sheetData>
      <sheetData sheetId="7468">
        <row r="2">
          <cell r="B2">
            <v>0</v>
          </cell>
        </row>
      </sheetData>
      <sheetData sheetId="7469">
        <row r="2">
          <cell r="B2">
            <v>0</v>
          </cell>
        </row>
      </sheetData>
      <sheetData sheetId="7470">
        <row r="2">
          <cell r="B2">
            <v>0</v>
          </cell>
        </row>
      </sheetData>
      <sheetData sheetId="7471">
        <row r="2">
          <cell r="B2">
            <v>0</v>
          </cell>
        </row>
      </sheetData>
      <sheetData sheetId="7472">
        <row r="2">
          <cell r="B2">
            <v>0</v>
          </cell>
        </row>
      </sheetData>
      <sheetData sheetId="7473">
        <row r="2">
          <cell r="B2">
            <v>0</v>
          </cell>
        </row>
      </sheetData>
      <sheetData sheetId="7474">
        <row r="2">
          <cell r="B2">
            <v>0</v>
          </cell>
        </row>
      </sheetData>
      <sheetData sheetId="7475">
        <row r="2">
          <cell r="B2">
            <v>0</v>
          </cell>
        </row>
      </sheetData>
      <sheetData sheetId="7476">
        <row r="2">
          <cell r="B2">
            <v>0</v>
          </cell>
        </row>
      </sheetData>
      <sheetData sheetId="7477">
        <row r="2">
          <cell r="B2">
            <v>0</v>
          </cell>
        </row>
      </sheetData>
      <sheetData sheetId="7478">
        <row r="2">
          <cell r="B2">
            <v>0</v>
          </cell>
        </row>
      </sheetData>
      <sheetData sheetId="7479">
        <row r="2">
          <cell r="B2">
            <v>0</v>
          </cell>
        </row>
      </sheetData>
      <sheetData sheetId="7480">
        <row r="2">
          <cell r="B2">
            <v>0</v>
          </cell>
        </row>
      </sheetData>
      <sheetData sheetId="7481">
        <row r="2">
          <cell r="B2">
            <v>0</v>
          </cell>
        </row>
      </sheetData>
      <sheetData sheetId="7482">
        <row r="2">
          <cell r="B2">
            <v>0</v>
          </cell>
        </row>
      </sheetData>
      <sheetData sheetId="7483">
        <row r="2">
          <cell r="B2">
            <v>0</v>
          </cell>
        </row>
      </sheetData>
      <sheetData sheetId="7484">
        <row r="2">
          <cell r="B2">
            <v>0</v>
          </cell>
        </row>
      </sheetData>
      <sheetData sheetId="7485">
        <row r="2">
          <cell r="B2">
            <v>0</v>
          </cell>
        </row>
      </sheetData>
      <sheetData sheetId="7486">
        <row r="2">
          <cell r="B2">
            <v>0</v>
          </cell>
        </row>
      </sheetData>
      <sheetData sheetId="7487">
        <row r="2">
          <cell r="B2">
            <v>0</v>
          </cell>
        </row>
      </sheetData>
      <sheetData sheetId="7488">
        <row r="2">
          <cell r="B2">
            <v>0</v>
          </cell>
        </row>
      </sheetData>
      <sheetData sheetId="7489">
        <row r="2">
          <cell r="B2">
            <v>0</v>
          </cell>
        </row>
      </sheetData>
      <sheetData sheetId="7490">
        <row r="2">
          <cell r="B2">
            <v>0</v>
          </cell>
        </row>
      </sheetData>
      <sheetData sheetId="7491">
        <row r="2">
          <cell r="B2">
            <v>0</v>
          </cell>
        </row>
      </sheetData>
      <sheetData sheetId="7492">
        <row r="2">
          <cell r="B2">
            <v>0</v>
          </cell>
        </row>
      </sheetData>
      <sheetData sheetId="7493">
        <row r="2">
          <cell r="B2">
            <v>0</v>
          </cell>
        </row>
      </sheetData>
      <sheetData sheetId="7494">
        <row r="2">
          <cell r="B2">
            <v>0</v>
          </cell>
        </row>
      </sheetData>
      <sheetData sheetId="7495">
        <row r="2">
          <cell r="B2">
            <v>0</v>
          </cell>
        </row>
      </sheetData>
      <sheetData sheetId="7496">
        <row r="2">
          <cell r="B2">
            <v>0</v>
          </cell>
        </row>
      </sheetData>
      <sheetData sheetId="7497">
        <row r="2">
          <cell r="B2">
            <v>0</v>
          </cell>
        </row>
      </sheetData>
      <sheetData sheetId="7498">
        <row r="2">
          <cell r="B2">
            <v>0</v>
          </cell>
        </row>
      </sheetData>
      <sheetData sheetId="7499">
        <row r="2">
          <cell r="B2">
            <v>0</v>
          </cell>
        </row>
      </sheetData>
      <sheetData sheetId="7500">
        <row r="2">
          <cell r="B2">
            <v>0</v>
          </cell>
        </row>
      </sheetData>
      <sheetData sheetId="7501">
        <row r="2">
          <cell r="B2">
            <v>0</v>
          </cell>
        </row>
      </sheetData>
      <sheetData sheetId="7502">
        <row r="2">
          <cell r="B2">
            <v>0</v>
          </cell>
        </row>
      </sheetData>
      <sheetData sheetId="7503">
        <row r="2">
          <cell r="B2">
            <v>0</v>
          </cell>
        </row>
      </sheetData>
      <sheetData sheetId="7504">
        <row r="2">
          <cell r="B2">
            <v>0</v>
          </cell>
        </row>
      </sheetData>
      <sheetData sheetId="7505">
        <row r="2">
          <cell r="B2">
            <v>0</v>
          </cell>
        </row>
      </sheetData>
      <sheetData sheetId="7506">
        <row r="2">
          <cell r="B2">
            <v>0</v>
          </cell>
        </row>
      </sheetData>
      <sheetData sheetId="7507">
        <row r="2">
          <cell r="B2">
            <v>0</v>
          </cell>
        </row>
      </sheetData>
      <sheetData sheetId="7508">
        <row r="2">
          <cell r="B2">
            <v>0</v>
          </cell>
        </row>
      </sheetData>
      <sheetData sheetId="7509">
        <row r="2">
          <cell r="B2">
            <v>0</v>
          </cell>
        </row>
      </sheetData>
      <sheetData sheetId="7510">
        <row r="2">
          <cell r="B2">
            <v>0</v>
          </cell>
        </row>
      </sheetData>
      <sheetData sheetId="7511">
        <row r="2">
          <cell r="B2">
            <v>0</v>
          </cell>
        </row>
      </sheetData>
      <sheetData sheetId="7512">
        <row r="2">
          <cell r="B2">
            <v>0</v>
          </cell>
        </row>
      </sheetData>
      <sheetData sheetId="7513">
        <row r="2">
          <cell r="B2">
            <v>0</v>
          </cell>
        </row>
      </sheetData>
      <sheetData sheetId="7514">
        <row r="2">
          <cell r="B2">
            <v>0</v>
          </cell>
        </row>
      </sheetData>
      <sheetData sheetId="7515">
        <row r="2">
          <cell r="B2">
            <v>0</v>
          </cell>
        </row>
      </sheetData>
      <sheetData sheetId="7516">
        <row r="2">
          <cell r="B2">
            <v>0</v>
          </cell>
        </row>
      </sheetData>
      <sheetData sheetId="7517">
        <row r="2">
          <cell r="B2">
            <v>0</v>
          </cell>
        </row>
      </sheetData>
      <sheetData sheetId="7518">
        <row r="2">
          <cell r="B2">
            <v>0</v>
          </cell>
        </row>
      </sheetData>
      <sheetData sheetId="7519">
        <row r="2">
          <cell r="B2">
            <v>0</v>
          </cell>
        </row>
      </sheetData>
      <sheetData sheetId="7520">
        <row r="2">
          <cell r="B2">
            <v>0</v>
          </cell>
        </row>
      </sheetData>
      <sheetData sheetId="7521">
        <row r="2">
          <cell r="B2">
            <v>0</v>
          </cell>
        </row>
      </sheetData>
      <sheetData sheetId="7522">
        <row r="2">
          <cell r="B2">
            <v>0</v>
          </cell>
        </row>
      </sheetData>
      <sheetData sheetId="7523">
        <row r="2">
          <cell r="B2">
            <v>0</v>
          </cell>
        </row>
      </sheetData>
      <sheetData sheetId="7524">
        <row r="2">
          <cell r="B2">
            <v>0</v>
          </cell>
        </row>
      </sheetData>
      <sheetData sheetId="7525">
        <row r="2">
          <cell r="B2">
            <v>0</v>
          </cell>
        </row>
      </sheetData>
      <sheetData sheetId="7526">
        <row r="2">
          <cell r="B2">
            <v>0</v>
          </cell>
        </row>
      </sheetData>
      <sheetData sheetId="7527">
        <row r="2">
          <cell r="B2">
            <v>0</v>
          </cell>
        </row>
      </sheetData>
      <sheetData sheetId="7528">
        <row r="2">
          <cell r="B2">
            <v>0</v>
          </cell>
        </row>
      </sheetData>
      <sheetData sheetId="7529">
        <row r="2">
          <cell r="B2">
            <v>0</v>
          </cell>
        </row>
      </sheetData>
      <sheetData sheetId="7530">
        <row r="2">
          <cell r="B2">
            <v>0</v>
          </cell>
        </row>
      </sheetData>
      <sheetData sheetId="7531">
        <row r="2">
          <cell r="B2">
            <v>0</v>
          </cell>
        </row>
      </sheetData>
      <sheetData sheetId="7532">
        <row r="2">
          <cell r="B2">
            <v>0</v>
          </cell>
        </row>
      </sheetData>
      <sheetData sheetId="7533">
        <row r="2">
          <cell r="B2">
            <v>0</v>
          </cell>
        </row>
      </sheetData>
      <sheetData sheetId="7534">
        <row r="2">
          <cell r="B2">
            <v>0</v>
          </cell>
        </row>
      </sheetData>
      <sheetData sheetId="7535">
        <row r="2">
          <cell r="B2">
            <v>0</v>
          </cell>
        </row>
      </sheetData>
      <sheetData sheetId="7536">
        <row r="2">
          <cell r="B2">
            <v>0</v>
          </cell>
        </row>
      </sheetData>
      <sheetData sheetId="7537">
        <row r="2">
          <cell r="B2">
            <v>0</v>
          </cell>
        </row>
      </sheetData>
      <sheetData sheetId="7538">
        <row r="2">
          <cell r="B2">
            <v>0</v>
          </cell>
        </row>
      </sheetData>
      <sheetData sheetId="7539">
        <row r="2">
          <cell r="B2">
            <v>0</v>
          </cell>
        </row>
      </sheetData>
      <sheetData sheetId="7540">
        <row r="2">
          <cell r="B2">
            <v>0</v>
          </cell>
        </row>
      </sheetData>
      <sheetData sheetId="7541">
        <row r="2">
          <cell r="B2">
            <v>0</v>
          </cell>
        </row>
      </sheetData>
      <sheetData sheetId="7542">
        <row r="2">
          <cell r="B2">
            <v>0</v>
          </cell>
        </row>
      </sheetData>
      <sheetData sheetId="7543">
        <row r="2">
          <cell r="B2">
            <v>0</v>
          </cell>
        </row>
      </sheetData>
      <sheetData sheetId="7544">
        <row r="2">
          <cell r="B2">
            <v>0</v>
          </cell>
        </row>
      </sheetData>
      <sheetData sheetId="7545">
        <row r="2">
          <cell r="B2">
            <v>1.9678000000000001E-2</v>
          </cell>
        </row>
      </sheetData>
      <sheetData sheetId="7546">
        <row r="2">
          <cell r="B2">
            <v>0</v>
          </cell>
        </row>
      </sheetData>
      <sheetData sheetId="7547">
        <row r="2">
          <cell r="B2">
            <v>1.9678000000000001E-2</v>
          </cell>
        </row>
      </sheetData>
      <sheetData sheetId="7548">
        <row r="2">
          <cell r="B2">
            <v>1.9678000000000001E-2</v>
          </cell>
        </row>
      </sheetData>
      <sheetData sheetId="7549">
        <row r="2">
          <cell r="B2">
            <v>1.9678000000000001E-2</v>
          </cell>
        </row>
      </sheetData>
      <sheetData sheetId="7550">
        <row r="2">
          <cell r="B2">
            <v>0</v>
          </cell>
        </row>
      </sheetData>
      <sheetData sheetId="7551">
        <row r="2">
          <cell r="B2">
            <v>1.9678000000000001E-2</v>
          </cell>
        </row>
      </sheetData>
      <sheetData sheetId="7552">
        <row r="2">
          <cell r="B2">
            <v>1.9678000000000001E-2</v>
          </cell>
        </row>
      </sheetData>
      <sheetData sheetId="7553">
        <row r="2">
          <cell r="B2">
            <v>1.9678000000000001E-2</v>
          </cell>
        </row>
      </sheetData>
      <sheetData sheetId="7554">
        <row r="2">
          <cell r="B2">
            <v>1.9678000000000001E-2</v>
          </cell>
        </row>
      </sheetData>
      <sheetData sheetId="7555">
        <row r="2">
          <cell r="B2">
            <v>1.9678000000000001E-2</v>
          </cell>
        </row>
      </sheetData>
      <sheetData sheetId="7556">
        <row r="2">
          <cell r="B2">
            <v>0</v>
          </cell>
        </row>
      </sheetData>
      <sheetData sheetId="7557"/>
      <sheetData sheetId="7558"/>
      <sheetData sheetId="7559"/>
      <sheetData sheetId="7560"/>
      <sheetData sheetId="7561">
        <row r="2">
          <cell r="B2">
            <v>1.9678000000000001E-2</v>
          </cell>
        </row>
      </sheetData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>
        <row r="2">
          <cell r="B2">
            <v>1.9678000000000001E-2</v>
          </cell>
        </row>
      </sheetData>
      <sheetData sheetId="7574"/>
      <sheetData sheetId="7575"/>
      <sheetData sheetId="7576"/>
      <sheetData sheetId="7577"/>
      <sheetData sheetId="7578"/>
      <sheetData sheetId="7579"/>
      <sheetData sheetId="7580"/>
      <sheetData sheetId="7581"/>
      <sheetData sheetId="7582"/>
      <sheetData sheetId="7583"/>
      <sheetData sheetId="7584"/>
      <sheetData sheetId="7585"/>
      <sheetData sheetId="7586"/>
      <sheetData sheetId="7587"/>
      <sheetData sheetId="7588"/>
      <sheetData sheetId="7589">
        <row r="2">
          <cell r="B2">
            <v>1.9678000000000001E-2</v>
          </cell>
        </row>
      </sheetData>
      <sheetData sheetId="7590">
        <row r="2">
          <cell r="B2">
            <v>1.9678000000000001E-2</v>
          </cell>
        </row>
      </sheetData>
      <sheetData sheetId="7591">
        <row r="2">
          <cell r="B2">
            <v>1.9678000000000001E-2</v>
          </cell>
        </row>
      </sheetData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>
        <row r="2">
          <cell r="B2">
            <v>1.9678000000000001E-2</v>
          </cell>
        </row>
      </sheetData>
      <sheetData sheetId="7602">
        <row r="2">
          <cell r="B2">
            <v>1.9678000000000001E-2</v>
          </cell>
        </row>
      </sheetData>
      <sheetData sheetId="7603">
        <row r="2">
          <cell r="B2">
            <v>1.9678000000000001E-2</v>
          </cell>
        </row>
      </sheetData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>
        <row r="2">
          <cell r="B2">
            <v>1.9678000000000001E-2</v>
          </cell>
        </row>
      </sheetData>
      <sheetData sheetId="7614">
        <row r="2">
          <cell r="B2">
            <v>0</v>
          </cell>
        </row>
      </sheetData>
      <sheetData sheetId="7615">
        <row r="2">
          <cell r="B2">
            <v>0</v>
          </cell>
        </row>
      </sheetData>
      <sheetData sheetId="7616">
        <row r="2">
          <cell r="B2">
            <v>0</v>
          </cell>
        </row>
      </sheetData>
      <sheetData sheetId="7617">
        <row r="2">
          <cell r="B2">
            <v>0</v>
          </cell>
        </row>
      </sheetData>
      <sheetData sheetId="7618">
        <row r="2">
          <cell r="B2">
            <v>0</v>
          </cell>
        </row>
      </sheetData>
      <sheetData sheetId="7619">
        <row r="2">
          <cell r="B2">
            <v>1.9678000000000001E-2</v>
          </cell>
        </row>
      </sheetData>
      <sheetData sheetId="7620">
        <row r="2">
          <cell r="B2">
            <v>1.9678000000000001E-2</v>
          </cell>
        </row>
      </sheetData>
      <sheetData sheetId="7621">
        <row r="2">
          <cell r="B2">
            <v>1.9678000000000001E-2</v>
          </cell>
        </row>
      </sheetData>
      <sheetData sheetId="7622">
        <row r="2">
          <cell r="B2">
            <v>0</v>
          </cell>
        </row>
      </sheetData>
      <sheetData sheetId="7623">
        <row r="2">
          <cell r="B2">
            <v>0</v>
          </cell>
        </row>
      </sheetData>
      <sheetData sheetId="7624">
        <row r="2">
          <cell r="B2">
            <v>0</v>
          </cell>
        </row>
      </sheetData>
      <sheetData sheetId="7625">
        <row r="2">
          <cell r="B2">
            <v>1.9678000000000001E-2</v>
          </cell>
        </row>
      </sheetData>
      <sheetData sheetId="7626">
        <row r="2">
          <cell r="B2">
            <v>0</v>
          </cell>
        </row>
      </sheetData>
      <sheetData sheetId="7627">
        <row r="2">
          <cell r="B2">
            <v>0</v>
          </cell>
        </row>
      </sheetData>
      <sheetData sheetId="7628">
        <row r="2">
          <cell r="B2">
            <v>0</v>
          </cell>
        </row>
      </sheetData>
      <sheetData sheetId="7629">
        <row r="2">
          <cell r="B2">
            <v>1.9678000000000001E-2</v>
          </cell>
        </row>
      </sheetData>
      <sheetData sheetId="7630">
        <row r="2">
          <cell r="B2">
            <v>1.9678000000000001E-2</v>
          </cell>
        </row>
      </sheetData>
      <sheetData sheetId="7631">
        <row r="2">
          <cell r="B2">
            <v>1.9678000000000001E-2</v>
          </cell>
        </row>
      </sheetData>
      <sheetData sheetId="7632">
        <row r="2">
          <cell r="B2">
            <v>1.9678000000000001E-2</v>
          </cell>
        </row>
      </sheetData>
      <sheetData sheetId="7633">
        <row r="2">
          <cell r="B2">
            <v>1.9678000000000001E-2</v>
          </cell>
        </row>
      </sheetData>
      <sheetData sheetId="7634">
        <row r="2">
          <cell r="B2">
            <v>1.9678000000000001E-2</v>
          </cell>
        </row>
      </sheetData>
      <sheetData sheetId="7635">
        <row r="2">
          <cell r="B2">
            <v>1.9678000000000001E-2</v>
          </cell>
        </row>
      </sheetData>
      <sheetData sheetId="7636">
        <row r="2">
          <cell r="B2">
            <v>1.9678000000000001E-2</v>
          </cell>
        </row>
      </sheetData>
      <sheetData sheetId="7637">
        <row r="2">
          <cell r="B2">
            <v>1.9678000000000001E-2</v>
          </cell>
        </row>
      </sheetData>
      <sheetData sheetId="7638">
        <row r="2">
          <cell r="B2">
            <v>1.9678000000000001E-2</v>
          </cell>
        </row>
      </sheetData>
      <sheetData sheetId="7639">
        <row r="2">
          <cell r="B2">
            <v>0</v>
          </cell>
        </row>
      </sheetData>
      <sheetData sheetId="7640">
        <row r="2">
          <cell r="B2">
            <v>0</v>
          </cell>
        </row>
      </sheetData>
      <sheetData sheetId="7641">
        <row r="2">
          <cell r="B2">
            <v>1.9678000000000001E-2</v>
          </cell>
        </row>
      </sheetData>
      <sheetData sheetId="7642">
        <row r="2">
          <cell r="B2">
            <v>1.9678000000000001E-2</v>
          </cell>
        </row>
      </sheetData>
      <sheetData sheetId="7643">
        <row r="2">
          <cell r="B2">
            <v>1.9678000000000001E-2</v>
          </cell>
        </row>
      </sheetData>
      <sheetData sheetId="7644"/>
      <sheetData sheetId="7645">
        <row r="2">
          <cell r="B2">
            <v>0</v>
          </cell>
        </row>
      </sheetData>
      <sheetData sheetId="7646">
        <row r="2">
          <cell r="B2">
            <v>1.9678000000000001E-2</v>
          </cell>
        </row>
      </sheetData>
      <sheetData sheetId="7647"/>
      <sheetData sheetId="7648"/>
      <sheetData sheetId="7649"/>
      <sheetData sheetId="7650">
        <row r="2">
          <cell r="B2">
            <v>1.9678000000000001E-2</v>
          </cell>
        </row>
      </sheetData>
      <sheetData sheetId="7651">
        <row r="2">
          <cell r="B2">
            <v>1.9678000000000001E-2</v>
          </cell>
        </row>
      </sheetData>
      <sheetData sheetId="7652">
        <row r="2">
          <cell r="B2">
            <v>0</v>
          </cell>
        </row>
      </sheetData>
      <sheetData sheetId="7653">
        <row r="2">
          <cell r="B2">
            <v>1.9678000000000001E-2</v>
          </cell>
        </row>
      </sheetData>
      <sheetData sheetId="7654">
        <row r="2">
          <cell r="B2">
            <v>1.9678000000000001E-2</v>
          </cell>
        </row>
      </sheetData>
      <sheetData sheetId="7655">
        <row r="2">
          <cell r="B2">
            <v>1.9678000000000001E-2</v>
          </cell>
        </row>
      </sheetData>
      <sheetData sheetId="7656">
        <row r="2">
          <cell r="B2">
            <v>0</v>
          </cell>
        </row>
      </sheetData>
      <sheetData sheetId="7657">
        <row r="2">
          <cell r="B2">
            <v>1.9678000000000001E-2</v>
          </cell>
        </row>
      </sheetData>
      <sheetData sheetId="7658">
        <row r="2">
          <cell r="B2">
            <v>1.9678000000000001E-2</v>
          </cell>
        </row>
      </sheetData>
      <sheetData sheetId="7659">
        <row r="2">
          <cell r="B2">
            <v>1.9678000000000001E-2</v>
          </cell>
        </row>
      </sheetData>
      <sheetData sheetId="7660">
        <row r="2">
          <cell r="B2">
            <v>1.9678000000000001E-2</v>
          </cell>
        </row>
      </sheetData>
      <sheetData sheetId="7661">
        <row r="2">
          <cell r="B2">
            <v>0</v>
          </cell>
        </row>
      </sheetData>
      <sheetData sheetId="7662"/>
      <sheetData sheetId="7663">
        <row r="2">
          <cell r="B2">
            <v>1.9678000000000001E-2</v>
          </cell>
        </row>
      </sheetData>
      <sheetData sheetId="7664">
        <row r="2">
          <cell r="B2">
            <v>1.9678000000000001E-2</v>
          </cell>
        </row>
      </sheetData>
      <sheetData sheetId="7665"/>
      <sheetData sheetId="7666"/>
      <sheetData sheetId="7667"/>
      <sheetData sheetId="7668"/>
      <sheetData sheetId="7669"/>
      <sheetData sheetId="7670"/>
      <sheetData sheetId="7671">
        <row r="2">
          <cell r="B2">
            <v>1.9678000000000001E-2</v>
          </cell>
        </row>
      </sheetData>
      <sheetData sheetId="7672">
        <row r="2">
          <cell r="B2">
            <v>1.9678000000000001E-2</v>
          </cell>
        </row>
      </sheetData>
      <sheetData sheetId="7673"/>
      <sheetData sheetId="7674">
        <row r="2">
          <cell r="B2">
            <v>0</v>
          </cell>
        </row>
      </sheetData>
      <sheetData sheetId="7675"/>
      <sheetData sheetId="7676"/>
      <sheetData sheetId="7677"/>
      <sheetData sheetId="7678"/>
      <sheetData sheetId="7679">
        <row r="2">
          <cell r="B2">
            <v>1.9678000000000001E-2</v>
          </cell>
        </row>
      </sheetData>
      <sheetData sheetId="7680">
        <row r="2">
          <cell r="B2">
            <v>1.9678000000000001E-2</v>
          </cell>
        </row>
      </sheetData>
      <sheetData sheetId="7681"/>
      <sheetData sheetId="7682">
        <row r="2">
          <cell r="B2">
            <v>1.9678000000000001E-2</v>
          </cell>
        </row>
      </sheetData>
      <sheetData sheetId="7683">
        <row r="2">
          <cell r="B2">
            <v>1.9678000000000001E-2</v>
          </cell>
        </row>
      </sheetData>
      <sheetData sheetId="7684">
        <row r="2">
          <cell r="B2">
            <v>1.9678000000000001E-2</v>
          </cell>
        </row>
      </sheetData>
      <sheetData sheetId="7685">
        <row r="2">
          <cell r="B2">
            <v>1.9678000000000001E-2</v>
          </cell>
        </row>
      </sheetData>
      <sheetData sheetId="7686">
        <row r="2">
          <cell r="B2">
            <v>1.9678000000000001E-2</v>
          </cell>
        </row>
      </sheetData>
      <sheetData sheetId="7687">
        <row r="2">
          <cell r="B2">
            <v>1.9678000000000001E-2</v>
          </cell>
        </row>
      </sheetData>
      <sheetData sheetId="7688">
        <row r="2">
          <cell r="B2">
            <v>1.9678000000000001E-2</v>
          </cell>
        </row>
      </sheetData>
      <sheetData sheetId="7689">
        <row r="2">
          <cell r="B2">
            <v>1.9678000000000001E-2</v>
          </cell>
        </row>
      </sheetData>
      <sheetData sheetId="7690">
        <row r="2">
          <cell r="B2">
            <v>1.9678000000000001E-2</v>
          </cell>
        </row>
      </sheetData>
      <sheetData sheetId="7691">
        <row r="2">
          <cell r="B2">
            <v>1.9678000000000001E-2</v>
          </cell>
        </row>
      </sheetData>
      <sheetData sheetId="7692">
        <row r="2">
          <cell r="B2">
            <v>0</v>
          </cell>
        </row>
      </sheetData>
      <sheetData sheetId="7693">
        <row r="2">
          <cell r="B2">
            <v>0</v>
          </cell>
        </row>
      </sheetData>
      <sheetData sheetId="7694">
        <row r="2">
          <cell r="B2">
            <v>1.9678000000000001E-2</v>
          </cell>
        </row>
      </sheetData>
      <sheetData sheetId="7695">
        <row r="2">
          <cell r="B2">
            <v>1.9678000000000001E-2</v>
          </cell>
        </row>
      </sheetData>
      <sheetData sheetId="7696">
        <row r="2">
          <cell r="B2">
            <v>1.9678000000000001E-2</v>
          </cell>
        </row>
      </sheetData>
      <sheetData sheetId="7697">
        <row r="2">
          <cell r="B2">
            <v>1.9678000000000001E-2</v>
          </cell>
        </row>
      </sheetData>
      <sheetData sheetId="7698">
        <row r="2">
          <cell r="B2">
            <v>1.9678000000000001E-2</v>
          </cell>
        </row>
      </sheetData>
      <sheetData sheetId="7699">
        <row r="2">
          <cell r="B2">
            <v>1.9678000000000001E-2</v>
          </cell>
        </row>
      </sheetData>
      <sheetData sheetId="7700">
        <row r="2">
          <cell r="B2">
            <v>1.9678000000000001E-2</v>
          </cell>
        </row>
      </sheetData>
      <sheetData sheetId="7701">
        <row r="2">
          <cell r="B2">
            <v>1.9678000000000001E-2</v>
          </cell>
        </row>
      </sheetData>
      <sheetData sheetId="7702">
        <row r="2">
          <cell r="B2">
            <v>1.9678000000000001E-2</v>
          </cell>
        </row>
      </sheetData>
      <sheetData sheetId="7703"/>
      <sheetData sheetId="7704">
        <row r="2">
          <cell r="B2">
            <v>1.9678000000000001E-2</v>
          </cell>
        </row>
      </sheetData>
      <sheetData sheetId="7705">
        <row r="2">
          <cell r="B2">
            <v>1.9678000000000001E-2</v>
          </cell>
        </row>
      </sheetData>
      <sheetData sheetId="7706">
        <row r="2">
          <cell r="B2">
            <v>1.9678000000000001E-2</v>
          </cell>
        </row>
      </sheetData>
      <sheetData sheetId="7707">
        <row r="2">
          <cell r="B2">
            <v>1.9678000000000001E-2</v>
          </cell>
        </row>
      </sheetData>
      <sheetData sheetId="7708">
        <row r="2">
          <cell r="B2">
            <v>1.9678000000000001E-2</v>
          </cell>
        </row>
      </sheetData>
      <sheetData sheetId="7709">
        <row r="2">
          <cell r="B2">
            <v>1.9678000000000001E-2</v>
          </cell>
        </row>
      </sheetData>
      <sheetData sheetId="7710">
        <row r="2">
          <cell r="B2">
            <v>1.9678000000000001E-2</v>
          </cell>
        </row>
      </sheetData>
      <sheetData sheetId="7711">
        <row r="2">
          <cell r="B2">
            <v>1.9678000000000001E-2</v>
          </cell>
        </row>
      </sheetData>
      <sheetData sheetId="7712">
        <row r="2">
          <cell r="B2">
            <v>1.9678000000000001E-2</v>
          </cell>
        </row>
      </sheetData>
      <sheetData sheetId="7713">
        <row r="2">
          <cell r="B2">
            <v>1.9678000000000001E-2</v>
          </cell>
        </row>
      </sheetData>
      <sheetData sheetId="7714">
        <row r="2">
          <cell r="B2">
            <v>1.9678000000000001E-2</v>
          </cell>
        </row>
      </sheetData>
      <sheetData sheetId="7715">
        <row r="2">
          <cell r="B2">
            <v>1.9678000000000001E-2</v>
          </cell>
        </row>
      </sheetData>
      <sheetData sheetId="7716">
        <row r="2">
          <cell r="B2">
            <v>1.9678000000000001E-2</v>
          </cell>
        </row>
      </sheetData>
      <sheetData sheetId="7717">
        <row r="2">
          <cell r="B2">
            <v>1.9678000000000001E-2</v>
          </cell>
        </row>
      </sheetData>
      <sheetData sheetId="7718">
        <row r="2">
          <cell r="B2">
            <v>1.9678000000000001E-2</v>
          </cell>
        </row>
      </sheetData>
      <sheetData sheetId="7719">
        <row r="2">
          <cell r="B2">
            <v>1.9678000000000001E-2</v>
          </cell>
        </row>
      </sheetData>
      <sheetData sheetId="7720">
        <row r="2">
          <cell r="B2">
            <v>1.9678000000000001E-2</v>
          </cell>
        </row>
      </sheetData>
      <sheetData sheetId="7721">
        <row r="2">
          <cell r="B2">
            <v>1.9678000000000001E-2</v>
          </cell>
        </row>
      </sheetData>
      <sheetData sheetId="7722">
        <row r="2">
          <cell r="B2">
            <v>0</v>
          </cell>
        </row>
      </sheetData>
      <sheetData sheetId="7723">
        <row r="2">
          <cell r="B2">
            <v>1.9678000000000001E-2</v>
          </cell>
        </row>
      </sheetData>
      <sheetData sheetId="7724">
        <row r="2">
          <cell r="B2">
            <v>1.9678000000000001E-2</v>
          </cell>
        </row>
      </sheetData>
      <sheetData sheetId="7725">
        <row r="2">
          <cell r="B2">
            <v>1.9678000000000001E-2</v>
          </cell>
        </row>
      </sheetData>
      <sheetData sheetId="7726">
        <row r="2">
          <cell r="B2">
            <v>1.9678000000000001E-2</v>
          </cell>
        </row>
      </sheetData>
      <sheetData sheetId="7727">
        <row r="2">
          <cell r="B2">
            <v>0</v>
          </cell>
        </row>
      </sheetData>
      <sheetData sheetId="7728">
        <row r="2">
          <cell r="B2">
            <v>0</v>
          </cell>
        </row>
      </sheetData>
      <sheetData sheetId="7729">
        <row r="2">
          <cell r="B2">
            <v>1.9678000000000001E-2</v>
          </cell>
        </row>
      </sheetData>
      <sheetData sheetId="7730">
        <row r="2">
          <cell r="B2">
            <v>1.9678000000000001E-2</v>
          </cell>
        </row>
      </sheetData>
      <sheetData sheetId="7731">
        <row r="2">
          <cell r="B2">
            <v>1.9678000000000001E-2</v>
          </cell>
        </row>
      </sheetData>
      <sheetData sheetId="7732">
        <row r="2">
          <cell r="B2">
            <v>1.9678000000000001E-2</v>
          </cell>
        </row>
      </sheetData>
      <sheetData sheetId="7733">
        <row r="2">
          <cell r="B2">
            <v>1.9678000000000001E-2</v>
          </cell>
        </row>
      </sheetData>
      <sheetData sheetId="7734">
        <row r="2">
          <cell r="B2">
            <v>1.9678000000000001E-2</v>
          </cell>
        </row>
      </sheetData>
      <sheetData sheetId="7735">
        <row r="2">
          <cell r="B2">
            <v>0</v>
          </cell>
        </row>
      </sheetData>
      <sheetData sheetId="7736">
        <row r="2">
          <cell r="B2">
            <v>0</v>
          </cell>
        </row>
      </sheetData>
      <sheetData sheetId="7737">
        <row r="2">
          <cell r="B2">
            <v>0</v>
          </cell>
        </row>
      </sheetData>
      <sheetData sheetId="7738">
        <row r="2">
          <cell r="B2">
            <v>0</v>
          </cell>
        </row>
      </sheetData>
      <sheetData sheetId="7739">
        <row r="2">
          <cell r="B2">
            <v>1.9678000000000001E-2</v>
          </cell>
        </row>
      </sheetData>
      <sheetData sheetId="7740">
        <row r="2">
          <cell r="B2">
            <v>1.9678000000000001E-2</v>
          </cell>
        </row>
      </sheetData>
      <sheetData sheetId="7741">
        <row r="2">
          <cell r="B2">
            <v>1.9678000000000001E-2</v>
          </cell>
        </row>
      </sheetData>
      <sheetData sheetId="7742">
        <row r="2">
          <cell r="B2">
            <v>1.9678000000000001E-2</v>
          </cell>
        </row>
      </sheetData>
      <sheetData sheetId="7743">
        <row r="2">
          <cell r="B2">
            <v>1.9678000000000001E-2</v>
          </cell>
        </row>
      </sheetData>
      <sheetData sheetId="7744">
        <row r="2">
          <cell r="B2">
            <v>1.9678000000000001E-2</v>
          </cell>
        </row>
      </sheetData>
      <sheetData sheetId="7745">
        <row r="2">
          <cell r="B2">
            <v>0</v>
          </cell>
        </row>
      </sheetData>
      <sheetData sheetId="7746">
        <row r="2">
          <cell r="B2">
            <v>0</v>
          </cell>
        </row>
      </sheetData>
      <sheetData sheetId="7747">
        <row r="2">
          <cell r="B2">
            <v>0</v>
          </cell>
        </row>
      </sheetData>
      <sheetData sheetId="7748">
        <row r="2">
          <cell r="B2">
            <v>0</v>
          </cell>
        </row>
      </sheetData>
      <sheetData sheetId="7749">
        <row r="2">
          <cell r="B2">
            <v>0</v>
          </cell>
        </row>
      </sheetData>
      <sheetData sheetId="7750">
        <row r="2">
          <cell r="B2">
            <v>0</v>
          </cell>
        </row>
      </sheetData>
      <sheetData sheetId="7751">
        <row r="2">
          <cell r="B2">
            <v>0</v>
          </cell>
        </row>
      </sheetData>
      <sheetData sheetId="7752">
        <row r="2">
          <cell r="B2">
            <v>0</v>
          </cell>
        </row>
      </sheetData>
      <sheetData sheetId="7753">
        <row r="2">
          <cell r="B2">
            <v>0</v>
          </cell>
        </row>
      </sheetData>
      <sheetData sheetId="7754">
        <row r="2">
          <cell r="B2">
            <v>0</v>
          </cell>
        </row>
      </sheetData>
      <sheetData sheetId="7755">
        <row r="2">
          <cell r="B2">
            <v>0</v>
          </cell>
        </row>
      </sheetData>
      <sheetData sheetId="7756">
        <row r="2">
          <cell r="B2">
            <v>0</v>
          </cell>
        </row>
      </sheetData>
      <sheetData sheetId="7757">
        <row r="2">
          <cell r="B2">
            <v>0</v>
          </cell>
        </row>
      </sheetData>
      <sheetData sheetId="7758">
        <row r="2">
          <cell r="B2">
            <v>0</v>
          </cell>
        </row>
      </sheetData>
      <sheetData sheetId="7759">
        <row r="2">
          <cell r="B2">
            <v>0</v>
          </cell>
        </row>
      </sheetData>
      <sheetData sheetId="7760">
        <row r="2">
          <cell r="B2">
            <v>0</v>
          </cell>
        </row>
      </sheetData>
      <sheetData sheetId="7761">
        <row r="2">
          <cell r="B2">
            <v>1.9678000000000001E-2</v>
          </cell>
        </row>
      </sheetData>
      <sheetData sheetId="7762">
        <row r="2">
          <cell r="B2">
            <v>0</v>
          </cell>
        </row>
      </sheetData>
      <sheetData sheetId="7763">
        <row r="2">
          <cell r="B2">
            <v>1.9678000000000001E-2</v>
          </cell>
        </row>
      </sheetData>
      <sheetData sheetId="7764">
        <row r="2">
          <cell r="B2">
            <v>1.9678000000000001E-2</v>
          </cell>
        </row>
      </sheetData>
      <sheetData sheetId="7765">
        <row r="2">
          <cell r="B2">
            <v>0</v>
          </cell>
        </row>
      </sheetData>
      <sheetData sheetId="7766">
        <row r="2">
          <cell r="B2">
            <v>1.9678000000000001E-2</v>
          </cell>
        </row>
      </sheetData>
      <sheetData sheetId="7767">
        <row r="2">
          <cell r="B2">
            <v>0</v>
          </cell>
        </row>
      </sheetData>
      <sheetData sheetId="7768">
        <row r="2">
          <cell r="B2">
            <v>0</v>
          </cell>
        </row>
      </sheetData>
      <sheetData sheetId="7769">
        <row r="2">
          <cell r="B2">
            <v>0</v>
          </cell>
        </row>
      </sheetData>
      <sheetData sheetId="7770">
        <row r="2">
          <cell r="B2">
            <v>0</v>
          </cell>
        </row>
      </sheetData>
      <sheetData sheetId="7771">
        <row r="2">
          <cell r="B2">
            <v>0</v>
          </cell>
        </row>
      </sheetData>
      <sheetData sheetId="7772">
        <row r="2">
          <cell r="B2">
            <v>0</v>
          </cell>
        </row>
      </sheetData>
      <sheetData sheetId="7773">
        <row r="2">
          <cell r="B2">
            <v>0</v>
          </cell>
        </row>
      </sheetData>
      <sheetData sheetId="7774">
        <row r="2">
          <cell r="B2">
            <v>0</v>
          </cell>
        </row>
      </sheetData>
      <sheetData sheetId="7775">
        <row r="2">
          <cell r="B2">
            <v>0</v>
          </cell>
        </row>
      </sheetData>
      <sheetData sheetId="7776">
        <row r="2">
          <cell r="B2">
            <v>0</v>
          </cell>
        </row>
      </sheetData>
      <sheetData sheetId="7777">
        <row r="2">
          <cell r="B2">
            <v>0</v>
          </cell>
        </row>
      </sheetData>
      <sheetData sheetId="7778">
        <row r="2">
          <cell r="B2">
            <v>0</v>
          </cell>
        </row>
      </sheetData>
      <sheetData sheetId="7779">
        <row r="2">
          <cell r="B2">
            <v>0</v>
          </cell>
        </row>
      </sheetData>
      <sheetData sheetId="7780">
        <row r="2">
          <cell r="B2">
            <v>0</v>
          </cell>
        </row>
      </sheetData>
      <sheetData sheetId="7781">
        <row r="2">
          <cell r="B2">
            <v>0</v>
          </cell>
        </row>
      </sheetData>
      <sheetData sheetId="7782">
        <row r="2">
          <cell r="B2">
            <v>0</v>
          </cell>
        </row>
      </sheetData>
      <sheetData sheetId="7783">
        <row r="2">
          <cell r="B2">
            <v>0</v>
          </cell>
        </row>
      </sheetData>
      <sheetData sheetId="7784">
        <row r="2">
          <cell r="B2">
            <v>0</v>
          </cell>
        </row>
      </sheetData>
      <sheetData sheetId="7785">
        <row r="2">
          <cell r="B2">
            <v>0</v>
          </cell>
        </row>
      </sheetData>
      <sheetData sheetId="7786">
        <row r="2">
          <cell r="B2">
            <v>0</v>
          </cell>
        </row>
      </sheetData>
      <sheetData sheetId="7787">
        <row r="2">
          <cell r="B2">
            <v>0</v>
          </cell>
        </row>
      </sheetData>
      <sheetData sheetId="7788">
        <row r="2">
          <cell r="B2">
            <v>0</v>
          </cell>
        </row>
      </sheetData>
      <sheetData sheetId="7789">
        <row r="2">
          <cell r="B2">
            <v>0</v>
          </cell>
        </row>
      </sheetData>
      <sheetData sheetId="7790">
        <row r="2">
          <cell r="B2">
            <v>0</v>
          </cell>
        </row>
      </sheetData>
      <sheetData sheetId="7791">
        <row r="2">
          <cell r="B2">
            <v>0</v>
          </cell>
        </row>
      </sheetData>
      <sheetData sheetId="7792">
        <row r="2">
          <cell r="B2">
            <v>0</v>
          </cell>
        </row>
      </sheetData>
      <sheetData sheetId="7793">
        <row r="2">
          <cell r="B2">
            <v>0</v>
          </cell>
        </row>
      </sheetData>
      <sheetData sheetId="7794">
        <row r="2">
          <cell r="B2">
            <v>0</v>
          </cell>
        </row>
      </sheetData>
      <sheetData sheetId="7795">
        <row r="2">
          <cell r="B2">
            <v>0</v>
          </cell>
        </row>
      </sheetData>
      <sheetData sheetId="7796">
        <row r="2">
          <cell r="B2">
            <v>0</v>
          </cell>
        </row>
      </sheetData>
      <sheetData sheetId="7797">
        <row r="2">
          <cell r="B2">
            <v>0</v>
          </cell>
        </row>
      </sheetData>
      <sheetData sheetId="7798">
        <row r="2">
          <cell r="B2">
            <v>0</v>
          </cell>
        </row>
      </sheetData>
      <sheetData sheetId="7799">
        <row r="2">
          <cell r="B2">
            <v>0</v>
          </cell>
        </row>
      </sheetData>
      <sheetData sheetId="7800">
        <row r="2">
          <cell r="B2">
            <v>0</v>
          </cell>
        </row>
      </sheetData>
      <sheetData sheetId="7801">
        <row r="2">
          <cell r="B2">
            <v>0</v>
          </cell>
        </row>
      </sheetData>
      <sheetData sheetId="7802">
        <row r="2">
          <cell r="B2">
            <v>0</v>
          </cell>
        </row>
      </sheetData>
      <sheetData sheetId="7803">
        <row r="2">
          <cell r="B2">
            <v>0</v>
          </cell>
        </row>
      </sheetData>
      <sheetData sheetId="7804">
        <row r="2">
          <cell r="B2">
            <v>0</v>
          </cell>
        </row>
      </sheetData>
      <sheetData sheetId="7805">
        <row r="2">
          <cell r="B2">
            <v>0</v>
          </cell>
        </row>
      </sheetData>
      <sheetData sheetId="7806">
        <row r="2">
          <cell r="B2">
            <v>0</v>
          </cell>
        </row>
      </sheetData>
      <sheetData sheetId="7807">
        <row r="2">
          <cell r="B2">
            <v>0</v>
          </cell>
        </row>
      </sheetData>
      <sheetData sheetId="7808">
        <row r="2">
          <cell r="B2">
            <v>0</v>
          </cell>
        </row>
      </sheetData>
      <sheetData sheetId="7809">
        <row r="2">
          <cell r="B2">
            <v>0</v>
          </cell>
        </row>
      </sheetData>
      <sheetData sheetId="7810">
        <row r="2">
          <cell r="B2">
            <v>0</v>
          </cell>
        </row>
      </sheetData>
      <sheetData sheetId="7811">
        <row r="2">
          <cell r="B2">
            <v>0</v>
          </cell>
        </row>
      </sheetData>
      <sheetData sheetId="7812">
        <row r="2">
          <cell r="B2">
            <v>0</v>
          </cell>
        </row>
      </sheetData>
      <sheetData sheetId="7813">
        <row r="2">
          <cell r="B2">
            <v>0</v>
          </cell>
        </row>
      </sheetData>
      <sheetData sheetId="7814">
        <row r="2">
          <cell r="B2">
            <v>0</v>
          </cell>
        </row>
      </sheetData>
      <sheetData sheetId="7815">
        <row r="2">
          <cell r="B2">
            <v>0</v>
          </cell>
        </row>
      </sheetData>
      <sheetData sheetId="7816">
        <row r="2">
          <cell r="B2">
            <v>0</v>
          </cell>
        </row>
      </sheetData>
      <sheetData sheetId="7817">
        <row r="2">
          <cell r="B2">
            <v>0</v>
          </cell>
        </row>
      </sheetData>
      <sheetData sheetId="7818">
        <row r="2">
          <cell r="B2">
            <v>0</v>
          </cell>
        </row>
      </sheetData>
      <sheetData sheetId="7819">
        <row r="2">
          <cell r="B2">
            <v>0</v>
          </cell>
        </row>
      </sheetData>
      <sheetData sheetId="7820">
        <row r="2">
          <cell r="B2">
            <v>0</v>
          </cell>
        </row>
      </sheetData>
      <sheetData sheetId="7821">
        <row r="2">
          <cell r="B2">
            <v>0</v>
          </cell>
        </row>
      </sheetData>
      <sheetData sheetId="7822">
        <row r="2">
          <cell r="B2">
            <v>0</v>
          </cell>
        </row>
      </sheetData>
      <sheetData sheetId="7823">
        <row r="2">
          <cell r="B2">
            <v>0</v>
          </cell>
        </row>
      </sheetData>
      <sheetData sheetId="7824">
        <row r="2">
          <cell r="B2">
            <v>0</v>
          </cell>
        </row>
      </sheetData>
      <sheetData sheetId="7825">
        <row r="2">
          <cell r="B2">
            <v>0</v>
          </cell>
        </row>
      </sheetData>
      <sheetData sheetId="7826">
        <row r="2">
          <cell r="B2">
            <v>0</v>
          </cell>
        </row>
      </sheetData>
      <sheetData sheetId="7827">
        <row r="2">
          <cell r="B2">
            <v>0</v>
          </cell>
        </row>
      </sheetData>
      <sheetData sheetId="7828">
        <row r="2">
          <cell r="B2">
            <v>0</v>
          </cell>
        </row>
      </sheetData>
      <sheetData sheetId="7829">
        <row r="2">
          <cell r="B2">
            <v>0</v>
          </cell>
        </row>
      </sheetData>
      <sheetData sheetId="7830">
        <row r="2">
          <cell r="B2">
            <v>0</v>
          </cell>
        </row>
      </sheetData>
      <sheetData sheetId="7831">
        <row r="2">
          <cell r="B2">
            <v>0</v>
          </cell>
        </row>
      </sheetData>
      <sheetData sheetId="7832">
        <row r="2">
          <cell r="B2">
            <v>0</v>
          </cell>
        </row>
      </sheetData>
      <sheetData sheetId="7833">
        <row r="2">
          <cell r="B2">
            <v>0</v>
          </cell>
        </row>
      </sheetData>
      <sheetData sheetId="7834">
        <row r="2">
          <cell r="B2">
            <v>0</v>
          </cell>
        </row>
      </sheetData>
      <sheetData sheetId="7835">
        <row r="2">
          <cell r="B2">
            <v>0</v>
          </cell>
        </row>
      </sheetData>
      <sheetData sheetId="7836">
        <row r="2">
          <cell r="B2">
            <v>0</v>
          </cell>
        </row>
      </sheetData>
      <sheetData sheetId="7837">
        <row r="2">
          <cell r="B2">
            <v>0</v>
          </cell>
        </row>
      </sheetData>
      <sheetData sheetId="7838">
        <row r="2">
          <cell r="B2">
            <v>0</v>
          </cell>
        </row>
      </sheetData>
      <sheetData sheetId="7839">
        <row r="2">
          <cell r="B2">
            <v>0</v>
          </cell>
        </row>
      </sheetData>
      <sheetData sheetId="7840">
        <row r="2">
          <cell r="B2">
            <v>0</v>
          </cell>
        </row>
      </sheetData>
      <sheetData sheetId="7841">
        <row r="2">
          <cell r="B2">
            <v>0</v>
          </cell>
        </row>
      </sheetData>
      <sheetData sheetId="7842">
        <row r="2">
          <cell r="B2">
            <v>0</v>
          </cell>
        </row>
      </sheetData>
      <sheetData sheetId="7843">
        <row r="2">
          <cell r="B2">
            <v>0</v>
          </cell>
        </row>
      </sheetData>
      <sheetData sheetId="7844">
        <row r="2">
          <cell r="B2">
            <v>0</v>
          </cell>
        </row>
      </sheetData>
      <sheetData sheetId="7845">
        <row r="2">
          <cell r="B2">
            <v>0</v>
          </cell>
        </row>
      </sheetData>
      <sheetData sheetId="7846">
        <row r="2">
          <cell r="B2">
            <v>0</v>
          </cell>
        </row>
      </sheetData>
      <sheetData sheetId="7847">
        <row r="2">
          <cell r="B2">
            <v>0</v>
          </cell>
        </row>
      </sheetData>
      <sheetData sheetId="7848">
        <row r="2">
          <cell r="B2">
            <v>0</v>
          </cell>
        </row>
      </sheetData>
      <sheetData sheetId="7849">
        <row r="2">
          <cell r="B2">
            <v>0</v>
          </cell>
        </row>
      </sheetData>
      <sheetData sheetId="7850">
        <row r="2">
          <cell r="B2">
            <v>0</v>
          </cell>
        </row>
      </sheetData>
      <sheetData sheetId="7851">
        <row r="2">
          <cell r="B2">
            <v>0</v>
          </cell>
        </row>
      </sheetData>
      <sheetData sheetId="7852">
        <row r="2">
          <cell r="B2">
            <v>0</v>
          </cell>
        </row>
      </sheetData>
      <sheetData sheetId="7853">
        <row r="2">
          <cell r="B2">
            <v>0</v>
          </cell>
        </row>
      </sheetData>
      <sheetData sheetId="7854">
        <row r="2">
          <cell r="B2">
            <v>0</v>
          </cell>
        </row>
      </sheetData>
      <sheetData sheetId="7855">
        <row r="2">
          <cell r="B2">
            <v>0</v>
          </cell>
        </row>
      </sheetData>
      <sheetData sheetId="7856">
        <row r="2">
          <cell r="B2">
            <v>0</v>
          </cell>
        </row>
      </sheetData>
      <sheetData sheetId="7857">
        <row r="2">
          <cell r="B2">
            <v>0</v>
          </cell>
        </row>
      </sheetData>
      <sheetData sheetId="7858">
        <row r="2">
          <cell r="B2">
            <v>0</v>
          </cell>
        </row>
      </sheetData>
      <sheetData sheetId="7859">
        <row r="2">
          <cell r="B2">
            <v>0</v>
          </cell>
        </row>
      </sheetData>
      <sheetData sheetId="7860">
        <row r="2">
          <cell r="B2">
            <v>0</v>
          </cell>
        </row>
      </sheetData>
      <sheetData sheetId="7861">
        <row r="2">
          <cell r="B2">
            <v>0</v>
          </cell>
        </row>
      </sheetData>
      <sheetData sheetId="7862">
        <row r="2">
          <cell r="B2">
            <v>0</v>
          </cell>
        </row>
      </sheetData>
      <sheetData sheetId="7863">
        <row r="2">
          <cell r="B2">
            <v>0</v>
          </cell>
        </row>
      </sheetData>
      <sheetData sheetId="7864">
        <row r="2">
          <cell r="B2">
            <v>0</v>
          </cell>
        </row>
      </sheetData>
      <sheetData sheetId="7865">
        <row r="2">
          <cell r="B2">
            <v>0</v>
          </cell>
        </row>
      </sheetData>
      <sheetData sheetId="7866">
        <row r="2">
          <cell r="B2">
            <v>0</v>
          </cell>
        </row>
      </sheetData>
      <sheetData sheetId="7867">
        <row r="2">
          <cell r="B2">
            <v>0</v>
          </cell>
        </row>
      </sheetData>
      <sheetData sheetId="7868">
        <row r="2">
          <cell r="B2">
            <v>0</v>
          </cell>
        </row>
      </sheetData>
      <sheetData sheetId="7869">
        <row r="2">
          <cell r="B2">
            <v>0</v>
          </cell>
        </row>
      </sheetData>
      <sheetData sheetId="7870">
        <row r="2">
          <cell r="B2">
            <v>0</v>
          </cell>
        </row>
      </sheetData>
      <sheetData sheetId="7871">
        <row r="2">
          <cell r="B2">
            <v>0</v>
          </cell>
        </row>
      </sheetData>
      <sheetData sheetId="7872">
        <row r="2">
          <cell r="B2">
            <v>0</v>
          </cell>
        </row>
      </sheetData>
      <sheetData sheetId="7873">
        <row r="2">
          <cell r="B2">
            <v>0</v>
          </cell>
        </row>
      </sheetData>
      <sheetData sheetId="7874">
        <row r="2">
          <cell r="B2">
            <v>0</v>
          </cell>
        </row>
      </sheetData>
      <sheetData sheetId="7875">
        <row r="2">
          <cell r="B2">
            <v>0</v>
          </cell>
        </row>
      </sheetData>
      <sheetData sheetId="7876">
        <row r="2">
          <cell r="B2">
            <v>1.9678000000000001E-2</v>
          </cell>
        </row>
      </sheetData>
      <sheetData sheetId="7877">
        <row r="2">
          <cell r="B2">
            <v>0</v>
          </cell>
        </row>
      </sheetData>
      <sheetData sheetId="7878">
        <row r="2">
          <cell r="B2">
            <v>0</v>
          </cell>
        </row>
      </sheetData>
      <sheetData sheetId="7879">
        <row r="2">
          <cell r="B2">
            <v>0</v>
          </cell>
        </row>
      </sheetData>
      <sheetData sheetId="7880">
        <row r="2">
          <cell r="B2">
            <v>0</v>
          </cell>
        </row>
      </sheetData>
      <sheetData sheetId="7881">
        <row r="2">
          <cell r="B2">
            <v>0</v>
          </cell>
        </row>
      </sheetData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/>
      <sheetData sheetId="7891"/>
      <sheetData sheetId="7892">
        <row r="2">
          <cell r="B2">
            <v>1.9678000000000001E-2</v>
          </cell>
        </row>
      </sheetData>
      <sheetData sheetId="7893">
        <row r="2">
          <cell r="B2">
            <v>1.9678000000000001E-2</v>
          </cell>
        </row>
      </sheetData>
      <sheetData sheetId="7894">
        <row r="2">
          <cell r="B2">
            <v>1.9678000000000001E-2</v>
          </cell>
        </row>
      </sheetData>
      <sheetData sheetId="7895"/>
      <sheetData sheetId="7896"/>
      <sheetData sheetId="7897"/>
      <sheetData sheetId="7898"/>
      <sheetData sheetId="7899"/>
      <sheetData sheetId="7900"/>
      <sheetData sheetId="7901"/>
      <sheetData sheetId="7902"/>
      <sheetData sheetId="7903"/>
      <sheetData sheetId="7904">
        <row r="2">
          <cell r="B2">
            <v>1.9678000000000001E-2</v>
          </cell>
        </row>
      </sheetData>
      <sheetData sheetId="7905">
        <row r="2">
          <cell r="B2">
            <v>1.9678000000000001E-2</v>
          </cell>
        </row>
      </sheetData>
      <sheetData sheetId="7906">
        <row r="2">
          <cell r="B2">
            <v>1.9678000000000001E-2</v>
          </cell>
        </row>
      </sheetData>
      <sheetData sheetId="7907"/>
      <sheetData sheetId="7908"/>
      <sheetData sheetId="7909"/>
      <sheetData sheetId="7910"/>
      <sheetData sheetId="7911"/>
      <sheetData sheetId="7912"/>
      <sheetData sheetId="7913"/>
      <sheetData sheetId="7914"/>
      <sheetData sheetId="7915"/>
      <sheetData sheetId="7916">
        <row r="2">
          <cell r="B2">
            <v>1.9678000000000001E-2</v>
          </cell>
        </row>
      </sheetData>
      <sheetData sheetId="7917">
        <row r="2">
          <cell r="B2">
            <v>0</v>
          </cell>
        </row>
      </sheetData>
      <sheetData sheetId="7918">
        <row r="2">
          <cell r="B2">
            <v>0</v>
          </cell>
        </row>
      </sheetData>
      <sheetData sheetId="7919">
        <row r="2">
          <cell r="B2">
            <v>0</v>
          </cell>
        </row>
      </sheetData>
      <sheetData sheetId="7920">
        <row r="2">
          <cell r="B2">
            <v>0</v>
          </cell>
        </row>
      </sheetData>
      <sheetData sheetId="7921">
        <row r="2">
          <cell r="B2">
            <v>0</v>
          </cell>
        </row>
      </sheetData>
      <sheetData sheetId="7922">
        <row r="2">
          <cell r="B2">
            <v>1.9678000000000001E-2</v>
          </cell>
        </row>
      </sheetData>
      <sheetData sheetId="7923">
        <row r="2">
          <cell r="B2">
            <v>1.9678000000000001E-2</v>
          </cell>
        </row>
      </sheetData>
      <sheetData sheetId="7924">
        <row r="2">
          <cell r="B2">
            <v>1.9678000000000001E-2</v>
          </cell>
        </row>
      </sheetData>
      <sheetData sheetId="7925">
        <row r="2">
          <cell r="B2">
            <v>0</v>
          </cell>
        </row>
      </sheetData>
      <sheetData sheetId="7926">
        <row r="2">
          <cell r="B2">
            <v>0</v>
          </cell>
        </row>
      </sheetData>
      <sheetData sheetId="7927">
        <row r="2">
          <cell r="B2">
            <v>0</v>
          </cell>
        </row>
      </sheetData>
      <sheetData sheetId="7928">
        <row r="2">
          <cell r="B2">
            <v>1.9678000000000001E-2</v>
          </cell>
        </row>
      </sheetData>
      <sheetData sheetId="7929">
        <row r="2">
          <cell r="B2">
            <v>0</v>
          </cell>
        </row>
      </sheetData>
      <sheetData sheetId="7930">
        <row r="2">
          <cell r="B2">
            <v>0</v>
          </cell>
        </row>
      </sheetData>
      <sheetData sheetId="7931">
        <row r="2">
          <cell r="B2">
            <v>0</v>
          </cell>
        </row>
      </sheetData>
      <sheetData sheetId="7932">
        <row r="2">
          <cell r="B2">
            <v>0</v>
          </cell>
        </row>
      </sheetData>
      <sheetData sheetId="7933">
        <row r="2">
          <cell r="B2">
            <v>0</v>
          </cell>
        </row>
      </sheetData>
      <sheetData sheetId="7934">
        <row r="2">
          <cell r="B2">
            <v>1.9678000000000001E-2</v>
          </cell>
        </row>
      </sheetData>
      <sheetData sheetId="7935">
        <row r="2">
          <cell r="B2">
            <v>1.9678000000000001E-2</v>
          </cell>
        </row>
      </sheetData>
      <sheetData sheetId="7936">
        <row r="2">
          <cell r="B2">
            <v>1.9678000000000001E-2</v>
          </cell>
        </row>
      </sheetData>
      <sheetData sheetId="7937">
        <row r="2">
          <cell r="B2">
            <v>0</v>
          </cell>
        </row>
      </sheetData>
      <sheetData sheetId="7938">
        <row r="2">
          <cell r="B2">
            <v>0</v>
          </cell>
        </row>
      </sheetData>
      <sheetData sheetId="7939">
        <row r="2">
          <cell r="B2">
            <v>0</v>
          </cell>
        </row>
      </sheetData>
      <sheetData sheetId="7940">
        <row r="2">
          <cell r="B2">
            <v>1.9678000000000001E-2</v>
          </cell>
        </row>
      </sheetData>
      <sheetData sheetId="7941">
        <row r="2">
          <cell r="B2">
            <v>0</v>
          </cell>
        </row>
      </sheetData>
      <sheetData sheetId="7942">
        <row r="2">
          <cell r="B2">
            <v>0</v>
          </cell>
        </row>
      </sheetData>
      <sheetData sheetId="7943">
        <row r="2">
          <cell r="B2">
            <v>0</v>
          </cell>
        </row>
      </sheetData>
      <sheetData sheetId="7944">
        <row r="2">
          <cell r="B2">
            <v>1.9678000000000001E-2</v>
          </cell>
        </row>
      </sheetData>
      <sheetData sheetId="7945">
        <row r="2">
          <cell r="B2">
            <v>1.9678000000000001E-2</v>
          </cell>
        </row>
      </sheetData>
      <sheetData sheetId="7946">
        <row r="2">
          <cell r="B2">
            <v>1.9678000000000001E-2</v>
          </cell>
        </row>
      </sheetData>
      <sheetData sheetId="7947"/>
      <sheetData sheetId="7948">
        <row r="2">
          <cell r="B2">
            <v>0</v>
          </cell>
        </row>
      </sheetData>
      <sheetData sheetId="7949">
        <row r="2">
          <cell r="B2">
            <v>1.9678000000000001E-2</v>
          </cell>
        </row>
      </sheetData>
      <sheetData sheetId="7950"/>
      <sheetData sheetId="7951"/>
      <sheetData sheetId="7952"/>
      <sheetData sheetId="7953">
        <row r="2">
          <cell r="B2">
            <v>1.9678000000000001E-2</v>
          </cell>
        </row>
      </sheetData>
      <sheetData sheetId="7954">
        <row r="2">
          <cell r="B2">
            <v>1.9678000000000001E-2</v>
          </cell>
        </row>
      </sheetData>
      <sheetData sheetId="7955">
        <row r="2">
          <cell r="B2">
            <v>0</v>
          </cell>
        </row>
      </sheetData>
      <sheetData sheetId="7956">
        <row r="2">
          <cell r="B2">
            <v>1.9678000000000001E-2</v>
          </cell>
        </row>
      </sheetData>
      <sheetData sheetId="7957">
        <row r="2">
          <cell r="B2">
            <v>1.9678000000000001E-2</v>
          </cell>
        </row>
      </sheetData>
      <sheetData sheetId="7958">
        <row r="2">
          <cell r="B2">
            <v>1.9678000000000001E-2</v>
          </cell>
        </row>
      </sheetData>
      <sheetData sheetId="7959">
        <row r="2">
          <cell r="B2">
            <v>0</v>
          </cell>
        </row>
      </sheetData>
      <sheetData sheetId="7960">
        <row r="2">
          <cell r="B2">
            <v>1.9678000000000001E-2</v>
          </cell>
        </row>
      </sheetData>
      <sheetData sheetId="7961">
        <row r="2">
          <cell r="B2">
            <v>1.9678000000000001E-2</v>
          </cell>
        </row>
      </sheetData>
      <sheetData sheetId="7962"/>
      <sheetData sheetId="7963">
        <row r="2">
          <cell r="B2">
            <v>0</v>
          </cell>
        </row>
      </sheetData>
      <sheetData sheetId="7964">
        <row r="2">
          <cell r="B2">
            <v>0</v>
          </cell>
        </row>
      </sheetData>
      <sheetData sheetId="7965"/>
      <sheetData sheetId="7966">
        <row r="2">
          <cell r="B2">
            <v>1.9678000000000001E-2</v>
          </cell>
        </row>
      </sheetData>
      <sheetData sheetId="7967">
        <row r="2">
          <cell r="B2">
            <v>1.9678000000000001E-2</v>
          </cell>
        </row>
      </sheetData>
      <sheetData sheetId="7968">
        <row r="2">
          <cell r="B2">
            <v>1.9678000000000001E-2</v>
          </cell>
        </row>
      </sheetData>
      <sheetData sheetId="7969">
        <row r="2">
          <cell r="B2">
            <v>1.9678000000000001E-2</v>
          </cell>
        </row>
      </sheetData>
      <sheetData sheetId="7970">
        <row r="2">
          <cell r="B2">
            <v>0</v>
          </cell>
        </row>
      </sheetData>
      <sheetData sheetId="7971">
        <row r="2">
          <cell r="B2">
            <v>1.9678000000000001E-2</v>
          </cell>
        </row>
      </sheetData>
      <sheetData sheetId="7972"/>
      <sheetData sheetId="7973">
        <row r="2">
          <cell r="B2">
            <v>1.9678000000000001E-2</v>
          </cell>
        </row>
      </sheetData>
      <sheetData sheetId="7974">
        <row r="2">
          <cell r="B2">
            <v>1.9678000000000001E-2</v>
          </cell>
        </row>
      </sheetData>
      <sheetData sheetId="7975">
        <row r="2">
          <cell r="B2">
            <v>1.9678000000000001E-2</v>
          </cell>
        </row>
      </sheetData>
      <sheetData sheetId="7976"/>
      <sheetData sheetId="7977"/>
      <sheetData sheetId="7978"/>
      <sheetData sheetId="7979">
        <row r="2">
          <cell r="B2">
            <v>1.9678000000000001E-2</v>
          </cell>
        </row>
      </sheetData>
      <sheetData sheetId="7980">
        <row r="2">
          <cell r="B2">
            <v>1.9678000000000001E-2</v>
          </cell>
        </row>
      </sheetData>
      <sheetData sheetId="7981">
        <row r="2">
          <cell r="B2">
            <v>1.9678000000000001E-2</v>
          </cell>
        </row>
      </sheetData>
      <sheetData sheetId="7982">
        <row r="2">
          <cell r="B2">
            <v>1.9678000000000001E-2</v>
          </cell>
        </row>
      </sheetData>
      <sheetData sheetId="7983">
        <row r="2">
          <cell r="B2">
            <v>1.9678000000000001E-2</v>
          </cell>
        </row>
      </sheetData>
      <sheetData sheetId="7984"/>
      <sheetData sheetId="7985">
        <row r="2">
          <cell r="B2">
            <v>1.9678000000000001E-2</v>
          </cell>
        </row>
      </sheetData>
      <sheetData sheetId="7986">
        <row r="2">
          <cell r="B2">
            <v>1.9678000000000001E-2</v>
          </cell>
        </row>
      </sheetData>
      <sheetData sheetId="7987"/>
      <sheetData sheetId="7988">
        <row r="2">
          <cell r="B2">
            <v>1.9678000000000001E-2</v>
          </cell>
        </row>
      </sheetData>
      <sheetData sheetId="7989">
        <row r="2">
          <cell r="B2">
            <v>1.9678000000000001E-2</v>
          </cell>
        </row>
      </sheetData>
      <sheetData sheetId="7990">
        <row r="2">
          <cell r="B2">
            <v>1.9678000000000001E-2</v>
          </cell>
        </row>
      </sheetData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/>
      <sheetData sheetId="8000"/>
      <sheetData sheetId="8001"/>
      <sheetData sheetId="8002">
        <row r="2">
          <cell r="B2">
            <v>0</v>
          </cell>
        </row>
      </sheetData>
      <sheetData sheetId="8003">
        <row r="2">
          <cell r="B2">
            <v>0</v>
          </cell>
        </row>
      </sheetData>
      <sheetData sheetId="8004">
        <row r="2">
          <cell r="B2">
            <v>1.9678000000000001E-2</v>
          </cell>
        </row>
      </sheetData>
      <sheetData sheetId="8005">
        <row r="2">
          <cell r="B2">
            <v>1.9678000000000001E-2</v>
          </cell>
        </row>
      </sheetData>
      <sheetData sheetId="8006"/>
      <sheetData sheetId="8007"/>
      <sheetData sheetId="8008">
        <row r="2">
          <cell r="B2">
            <v>1.9678000000000001E-2</v>
          </cell>
        </row>
      </sheetData>
      <sheetData sheetId="8009">
        <row r="2">
          <cell r="B2">
            <v>1.9678000000000001E-2</v>
          </cell>
        </row>
      </sheetData>
      <sheetData sheetId="8010">
        <row r="2">
          <cell r="B2">
            <v>1.9678000000000001E-2</v>
          </cell>
        </row>
      </sheetData>
      <sheetData sheetId="8011">
        <row r="2">
          <cell r="B2">
            <v>1.9678000000000001E-2</v>
          </cell>
        </row>
      </sheetData>
      <sheetData sheetId="8012">
        <row r="2">
          <cell r="B2">
            <v>1.9678000000000001E-2</v>
          </cell>
        </row>
      </sheetData>
      <sheetData sheetId="8013"/>
      <sheetData sheetId="8014">
        <row r="2">
          <cell r="B2">
            <v>0</v>
          </cell>
        </row>
      </sheetData>
      <sheetData sheetId="8015">
        <row r="2">
          <cell r="B2">
            <v>0</v>
          </cell>
        </row>
      </sheetData>
      <sheetData sheetId="8016">
        <row r="2">
          <cell r="B2">
            <v>1.9678000000000001E-2</v>
          </cell>
        </row>
      </sheetData>
      <sheetData sheetId="8017">
        <row r="2">
          <cell r="B2">
            <v>1.9678000000000001E-2</v>
          </cell>
        </row>
      </sheetData>
      <sheetData sheetId="8018">
        <row r="2">
          <cell r="B2">
            <v>1.9678000000000001E-2</v>
          </cell>
        </row>
      </sheetData>
      <sheetData sheetId="8019">
        <row r="2">
          <cell r="B2">
            <v>1.9678000000000001E-2</v>
          </cell>
        </row>
      </sheetData>
      <sheetData sheetId="8020">
        <row r="2">
          <cell r="B2">
            <v>0</v>
          </cell>
        </row>
      </sheetData>
      <sheetData sheetId="8021"/>
      <sheetData sheetId="8022"/>
      <sheetData sheetId="8023"/>
      <sheetData sheetId="8024"/>
      <sheetData sheetId="8025"/>
      <sheetData sheetId="8026"/>
      <sheetData sheetId="8027"/>
      <sheetData sheetId="8028">
        <row r="2">
          <cell r="B2">
            <v>1.9678000000000001E-2</v>
          </cell>
        </row>
      </sheetData>
      <sheetData sheetId="8029">
        <row r="2">
          <cell r="B2">
            <v>1.9678000000000001E-2</v>
          </cell>
        </row>
      </sheetData>
      <sheetData sheetId="8030">
        <row r="2">
          <cell r="B2">
            <v>1.9678000000000001E-2</v>
          </cell>
        </row>
      </sheetData>
      <sheetData sheetId="8031">
        <row r="2">
          <cell r="B2">
            <v>0</v>
          </cell>
        </row>
      </sheetData>
      <sheetData sheetId="8032">
        <row r="2">
          <cell r="B2">
            <v>0</v>
          </cell>
        </row>
      </sheetData>
      <sheetData sheetId="8033">
        <row r="2">
          <cell r="B2">
            <v>0</v>
          </cell>
        </row>
      </sheetData>
      <sheetData sheetId="8034">
        <row r="2">
          <cell r="B2">
            <v>0</v>
          </cell>
        </row>
      </sheetData>
      <sheetData sheetId="8035">
        <row r="2">
          <cell r="B2">
            <v>1.9678000000000001E-2</v>
          </cell>
        </row>
      </sheetData>
      <sheetData sheetId="8036">
        <row r="2">
          <cell r="B2">
            <v>1.9678000000000001E-2</v>
          </cell>
        </row>
      </sheetData>
      <sheetData sheetId="8037">
        <row r="2">
          <cell r="B2">
            <v>1.9678000000000001E-2</v>
          </cell>
        </row>
      </sheetData>
      <sheetData sheetId="8038">
        <row r="2">
          <cell r="B2">
            <v>0</v>
          </cell>
        </row>
      </sheetData>
      <sheetData sheetId="8039">
        <row r="2">
          <cell r="B2">
            <v>0</v>
          </cell>
        </row>
      </sheetData>
      <sheetData sheetId="8040">
        <row r="2">
          <cell r="B2">
            <v>0</v>
          </cell>
        </row>
      </sheetData>
      <sheetData sheetId="8041">
        <row r="2">
          <cell r="B2">
            <v>0</v>
          </cell>
        </row>
      </sheetData>
      <sheetData sheetId="8042">
        <row r="2">
          <cell r="B2">
            <v>1.9678000000000001E-2</v>
          </cell>
        </row>
      </sheetData>
      <sheetData sheetId="8043">
        <row r="2">
          <cell r="B2">
            <v>1.9678000000000001E-2</v>
          </cell>
        </row>
      </sheetData>
      <sheetData sheetId="8044">
        <row r="2">
          <cell r="B2">
            <v>1.9678000000000001E-2</v>
          </cell>
        </row>
      </sheetData>
      <sheetData sheetId="8045">
        <row r="2">
          <cell r="B2">
            <v>0</v>
          </cell>
        </row>
      </sheetData>
      <sheetData sheetId="8046">
        <row r="2">
          <cell r="B2">
            <v>0</v>
          </cell>
        </row>
      </sheetData>
      <sheetData sheetId="8047">
        <row r="2">
          <cell r="B2">
            <v>0</v>
          </cell>
        </row>
      </sheetData>
      <sheetData sheetId="8048">
        <row r="2">
          <cell r="B2">
            <v>0</v>
          </cell>
        </row>
      </sheetData>
      <sheetData sheetId="8049">
        <row r="2">
          <cell r="B2">
            <v>1.9678000000000001E-2</v>
          </cell>
        </row>
      </sheetData>
      <sheetData sheetId="8050">
        <row r="2">
          <cell r="B2">
            <v>1.9678000000000001E-2</v>
          </cell>
        </row>
      </sheetData>
      <sheetData sheetId="8051">
        <row r="2">
          <cell r="B2">
            <v>1.9678000000000001E-2</v>
          </cell>
        </row>
      </sheetData>
      <sheetData sheetId="8052">
        <row r="2">
          <cell r="B2">
            <v>1.9678000000000001E-2</v>
          </cell>
        </row>
      </sheetData>
      <sheetData sheetId="8053">
        <row r="2">
          <cell r="B2">
            <v>1.9678000000000001E-2</v>
          </cell>
        </row>
      </sheetData>
      <sheetData sheetId="8054">
        <row r="2">
          <cell r="B2">
            <v>1.9678000000000001E-2</v>
          </cell>
        </row>
      </sheetData>
      <sheetData sheetId="8055">
        <row r="2">
          <cell r="B2">
            <v>0</v>
          </cell>
        </row>
      </sheetData>
      <sheetData sheetId="8056">
        <row r="2">
          <cell r="B2">
            <v>0</v>
          </cell>
        </row>
      </sheetData>
      <sheetData sheetId="8057">
        <row r="2">
          <cell r="B2">
            <v>0</v>
          </cell>
        </row>
      </sheetData>
      <sheetData sheetId="8058"/>
      <sheetData sheetId="8059"/>
      <sheetData sheetId="8060">
        <row r="2">
          <cell r="B2">
            <v>1.9678000000000001E-2</v>
          </cell>
        </row>
      </sheetData>
      <sheetData sheetId="8061">
        <row r="2">
          <cell r="B2">
            <v>0</v>
          </cell>
        </row>
      </sheetData>
      <sheetData sheetId="8062">
        <row r="2">
          <cell r="B2">
            <v>1.9678000000000001E-2</v>
          </cell>
        </row>
      </sheetData>
      <sheetData sheetId="8063">
        <row r="2">
          <cell r="B2">
            <v>1.9678000000000001E-2</v>
          </cell>
        </row>
      </sheetData>
      <sheetData sheetId="8064">
        <row r="2">
          <cell r="B2">
            <v>0</v>
          </cell>
        </row>
      </sheetData>
      <sheetData sheetId="8065">
        <row r="2">
          <cell r="B2">
            <v>0</v>
          </cell>
        </row>
      </sheetData>
      <sheetData sheetId="8066">
        <row r="2">
          <cell r="B2">
            <v>0</v>
          </cell>
        </row>
      </sheetData>
      <sheetData sheetId="8067">
        <row r="2">
          <cell r="B2">
            <v>1.9678000000000001E-2</v>
          </cell>
        </row>
      </sheetData>
      <sheetData sheetId="8068">
        <row r="2">
          <cell r="B2">
            <v>0</v>
          </cell>
        </row>
      </sheetData>
      <sheetData sheetId="8069">
        <row r="2">
          <cell r="B2">
            <v>1.9678000000000001E-2</v>
          </cell>
        </row>
      </sheetData>
      <sheetData sheetId="8070">
        <row r="2">
          <cell r="B2">
            <v>0</v>
          </cell>
        </row>
      </sheetData>
      <sheetData sheetId="8071">
        <row r="2">
          <cell r="B2">
            <v>0</v>
          </cell>
        </row>
      </sheetData>
      <sheetData sheetId="8072">
        <row r="2">
          <cell r="B2">
            <v>0</v>
          </cell>
        </row>
      </sheetData>
      <sheetData sheetId="8073">
        <row r="2">
          <cell r="B2">
            <v>0</v>
          </cell>
        </row>
      </sheetData>
      <sheetData sheetId="8074">
        <row r="2">
          <cell r="B2">
            <v>1.9678000000000001E-2</v>
          </cell>
        </row>
      </sheetData>
      <sheetData sheetId="8075">
        <row r="2">
          <cell r="B2">
            <v>0</v>
          </cell>
        </row>
      </sheetData>
      <sheetData sheetId="8076">
        <row r="2">
          <cell r="B2">
            <v>1.9678000000000001E-2</v>
          </cell>
        </row>
      </sheetData>
      <sheetData sheetId="8077">
        <row r="2">
          <cell r="B2">
            <v>0</v>
          </cell>
        </row>
      </sheetData>
      <sheetData sheetId="8078">
        <row r="2">
          <cell r="B2">
            <v>0</v>
          </cell>
        </row>
      </sheetData>
      <sheetData sheetId="8079">
        <row r="2">
          <cell r="B2">
            <v>0</v>
          </cell>
        </row>
      </sheetData>
      <sheetData sheetId="8080">
        <row r="2">
          <cell r="B2">
            <v>0</v>
          </cell>
        </row>
      </sheetData>
      <sheetData sheetId="8081">
        <row r="2">
          <cell r="B2">
            <v>0</v>
          </cell>
        </row>
      </sheetData>
      <sheetData sheetId="8082">
        <row r="2">
          <cell r="B2">
            <v>0</v>
          </cell>
        </row>
      </sheetData>
      <sheetData sheetId="8083">
        <row r="2">
          <cell r="B2">
            <v>0</v>
          </cell>
        </row>
      </sheetData>
      <sheetData sheetId="8084">
        <row r="2">
          <cell r="B2">
            <v>0</v>
          </cell>
        </row>
      </sheetData>
      <sheetData sheetId="8085">
        <row r="2">
          <cell r="B2">
            <v>0</v>
          </cell>
        </row>
      </sheetData>
      <sheetData sheetId="8086">
        <row r="2">
          <cell r="B2">
            <v>0</v>
          </cell>
        </row>
      </sheetData>
      <sheetData sheetId="8087">
        <row r="2">
          <cell r="B2">
            <v>0</v>
          </cell>
        </row>
      </sheetData>
      <sheetData sheetId="8088">
        <row r="2">
          <cell r="B2">
            <v>0</v>
          </cell>
        </row>
      </sheetData>
      <sheetData sheetId="8089">
        <row r="2">
          <cell r="B2">
            <v>0</v>
          </cell>
        </row>
      </sheetData>
      <sheetData sheetId="8090">
        <row r="2">
          <cell r="B2">
            <v>0</v>
          </cell>
        </row>
      </sheetData>
      <sheetData sheetId="8091">
        <row r="2">
          <cell r="B2">
            <v>0</v>
          </cell>
        </row>
      </sheetData>
      <sheetData sheetId="8092">
        <row r="2">
          <cell r="B2">
            <v>0</v>
          </cell>
        </row>
      </sheetData>
      <sheetData sheetId="8093">
        <row r="2">
          <cell r="B2">
            <v>0</v>
          </cell>
        </row>
      </sheetData>
      <sheetData sheetId="8094">
        <row r="2">
          <cell r="B2">
            <v>0</v>
          </cell>
        </row>
      </sheetData>
      <sheetData sheetId="8095">
        <row r="2">
          <cell r="B2">
            <v>0</v>
          </cell>
        </row>
      </sheetData>
      <sheetData sheetId="8096">
        <row r="2">
          <cell r="B2">
            <v>0</v>
          </cell>
        </row>
      </sheetData>
      <sheetData sheetId="8097">
        <row r="2">
          <cell r="B2">
            <v>0</v>
          </cell>
        </row>
      </sheetData>
      <sheetData sheetId="8098">
        <row r="2">
          <cell r="B2">
            <v>0</v>
          </cell>
        </row>
      </sheetData>
      <sheetData sheetId="8099">
        <row r="2">
          <cell r="B2">
            <v>1.9678000000000001E-2</v>
          </cell>
        </row>
      </sheetData>
      <sheetData sheetId="8100">
        <row r="2">
          <cell r="B2">
            <v>0</v>
          </cell>
        </row>
      </sheetData>
      <sheetData sheetId="8101">
        <row r="2">
          <cell r="B2">
            <v>0</v>
          </cell>
        </row>
      </sheetData>
      <sheetData sheetId="8102">
        <row r="2">
          <cell r="B2">
            <v>0</v>
          </cell>
        </row>
      </sheetData>
      <sheetData sheetId="8103">
        <row r="2">
          <cell r="B2">
            <v>0</v>
          </cell>
        </row>
      </sheetData>
      <sheetData sheetId="8104">
        <row r="2">
          <cell r="B2">
            <v>0</v>
          </cell>
        </row>
      </sheetData>
      <sheetData sheetId="8105">
        <row r="2">
          <cell r="B2">
            <v>0</v>
          </cell>
        </row>
      </sheetData>
      <sheetData sheetId="8106">
        <row r="2">
          <cell r="B2">
            <v>1.9678000000000001E-2</v>
          </cell>
        </row>
      </sheetData>
      <sheetData sheetId="8107">
        <row r="2">
          <cell r="B2">
            <v>0</v>
          </cell>
        </row>
      </sheetData>
      <sheetData sheetId="8108">
        <row r="2">
          <cell r="B2">
            <v>0</v>
          </cell>
        </row>
      </sheetData>
      <sheetData sheetId="8109">
        <row r="2">
          <cell r="B2">
            <v>0</v>
          </cell>
        </row>
      </sheetData>
      <sheetData sheetId="8110">
        <row r="2">
          <cell r="B2">
            <v>0</v>
          </cell>
        </row>
      </sheetData>
      <sheetData sheetId="8111">
        <row r="2">
          <cell r="B2">
            <v>0</v>
          </cell>
        </row>
      </sheetData>
      <sheetData sheetId="8112">
        <row r="2">
          <cell r="B2">
            <v>0</v>
          </cell>
        </row>
      </sheetData>
      <sheetData sheetId="8113">
        <row r="2">
          <cell r="B2">
            <v>0</v>
          </cell>
        </row>
      </sheetData>
      <sheetData sheetId="8114">
        <row r="2">
          <cell r="B2">
            <v>0</v>
          </cell>
        </row>
      </sheetData>
      <sheetData sheetId="8115">
        <row r="2">
          <cell r="B2">
            <v>0</v>
          </cell>
        </row>
      </sheetData>
      <sheetData sheetId="8116">
        <row r="2">
          <cell r="B2">
            <v>0</v>
          </cell>
        </row>
      </sheetData>
      <sheetData sheetId="8117">
        <row r="2">
          <cell r="B2">
            <v>0</v>
          </cell>
        </row>
      </sheetData>
      <sheetData sheetId="8118">
        <row r="2">
          <cell r="B2">
            <v>0</v>
          </cell>
        </row>
      </sheetData>
      <sheetData sheetId="8119">
        <row r="2">
          <cell r="B2">
            <v>0</v>
          </cell>
        </row>
      </sheetData>
      <sheetData sheetId="8120">
        <row r="2">
          <cell r="B2">
            <v>0</v>
          </cell>
        </row>
      </sheetData>
      <sheetData sheetId="8121">
        <row r="2">
          <cell r="B2">
            <v>0</v>
          </cell>
        </row>
      </sheetData>
      <sheetData sheetId="8122">
        <row r="2">
          <cell r="B2">
            <v>0</v>
          </cell>
        </row>
      </sheetData>
      <sheetData sheetId="8123">
        <row r="2">
          <cell r="B2">
            <v>0</v>
          </cell>
        </row>
      </sheetData>
      <sheetData sheetId="8124">
        <row r="2">
          <cell r="B2">
            <v>0</v>
          </cell>
        </row>
      </sheetData>
      <sheetData sheetId="8125">
        <row r="2">
          <cell r="B2">
            <v>0</v>
          </cell>
        </row>
      </sheetData>
      <sheetData sheetId="8126">
        <row r="2">
          <cell r="B2">
            <v>0</v>
          </cell>
        </row>
      </sheetData>
      <sheetData sheetId="8127">
        <row r="2">
          <cell r="B2">
            <v>0</v>
          </cell>
        </row>
      </sheetData>
      <sheetData sheetId="8128">
        <row r="2">
          <cell r="B2">
            <v>0</v>
          </cell>
        </row>
      </sheetData>
      <sheetData sheetId="8129">
        <row r="2">
          <cell r="B2">
            <v>0</v>
          </cell>
        </row>
      </sheetData>
      <sheetData sheetId="8130">
        <row r="2">
          <cell r="B2">
            <v>0</v>
          </cell>
        </row>
      </sheetData>
      <sheetData sheetId="8131">
        <row r="2">
          <cell r="B2">
            <v>0</v>
          </cell>
        </row>
      </sheetData>
      <sheetData sheetId="8132">
        <row r="2">
          <cell r="B2">
            <v>0</v>
          </cell>
        </row>
      </sheetData>
      <sheetData sheetId="8133">
        <row r="2">
          <cell r="B2">
            <v>0</v>
          </cell>
        </row>
      </sheetData>
      <sheetData sheetId="8134">
        <row r="2">
          <cell r="B2">
            <v>0</v>
          </cell>
        </row>
      </sheetData>
      <sheetData sheetId="8135">
        <row r="2">
          <cell r="B2">
            <v>0</v>
          </cell>
        </row>
      </sheetData>
      <sheetData sheetId="8136">
        <row r="2">
          <cell r="B2">
            <v>0</v>
          </cell>
        </row>
      </sheetData>
      <sheetData sheetId="8137">
        <row r="2">
          <cell r="B2">
            <v>0</v>
          </cell>
        </row>
      </sheetData>
      <sheetData sheetId="8138"/>
      <sheetData sheetId="8139">
        <row r="2">
          <cell r="B2">
            <v>0</v>
          </cell>
        </row>
      </sheetData>
      <sheetData sheetId="8140">
        <row r="2">
          <cell r="B2">
            <v>0</v>
          </cell>
        </row>
      </sheetData>
      <sheetData sheetId="8141">
        <row r="2">
          <cell r="B2">
            <v>0</v>
          </cell>
        </row>
      </sheetData>
      <sheetData sheetId="8142">
        <row r="2">
          <cell r="B2">
            <v>0</v>
          </cell>
        </row>
      </sheetData>
      <sheetData sheetId="8143">
        <row r="2">
          <cell r="B2">
            <v>0</v>
          </cell>
        </row>
      </sheetData>
      <sheetData sheetId="8144">
        <row r="2">
          <cell r="B2">
            <v>0</v>
          </cell>
        </row>
      </sheetData>
      <sheetData sheetId="8145">
        <row r="2">
          <cell r="B2">
            <v>0</v>
          </cell>
        </row>
      </sheetData>
      <sheetData sheetId="8146">
        <row r="2">
          <cell r="B2">
            <v>0</v>
          </cell>
        </row>
      </sheetData>
      <sheetData sheetId="8147">
        <row r="2">
          <cell r="B2">
            <v>0</v>
          </cell>
        </row>
      </sheetData>
      <sheetData sheetId="8148">
        <row r="2">
          <cell r="B2">
            <v>0</v>
          </cell>
        </row>
      </sheetData>
      <sheetData sheetId="8149">
        <row r="2">
          <cell r="B2">
            <v>0</v>
          </cell>
        </row>
      </sheetData>
      <sheetData sheetId="8150">
        <row r="2">
          <cell r="B2">
            <v>0</v>
          </cell>
        </row>
      </sheetData>
      <sheetData sheetId="8151">
        <row r="2">
          <cell r="B2">
            <v>0</v>
          </cell>
        </row>
      </sheetData>
      <sheetData sheetId="8152">
        <row r="2">
          <cell r="B2">
            <v>0</v>
          </cell>
        </row>
      </sheetData>
      <sheetData sheetId="8153">
        <row r="2">
          <cell r="B2">
            <v>0</v>
          </cell>
        </row>
      </sheetData>
      <sheetData sheetId="8154">
        <row r="2">
          <cell r="B2">
            <v>0</v>
          </cell>
        </row>
      </sheetData>
      <sheetData sheetId="8155">
        <row r="2">
          <cell r="B2">
            <v>0</v>
          </cell>
        </row>
      </sheetData>
      <sheetData sheetId="8156">
        <row r="2">
          <cell r="B2">
            <v>0</v>
          </cell>
        </row>
      </sheetData>
      <sheetData sheetId="8157">
        <row r="2">
          <cell r="B2">
            <v>0</v>
          </cell>
        </row>
      </sheetData>
      <sheetData sheetId="8158">
        <row r="2">
          <cell r="B2">
            <v>0</v>
          </cell>
        </row>
      </sheetData>
      <sheetData sheetId="8159">
        <row r="2">
          <cell r="B2">
            <v>0</v>
          </cell>
        </row>
      </sheetData>
      <sheetData sheetId="8160">
        <row r="2">
          <cell r="B2">
            <v>0</v>
          </cell>
        </row>
      </sheetData>
      <sheetData sheetId="8161">
        <row r="2">
          <cell r="B2">
            <v>0</v>
          </cell>
        </row>
      </sheetData>
      <sheetData sheetId="8162">
        <row r="2">
          <cell r="B2">
            <v>0</v>
          </cell>
        </row>
      </sheetData>
      <sheetData sheetId="8163">
        <row r="2">
          <cell r="B2">
            <v>0</v>
          </cell>
        </row>
      </sheetData>
      <sheetData sheetId="8164">
        <row r="2">
          <cell r="B2">
            <v>0</v>
          </cell>
        </row>
      </sheetData>
      <sheetData sheetId="8165">
        <row r="2">
          <cell r="B2">
            <v>0</v>
          </cell>
        </row>
      </sheetData>
      <sheetData sheetId="8166">
        <row r="2">
          <cell r="B2">
            <v>0</v>
          </cell>
        </row>
      </sheetData>
      <sheetData sheetId="8167">
        <row r="2">
          <cell r="B2">
            <v>0</v>
          </cell>
        </row>
      </sheetData>
      <sheetData sheetId="8168">
        <row r="2">
          <cell r="B2">
            <v>0</v>
          </cell>
        </row>
      </sheetData>
      <sheetData sheetId="8169">
        <row r="2">
          <cell r="B2">
            <v>0</v>
          </cell>
        </row>
      </sheetData>
      <sheetData sheetId="8170">
        <row r="2">
          <cell r="B2">
            <v>1.9678000000000001E-2</v>
          </cell>
        </row>
      </sheetData>
      <sheetData sheetId="8171">
        <row r="2">
          <cell r="B2">
            <v>1.9678000000000001E-2</v>
          </cell>
        </row>
      </sheetData>
      <sheetData sheetId="8172">
        <row r="2">
          <cell r="B2">
            <v>1.9678000000000001E-2</v>
          </cell>
        </row>
      </sheetData>
      <sheetData sheetId="8173">
        <row r="2">
          <cell r="B2">
            <v>1.9678000000000001E-2</v>
          </cell>
        </row>
      </sheetData>
      <sheetData sheetId="8174">
        <row r="2">
          <cell r="B2">
            <v>1.9678000000000001E-2</v>
          </cell>
        </row>
      </sheetData>
      <sheetData sheetId="8175"/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>
        <row r="2">
          <cell r="B2">
            <v>1.9678000000000001E-2</v>
          </cell>
        </row>
      </sheetData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>
        <row r="2">
          <cell r="B2">
            <v>1.9678000000000001E-2</v>
          </cell>
        </row>
      </sheetData>
      <sheetData sheetId="8203">
        <row r="2">
          <cell r="B2">
            <v>1.9678000000000001E-2</v>
          </cell>
        </row>
      </sheetData>
      <sheetData sheetId="8204">
        <row r="2">
          <cell r="B2">
            <v>1.9678000000000001E-2</v>
          </cell>
        </row>
      </sheetData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>
        <row r="2">
          <cell r="B2">
            <v>1.9678000000000001E-2</v>
          </cell>
        </row>
      </sheetData>
      <sheetData sheetId="8215">
        <row r="2">
          <cell r="B2">
            <v>1.9678000000000001E-2</v>
          </cell>
        </row>
      </sheetData>
      <sheetData sheetId="8216">
        <row r="2">
          <cell r="B2">
            <v>1.9678000000000001E-2</v>
          </cell>
        </row>
      </sheetData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>
        <row r="2">
          <cell r="B2">
            <v>1.9678000000000001E-2</v>
          </cell>
        </row>
      </sheetData>
      <sheetData sheetId="8227">
        <row r="2">
          <cell r="B2">
            <v>0</v>
          </cell>
        </row>
      </sheetData>
      <sheetData sheetId="8228">
        <row r="2">
          <cell r="B2">
            <v>0</v>
          </cell>
        </row>
      </sheetData>
      <sheetData sheetId="8229">
        <row r="2">
          <cell r="B2">
            <v>0</v>
          </cell>
        </row>
      </sheetData>
      <sheetData sheetId="8230">
        <row r="2">
          <cell r="B2">
            <v>0</v>
          </cell>
        </row>
      </sheetData>
      <sheetData sheetId="8231">
        <row r="2">
          <cell r="B2">
            <v>0</v>
          </cell>
        </row>
      </sheetData>
      <sheetData sheetId="8232">
        <row r="2">
          <cell r="B2">
            <v>1.9678000000000001E-2</v>
          </cell>
        </row>
      </sheetData>
      <sheetData sheetId="8233">
        <row r="2">
          <cell r="B2">
            <v>1.9678000000000001E-2</v>
          </cell>
        </row>
      </sheetData>
      <sheetData sheetId="8234">
        <row r="2">
          <cell r="B2">
            <v>1.9678000000000001E-2</v>
          </cell>
        </row>
      </sheetData>
      <sheetData sheetId="8235">
        <row r="2">
          <cell r="B2">
            <v>0</v>
          </cell>
        </row>
      </sheetData>
      <sheetData sheetId="8236">
        <row r="2">
          <cell r="B2">
            <v>0</v>
          </cell>
        </row>
      </sheetData>
      <sheetData sheetId="8237">
        <row r="2">
          <cell r="B2">
            <v>1.9678000000000001E-2</v>
          </cell>
        </row>
      </sheetData>
      <sheetData sheetId="8238">
        <row r="2">
          <cell r="B2">
            <v>1.9678000000000001E-2</v>
          </cell>
        </row>
      </sheetData>
      <sheetData sheetId="8239">
        <row r="2">
          <cell r="B2">
            <v>0</v>
          </cell>
        </row>
      </sheetData>
      <sheetData sheetId="8240">
        <row r="2">
          <cell r="B2">
            <v>0</v>
          </cell>
        </row>
      </sheetData>
      <sheetData sheetId="8241">
        <row r="2">
          <cell r="B2">
            <v>0</v>
          </cell>
        </row>
      </sheetData>
      <sheetData sheetId="8242">
        <row r="2">
          <cell r="B2">
            <v>0</v>
          </cell>
        </row>
      </sheetData>
      <sheetData sheetId="8243">
        <row r="2">
          <cell r="B2">
            <v>0</v>
          </cell>
        </row>
      </sheetData>
      <sheetData sheetId="8244">
        <row r="2">
          <cell r="B2">
            <v>1.9678000000000001E-2</v>
          </cell>
        </row>
      </sheetData>
      <sheetData sheetId="8245">
        <row r="2">
          <cell r="B2">
            <v>1.9678000000000001E-2</v>
          </cell>
        </row>
      </sheetData>
      <sheetData sheetId="8246">
        <row r="2">
          <cell r="B2">
            <v>1.9678000000000001E-2</v>
          </cell>
        </row>
      </sheetData>
      <sheetData sheetId="8247">
        <row r="2">
          <cell r="B2">
            <v>0</v>
          </cell>
        </row>
      </sheetData>
      <sheetData sheetId="8248">
        <row r="2">
          <cell r="B2">
            <v>0</v>
          </cell>
        </row>
      </sheetData>
      <sheetData sheetId="8249">
        <row r="2">
          <cell r="B2">
            <v>0</v>
          </cell>
        </row>
      </sheetData>
      <sheetData sheetId="8250">
        <row r="2">
          <cell r="B2">
            <v>1.9678000000000001E-2</v>
          </cell>
        </row>
      </sheetData>
      <sheetData sheetId="8251">
        <row r="2">
          <cell r="B2">
            <v>0</v>
          </cell>
        </row>
      </sheetData>
      <sheetData sheetId="8252">
        <row r="2">
          <cell r="B2">
            <v>0</v>
          </cell>
        </row>
      </sheetData>
      <sheetData sheetId="8253">
        <row r="2">
          <cell r="B2">
            <v>0</v>
          </cell>
        </row>
      </sheetData>
      <sheetData sheetId="8254">
        <row r="2">
          <cell r="B2">
            <v>1.9678000000000001E-2</v>
          </cell>
        </row>
      </sheetData>
      <sheetData sheetId="8255">
        <row r="2">
          <cell r="B2">
            <v>1.9678000000000001E-2</v>
          </cell>
        </row>
      </sheetData>
      <sheetData sheetId="8256">
        <row r="2">
          <cell r="B2">
            <v>1.9678000000000001E-2</v>
          </cell>
        </row>
      </sheetData>
      <sheetData sheetId="8257"/>
      <sheetData sheetId="8258">
        <row r="2">
          <cell r="B2">
            <v>0</v>
          </cell>
        </row>
      </sheetData>
      <sheetData sheetId="8259">
        <row r="2">
          <cell r="B2">
            <v>1.9678000000000001E-2</v>
          </cell>
        </row>
      </sheetData>
      <sheetData sheetId="8260">
        <row r="2">
          <cell r="B2">
            <v>0</v>
          </cell>
        </row>
      </sheetData>
      <sheetData sheetId="8261"/>
      <sheetData sheetId="8262"/>
      <sheetData sheetId="8263">
        <row r="2">
          <cell r="B2">
            <v>1.9678000000000001E-2</v>
          </cell>
        </row>
      </sheetData>
      <sheetData sheetId="8264">
        <row r="2">
          <cell r="B2">
            <v>1.9678000000000001E-2</v>
          </cell>
        </row>
      </sheetData>
      <sheetData sheetId="8265">
        <row r="2">
          <cell r="B2">
            <v>0</v>
          </cell>
        </row>
      </sheetData>
      <sheetData sheetId="8266">
        <row r="2">
          <cell r="B2">
            <v>1.9678000000000001E-2</v>
          </cell>
        </row>
      </sheetData>
      <sheetData sheetId="8267">
        <row r="2">
          <cell r="B2">
            <v>0</v>
          </cell>
        </row>
      </sheetData>
      <sheetData sheetId="8268">
        <row r="2">
          <cell r="B2">
            <v>1.9678000000000001E-2</v>
          </cell>
        </row>
      </sheetData>
      <sheetData sheetId="8269">
        <row r="2">
          <cell r="B2">
            <v>0</v>
          </cell>
        </row>
      </sheetData>
      <sheetData sheetId="8270">
        <row r="2">
          <cell r="B2">
            <v>1.9678000000000001E-2</v>
          </cell>
        </row>
      </sheetData>
      <sheetData sheetId="8271">
        <row r="2">
          <cell r="B2">
            <v>1.9678000000000001E-2</v>
          </cell>
        </row>
      </sheetData>
      <sheetData sheetId="8272">
        <row r="2">
          <cell r="B2">
            <v>0</v>
          </cell>
        </row>
      </sheetData>
      <sheetData sheetId="8273">
        <row r="2">
          <cell r="B2">
            <v>0</v>
          </cell>
        </row>
      </sheetData>
      <sheetData sheetId="8274">
        <row r="2">
          <cell r="B2">
            <v>0</v>
          </cell>
        </row>
      </sheetData>
      <sheetData sheetId="8275"/>
      <sheetData sheetId="8276"/>
      <sheetData sheetId="8277">
        <row r="2">
          <cell r="B2">
            <v>1.9678000000000001E-2</v>
          </cell>
        </row>
      </sheetData>
      <sheetData sheetId="8278">
        <row r="2">
          <cell r="B2">
            <v>1.9678000000000001E-2</v>
          </cell>
        </row>
      </sheetData>
      <sheetData sheetId="8279">
        <row r="2">
          <cell r="B2">
            <v>1.9678000000000001E-2</v>
          </cell>
        </row>
      </sheetData>
      <sheetData sheetId="8280">
        <row r="2">
          <cell r="B2">
            <v>0</v>
          </cell>
        </row>
      </sheetData>
      <sheetData sheetId="8281">
        <row r="2">
          <cell r="B2">
            <v>1.9678000000000001E-2</v>
          </cell>
        </row>
      </sheetData>
      <sheetData sheetId="8282"/>
      <sheetData sheetId="8283">
        <row r="2">
          <cell r="B2">
            <v>1.9678000000000001E-2</v>
          </cell>
        </row>
      </sheetData>
      <sheetData sheetId="8284"/>
      <sheetData sheetId="8285">
        <row r="2">
          <cell r="B2">
            <v>1.9678000000000001E-2</v>
          </cell>
        </row>
      </sheetData>
      <sheetData sheetId="8286"/>
      <sheetData sheetId="8287"/>
      <sheetData sheetId="8288"/>
      <sheetData sheetId="8289"/>
      <sheetData sheetId="8290">
        <row r="2">
          <cell r="B2">
            <v>1.9678000000000001E-2</v>
          </cell>
        </row>
      </sheetData>
      <sheetData sheetId="8291"/>
      <sheetData sheetId="8292">
        <row r="2">
          <cell r="B2">
            <v>1.9678000000000001E-2</v>
          </cell>
        </row>
      </sheetData>
      <sheetData sheetId="8293">
        <row r="2">
          <cell r="B2">
            <v>1.9678000000000001E-2</v>
          </cell>
        </row>
      </sheetData>
      <sheetData sheetId="8294"/>
      <sheetData sheetId="8295"/>
      <sheetData sheetId="8296">
        <row r="2">
          <cell r="B2">
            <v>0</v>
          </cell>
        </row>
      </sheetData>
      <sheetData sheetId="8297"/>
      <sheetData sheetId="8298"/>
      <sheetData sheetId="8299">
        <row r="2">
          <cell r="B2">
            <v>0</v>
          </cell>
        </row>
      </sheetData>
      <sheetData sheetId="8300"/>
      <sheetData sheetId="8301"/>
      <sheetData sheetId="8302"/>
      <sheetData sheetId="8303"/>
      <sheetData sheetId="8304"/>
      <sheetData sheetId="8305" refreshError="1"/>
      <sheetData sheetId="8306" refreshError="1"/>
      <sheetData sheetId="8307" refreshError="1"/>
      <sheetData sheetId="8308" refreshError="1"/>
      <sheetData sheetId="8309" refreshError="1"/>
      <sheetData sheetId="8310" refreshError="1"/>
      <sheetData sheetId="8311" refreshError="1"/>
      <sheetData sheetId="8312" refreshError="1"/>
      <sheetData sheetId="8313">
        <row r="2">
          <cell r="B2">
            <v>1.9678000000000001E-2</v>
          </cell>
        </row>
      </sheetData>
      <sheetData sheetId="8314" refreshError="1"/>
      <sheetData sheetId="8315" refreshError="1"/>
      <sheetData sheetId="8316" refreshError="1"/>
      <sheetData sheetId="8317" refreshError="1"/>
      <sheetData sheetId="8318" refreshError="1"/>
      <sheetData sheetId="8319" refreshError="1"/>
      <sheetData sheetId="8320" refreshError="1"/>
      <sheetData sheetId="8321" refreshError="1"/>
      <sheetData sheetId="8322" refreshError="1"/>
      <sheetData sheetId="8323" refreshError="1"/>
      <sheetData sheetId="8324" refreshError="1"/>
      <sheetData sheetId="8325" refreshError="1"/>
      <sheetData sheetId="8326" refreshError="1"/>
      <sheetData sheetId="8327" refreshError="1"/>
      <sheetData sheetId="8328" refreshError="1"/>
      <sheetData sheetId="8329" refreshError="1"/>
      <sheetData sheetId="8330" refreshError="1"/>
      <sheetData sheetId="8331" refreshError="1"/>
      <sheetData sheetId="8332" refreshError="1"/>
      <sheetData sheetId="8333" refreshError="1"/>
      <sheetData sheetId="8334" refreshError="1"/>
      <sheetData sheetId="8335" refreshError="1"/>
      <sheetData sheetId="8336" refreshError="1"/>
      <sheetData sheetId="8337" refreshError="1"/>
      <sheetData sheetId="8338" refreshError="1"/>
      <sheetData sheetId="8339" refreshError="1"/>
      <sheetData sheetId="8340" refreshError="1"/>
      <sheetData sheetId="8341" refreshError="1"/>
      <sheetData sheetId="8342" refreshError="1"/>
      <sheetData sheetId="8343" refreshError="1"/>
      <sheetData sheetId="8344" refreshError="1"/>
      <sheetData sheetId="8345" refreshError="1"/>
      <sheetData sheetId="8346" refreshError="1"/>
      <sheetData sheetId="8347" refreshError="1"/>
      <sheetData sheetId="8348" refreshError="1"/>
      <sheetData sheetId="8349" refreshError="1"/>
      <sheetData sheetId="8350" refreshError="1"/>
      <sheetData sheetId="8351" refreshError="1"/>
      <sheetData sheetId="8352" refreshError="1"/>
      <sheetData sheetId="8353" refreshError="1"/>
      <sheetData sheetId="8354" refreshError="1"/>
      <sheetData sheetId="8355" refreshError="1"/>
      <sheetData sheetId="8356" refreshError="1"/>
      <sheetData sheetId="8357" refreshError="1"/>
      <sheetData sheetId="8358" refreshError="1"/>
      <sheetData sheetId="8359" refreshError="1"/>
      <sheetData sheetId="8360" refreshError="1"/>
      <sheetData sheetId="8361" refreshError="1"/>
      <sheetData sheetId="8362" refreshError="1"/>
      <sheetData sheetId="8363" refreshError="1"/>
      <sheetData sheetId="8364" refreshError="1"/>
      <sheetData sheetId="8365" refreshError="1"/>
      <sheetData sheetId="8366" refreshError="1"/>
      <sheetData sheetId="8367" refreshError="1"/>
      <sheetData sheetId="8368" refreshError="1"/>
      <sheetData sheetId="8369" refreshError="1"/>
      <sheetData sheetId="8370" refreshError="1"/>
      <sheetData sheetId="8371" refreshError="1"/>
      <sheetData sheetId="8372" refreshError="1"/>
      <sheetData sheetId="8373" refreshError="1"/>
      <sheetData sheetId="8374" refreshError="1"/>
      <sheetData sheetId="8375" refreshError="1"/>
      <sheetData sheetId="8376" refreshError="1"/>
      <sheetData sheetId="8377" refreshError="1"/>
      <sheetData sheetId="8378" refreshError="1"/>
      <sheetData sheetId="8379" refreshError="1"/>
      <sheetData sheetId="8380" refreshError="1"/>
      <sheetData sheetId="8381" refreshError="1"/>
      <sheetData sheetId="8382" refreshError="1"/>
      <sheetData sheetId="8383" refreshError="1"/>
      <sheetData sheetId="8384" refreshError="1"/>
      <sheetData sheetId="8385" refreshError="1"/>
      <sheetData sheetId="8386" refreshError="1"/>
      <sheetData sheetId="8387" refreshError="1"/>
      <sheetData sheetId="8388" refreshError="1"/>
      <sheetData sheetId="8389" refreshError="1"/>
      <sheetData sheetId="8390" refreshError="1"/>
      <sheetData sheetId="8391" refreshError="1"/>
      <sheetData sheetId="8392" refreshError="1"/>
      <sheetData sheetId="8393" refreshError="1"/>
      <sheetData sheetId="8394" refreshError="1"/>
      <sheetData sheetId="8395" refreshError="1"/>
      <sheetData sheetId="8396" refreshError="1"/>
      <sheetData sheetId="8397" refreshError="1"/>
      <sheetData sheetId="8398" refreshError="1"/>
      <sheetData sheetId="8399" refreshError="1"/>
      <sheetData sheetId="8400">
        <row r="2">
          <cell r="B2">
            <v>1.9678000000000001E-2</v>
          </cell>
        </row>
      </sheetData>
      <sheetData sheetId="8401">
        <row r="2">
          <cell r="B2">
            <v>1.9678000000000001E-2</v>
          </cell>
        </row>
      </sheetData>
      <sheetData sheetId="8402"/>
      <sheetData sheetId="8403"/>
      <sheetData sheetId="8404"/>
      <sheetData sheetId="8405"/>
      <sheetData sheetId="8406"/>
      <sheetData sheetId="8407">
        <row r="2">
          <cell r="B2">
            <v>1.9678000000000001E-2</v>
          </cell>
        </row>
      </sheetData>
      <sheetData sheetId="8408">
        <row r="2">
          <cell r="B2">
            <v>1.9678000000000001E-2</v>
          </cell>
        </row>
      </sheetData>
      <sheetData sheetId="8409">
        <row r="2">
          <cell r="B2">
            <v>1.9678000000000001E-2</v>
          </cell>
        </row>
      </sheetData>
      <sheetData sheetId="8410"/>
      <sheetData sheetId="8411"/>
      <sheetData sheetId="8412"/>
      <sheetData sheetId="8413">
        <row r="2">
          <cell r="B2">
            <v>0</v>
          </cell>
        </row>
      </sheetData>
      <sheetData sheetId="8414">
        <row r="2">
          <cell r="B2">
            <v>0</v>
          </cell>
        </row>
      </sheetData>
      <sheetData sheetId="8415"/>
      <sheetData sheetId="8416"/>
      <sheetData sheetId="8417"/>
      <sheetData sheetId="8418"/>
      <sheetData sheetId="8419"/>
      <sheetData sheetId="8420"/>
      <sheetData sheetId="8421"/>
      <sheetData sheetId="8422"/>
      <sheetData sheetId="8423"/>
      <sheetData sheetId="8424">
        <row r="2">
          <cell r="B2">
            <v>0</v>
          </cell>
        </row>
      </sheetData>
      <sheetData sheetId="8425">
        <row r="2">
          <cell r="B2">
            <v>0</v>
          </cell>
        </row>
      </sheetData>
      <sheetData sheetId="8426"/>
      <sheetData sheetId="8427"/>
      <sheetData sheetId="8428">
        <row r="2">
          <cell r="B2">
            <v>1.9678000000000001E-2</v>
          </cell>
        </row>
      </sheetData>
      <sheetData sheetId="8429">
        <row r="2">
          <cell r="B2">
            <v>1.9678000000000001E-2</v>
          </cell>
        </row>
      </sheetData>
      <sheetData sheetId="8430">
        <row r="2">
          <cell r="B2">
            <v>1.9678000000000001E-2</v>
          </cell>
        </row>
      </sheetData>
      <sheetData sheetId="8431">
        <row r="2">
          <cell r="B2">
            <v>0</v>
          </cell>
        </row>
      </sheetData>
      <sheetData sheetId="8432"/>
      <sheetData sheetId="8433"/>
      <sheetData sheetId="8434"/>
      <sheetData sheetId="8435"/>
      <sheetData sheetId="8436"/>
      <sheetData sheetId="8437"/>
      <sheetData sheetId="8438">
        <row r="2">
          <cell r="B2">
            <v>1.9678000000000001E-2</v>
          </cell>
        </row>
      </sheetData>
      <sheetData sheetId="8439">
        <row r="2">
          <cell r="B2">
            <v>1.9678000000000001E-2</v>
          </cell>
        </row>
      </sheetData>
      <sheetData sheetId="8440"/>
      <sheetData sheetId="8441"/>
      <sheetData sheetId="8442"/>
      <sheetData sheetId="8443"/>
      <sheetData sheetId="8444">
        <row r="2">
          <cell r="B2">
            <v>0</v>
          </cell>
        </row>
      </sheetData>
      <sheetData sheetId="8445">
        <row r="2">
          <cell r="B2">
            <v>1.9678000000000001E-2</v>
          </cell>
        </row>
      </sheetData>
      <sheetData sheetId="8446">
        <row r="2">
          <cell r="B2">
            <v>1.9678000000000001E-2</v>
          </cell>
        </row>
      </sheetData>
      <sheetData sheetId="8447">
        <row r="2">
          <cell r="B2">
            <v>0</v>
          </cell>
        </row>
      </sheetData>
      <sheetData sheetId="8448">
        <row r="2">
          <cell r="B2">
            <v>0</v>
          </cell>
        </row>
      </sheetData>
      <sheetData sheetId="8449">
        <row r="2">
          <cell r="B2">
            <v>0</v>
          </cell>
        </row>
      </sheetData>
      <sheetData sheetId="8450">
        <row r="2">
          <cell r="B2">
            <v>0</v>
          </cell>
        </row>
      </sheetData>
      <sheetData sheetId="8451">
        <row r="2">
          <cell r="B2">
            <v>1.9678000000000001E-2</v>
          </cell>
        </row>
      </sheetData>
      <sheetData sheetId="8452">
        <row r="2">
          <cell r="B2">
            <v>1.9678000000000001E-2</v>
          </cell>
        </row>
      </sheetData>
      <sheetData sheetId="8453">
        <row r="2">
          <cell r="B2">
            <v>1.9678000000000001E-2</v>
          </cell>
        </row>
      </sheetData>
      <sheetData sheetId="8454">
        <row r="2">
          <cell r="B2">
            <v>1.9678000000000001E-2</v>
          </cell>
        </row>
      </sheetData>
      <sheetData sheetId="8455">
        <row r="2">
          <cell r="B2">
            <v>1.9678000000000001E-2</v>
          </cell>
        </row>
      </sheetData>
      <sheetData sheetId="8456">
        <row r="2">
          <cell r="B2">
            <v>1.9678000000000001E-2</v>
          </cell>
        </row>
      </sheetData>
      <sheetData sheetId="8457">
        <row r="2">
          <cell r="B2">
            <v>0</v>
          </cell>
        </row>
      </sheetData>
      <sheetData sheetId="8458">
        <row r="2">
          <cell r="B2">
            <v>0</v>
          </cell>
        </row>
      </sheetData>
      <sheetData sheetId="8459">
        <row r="2">
          <cell r="B2">
            <v>0</v>
          </cell>
        </row>
      </sheetData>
      <sheetData sheetId="8460"/>
      <sheetData sheetId="8461"/>
      <sheetData sheetId="8462"/>
      <sheetData sheetId="8463"/>
      <sheetData sheetId="8464"/>
      <sheetData sheetId="8465">
        <row r="2">
          <cell r="B2">
            <v>1.9678000000000001E-2</v>
          </cell>
        </row>
      </sheetData>
      <sheetData sheetId="8466">
        <row r="2">
          <cell r="B2">
            <v>1.9678000000000001E-2</v>
          </cell>
        </row>
      </sheetData>
      <sheetData sheetId="8467">
        <row r="2">
          <cell r="B2">
            <v>1.9678000000000001E-2</v>
          </cell>
        </row>
      </sheetData>
      <sheetData sheetId="8468">
        <row r="2">
          <cell r="B2">
            <v>0</v>
          </cell>
        </row>
      </sheetData>
      <sheetData sheetId="8469">
        <row r="2">
          <cell r="B2">
            <v>0</v>
          </cell>
        </row>
      </sheetData>
      <sheetData sheetId="8470">
        <row r="2">
          <cell r="B2">
            <v>0</v>
          </cell>
        </row>
      </sheetData>
      <sheetData sheetId="8471">
        <row r="2">
          <cell r="B2">
            <v>0</v>
          </cell>
        </row>
      </sheetData>
      <sheetData sheetId="8472">
        <row r="2">
          <cell r="B2">
            <v>1.9678000000000001E-2</v>
          </cell>
        </row>
      </sheetData>
      <sheetData sheetId="8473">
        <row r="2">
          <cell r="B2">
            <v>1.9678000000000001E-2</v>
          </cell>
        </row>
      </sheetData>
      <sheetData sheetId="8474">
        <row r="2">
          <cell r="B2">
            <v>1.9678000000000001E-2</v>
          </cell>
        </row>
      </sheetData>
      <sheetData sheetId="8475">
        <row r="2">
          <cell r="B2">
            <v>1.9678000000000001E-2</v>
          </cell>
        </row>
      </sheetData>
      <sheetData sheetId="8476">
        <row r="2">
          <cell r="B2">
            <v>1.9678000000000001E-2</v>
          </cell>
        </row>
      </sheetData>
      <sheetData sheetId="8477">
        <row r="2">
          <cell r="B2">
            <v>1.9678000000000001E-2</v>
          </cell>
        </row>
      </sheetData>
      <sheetData sheetId="8478">
        <row r="2">
          <cell r="B2">
            <v>0</v>
          </cell>
        </row>
      </sheetData>
      <sheetData sheetId="8479">
        <row r="2">
          <cell r="B2">
            <v>0</v>
          </cell>
        </row>
      </sheetData>
      <sheetData sheetId="8480">
        <row r="2">
          <cell r="B2">
            <v>0</v>
          </cell>
        </row>
      </sheetData>
      <sheetData sheetId="8481">
        <row r="2">
          <cell r="B2">
            <v>0</v>
          </cell>
        </row>
      </sheetData>
      <sheetData sheetId="8482">
        <row r="2">
          <cell r="B2">
            <v>0</v>
          </cell>
        </row>
      </sheetData>
      <sheetData sheetId="8483"/>
      <sheetData sheetId="8484"/>
      <sheetData sheetId="8485"/>
      <sheetData sheetId="8486">
        <row r="2">
          <cell r="B2">
            <v>0</v>
          </cell>
        </row>
      </sheetData>
      <sheetData sheetId="8487">
        <row r="2">
          <cell r="B2">
            <v>0</v>
          </cell>
        </row>
      </sheetData>
      <sheetData sheetId="8488">
        <row r="2">
          <cell r="B2">
            <v>0</v>
          </cell>
        </row>
      </sheetData>
      <sheetData sheetId="8489">
        <row r="2">
          <cell r="B2">
            <v>0</v>
          </cell>
        </row>
      </sheetData>
      <sheetData sheetId="8490">
        <row r="2">
          <cell r="B2">
            <v>0</v>
          </cell>
        </row>
      </sheetData>
      <sheetData sheetId="8491">
        <row r="2">
          <cell r="B2">
            <v>0</v>
          </cell>
        </row>
      </sheetData>
      <sheetData sheetId="8492">
        <row r="2">
          <cell r="B2">
            <v>0</v>
          </cell>
        </row>
      </sheetData>
      <sheetData sheetId="8493">
        <row r="2">
          <cell r="B2">
            <v>0</v>
          </cell>
        </row>
      </sheetData>
      <sheetData sheetId="8494">
        <row r="2">
          <cell r="B2">
            <v>0</v>
          </cell>
        </row>
      </sheetData>
      <sheetData sheetId="8495">
        <row r="2">
          <cell r="B2">
            <v>0</v>
          </cell>
        </row>
      </sheetData>
      <sheetData sheetId="8496">
        <row r="2">
          <cell r="B2">
            <v>0</v>
          </cell>
        </row>
      </sheetData>
      <sheetData sheetId="8497">
        <row r="2">
          <cell r="B2">
            <v>0</v>
          </cell>
        </row>
      </sheetData>
      <sheetData sheetId="8498">
        <row r="2">
          <cell r="B2">
            <v>0</v>
          </cell>
        </row>
      </sheetData>
      <sheetData sheetId="8499">
        <row r="2">
          <cell r="B2">
            <v>0</v>
          </cell>
        </row>
      </sheetData>
      <sheetData sheetId="8500">
        <row r="2">
          <cell r="B2">
            <v>0</v>
          </cell>
        </row>
      </sheetData>
      <sheetData sheetId="8501">
        <row r="2">
          <cell r="B2">
            <v>0</v>
          </cell>
        </row>
      </sheetData>
      <sheetData sheetId="8502">
        <row r="2">
          <cell r="B2">
            <v>0</v>
          </cell>
        </row>
      </sheetData>
      <sheetData sheetId="8503">
        <row r="2">
          <cell r="B2">
            <v>0</v>
          </cell>
        </row>
      </sheetData>
      <sheetData sheetId="8504">
        <row r="2">
          <cell r="B2">
            <v>1.9678000000000001E-2</v>
          </cell>
        </row>
      </sheetData>
      <sheetData sheetId="8505"/>
      <sheetData sheetId="8506">
        <row r="2">
          <cell r="B2">
            <v>0</v>
          </cell>
        </row>
      </sheetData>
      <sheetData sheetId="8507">
        <row r="2">
          <cell r="B2">
            <v>0</v>
          </cell>
        </row>
      </sheetData>
      <sheetData sheetId="8508">
        <row r="2">
          <cell r="B2">
            <v>0</v>
          </cell>
        </row>
      </sheetData>
      <sheetData sheetId="8509">
        <row r="2">
          <cell r="B2">
            <v>0</v>
          </cell>
        </row>
      </sheetData>
      <sheetData sheetId="8510">
        <row r="2">
          <cell r="B2">
            <v>0</v>
          </cell>
        </row>
      </sheetData>
      <sheetData sheetId="8511">
        <row r="2">
          <cell r="B2">
            <v>1.9678000000000001E-2</v>
          </cell>
        </row>
      </sheetData>
      <sheetData sheetId="8512">
        <row r="2">
          <cell r="B2">
            <v>0</v>
          </cell>
        </row>
      </sheetData>
      <sheetData sheetId="8513">
        <row r="2">
          <cell r="B2">
            <v>0</v>
          </cell>
        </row>
      </sheetData>
      <sheetData sheetId="8514">
        <row r="2">
          <cell r="B2">
            <v>1.9678000000000001E-2</v>
          </cell>
        </row>
      </sheetData>
      <sheetData sheetId="8515">
        <row r="2">
          <cell r="B2">
            <v>0</v>
          </cell>
        </row>
      </sheetData>
      <sheetData sheetId="8516">
        <row r="2">
          <cell r="B2">
            <v>1.9678000000000001E-2</v>
          </cell>
        </row>
      </sheetData>
      <sheetData sheetId="8517">
        <row r="2">
          <cell r="B2">
            <v>0</v>
          </cell>
        </row>
      </sheetData>
      <sheetData sheetId="8518">
        <row r="2">
          <cell r="B2">
            <v>0</v>
          </cell>
        </row>
      </sheetData>
      <sheetData sheetId="8519">
        <row r="2">
          <cell r="B2">
            <v>0</v>
          </cell>
        </row>
      </sheetData>
      <sheetData sheetId="8520">
        <row r="2">
          <cell r="B2">
            <v>0</v>
          </cell>
        </row>
      </sheetData>
      <sheetData sheetId="8521">
        <row r="2">
          <cell r="B2">
            <v>0</v>
          </cell>
        </row>
      </sheetData>
      <sheetData sheetId="8522">
        <row r="2">
          <cell r="B2">
            <v>0</v>
          </cell>
        </row>
      </sheetData>
      <sheetData sheetId="8523">
        <row r="2">
          <cell r="B2">
            <v>0</v>
          </cell>
        </row>
      </sheetData>
      <sheetData sheetId="8524">
        <row r="2">
          <cell r="B2">
            <v>0</v>
          </cell>
        </row>
      </sheetData>
      <sheetData sheetId="8525">
        <row r="2">
          <cell r="B2">
            <v>0</v>
          </cell>
        </row>
      </sheetData>
      <sheetData sheetId="8526"/>
      <sheetData sheetId="8527">
        <row r="2">
          <cell r="B2">
            <v>0</v>
          </cell>
        </row>
      </sheetData>
      <sheetData sheetId="8528">
        <row r="2">
          <cell r="B2">
            <v>0</v>
          </cell>
        </row>
      </sheetData>
      <sheetData sheetId="8529">
        <row r="2">
          <cell r="B2">
            <v>0</v>
          </cell>
        </row>
      </sheetData>
      <sheetData sheetId="8530">
        <row r="2">
          <cell r="B2">
            <v>0</v>
          </cell>
        </row>
      </sheetData>
      <sheetData sheetId="8531">
        <row r="2">
          <cell r="B2">
            <v>0</v>
          </cell>
        </row>
      </sheetData>
      <sheetData sheetId="8532">
        <row r="2">
          <cell r="B2">
            <v>0</v>
          </cell>
        </row>
      </sheetData>
      <sheetData sheetId="8533">
        <row r="2">
          <cell r="B2">
            <v>0</v>
          </cell>
        </row>
      </sheetData>
      <sheetData sheetId="8534">
        <row r="2">
          <cell r="B2">
            <v>0</v>
          </cell>
        </row>
      </sheetData>
      <sheetData sheetId="8535">
        <row r="2">
          <cell r="B2">
            <v>0</v>
          </cell>
        </row>
      </sheetData>
      <sheetData sheetId="8536">
        <row r="2">
          <cell r="B2">
            <v>0</v>
          </cell>
        </row>
      </sheetData>
      <sheetData sheetId="8537">
        <row r="2">
          <cell r="B2">
            <v>0</v>
          </cell>
        </row>
      </sheetData>
      <sheetData sheetId="8538">
        <row r="2">
          <cell r="B2">
            <v>0</v>
          </cell>
        </row>
      </sheetData>
      <sheetData sheetId="8539">
        <row r="2">
          <cell r="B2">
            <v>0</v>
          </cell>
        </row>
      </sheetData>
      <sheetData sheetId="8540">
        <row r="2">
          <cell r="B2">
            <v>0</v>
          </cell>
        </row>
      </sheetData>
      <sheetData sheetId="8541">
        <row r="2">
          <cell r="B2">
            <v>0</v>
          </cell>
        </row>
      </sheetData>
      <sheetData sheetId="8542">
        <row r="2">
          <cell r="B2">
            <v>0</v>
          </cell>
        </row>
      </sheetData>
      <sheetData sheetId="8543">
        <row r="2">
          <cell r="B2">
            <v>0</v>
          </cell>
        </row>
      </sheetData>
      <sheetData sheetId="8544">
        <row r="2">
          <cell r="B2">
            <v>0</v>
          </cell>
        </row>
      </sheetData>
      <sheetData sheetId="8545">
        <row r="2">
          <cell r="B2">
            <v>0</v>
          </cell>
        </row>
      </sheetData>
      <sheetData sheetId="8546">
        <row r="2">
          <cell r="B2">
            <v>0</v>
          </cell>
        </row>
      </sheetData>
      <sheetData sheetId="8547">
        <row r="2">
          <cell r="B2">
            <v>0</v>
          </cell>
        </row>
      </sheetData>
      <sheetData sheetId="8548">
        <row r="2">
          <cell r="B2">
            <v>0</v>
          </cell>
        </row>
      </sheetData>
      <sheetData sheetId="8549">
        <row r="2">
          <cell r="B2">
            <v>0</v>
          </cell>
        </row>
      </sheetData>
      <sheetData sheetId="8550">
        <row r="2">
          <cell r="B2">
            <v>0</v>
          </cell>
        </row>
      </sheetData>
      <sheetData sheetId="8551">
        <row r="2">
          <cell r="B2">
            <v>0</v>
          </cell>
        </row>
      </sheetData>
      <sheetData sheetId="8552"/>
      <sheetData sheetId="8553"/>
      <sheetData sheetId="8554"/>
      <sheetData sheetId="8555"/>
      <sheetData sheetId="8556">
        <row r="2">
          <cell r="B2">
            <v>0</v>
          </cell>
        </row>
      </sheetData>
      <sheetData sheetId="8557">
        <row r="2">
          <cell r="B2">
            <v>0</v>
          </cell>
        </row>
      </sheetData>
      <sheetData sheetId="8558">
        <row r="2">
          <cell r="B2">
            <v>0</v>
          </cell>
        </row>
      </sheetData>
      <sheetData sheetId="8559">
        <row r="2">
          <cell r="B2">
            <v>0</v>
          </cell>
        </row>
      </sheetData>
      <sheetData sheetId="8560">
        <row r="2">
          <cell r="B2">
            <v>0</v>
          </cell>
        </row>
      </sheetData>
      <sheetData sheetId="8561">
        <row r="2">
          <cell r="B2">
            <v>0</v>
          </cell>
        </row>
      </sheetData>
      <sheetData sheetId="8562">
        <row r="2">
          <cell r="B2">
            <v>0</v>
          </cell>
        </row>
      </sheetData>
      <sheetData sheetId="8563">
        <row r="2">
          <cell r="B2">
            <v>0</v>
          </cell>
        </row>
      </sheetData>
      <sheetData sheetId="8564">
        <row r="2">
          <cell r="B2">
            <v>0</v>
          </cell>
        </row>
      </sheetData>
      <sheetData sheetId="8565">
        <row r="2">
          <cell r="B2">
            <v>0</v>
          </cell>
        </row>
      </sheetData>
      <sheetData sheetId="8566">
        <row r="2">
          <cell r="B2">
            <v>0</v>
          </cell>
        </row>
      </sheetData>
      <sheetData sheetId="8567">
        <row r="2">
          <cell r="B2">
            <v>0</v>
          </cell>
        </row>
      </sheetData>
      <sheetData sheetId="8568">
        <row r="2">
          <cell r="B2">
            <v>0</v>
          </cell>
        </row>
      </sheetData>
      <sheetData sheetId="8569">
        <row r="2">
          <cell r="B2">
            <v>0</v>
          </cell>
        </row>
      </sheetData>
      <sheetData sheetId="8570">
        <row r="2">
          <cell r="B2">
            <v>0</v>
          </cell>
        </row>
      </sheetData>
      <sheetData sheetId="8571">
        <row r="2">
          <cell r="B2">
            <v>0</v>
          </cell>
        </row>
      </sheetData>
      <sheetData sheetId="8572">
        <row r="2">
          <cell r="B2">
            <v>0</v>
          </cell>
        </row>
      </sheetData>
      <sheetData sheetId="8573"/>
      <sheetData sheetId="8574"/>
      <sheetData sheetId="8575"/>
      <sheetData sheetId="8576"/>
      <sheetData sheetId="8577"/>
      <sheetData sheetId="8578"/>
      <sheetData sheetId="8579"/>
      <sheetData sheetId="8580"/>
      <sheetData sheetId="8581"/>
      <sheetData sheetId="8582"/>
      <sheetData sheetId="8583"/>
      <sheetData sheetId="8584">
        <row r="2">
          <cell r="B2">
            <v>1.9678000000000001E-2</v>
          </cell>
        </row>
      </sheetData>
      <sheetData sheetId="8585">
        <row r="2">
          <cell r="B2">
            <v>1.9678000000000001E-2</v>
          </cell>
        </row>
      </sheetData>
      <sheetData sheetId="8586">
        <row r="2">
          <cell r="B2">
            <v>1.9678000000000001E-2</v>
          </cell>
        </row>
      </sheetData>
      <sheetData sheetId="8587">
        <row r="2">
          <cell r="B2">
            <v>1.9678000000000001E-2</v>
          </cell>
        </row>
      </sheetData>
      <sheetData sheetId="8588"/>
      <sheetData sheetId="8589"/>
      <sheetData sheetId="8590"/>
      <sheetData sheetId="8591"/>
      <sheetData sheetId="8592"/>
      <sheetData sheetId="8593"/>
      <sheetData sheetId="8594"/>
      <sheetData sheetId="8595"/>
      <sheetData sheetId="8596"/>
      <sheetData sheetId="8597"/>
      <sheetData sheetId="8598"/>
      <sheetData sheetId="8599"/>
      <sheetData sheetId="8600"/>
      <sheetData sheetId="8601"/>
      <sheetData sheetId="8602"/>
      <sheetData sheetId="8603"/>
      <sheetData sheetId="8604"/>
      <sheetData sheetId="8605"/>
      <sheetData sheetId="8606"/>
      <sheetData sheetId="8607"/>
      <sheetData sheetId="8608"/>
      <sheetData sheetId="8609"/>
      <sheetData sheetId="8610"/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/>
      <sheetData sheetId="8627"/>
      <sheetData sheetId="8628"/>
      <sheetData sheetId="8629"/>
      <sheetData sheetId="8630"/>
      <sheetData sheetId="8631"/>
      <sheetData sheetId="8632"/>
      <sheetData sheetId="8633"/>
      <sheetData sheetId="8634"/>
      <sheetData sheetId="8635"/>
      <sheetData sheetId="8636"/>
      <sheetData sheetId="8637">
        <row r="2">
          <cell r="B2">
            <v>1.9678000000000001E-2</v>
          </cell>
        </row>
      </sheetData>
      <sheetData sheetId="8638">
        <row r="2">
          <cell r="B2">
            <v>1.9678000000000001E-2</v>
          </cell>
        </row>
      </sheetData>
      <sheetData sheetId="8639"/>
      <sheetData sheetId="8640"/>
      <sheetData sheetId="8641"/>
      <sheetData sheetId="8642"/>
      <sheetData sheetId="8643"/>
      <sheetData sheetId="8644"/>
      <sheetData sheetId="8645"/>
      <sheetData sheetId="8646"/>
      <sheetData sheetId="8647"/>
      <sheetData sheetId="8648"/>
      <sheetData sheetId="8649"/>
      <sheetData sheetId="8650"/>
      <sheetData sheetId="8651"/>
      <sheetData sheetId="8652"/>
      <sheetData sheetId="8653"/>
      <sheetData sheetId="8654">
        <row r="2">
          <cell r="B2">
            <v>1.9678000000000001E-2</v>
          </cell>
        </row>
      </sheetData>
      <sheetData sheetId="8655">
        <row r="2">
          <cell r="B2">
            <v>1.9678000000000001E-2</v>
          </cell>
        </row>
      </sheetData>
      <sheetData sheetId="8656">
        <row r="2">
          <cell r="B2">
            <v>1.9678000000000001E-2</v>
          </cell>
        </row>
      </sheetData>
      <sheetData sheetId="8657"/>
      <sheetData sheetId="8658">
        <row r="2">
          <cell r="B2">
            <v>1.9678000000000001E-2</v>
          </cell>
        </row>
      </sheetData>
      <sheetData sheetId="8659">
        <row r="2">
          <cell r="B2">
            <v>1.9678000000000001E-2</v>
          </cell>
        </row>
      </sheetData>
      <sheetData sheetId="8660"/>
      <sheetData sheetId="8661"/>
      <sheetData sheetId="8662"/>
      <sheetData sheetId="8663"/>
      <sheetData sheetId="8664"/>
      <sheetData sheetId="8665"/>
      <sheetData sheetId="8666"/>
      <sheetData sheetId="8667">
        <row r="2">
          <cell r="B2">
            <v>0</v>
          </cell>
        </row>
      </sheetData>
      <sheetData sheetId="8668"/>
      <sheetData sheetId="8669"/>
      <sheetData sheetId="8670"/>
      <sheetData sheetId="8671"/>
      <sheetData sheetId="8672"/>
      <sheetData sheetId="8673"/>
      <sheetData sheetId="8674"/>
      <sheetData sheetId="8675"/>
      <sheetData sheetId="8676"/>
      <sheetData sheetId="8677"/>
      <sheetData sheetId="8678"/>
      <sheetData sheetId="8679"/>
      <sheetData sheetId="8680"/>
      <sheetData sheetId="8681">
        <row r="2">
          <cell r="B2">
            <v>1.9678000000000001E-2</v>
          </cell>
        </row>
      </sheetData>
      <sheetData sheetId="8682"/>
      <sheetData sheetId="8683"/>
      <sheetData sheetId="8684"/>
      <sheetData sheetId="8685"/>
      <sheetData sheetId="8686"/>
      <sheetData sheetId="8687"/>
      <sheetData sheetId="8688">
        <row r="2">
          <cell r="B2">
            <v>0</v>
          </cell>
        </row>
      </sheetData>
      <sheetData sheetId="8689"/>
      <sheetData sheetId="8690"/>
      <sheetData sheetId="8691">
        <row r="2">
          <cell r="B2">
            <v>1.9678000000000001E-2</v>
          </cell>
        </row>
      </sheetData>
      <sheetData sheetId="8692">
        <row r="2">
          <cell r="B2">
            <v>1.9678000000000001E-2</v>
          </cell>
        </row>
      </sheetData>
      <sheetData sheetId="8693">
        <row r="2">
          <cell r="B2">
            <v>1.9678000000000001E-2</v>
          </cell>
        </row>
      </sheetData>
      <sheetData sheetId="8694">
        <row r="2">
          <cell r="B2">
            <v>0</v>
          </cell>
        </row>
      </sheetData>
      <sheetData sheetId="8695">
        <row r="2">
          <cell r="B2">
            <v>0</v>
          </cell>
        </row>
      </sheetData>
      <sheetData sheetId="8696"/>
      <sheetData sheetId="8697"/>
      <sheetData sheetId="8698"/>
      <sheetData sheetId="8699"/>
      <sheetData sheetId="8700"/>
      <sheetData sheetId="8701"/>
      <sheetData sheetId="8702">
        <row r="2">
          <cell r="B2">
            <v>1.9678000000000001E-2</v>
          </cell>
        </row>
      </sheetData>
      <sheetData sheetId="8703"/>
      <sheetData sheetId="8704">
        <row r="2">
          <cell r="B2">
            <v>0</v>
          </cell>
        </row>
      </sheetData>
      <sheetData sheetId="8705"/>
      <sheetData sheetId="8706"/>
      <sheetData sheetId="8707"/>
      <sheetData sheetId="8708"/>
      <sheetData sheetId="8709">
        <row r="2">
          <cell r="B2">
            <v>0</v>
          </cell>
        </row>
      </sheetData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 refreshError="1"/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 refreshError="1"/>
      <sheetData sheetId="8742" refreshError="1"/>
      <sheetData sheetId="8743" refreshError="1"/>
      <sheetData sheetId="8744" refreshError="1"/>
      <sheetData sheetId="8745" refreshError="1"/>
      <sheetData sheetId="8746" refreshError="1"/>
      <sheetData sheetId="8747" refreshError="1"/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 refreshError="1"/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/>
      <sheetData sheetId="8761" refreshError="1"/>
      <sheetData sheetId="8762" refreshError="1"/>
      <sheetData sheetId="8763" refreshError="1"/>
      <sheetData sheetId="8764" refreshError="1"/>
      <sheetData sheetId="8765" refreshError="1"/>
      <sheetData sheetId="8766" refreshError="1"/>
      <sheetData sheetId="8767" refreshError="1"/>
      <sheetData sheetId="8768" refreshError="1"/>
      <sheetData sheetId="8769" refreshError="1"/>
      <sheetData sheetId="8770" refreshError="1"/>
      <sheetData sheetId="8771" refreshError="1"/>
      <sheetData sheetId="8772">
        <row r="2">
          <cell r="B2">
            <v>1.9678000000000001E-2</v>
          </cell>
        </row>
      </sheetData>
      <sheetData sheetId="8773">
        <row r="2">
          <cell r="B2">
            <v>1.9678000000000001E-2</v>
          </cell>
        </row>
      </sheetData>
      <sheetData sheetId="8774"/>
      <sheetData sheetId="8775"/>
      <sheetData sheetId="8776"/>
      <sheetData sheetId="8777"/>
      <sheetData sheetId="8778"/>
      <sheetData sheetId="8779"/>
      <sheetData sheetId="8780"/>
      <sheetData sheetId="8781"/>
      <sheetData sheetId="8782"/>
      <sheetData sheetId="8783"/>
      <sheetData sheetId="8784"/>
      <sheetData sheetId="8785">
        <row r="2">
          <cell r="B2">
            <v>0</v>
          </cell>
        </row>
      </sheetData>
      <sheetData sheetId="8786">
        <row r="2">
          <cell r="B2">
            <v>0</v>
          </cell>
        </row>
      </sheetData>
      <sheetData sheetId="8787"/>
      <sheetData sheetId="8788"/>
      <sheetData sheetId="8789"/>
      <sheetData sheetId="8790"/>
      <sheetData sheetId="8791"/>
      <sheetData sheetId="8792"/>
      <sheetData sheetId="8793"/>
      <sheetData sheetId="8794"/>
      <sheetData sheetId="8795"/>
      <sheetData sheetId="8796"/>
      <sheetData sheetId="8797">
        <row r="2">
          <cell r="B2">
            <v>0</v>
          </cell>
        </row>
      </sheetData>
      <sheetData sheetId="8798">
        <row r="2">
          <cell r="B2">
            <v>0</v>
          </cell>
        </row>
      </sheetData>
      <sheetData sheetId="8799"/>
      <sheetData sheetId="8800">
        <row r="2">
          <cell r="B2">
            <v>1.9678000000000001E-2</v>
          </cell>
        </row>
      </sheetData>
      <sheetData sheetId="8801">
        <row r="2">
          <cell r="B2">
            <v>1.9678000000000001E-2</v>
          </cell>
        </row>
      </sheetData>
      <sheetData sheetId="8802">
        <row r="2">
          <cell r="B2">
            <v>1.9678000000000001E-2</v>
          </cell>
        </row>
      </sheetData>
      <sheetData sheetId="8803">
        <row r="2">
          <cell r="B2">
            <v>0</v>
          </cell>
        </row>
      </sheetData>
      <sheetData sheetId="8804"/>
      <sheetData sheetId="8805"/>
      <sheetData sheetId="8806"/>
      <sheetData sheetId="8807"/>
      <sheetData sheetId="8808"/>
      <sheetData sheetId="8809"/>
      <sheetData sheetId="8810"/>
      <sheetData sheetId="8811"/>
      <sheetData sheetId="8812"/>
      <sheetData sheetId="8813"/>
      <sheetData sheetId="8814"/>
      <sheetData sheetId="8815">
        <row r="2">
          <cell r="B2">
            <v>0</v>
          </cell>
        </row>
      </sheetData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>
        <row r="2">
          <cell r="B2">
            <v>1.9678000000000001E-2</v>
          </cell>
        </row>
      </sheetData>
      <sheetData sheetId="8826">
        <row r="2">
          <cell r="B2">
            <v>1.9678000000000001E-2</v>
          </cell>
        </row>
      </sheetData>
      <sheetData sheetId="8827">
        <row r="2">
          <cell r="B2">
            <v>1.9678000000000001E-2</v>
          </cell>
        </row>
      </sheetData>
      <sheetData sheetId="8828">
        <row r="2">
          <cell r="B2">
            <v>0</v>
          </cell>
        </row>
      </sheetData>
      <sheetData sheetId="8829">
        <row r="2">
          <cell r="B2">
            <v>0</v>
          </cell>
        </row>
      </sheetData>
      <sheetData sheetId="8830">
        <row r="2">
          <cell r="B2">
            <v>0</v>
          </cell>
        </row>
      </sheetData>
      <sheetData sheetId="8831">
        <row r="2">
          <cell r="B2">
            <v>0</v>
          </cell>
        </row>
      </sheetData>
      <sheetData sheetId="8832">
        <row r="2">
          <cell r="B2">
            <v>1.9678000000000001E-2</v>
          </cell>
        </row>
      </sheetData>
      <sheetData sheetId="8833">
        <row r="2">
          <cell r="B2">
            <v>1.9678000000000001E-2</v>
          </cell>
        </row>
      </sheetData>
      <sheetData sheetId="8834">
        <row r="2">
          <cell r="B2">
            <v>1.9678000000000001E-2</v>
          </cell>
        </row>
      </sheetData>
      <sheetData sheetId="8835">
        <row r="2">
          <cell r="B2">
            <v>1.9678000000000001E-2</v>
          </cell>
        </row>
      </sheetData>
      <sheetData sheetId="8836">
        <row r="2">
          <cell r="B2">
            <v>1.9678000000000001E-2</v>
          </cell>
        </row>
      </sheetData>
      <sheetData sheetId="8837">
        <row r="2">
          <cell r="B2">
            <v>1.9678000000000001E-2</v>
          </cell>
        </row>
      </sheetData>
      <sheetData sheetId="8838">
        <row r="2">
          <cell r="B2">
            <v>0</v>
          </cell>
        </row>
      </sheetData>
      <sheetData sheetId="8839">
        <row r="2">
          <cell r="B2">
            <v>0</v>
          </cell>
        </row>
      </sheetData>
      <sheetData sheetId="8840">
        <row r="2">
          <cell r="B2">
            <v>0</v>
          </cell>
        </row>
      </sheetData>
      <sheetData sheetId="8841"/>
      <sheetData sheetId="8842"/>
      <sheetData sheetId="8843"/>
      <sheetData sheetId="8844"/>
      <sheetData sheetId="8845"/>
      <sheetData sheetId="8846">
        <row r="2">
          <cell r="B2">
            <v>1.9678000000000001E-2</v>
          </cell>
        </row>
      </sheetData>
      <sheetData sheetId="8847"/>
      <sheetData sheetId="8848"/>
      <sheetData sheetId="8849"/>
      <sheetData sheetId="8850"/>
      <sheetData sheetId="8851"/>
      <sheetData sheetId="8852"/>
      <sheetData sheetId="8853"/>
      <sheetData sheetId="8854"/>
      <sheetData sheetId="8855"/>
      <sheetData sheetId="8856"/>
      <sheetData sheetId="8857">
        <row r="2">
          <cell r="B2">
            <v>1.9678000000000001E-2</v>
          </cell>
        </row>
      </sheetData>
      <sheetData sheetId="8858">
        <row r="2">
          <cell r="B2">
            <v>0</v>
          </cell>
        </row>
      </sheetData>
      <sheetData sheetId="8859">
        <row r="2">
          <cell r="B2">
            <v>1.9678000000000001E-2</v>
          </cell>
        </row>
      </sheetData>
      <sheetData sheetId="8860">
        <row r="2">
          <cell r="B2">
            <v>0</v>
          </cell>
        </row>
      </sheetData>
      <sheetData sheetId="8861">
        <row r="2">
          <cell r="B2">
            <v>0</v>
          </cell>
        </row>
      </sheetData>
      <sheetData sheetId="8862">
        <row r="2">
          <cell r="B2">
            <v>0</v>
          </cell>
        </row>
      </sheetData>
      <sheetData sheetId="8863"/>
      <sheetData sheetId="8864">
        <row r="2">
          <cell r="B2">
            <v>0</v>
          </cell>
        </row>
      </sheetData>
      <sheetData sheetId="8865">
        <row r="2">
          <cell r="B2">
            <v>0</v>
          </cell>
        </row>
      </sheetData>
      <sheetData sheetId="8866">
        <row r="2">
          <cell r="B2">
            <v>0</v>
          </cell>
        </row>
      </sheetData>
      <sheetData sheetId="8867">
        <row r="2">
          <cell r="B2">
            <v>0</v>
          </cell>
        </row>
      </sheetData>
      <sheetData sheetId="8868">
        <row r="2">
          <cell r="B2">
            <v>0</v>
          </cell>
        </row>
      </sheetData>
      <sheetData sheetId="8869">
        <row r="2">
          <cell r="B2">
            <v>0</v>
          </cell>
        </row>
      </sheetData>
      <sheetData sheetId="8870">
        <row r="2">
          <cell r="B2">
            <v>0</v>
          </cell>
        </row>
      </sheetData>
      <sheetData sheetId="8871">
        <row r="2">
          <cell r="B2">
            <v>0</v>
          </cell>
        </row>
      </sheetData>
      <sheetData sheetId="8872">
        <row r="2">
          <cell r="B2">
            <v>0</v>
          </cell>
        </row>
      </sheetData>
      <sheetData sheetId="8873">
        <row r="2">
          <cell r="B2">
            <v>0</v>
          </cell>
        </row>
      </sheetData>
      <sheetData sheetId="8874">
        <row r="2">
          <cell r="B2">
            <v>0</v>
          </cell>
        </row>
      </sheetData>
      <sheetData sheetId="8875">
        <row r="2">
          <cell r="B2">
            <v>0</v>
          </cell>
        </row>
      </sheetData>
      <sheetData sheetId="8876">
        <row r="2">
          <cell r="B2">
            <v>0</v>
          </cell>
        </row>
      </sheetData>
      <sheetData sheetId="8877">
        <row r="2">
          <cell r="B2">
            <v>0</v>
          </cell>
        </row>
      </sheetData>
      <sheetData sheetId="8878">
        <row r="2">
          <cell r="B2">
            <v>0</v>
          </cell>
        </row>
      </sheetData>
      <sheetData sheetId="8879">
        <row r="2">
          <cell r="B2">
            <v>0</v>
          </cell>
        </row>
      </sheetData>
      <sheetData sheetId="8880">
        <row r="2">
          <cell r="B2">
            <v>0</v>
          </cell>
        </row>
      </sheetData>
      <sheetData sheetId="8881">
        <row r="2">
          <cell r="B2">
            <v>0</v>
          </cell>
        </row>
      </sheetData>
      <sheetData sheetId="8882">
        <row r="2">
          <cell r="B2">
            <v>1.9678000000000001E-2</v>
          </cell>
        </row>
      </sheetData>
      <sheetData sheetId="8883"/>
      <sheetData sheetId="8884"/>
      <sheetData sheetId="8885"/>
      <sheetData sheetId="8886"/>
      <sheetData sheetId="8887"/>
      <sheetData sheetId="8888"/>
      <sheetData sheetId="8889">
        <row r="2">
          <cell r="B2">
            <v>1.9678000000000001E-2</v>
          </cell>
        </row>
      </sheetData>
      <sheetData sheetId="8890">
        <row r="2">
          <cell r="B2">
            <v>0</v>
          </cell>
        </row>
      </sheetData>
      <sheetData sheetId="8891"/>
      <sheetData sheetId="8892">
        <row r="2">
          <cell r="B2">
            <v>0</v>
          </cell>
        </row>
      </sheetData>
      <sheetData sheetId="8893">
        <row r="2">
          <cell r="B2">
            <v>0</v>
          </cell>
        </row>
      </sheetData>
      <sheetData sheetId="8894"/>
      <sheetData sheetId="8895"/>
      <sheetData sheetId="8896"/>
      <sheetData sheetId="8897"/>
      <sheetData sheetId="8898"/>
      <sheetData sheetId="8899"/>
      <sheetData sheetId="8900"/>
      <sheetData sheetId="8901">
        <row r="2">
          <cell r="B2">
            <v>0</v>
          </cell>
        </row>
      </sheetData>
      <sheetData sheetId="8902">
        <row r="2">
          <cell r="B2">
            <v>0</v>
          </cell>
        </row>
      </sheetData>
      <sheetData sheetId="8903">
        <row r="2">
          <cell r="B2">
            <v>0</v>
          </cell>
        </row>
      </sheetData>
      <sheetData sheetId="8904">
        <row r="2">
          <cell r="B2">
            <v>0</v>
          </cell>
        </row>
      </sheetData>
      <sheetData sheetId="8905">
        <row r="2">
          <cell r="B2">
            <v>0</v>
          </cell>
        </row>
      </sheetData>
      <sheetData sheetId="8906">
        <row r="2">
          <cell r="B2">
            <v>0</v>
          </cell>
        </row>
      </sheetData>
      <sheetData sheetId="8907">
        <row r="2">
          <cell r="B2">
            <v>0</v>
          </cell>
        </row>
      </sheetData>
      <sheetData sheetId="8908">
        <row r="2">
          <cell r="B2">
            <v>0</v>
          </cell>
        </row>
      </sheetData>
      <sheetData sheetId="8909">
        <row r="2">
          <cell r="B2">
            <v>0</v>
          </cell>
        </row>
      </sheetData>
      <sheetData sheetId="8910">
        <row r="2">
          <cell r="B2">
            <v>0</v>
          </cell>
        </row>
      </sheetData>
      <sheetData sheetId="8911">
        <row r="2">
          <cell r="B2">
            <v>0</v>
          </cell>
        </row>
      </sheetData>
      <sheetData sheetId="8912">
        <row r="2">
          <cell r="B2">
            <v>0</v>
          </cell>
        </row>
      </sheetData>
      <sheetData sheetId="8913">
        <row r="2">
          <cell r="B2">
            <v>0</v>
          </cell>
        </row>
      </sheetData>
      <sheetData sheetId="8914">
        <row r="2">
          <cell r="B2">
            <v>0</v>
          </cell>
        </row>
      </sheetData>
      <sheetData sheetId="8915">
        <row r="2">
          <cell r="B2">
            <v>0</v>
          </cell>
        </row>
      </sheetData>
      <sheetData sheetId="8916">
        <row r="2">
          <cell r="B2">
            <v>0</v>
          </cell>
        </row>
      </sheetData>
      <sheetData sheetId="8917">
        <row r="2">
          <cell r="B2">
            <v>0</v>
          </cell>
        </row>
      </sheetData>
      <sheetData sheetId="8918">
        <row r="2">
          <cell r="B2">
            <v>0</v>
          </cell>
        </row>
      </sheetData>
      <sheetData sheetId="8919">
        <row r="2">
          <cell r="B2">
            <v>0</v>
          </cell>
        </row>
      </sheetData>
      <sheetData sheetId="8920">
        <row r="2">
          <cell r="B2">
            <v>0</v>
          </cell>
        </row>
      </sheetData>
      <sheetData sheetId="8921"/>
      <sheetData sheetId="8922"/>
      <sheetData sheetId="8923"/>
      <sheetData sheetId="8924"/>
      <sheetData sheetId="8925"/>
      <sheetData sheetId="8926"/>
      <sheetData sheetId="8927"/>
      <sheetData sheetId="8928"/>
      <sheetData sheetId="8929"/>
      <sheetData sheetId="8930"/>
      <sheetData sheetId="8931"/>
      <sheetData sheetId="8932"/>
      <sheetData sheetId="8933"/>
      <sheetData sheetId="8934"/>
      <sheetData sheetId="8935"/>
      <sheetData sheetId="8936">
        <row r="2">
          <cell r="B2">
            <v>0</v>
          </cell>
        </row>
      </sheetData>
      <sheetData sheetId="8937">
        <row r="2">
          <cell r="B2">
            <v>0</v>
          </cell>
        </row>
      </sheetData>
      <sheetData sheetId="8938">
        <row r="2">
          <cell r="B2">
            <v>0</v>
          </cell>
        </row>
      </sheetData>
      <sheetData sheetId="8939">
        <row r="2">
          <cell r="B2">
            <v>0</v>
          </cell>
        </row>
      </sheetData>
      <sheetData sheetId="8940">
        <row r="2">
          <cell r="B2">
            <v>0</v>
          </cell>
        </row>
      </sheetData>
      <sheetData sheetId="8941">
        <row r="2">
          <cell r="B2">
            <v>0</v>
          </cell>
        </row>
      </sheetData>
      <sheetData sheetId="8942">
        <row r="2">
          <cell r="B2">
            <v>0</v>
          </cell>
        </row>
      </sheetData>
      <sheetData sheetId="8943">
        <row r="2">
          <cell r="B2">
            <v>0</v>
          </cell>
        </row>
      </sheetData>
      <sheetData sheetId="8944">
        <row r="2">
          <cell r="B2">
            <v>0</v>
          </cell>
        </row>
      </sheetData>
      <sheetData sheetId="8945">
        <row r="2">
          <cell r="B2">
            <v>0</v>
          </cell>
        </row>
      </sheetData>
      <sheetData sheetId="8946">
        <row r="2">
          <cell r="B2">
            <v>0</v>
          </cell>
        </row>
      </sheetData>
      <sheetData sheetId="8947">
        <row r="2">
          <cell r="B2">
            <v>0</v>
          </cell>
        </row>
      </sheetData>
      <sheetData sheetId="8948">
        <row r="2">
          <cell r="B2">
            <v>0</v>
          </cell>
        </row>
      </sheetData>
      <sheetData sheetId="8949">
        <row r="2">
          <cell r="B2">
            <v>0</v>
          </cell>
        </row>
      </sheetData>
      <sheetData sheetId="8950">
        <row r="2">
          <cell r="B2">
            <v>0</v>
          </cell>
        </row>
      </sheetData>
      <sheetData sheetId="8951">
        <row r="2">
          <cell r="B2">
            <v>0</v>
          </cell>
        </row>
      </sheetData>
      <sheetData sheetId="8952">
        <row r="2">
          <cell r="B2">
            <v>0</v>
          </cell>
        </row>
      </sheetData>
      <sheetData sheetId="8953">
        <row r="2">
          <cell r="B2">
            <v>1.9678000000000001E-2</v>
          </cell>
        </row>
      </sheetData>
      <sheetData sheetId="8954">
        <row r="2">
          <cell r="B2">
            <v>1.9678000000000001E-2</v>
          </cell>
        </row>
      </sheetData>
      <sheetData sheetId="8955">
        <row r="2">
          <cell r="B2">
            <v>1.9678000000000001E-2</v>
          </cell>
        </row>
      </sheetData>
      <sheetData sheetId="8956">
        <row r="2">
          <cell r="B2">
            <v>1.9678000000000001E-2</v>
          </cell>
        </row>
      </sheetData>
      <sheetData sheetId="8957"/>
      <sheetData sheetId="8958"/>
      <sheetData sheetId="8959">
        <row r="2">
          <cell r="B2">
            <v>1.9678000000000001E-2</v>
          </cell>
        </row>
      </sheetData>
      <sheetData sheetId="8960"/>
      <sheetData sheetId="8961"/>
      <sheetData sheetId="8962"/>
      <sheetData sheetId="8963"/>
      <sheetData sheetId="8964"/>
      <sheetData sheetId="8965"/>
      <sheetData sheetId="8966"/>
      <sheetData sheetId="8967"/>
      <sheetData sheetId="8968"/>
      <sheetData sheetId="8969"/>
      <sheetData sheetId="8970"/>
      <sheetData sheetId="8971">
        <row r="2">
          <cell r="B2">
            <v>1.9678000000000001E-2</v>
          </cell>
        </row>
      </sheetData>
      <sheetData sheetId="8972"/>
      <sheetData sheetId="8973"/>
      <sheetData sheetId="8974"/>
      <sheetData sheetId="8975"/>
      <sheetData sheetId="8976"/>
      <sheetData sheetId="8977"/>
      <sheetData sheetId="8978"/>
      <sheetData sheetId="8979"/>
      <sheetData sheetId="8980"/>
      <sheetData sheetId="8981"/>
      <sheetData sheetId="8982"/>
      <sheetData sheetId="8983"/>
      <sheetData sheetId="8984"/>
      <sheetData sheetId="8985"/>
      <sheetData sheetId="8986"/>
      <sheetData sheetId="8987">
        <row r="2">
          <cell r="B2">
            <v>1.9678000000000001E-2</v>
          </cell>
        </row>
      </sheetData>
      <sheetData sheetId="8988">
        <row r="2">
          <cell r="B2">
            <v>1.9678000000000001E-2</v>
          </cell>
        </row>
      </sheetData>
      <sheetData sheetId="8989">
        <row r="2">
          <cell r="B2">
            <v>1.9678000000000001E-2</v>
          </cell>
        </row>
      </sheetData>
      <sheetData sheetId="8990"/>
      <sheetData sheetId="8991"/>
      <sheetData sheetId="8992"/>
      <sheetData sheetId="8993"/>
      <sheetData sheetId="8994"/>
      <sheetData sheetId="8995"/>
      <sheetData sheetId="8996"/>
      <sheetData sheetId="8997"/>
      <sheetData sheetId="8998"/>
      <sheetData sheetId="8999">
        <row r="2">
          <cell r="B2">
            <v>1.9678000000000001E-2</v>
          </cell>
        </row>
      </sheetData>
      <sheetData sheetId="9000">
        <row r="2">
          <cell r="B2">
            <v>1.9678000000000001E-2</v>
          </cell>
        </row>
      </sheetData>
      <sheetData sheetId="9001">
        <row r="2">
          <cell r="B2">
            <v>1.9678000000000001E-2</v>
          </cell>
        </row>
      </sheetData>
      <sheetData sheetId="9002"/>
      <sheetData sheetId="9003"/>
      <sheetData sheetId="9004"/>
      <sheetData sheetId="9005"/>
      <sheetData sheetId="9006"/>
      <sheetData sheetId="9007"/>
      <sheetData sheetId="9008"/>
      <sheetData sheetId="9009"/>
      <sheetData sheetId="9010"/>
      <sheetData sheetId="9011">
        <row r="2">
          <cell r="B2">
            <v>1.9678000000000001E-2</v>
          </cell>
        </row>
      </sheetData>
      <sheetData sheetId="9012">
        <row r="2">
          <cell r="B2">
            <v>0</v>
          </cell>
        </row>
      </sheetData>
      <sheetData sheetId="9013">
        <row r="2">
          <cell r="B2">
            <v>0</v>
          </cell>
        </row>
      </sheetData>
      <sheetData sheetId="9014">
        <row r="2">
          <cell r="B2">
            <v>0</v>
          </cell>
        </row>
      </sheetData>
      <sheetData sheetId="9015">
        <row r="2">
          <cell r="B2">
            <v>0</v>
          </cell>
        </row>
      </sheetData>
      <sheetData sheetId="9016">
        <row r="2">
          <cell r="B2">
            <v>0</v>
          </cell>
        </row>
      </sheetData>
      <sheetData sheetId="9017">
        <row r="2">
          <cell r="B2">
            <v>1.9678000000000001E-2</v>
          </cell>
        </row>
      </sheetData>
      <sheetData sheetId="9018">
        <row r="2">
          <cell r="B2">
            <v>1.9678000000000001E-2</v>
          </cell>
        </row>
      </sheetData>
      <sheetData sheetId="9019">
        <row r="2">
          <cell r="B2">
            <v>1.9678000000000001E-2</v>
          </cell>
        </row>
      </sheetData>
      <sheetData sheetId="9020">
        <row r="2">
          <cell r="B2">
            <v>0</v>
          </cell>
        </row>
      </sheetData>
      <sheetData sheetId="9021">
        <row r="2">
          <cell r="B2">
            <v>0</v>
          </cell>
        </row>
      </sheetData>
      <sheetData sheetId="9022">
        <row r="2">
          <cell r="B2">
            <v>0</v>
          </cell>
        </row>
      </sheetData>
      <sheetData sheetId="9023">
        <row r="2">
          <cell r="B2">
            <v>1.9678000000000001E-2</v>
          </cell>
        </row>
      </sheetData>
      <sheetData sheetId="9024">
        <row r="2">
          <cell r="B2">
            <v>0</v>
          </cell>
        </row>
      </sheetData>
      <sheetData sheetId="9025">
        <row r="2">
          <cell r="B2">
            <v>0</v>
          </cell>
        </row>
      </sheetData>
      <sheetData sheetId="9026">
        <row r="2">
          <cell r="B2">
            <v>0</v>
          </cell>
        </row>
      </sheetData>
      <sheetData sheetId="9027">
        <row r="2">
          <cell r="B2">
            <v>1.9678000000000001E-2</v>
          </cell>
        </row>
      </sheetData>
      <sheetData sheetId="9028">
        <row r="2">
          <cell r="B2">
            <v>1.9678000000000001E-2</v>
          </cell>
        </row>
      </sheetData>
      <sheetData sheetId="9029">
        <row r="2">
          <cell r="B2">
            <v>1.9678000000000001E-2</v>
          </cell>
        </row>
      </sheetData>
      <sheetData sheetId="9030">
        <row r="2">
          <cell r="B2">
            <v>1.9678000000000001E-2</v>
          </cell>
        </row>
      </sheetData>
      <sheetData sheetId="9031">
        <row r="2">
          <cell r="B2">
            <v>1.9678000000000001E-2</v>
          </cell>
        </row>
      </sheetData>
      <sheetData sheetId="9032">
        <row r="2">
          <cell r="B2">
            <v>0</v>
          </cell>
        </row>
      </sheetData>
      <sheetData sheetId="9033">
        <row r="2">
          <cell r="B2">
            <v>0</v>
          </cell>
        </row>
      </sheetData>
      <sheetData sheetId="9034">
        <row r="2">
          <cell r="B2">
            <v>0</v>
          </cell>
        </row>
      </sheetData>
      <sheetData sheetId="9035">
        <row r="2">
          <cell r="B2">
            <v>1.9678000000000001E-2</v>
          </cell>
        </row>
      </sheetData>
      <sheetData sheetId="9036">
        <row r="2">
          <cell r="B2">
            <v>0</v>
          </cell>
        </row>
      </sheetData>
      <sheetData sheetId="9037">
        <row r="2">
          <cell r="B2">
            <v>0</v>
          </cell>
        </row>
      </sheetData>
      <sheetData sheetId="9038">
        <row r="2">
          <cell r="B2">
            <v>0</v>
          </cell>
        </row>
      </sheetData>
      <sheetData sheetId="9039">
        <row r="2">
          <cell r="B2">
            <v>1.9678000000000001E-2</v>
          </cell>
        </row>
      </sheetData>
      <sheetData sheetId="9040">
        <row r="2">
          <cell r="B2">
            <v>1.9678000000000001E-2</v>
          </cell>
        </row>
      </sheetData>
      <sheetData sheetId="9041">
        <row r="2">
          <cell r="B2">
            <v>1.9678000000000001E-2</v>
          </cell>
        </row>
      </sheetData>
      <sheetData sheetId="9042"/>
      <sheetData sheetId="9043">
        <row r="2">
          <cell r="B2">
            <v>0</v>
          </cell>
        </row>
      </sheetData>
      <sheetData sheetId="9044">
        <row r="2">
          <cell r="B2">
            <v>1.9678000000000001E-2</v>
          </cell>
        </row>
      </sheetData>
      <sheetData sheetId="9045"/>
      <sheetData sheetId="9046"/>
      <sheetData sheetId="9047"/>
      <sheetData sheetId="9048">
        <row r="2">
          <cell r="B2">
            <v>1.9678000000000001E-2</v>
          </cell>
        </row>
      </sheetData>
      <sheetData sheetId="9049">
        <row r="2">
          <cell r="B2">
            <v>1.9678000000000001E-2</v>
          </cell>
        </row>
      </sheetData>
      <sheetData sheetId="9050">
        <row r="2">
          <cell r="B2">
            <v>0</v>
          </cell>
        </row>
      </sheetData>
      <sheetData sheetId="9051">
        <row r="2">
          <cell r="B2">
            <v>1.9678000000000001E-2</v>
          </cell>
        </row>
      </sheetData>
      <sheetData sheetId="9052">
        <row r="2">
          <cell r="B2">
            <v>1.9678000000000001E-2</v>
          </cell>
        </row>
      </sheetData>
      <sheetData sheetId="9053">
        <row r="2">
          <cell r="B2">
            <v>1.9678000000000001E-2</v>
          </cell>
        </row>
      </sheetData>
      <sheetData sheetId="9054">
        <row r="2">
          <cell r="B2">
            <v>0</v>
          </cell>
        </row>
      </sheetData>
      <sheetData sheetId="9055"/>
      <sheetData sheetId="9056">
        <row r="2">
          <cell r="B2">
            <v>0</v>
          </cell>
        </row>
      </sheetData>
      <sheetData sheetId="9057">
        <row r="2">
          <cell r="B2">
            <v>0</v>
          </cell>
        </row>
      </sheetData>
      <sheetData sheetId="9058"/>
      <sheetData sheetId="9059"/>
      <sheetData sheetId="9060">
        <row r="2">
          <cell r="B2">
            <v>1.9678000000000001E-2</v>
          </cell>
        </row>
      </sheetData>
      <sheetData sheetId="9061">
        <row r="2">
          <cell r="B2">
            <v>1.9678000000000001E-2</v>
          </cell>
        </row>
      </sheetData>
      <sheetData sheetId="9062">
        <row r="2">
          <cell r="B2">
            <v>1.9678000000000001E-2</v>
          </cell>
        </row>
      </sheetData>
      <sheetData sheetId="9063">
        <row r="2">
          <cell r="B2">
            <v>0</v>
          </cell>
        </row>
      </sheetData>
      <sheetData sheetId="9064">
        <row r="2">
          <cell r="B2">
            <v>1.9678000000000001E-2</v>
          </cell>
        </row>
      </sheetData>
      <sheetData sheetId="9065"/>
      <sheetData sheetId="9066"/>
      <sheetData sheetId="9067"/>
      <sheetData sheetId="9068"/>
      <sheetData sheetId="9069"/>
      <sheetData sheetId="9070"/>
      <sheetData sheetId="9071"/>
      <sheetData sheetId="9072"/>
      <sheetData sheetId="9073">
        <row r="2">
          <cell r="B2">
            <v>1.9678000000000001E-2</v>
          </cell>
        </row>
      </sheetData>
      <sheetData sheetId="9074"/>
      <sheetData sheetId="9075">
        <row r="2">
          <cell r="B2">
            <v>1.9678000000000001E-2</v>
          </cell>
        </row>
      </sheetData>
      <sheetData sheetId="9076">
        <row r="2">
          <cell r="B2">
            <v>1.9678000000000001E-2</v>
          </cell>
        </row>
      </sheetData>
      <sheetData sheetId="9077"/>
      <sheetData sheetId="9078"/>
      <sheetData sheetId="9079">
        <row r="2">
          <cell r="B2">
            <v>0</v>
          </cell>
        </row>
      </sheetData>
      <sheetData sheetId="9080"/>
      <sheetData sheetId="9081"/>
      <sheetData sheetId="9082">
        <row r="2">
          <cell r="B2">
            <v>0</v>
          </cell>
        </row>
      </sheetData>
      <sheetData sheetId="9083"/>
      <sheetData sheetId="9084"/>
      <sheetData sheetId="9085"/>
      <sheetData sheetId="9086"/>
      <sheetData sheetId="9087"/>
      <sheetData sheetId="9088"/>
      <sheetData sheetId="9089"/>
      <sheetData sheetId="9090"/>
      <sheetData sheetId="9091"/>
      <sheetData sheetId="9092"/>
      <sheetData sheetId="9093"/>
      <sheetData sheetId="9094"/>
      <sheetData sheetId="9095"/>
      <sheetData sheetId="9096"/>
      <sheetData sheetId="9097"/>
      <sheetData sheetId="9098"/>
      <sheetData sheetId="9099"/>
      <sheetData sheetId="9100"/>
      <sheetData sheetId="9101"/>
      <sheetData sheetId="9102"/>
      <sheetData sheetId="9103"/>
      <sheetData sheetId="9104"/>
      <sheetData sheetId="9105"/>
      <sheetData sheetId="9106"/>
      <sheetData sheetId="9107"/>
      <sheetData sheetId="9108"/>
      <sheetData sheetId="9109"/>
      <sheetData sheetId="9110"/>
      <sheetData sheetId="9111"/>
      <sheetData sheetId="9112"/>
      <sheetData sheetId="9113"/>
      <sheetData sheetId="9114"/>
      <sheetData sheetId="9115"/>
      <sheetData sheetId="9116"/>
      <sheetData sheetId="9117"/>
      <sheetData sheetId="9118"/>
      <sheetData sheetId="9119"/>
      <sheetData sheetId="9120"/>
      <sheetData sheetId="9121"/>
      <sheetData sheetId="9122"/>
      <sheetData sheetId="9123"/>
      <sheetData sheetId="9124"/>
      <sheetData sheetId="9125"/>
      <sheetData sheetId="9126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>
        <row r="2">
          <cell r="B2">
            <v>0</v>
          </cell>
        </row>
      </sheetData>
      <sheetData sheetId="9133"/>
      <sheetData sheetId="9134">
        <row r="2">
          <cell r="B2">
            <v>1.9678000000000001E-2</v>
          </cell>
        </row>
      </sheetData>
      <sheetData sheetId="9135"/>
      <sheetData sheetId="9136"/>
      <sheetData sheetId="9137"/>
      <sheetData sheetId="9138"/>
      <sheetData sheetId="9139"/>
      <sheetData sheetId="9140"/>
      <sheetData sheetId="9141"/>
      <sheetData sheetId="9142"/>
      <sheetData sheetId="9143"/>
      <sheetData sheetId="9144"/>
      <sheetData sheetId="9145"/>
      <sheetData sheetId="9146">
        <row r="2">
          <cell r="B2">
            <v>0</v>
          </cell>
        </row>
      </sheetData>
      <sheetData sheetId="9147">
        <row r="2">
          <cell r="B2">
            <v>0</v>
          </cell>
        </row>
      </sheetData>
      <sheetData sheetId="9148"/>
      <sheetData sheetId="9149"/>
      <sheetData sheetId="9150"/>
      <sheetData sheetId="9151"/>
      <sheetData sheetId="9152"/>
      <sheetData sheetId="9153"/>
      <sheetData sheetId="9154"/>
      <sheetData sheetId="9155"/>
      <sheetData sheetId="9156"/>
      <sheetData sheetId="9157"/>
      <sheetData sheetId="9158">
        <row r="2">
          <cell r="B2">
            <v>0</v>
          </cell>
        </row>
      </sheetData>
      <sheetData sheetId="9159">
        <row r="2">
          <cell r="B2">
            <v>0</v>
          </cell>
        </row>
      </sheetData>
      <sheetData sheetId="9160"/>
      <sheetData sheetId="9161"/>
      <sheetData sheetId="9162">
        <row r="2">
          <cell r="B2">
            <v>1.9678000000000001E-2</v>
          </cell>
        </row>
      </sheetData>
      <sheetData sheetId="9163">
        <row r="2">
          <cell r="B2">
            <v>1.9678000000000001E-2</v>
          </cell>
        </row>
      </sheetData>
      <sheetData sheetId="9164">
        <row r="2">
          <cell r="B2">
            <v>1.9678000000000001E-2</v>
          </cell>
        </row>
      </sheetData>
      <sheetData sheetId="9165">
        <row r="2">
          <cell r="B2">
            <v>0</v>
          </cell>
        </row>
      </sheetData>
      <sheetData sheetId="9166"/>
      <sheetData sheetId="9167"/>
      <sheetData sheetId="9168"/>
      <sheetData sheetId="9169"/>
      <sheetData sheetId="9170"/>
      <sheetData sheetId="9171"/>
      <sheetData sheetId="9172"/>
      <sheetData sheetId="9173"/>
      <sheetData sheetId="9174"/>
      <sheetData sheetId="9175"/>
      <sheetData sheetId="9176"/>
      <sheetData sheetId="9177">
        <row r="2">
          <cell r="B2">
            <v>0</v>
          </cell>
        </row>
      </sheetData>
      <sheetData sheetId="9178"/>
      <sheetData sheetId="9179"/>
      <sheetData sheetId="9180"/>
      <sheetData sheetId="9181"/>
      <sheetData sheetId="9182"/>
      <sheetData sheetId="9183"/>
      <sheetData sheetId="9184"/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/>
      <sheetData sheetId="9195"/>
      <sheetData sheetId="9196"/>
      <sheetData sheetId="9197"/>
      <sheetData sheetId="9198"/>
      <sheetData sheetId="9199">
        <row r="2">
          <cell r="B2">
            <v>0</v>
          </cell>
        </row>
      </sheetData>
      <sheetData sheetId="9200">
        <row r="2">
          <cell r="B2">
            <v>0</v>
          </cell>
        </row>
      </sheetData>
      <sheetData sheetId="9201"/>
      <sheetData sheetId="9202"/>
      <sheetData sheetId="9203"/>
      <sheetData sheetId="9204"/>
      <sheetData sheetId="9205"/>
      <sheetData sheetId="9206"/>
      <sheetData sheetId="9207"/>
      <sheetData sheetId="9208">
        <row r="2">
          <cell r="B2">
            <v>1.9678000000000001E-2</v>
          </cell>
        </row>
      </sheetData>
      <sheetData sheetId="9209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>
        <row r="2">
          <cell r="B2">
            <v>0</v>
          </cell>
        </row>
      </sheetData>
      <sheetData sheetId="9219"/>
      <sheetData sheetId="9220">
        <row r="2">
          <cell r="B2">
            <v>1.9678000000000001E-2</v>
          </cell>
        </row>
      </sheetData>
      <sheetData sheetId="9221"/>
      <sheetData sheetId="9222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/>
      <sheetData sheetId="9235"/>
      <sheetData sheetId="9236">
        <row r="2">
          <cell r="B2">
            <v>1.9678000000000001E-2</v>
          </cell>
        </row>
      </sheetData>
      <sheetData sheetId="9237">
        <row r="2">
          <cell r="B2">
            <v>1.9678000000000001E-2</v>
          </cell>
        </row>
      </sheetData>
      <sheetData sheetId="9238">
        <row r="2">
          <cell r="B2">
            <v>1.9678000000000001E-2</v>
          </cell>
        </row>
      </sheetData>
      <sheetData sheetId="9239"/>
      <sheetData sheetId="9240"/>
      <sheetData sheetId="9241"/>
      <sheetData sheetId="9242"/>
      <sheetData sheetId="9243"/>
      <sheetData sheetId="9244"/>
      <sheetData sheetId="9245"/>
      <sheetData sheetId="9246"/>
      <sheetData sheetId="9247"/>
      <sheetData sheetId="9248">
        <row r="2">
          <cell r="B2">
            <v>1.9678000000000001E-2</v>
          </cell>
        </row>
      </sheetData>
      <sheetData sheetId="9249">
        <row r="2">
          <cell r="B2">
            <v>1.9678000000000001E-2</v>
          </cell>
        </row>
      </sheetData>
      <sheetData sheetId="9250">
        <row r="2">
          <cell r="B2">
            <v>1.9678000000000001E-2</v>
          </cell>
        </row>
      </sheetData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>
        <row r="2">
          <cell r="B2">
            <v>1.9678000000000001E-2</v>
          </cell>
        </row>
      </sheetData>
      <sheetData sheetId="9262"/>
      <sheetData sheetId="9263"/>
      <sheetData sheetId="9264"/>
      <sheetData sheetId="9265"/>
      <sheetData sheetId="9266"/>
      <sheetData sheetId="9267"/>
      <sheetData sheetId="9268"/>
      <sheetData sheetId="9269"/>
      <sheetData sheetId="9270"/>
      <sheetData sheetId="9271"/>
      <sheetData sheetId="9272"/>
      <sheetData sheetId="9273">
        <row r="2">
          <cell r="B2">
            <v>1.9678000000000001E-2</v>
          </cell>
        </row>
      </sheetData>
      <sheetData sheetId="9274">
        <row r="2">
          <cell r="B2">
            <v>0</v>
          </cell>
        </row>
      </sheetData>
      <sheetData sheetId="9275"/>
      <sheetData sheetId="9276"/>
      <sheetData sheetId="9277"/>
      <sheetData sheetId="9278"/>
      <sheetData sheetId="9279"/>
      <sheetData sheetId="9280"/>
      <sheetData sheetId="9281"/>
      <sheetData sheetId="9282"/>
      <sheetData sheetId="9283"/>
      <sheetData sheetId="9284"/>
      <sheetData sheetId="9285">
        <row r="2">
          <cell r="B2">
            <v>0</v>
          </cell>
        </row>
      </sheetData>
      <sheetData sheetId="9286">
        <row r="2">
          <cell r="B2">
            <v>0</v>
          </cell>
        </row>
      </sheetData>
      <sheetData sheetId="9287"/>
      <sheetData sheetId="9288"/>
      <sheetData sheetId="9289">
        <row r="2">
          <cell r="B2">
            <v>1.9678000000000001E-2</v>
          </cell>
        </row>
      </sheetData>
      <sheetData sheetId="9290">
        <row r="2">
          <cell r="B2">
            <v>1.9678000000000001E-2</v>
          </cell>
        </row>
      </sheetData>
      <sheetData sheetId="9291">
        <row r="2">
          <cell r="B2">
            <v>1.9678000000000001E-2</v>
          </cell>
        </row>
      </sheetData>
      <sheetData sheetId="9292">
        <row r="2">
          <cell r="B2">
            <v>0</v>
          </cell>
        </row>
      </sheetData>
      <sheetData sheetId="9293"/>
      <sheetData sheetId="9294"/>
      <sheetData sheetId="9295"/>
      <sheetData sheetId="9296"/>
      <sheetData sheetId="9297"/>
      <sheetData sheetId="9298"/>
      <sheetData sheetId="9299"/>
      <sheetData sheetId="9300"/>
      <sheetData sheetId="9301">
        <row r="2">
          <cell r="B2">
            <v>1.9678000000000001E-2</v>
          </cell>
        </row>
      </sheetData>
      <sheetData sheetId="9302">
        <row r="2">
          <cell r="B2">
            <v>1.9678000000000001E-2</v>
          </cell>
        </row>
      </sheetData>
      <sheetData sheetId="9303">
        <row r="2">
          <cell r="B2">
            <v>1.9678000000000001E-2</v>
          </cell>
        </row>
      </sheetData>
      <sheetData sheetId="9304">
        <row r="2">
          <cell r="B2">
            <v>0</v>
          </cell>
        </row>
      </sheetData>
      <sheetData sheetId="9305"/>
      <sheetData sheetId="9306"/>
      <sheetData sheetId="9307"/>
      <sheetData sheetId="9308"/>
      <sheetData sheetId="9309"/>
      <sheetData sheetId="9310"/>
      <sheetData sheetId="9311"/>
      <sheetData sheetId="9312"/>
      <sheetData sheetId="9313"/>
      <sheetData sheetId="9314">
        <row r="2">
          <cell r="B2">
            <v>1.9678000000000001E-2</v>
          </cell>
        </row>
      </sheetData>
      <sheetData sheetId="9315"/>
      <sheetData sheetId="9316"/>
      <sheetData sheetId="9317"/>
      <sheetData sheetId="9318"/>
      <sheetData sheetId="9319"/>
      <sheetData sheetId="9320"/>
      <sheetData sheetId="9321"/>
      <sheetData sheetId="9322"/>
      <sheetData sheetId="9323"/>
      <sheetData sheetId="9324"/>
      <sheetData sheetId="9325"/>
      <sheetData sheetId="9326">
        <row r="2">
          <cell r="B2">
            <v>0</v>
          </cell>
        </row>
      </sheetData>
      <sheetData sheetId="9327">
        <row r="2">
          <cell r="B2">
            <v>0</v>
          </cell>
        </row>
      </sheetData>
      <sheetData sheetId="9328"/>
      <sheetData sheetId="9329"/>
      <sheetData sheetId="9330"/>
      <sheetData sheetId="9331"/>
      <sheetData sheetId="9332"/>
      <sheetData sheetId="9333"/>
      <sheetData sheetId="9334"/>
      <sheetData sheetId="9335"/>
      <sheetData sheetId="9336"/>
      <sheetData sheetId="9337"/>
      <sheetData sheetId="9338">
        <row r="2">
          <cell r="B2">
            <v>0</v>
          </cell>
        </row>
      </sheetData>
      <sheetData sheetId="9339">
        <row r="2">
          <cell r="B2">
            <v>0</v>
          </cell>
        </row>
      </sheetData>
      <sheetData sheetId="9340"/>
      <sheetData sheetId="9341"/>
      <sheetData sheetId="9342">
        <row r="2">
          <cell r="B2">
            <v>1.9678000000000001E-2</v>
          </cell>
        </row>
      </sheetData>
      <sheetData sheetId="9343">
        <row r="2">
          <cell r="B2">
            <v>1.9678000000000001E-2</v>
          </cell>
        </row>
      </sheetData>
      <sheetData sheetId="9344">
        <row r="2">
          <cell r="B2">
            <v>1.9678000000000001E-2</v>
          </cell>
        </row>
      </sheetData>
      <sheetData sheetId="9345">
        <row r="2">
          <cell r="B2">
            <v>0</v>
          </cell>
        </row>
      </sheetData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2">
          <cell r="B2">
            <v>0</v>
          </cell>
        </row>
      </sheetData>
      <sheetData sheetId="9358"/>
      <sheetData sheetId="9359"/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/>
      <sheetData sheetId="9371"/>
      <sheetData sheetId="9372"/>
      <sheetData sheetId="9373"/>
      <sheetData sheetId="9374"/>
      <sheetData sheetId="9375"/>
      <sheetData sheetId="9376"/>
      <sheetData sheetId="9377"/>
      <sheetData sheetId="9378"/>
      <sheetData sheetId="9379">
        <row r="2">
          <cell r="B2">
            <v>0</v>
          </cell>
        </row>
      </sheetData>
      <sheetData sheetId="9380">
        <row r="2">
          <cell r="B2">
            <v>0</v>
          </cell>
        </row>
      </sheetData>
      <sheetData sheetId="9381"/>
      <sheetData sheetId="9382"/>
      <sheetData sheetId="9383"/>
      <sheetData sheetId="9384"/>
      <sheetData sheetId="9385"/>
      <sheetData sheetId="9386"/>
      <sheetData sheetId="9387"/>
      <sheetData sheetId="9388">
        <row r="2">
          <cell r="B2">
            <v>1.9678000000000001E-2</v>
          </cell>
        </row>
      </sheetData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>
        <row r="2">
          <cell r="B2">
            <v>0</v>
          </cell>
        </row>
      </sheetData>
      <sheetData sheetId="9399"/>
      <sheetData sheetId="9400">
        <row r="2">
          <cell r="B2">
            <v>1.9678000000000001E-2</v>
          </cell>
        </row>
      </sheetData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>
        <row r="2">
          <cell r="B2">
            <v>1.9678000000000001E-2</v>
          </cell>
        </row>
      </sheetData>
      <sheetData sheetId="9417">
        <row r="2">
          <cell r="B2">
            <v>1.9678000000000001E-2</v>
          </cell>
        </row>
      </sheetData>
      <sheetData sheetId="9418">
        <row r="2">
          <cell r="B2">
            <v>1.9678000000000001E-2</v>
          </cell>
        </row>
      </sheetData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>
        <row r="2">
          <cell r="B2">
            <v>1.9678000000000001E-2</v>
          </cell>
        </row>
      </sheetData>
      <sheetData sheetId="9429">
        <row r="2">
          <cell r="B2">
            <v>1.9678000000000001E-2</v>
          </cell>
        </row>
      </sheetData>
      <sheetData sheetId="9430">
        <row r="2">
          <cell r="B2">
            <v>1.9678000000000001E-2</v>
          </cell>
        </row>
      </sheetData>
      <sheetData sheetId="9431"/>
      <sheetData sheetId="9432"/>
      <sheetData sheetId="9433"/>
      <sheetData sheetId="9434"/>
      <sheetData sheetId="9435"/>
      <sheetData sheetId="9436"/>
      <sheetData sheetId="9437"/>
      <sheetData sheetId="9438"/>
      <sheetData sheetId="9439"/>
      <sheetData sheetId="9440"/>
      <sheetData sheetId="9441">
        <row r="2">
          <cell r="B2">
            <v>1.9678000000000001E-2</v>
          </cell>
        </row>
      </sheetData>
      <sheetData sheetId="9442"/>
      <sheetData sheetId="9443"/>
      <sheetData sheetId="9444"/>
      <sheetData sheetId="9445"/>
      <sheetData sheetId="9446"/>
      <sheetData sheetId="9447"/>
      <sheetData sheetId="9448"/>
      <sheetData sheetId="9449"/>
      <sheetData sheetId="9450"/>
      <sheetData sheetId="9451"/>
      <sheetData sheetId="9452"/>
      <sheetData sheetId="9453">
        <row r="2">
          <cell r="B2">
            <v>1.9678000000000001E-2</v>
          </cell>
        </row>
      </sheetData>
      <sheetData sheetId="9454">
        <row r="2">
          <cell r="B2">
            <v>0</v>
          </cell>
        </row>
      </sheetData>
      <sheetData sheetId="9455"/>
      <sheetData sheetId="9456"/>
      <sheetData sheetId="9457"/>
      <sheetData sheetId="9458"/>
      <sheetData sheetId="9459"/>
      <sheetData sheetId="9460"/>
      <sheetData sheetId="9461"/>
      <sheetData sheetId="9462"/>
      <sheetData sheetId="9463"/>
      <sheetData sheetId="9464"/>
      <sheetData sheetId="9465">
        <row r="2">
          <cell r="B2">
            <v>0</v>
          </cell>
        </row>
      </sheetData>
      <sheetData sheetId="9466">
        <row r="2">
          <cell r="B2">
            <v>0</v>
          </cell>
        </row>
      </sheetData>
      <sheetData sheetId="9467"/>
      <sheetData sheetId="9468"/>
      <sheetData sheetId="9469">
        <row r="2">
          <cell r="B2">
            <v>1.9678000000000001E-2</v>
          </cell>
        </row>
      </sheetData>
      <sheetData sheetId="9470">
        <row r="2">
          <cell r="B2">
            <v>1.9678000000000001E-2</v>
          </cell>
        </row>
      </sheetData>
      <sheetData sheetId="9471">
        <row r="2">
          <cell r="B2">
            <v>1.9678000000000001E-2</v>
          </cell>
        </row>
      </sheetData>
      <sheetData sheetId="9472">
        <row r="2">
          <cell r="B2">
            <v>0</v>
          </cell>
        </row>
      </sheetData>
      <sheetData sheetId="9473"/>
      <sheetData sheetId="9474"/>
      <sheetData sheetId="9475"/>
      <sheetData sheetId="9476"/>
      <sheetData sheetId="9477"/>
      <sheetData sheetId="9478"/>
      <sheetData sheetId="9479"/>
      <sheetData sheetId="9480"/>
      <sheetData sheetId="9481">
        <row r="2">
          <cell r="B2">
            <v>1.9678000000000001E-2</v>
          </cell>
        </row>
      </sheetData>
      <sheetData sheetId="9482">
        <row r="2">
          <cell r="B2">
            <v>1.9678000000000001E-2</v>
          </cell>
        </row>
      </sheetData>
      <sheetData sheetId="9483">
        <row r="2">
          <cell r="B2">
            <v>1.9678000000000001E-2</v>
          </cell>
        </row>
      </sheetData>
      <sheetData sheetId="9484">
        <row r="2">
          <cell r="B2">
            <v>0</v>
          </cell>
        </row>
      </sheetData>
      <sheetData sheetId="9485"/>
      <sheetData sheetId="9486"/>
      <sheetData sheetId="9487"/>
      <sheetData sheetId="9488"/>
      <sheetData sheetId="9489"/>
      <sheetData sheetId="9490"/>
      <sheetData sheetId="9491"/>
      <sheetData sheetId="9492"/>
      <sheetData sheetId="9493"/>
      <sheetData sheetId="9494">
        <row r="2">
          <cell r="B2">
            <v>1.9678000000000001E-2</v>
          </cell>
        </row>
      </sheetData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/>
      <sheetData sheetId="9505"/>
      <sheetData sheetId="9506">
        <row r="2">
          <cell r="B2">
            <v>0</v>
          </cell>
        </row>
      </sheetData>
      <sheetData sheetId="9507">
        <row r="2">
          <cell r="B2">
            <v>0</v>
          </cell>
        </row>
      </sheetData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>
        <row r="2">
          <cell r="B2">
            <v>0</v>
          </cell>
        </row>
      </sheetData>
      <sheetData sheetId="9519">
        <row r="2">
          <cell r="B2">
            <v>0</v>
          </cell>
        </row>
      </sheetData>
      <sheetData sheetId="9520"/>
      <sheetData sheetId="9521"/>
      <sheetData sheetId="9522">
        <row r="2">
          <cell r="B2">
            <v>1.9678000000000001E-2</v>
          </cell>
        </row>
      </sheetData>
      <sheetData sheetId="9523">
        <row r="2">
          <cell r="B2">
            <v>1.9678000000000001E-2</v>
          </cell>
        </row>
      </sheetData>
      <sheetData sheetId="9524">
        <row r="2">
          <cell r="B2">
            <v>1.9678000000000001E-2</v>
          </cell>
        </row>
      </sheetData>
      <sheetData sheetId="9525">
        <row r="2">
          <cell r="B2">
            <v>0</v>
          </cell>
        </row>
      </sheetData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>
        <row r="2">
          <cell r="B2">
            <v>0</v>
          </cell>
        </row>
      </sheetData>
      <sheetData sheetId="9538"/>
      <sheetData sheetId="9539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>
        <row r="2">
          <cell r="B2">
            <v>0</v>
          </cell>
        </row>
      </sheetData>
      <sheetData sheetId="9560">
        <row r="2">
          <cell r="B2">
            <v>0</v>
          </cell>
        </row>
      </sheetData>
      <sheetData sheetId="9561"/>
      <sheetData sheetId="9562"/>
      <sheetData sheetId="9563"/>
      <sheetData sheetId="9564"/>
      <sheetData sheetId="9565"/>
      <sheetData sheetId="9566"/>
      <sheetData sheetId="9567"/>
      <sheetData sheetId="9568">
        <row r="2">
          <cell r="B2">
            <v>1.9678000000000001E-2</v>
          </cell>
        </row>
      </sheetData>
      <sheetData sheetId="9569"/>
      <sheetData sheetId="9570"/>
      <sheetData sheetId="9571"/>
      <sheetData sheetId="9572"/>
      <sheetData sheetId="9573"/>
      <sheetData sheetId="9574"/>
      <sheetData sheetId="9575"/>
      <sheetData sheetId="9576"/>
      <sheetData sheetId="9577"/>
      <sheetData sheetId="9578">
        <row r="2">
          <cell r="B2">
            <v>0</v>
          </cell>
        </row>
      </sheetData>
      <sheetData sheetId="9579"/>
      <sheetData sheetId="9580">
        <row r="2">
          <cell r="B2">
            <v>1.9678000000000001E-2</v>
          </cell>
        </row>
      </sheetData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>
        <row r="2">
          <cell r="B2">
            <v>1.9678000000000001E-2</v>
          </cell>
        </row>
      </sheetData>
      <sheetData sheetId="9597">
        <row r="2">
          <cell r="B2">
            <v>1.9678000000000001E-2</v>
          </cell>
        </row>
      </sheetData>
      <sheetData sheetId="9598">
        <row r="2">
          <cell r="B2">
            <v>1.9678000000000001E-2</v>
          </cell>
        </row>
      </sheetData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>
        <row r="2">
          <cell r="B2">
            <v>1.9678000000000001E-2</v>
          </cell>
        </row>
      </sheetData>
      <sheetData sheetId="9609">
        <row r="2">
          <cell r="B2">
            <v>1.9678000000000001E-2</v>
          </cell>
        </row>
      </sheetData>
      <sheetData sheetId="9610">
        <row r="2">
          <cell r="B2">
            <v>1.9678000000000001E-2</v>
          </cell>
        </row>
      </sheetData>
      <sheetData sheetId="9611"/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>
        <row r="2">
          <cell r="B2">
            <v>1.9678000000000001E-2</v>
          </cell>
        </row>
      </sheetData>
      <sheetData sheetId="9621">
        <row r="2">
          <cell r="B2">
            <v>1.9678000000000001E-2</v>
          </cell>
        </row>
      </sheetData>
      <sheetData sheetId="9622">
        <row r="2">
          <cell r="B2">
            <v>0</v>
          </cell>
        </row>
      </sheetData>
      <sheetData sheetId="9623">
        <row r="2">
          <cell r="B2">
            <v>0</v>
          </cell>
        </row>
      </sheetData>
      <sheetData sheetId="9624">
        <row r="2">
          <cell r="B2">
            <v>0</v>
          </cell>
        </row>
      </sheetData>
      <sheetData sheetId="9625">
        <row r="2">
          <cell r="B2">
            <v>0</v>
          </cell>
        </row>
      </sheetData>
      <sheetData sheetId="9626">
        <row r="2">
          <cell r="B2">
            <v>1.9678000000000001E-2</v>
          </cell>
        </row>
      </sheetData>
      <sheetData sheetId="9627">
        <row r="2">
          <cell r="B2">
            <v>1.9678000000000001E-2</v>
          </cell>
        </row>
      </sheetData>
      <sheetData sheetId="9628">
        <row r="2">
          <cell r="B2">
            <v>1.9678000000000001E-2</v>
          </cell>
        </row>
      </sheetData>
      <sheetData sheetId="9629">
        <row r="2">
          <cell r="B2">
            <v>0</v>
          </cell>
        </row>
      </sheetData>
      <sheetData sheetId="9630">
        <row r="2">
          <cell r="B2">
            <v>0</v>
          </cell>
        </row>
      </sheetData>
      <sheetData sheetId="9631">
        <row r="2">
          <cell r="B2">
            <v>0</v>
          </cell>
        </row>
      </sheetData>
      <sheetData sheetId="9632">
        <row r="2">
          <cell r="B2">
            <v>1.9678000000000001E-2</v>
          </cell>
        </row>
      </sheetData>
      <sheetData sheetId="9633">
        <row r="2">
          <cell r="B2">
            <v>1.9678000000000001E-2</v>
          </cell>
        </row>
      </sheetData>
      <sheetData sheetId="9634">
        <row r="2">
          <cell r="B2">
            <v>0</v>
          </cell>
        </row>
      </sheetData>
      <sheetData sheetId="9635">
        <row r="2">
          <cell r="B2">
            <v>0</v>
          </cell>
        </row>
      </sheetData>
      <sheetData sheetId="9636">
        <row r="2">
          <cell r="B2">
            <v>0</v>
          </cell>
        </row>
      </sheetData>
      <sheetData sheetId="9637">
        <row r="2">
          <cell r="B2">
            <v>0</v>
          </cell>
        </row>
      </sheetData>
      <sheetData sheetId="9638">
        <row r="2">
          <cell r="B2">
            <v>1.9678000000000001E-2</v>
          </cell>
        </row>
      </sheetData>
      <sheetData sheetId="9639">
        <row r="2">
          <cell r="B2">
            <v>1.9678000000000001E-2</v>
          </cell>
        </row>
      </sheetData>
      <sheetData sheetId="9640">
        <row r="2">
          <cell r="B2">
            <v>1.9678000000000001E-2</v>
          </cell>
        </row>
      </sheetData>
      <sheetData sheetId="9641">
        <row r="2">
          <cell r="B2">
            <v>0</v>
          </cell>
        </row>
      </sheetData>
      <sheetData sheetId="9642">
        <row r="2">
          <cell r="B2">
            <v>0</v>
          </cell>
        </row>
      </sheetData>
      <sheetData sheetId="9643">
        <row r="2">
          <cell r="B2">
            <v>0</v>
          </cell>
        </row>
      </sheetData>
      <sheetData sheetId="9644">
        <row r="2">
          <cell r="B2">
            <v>1.9678000000000001E-2</v>
          </cell>
        </row>
      </sheetData>
      <sheetData sheetId="9645">
        <row r="2">
          <cell r="B2">
            <v>0</v>
          </cell>
        </row>
      </sheetData>
      <sheetData sheetId="9646">
        <row r="2">
          <cell r="B2">
            <v>0</v>
          </cell>
        </row>
      </sheetData>
      <sheetData sheetId="9647">
        <row r="2">
          <cell r="B2">
            <v>0</v>
          </cell>
        </row>
      </sheetData>
      <sheetData sheetId="9648"/>
      <sheetData sheetId="9649">
        <row r="2">
          <cell r="B2">
            <v>1.9678000000000001E-2</v>
          </cell>
        </row>
      </sheetData>
      <sheetData sheetId="9650">
        <row r="2">
          <cell r="B2">
            <v>1.9678000000000001E-2</v>
          </cell>
        </row>
      </sheetData>
      <sheetData sheetId="9651">
        <row r="2">
          <cell r="B2">
            <v>1.9678000000000001E-2</v>
          </cell>
        </row>
      </sheetData>
      <sheetData sheetId="9652">
        <row r="2">
          <cell r="B2">
            <v>0</v>
          </cell>
        </row>
      </sheetData>
      <sheetData sheetId="9653">
        <row r="2">
          <cell r="B2">
            <v>1.9678000000000001E-2</v>
          </cell>
        </row>
      </sheetData>
      <sheetData sheetId="9654"/>
      <sheetData sheetId="9655"/>
      <sheetData sheetId="9656"/>
      <sheetData sheetId="9657">
        <row r="2">
          <cell r="B2">
            <v>1.9678000000000001E-2</v>
          </cell>
        </row>
      </sheetData>
      <sheetData sheetId="9658">
        <row r="2">
          <cell r="B2">
            <v>1.9678000000000001E-2</v>
          </cell>
        </row>
      </sheetData>
      <sheetData sheetId="9659">
        <row r="2">
          <cell r="B2">
            <v>0</v>
          </cell>
        </row>
      </sheetData>
      <sheetData sheetId="9660">
        <row r="2">
          <cell r="B2">
            <v>1.9678000000000001E-2</v>
          </cell>
        </row>
      </sheetData>
      <sheetData sheetId="9661">
        <row r="2">
          <cell r="B2">
            <v>1.9678000000000001E-2</v>
          </cell>
        </row>
      </sheetData>
      <sheetData sheetId="9662">
        <row r="2">
          <cell r="B2">
            <v>1.9678000000000001E-2</v>
          </cell>
        </row>
      </sheetData>
      <sheetData sheetId="9663">
        <row r="2">
          <cell r="B2">
            <v>1.9678000000000001E-2</v>
          </cell>
        </row>
      </sheetData>
      <sheetData sheetId="9664">
        <row r="2">
          <cell r="B2">
            <v>1.9678000000000001E-2</v>
          </cell>
        </row>
      </sheetData>
      <sheetData sheetId="9665">
        <row r="2">
          <cell r="B2">
            <v>1.9678000000000001E-2</v>
          </cell>
        </row>
      </sheetData>
      <sheetData sheetId="9666">
        <row r="2">
          <cell r="B2">
            <v>1.9678000000000001E-2</v>
          </cell>
        </row>
      </sheetData>
      <sheetData sheetId="9667">
        <row r="2">
          <cell r="B2">
            <v>1.9678000000000001E-2</v>
          </cell>
        </row>
      </sheetData>
      <sheetData sheetId="9668">
        <row r="2">
          <cell r="B2">
            <v>0</v>
          </cell>
        </row>
      </sheetData>
      <sheetData sheetId="9669">
        <row r="2">
          <cell r="B2">
            <v>1.9678000000000001E-2</v>
          </cell>
        </row>
      </sheetData>
      <sheetData sheetId="9670">
        <row r="2">
          <cell r="B2">
            <v>0</v>
          </cell>
        </row>
      </sheetData>
      <sheetData sheetId="9671">
        <row r="2">
          <cell r="B2">
            <v>0</v>
          </cell>
        </row>
      </sheetData>
      <sheetData sheetId="9672">
        <row r="2">
          <cell r="B2">
            <v>1.9678000000000001E-2</v>
          </cell>
        </row>
      </sheetData>
      <sheetData sheetId="9673">
        <row r="2">
          <cell r="B2">
            <v>1.9678000000000001E-2</v>
          </cell>
        </row>
      </sheetData>
      <sheetData sheetId="9674">
        <row r="2">
          <cell r="B2">
            <v>1.9678000000000001E-2</v>
          </cell>
        </row>
      </sheetData>
      <sheetData sheetId="9675">
        <row r="2">
          <cell r="B2">
            <v>0</v>
          </cell>
        </row>
      </sheetData>
      <sheetData sheetId="9676">
        <row r="2">
          <cell r="B2">
            <v>0</v>
          </cell>
        </row>
      </sheetData>
      <sheetData sheetId="9677">
        <row r="2">
          <cell r="B2">
            <v>0</v>
          </cell>
        </row>
      </sheetData>
      <sheetData sheetId="9678">
        <row r="2">
          <cell r="B2">
            <v>0</v>
          </cell>
        </row>
      </sheetData>
      <sheetData sheetId="9679">
        <row r="2">
          <cell r="B2">
            <v>1.9678000000000001E-2</v>
          </cell>
        </row>
      </sheetData>
      <sheetData sheetId="9680">
        <row r="2">
          <cell r="B2">
            <v>1.9678000000000001E-2</v>
          </cell>
        </row>
      </sheetData>
      <sheetData sheetId="9681">
        <row r="2">
          <cell r="B2">
            <v>1.9678000000000001E-2</v>
          </cell>
        </row>
      </sheetData>
      <sheetData sheetId="9682">
        <row r="2">
          <cell r="B2">
            <v>0</v>
          </cell>
        </row>
      </sheetData>
      <sheetData sheetId="9683">
        <row r="2">
          <cell r="B2">
            <v>0</v>
          </cell>
        </row>
      </sheetData>
      <sheetData sheetId="9684">
        <row r="2">
          <cell r="B2">
            <v>0</v>
          </cell>
        </row>
      </sheetData>
      <sheetData sheetId="9685">
        <row r="2">
          <cell r="B2">
            <v>1.9678000000000001E-2</v>
          </cell>
        </row>
      </sheetData>
      <sheetData sheetId="9686">
        <row r="2">
          <cell r="B2">
            <v>0</v>
          </cell>
        </row>
      </sheetData>
      <sheetData sheetId="9687">
        <row r="2">
          <cell r="B2">
            <v>0</v>
          </cell>
        </row>
      </sheetData>
      <sheetData sheetId="9688">
        <row r="2">
          <cell r="B2">
            <v>0</v>
          </cell>
        </row>
      </sheetData>
      <sheetData sheetId="9689">
        <row r="2">
          <cell r="B2">
            <v>0</v>
          </cell>
        </row>
      </sheetData>
      <sheetData sheetId="9690">
        <row r="2">
          <cell r="B2">
            <v>0</v>
          </cell>
        </row>
      </sheetData>
      <sheetData sheetId="9691">
        <row r="2">
          <cell r="B2">
            <v>1.9678000000000001E-2</v>
          </cell>
        </row>
      </sheetData>
      <sheetData sheetId="9692">
        <row r="2">
          <cell r="B2">
            <v>1.9678000000000001E-2</v>
          </cell>
        </row>
      </sheetData>
      <sheetData sheetId="9693">
        <row r="2">
          <cell r="B2">
            <v>1.9678000000000001E-2</v>
          </cell>
        </row>
      </sheetData>
      <sheetData sheetId="9694">
        <row r="2">
          <cell r="B2">
            <v>0</v>
          </cell>
        </row>
      </sheetData>
      <sheetData sheetId="9695">
        <row r="2">
          <cell r="B2">
            <v>0</v>
          </cell>
        </row>
      </sheetData>
      <sheetData sheetId="9696">
        <row r="2">
          <cell r="B2">
            <v>0</v>
          </cell>
        </row>
      </sheetData>
      <sheetData sheetId="9697">
        <row r="2">
          <cell r="B2">
            <v>1.9678000000000001E-2</v>
          </cell>
        </row>
      </sheetData>
      <sheetData sheetId="9698">
        <row r="2">
          <cell r="B2">
            <v>0</v>
          </cell>
        </row>
      </sheetData>
      <sheetData sheetId="9699">
        <row r="2">
          <cell r="B2">
            <v>0</v>
          </cell>
        </row>
      </sheetData>
      <sheetData sheetId="9700">
        <row r="2">
          <cell r="B2">
            <v>0</v>
          </cell>
        </row>
      </sheetData>
      <sheetData sheetId="9701">
        <row r="2">
          <cell r="B2">
            <v>1.9678000000000001E-2</v>
          </cell>
        </row>
      </sheetData>
      <sheetData sheetId="9702">
        <row r="2">
          <cell r="B2">
            <v>1.9678000000000001E-2</v>
          </cell>
        </row>
      </sheetData>
      <sheetData sheetId="9703">
        <row r="2">
          <cell r="B2">
            <v>1.9678000000000001E-2</v>
          </cell>
        </row>
      </sheetData>
      <sheetData sheetId="9704">
        <row r="2">
          <cell r="B2">
            <v>1.9678000000000001E-2</v>
          </cell>
        </row>
      </sheetData>
      <sheetData sheetId="9705">
        <row r="2">
          <cell r="B2">
            <v>0</v>
          </cell>
        </row>
      </sheetData>
      <sheetData sheetId="9706">
        <row r="2">
          <cell r="B2">
            <v>1.9678000000000001E-2</v>
          </cell>
        </row>
      </sheetData>
      <sheetData sheetId="9707">
        <row r="2">
          <cell r="B2">
            <v>1.9678000000000001E-2</v>
          </cell>
        </row>
      </sheetData>
      <sheetData sheetId="9708">
        <row r="2">
          <cell r="B2">
            <v>0</v>
          </cell>
        </row>
      </sheetData>
      <sheetData sheetId="9709">
        <row r="2">
          <cell r="B2">
            <v>1.9678000000000001E-2</v>
          </cell>
        </row>
      </sheetData>
      <sheetData sheetId="9710">
        <row r="2">
          <cell r="B2">
            <v>1.9678000000000001E-2</v>
          </cell>
        </row>
      </sheetData>
      <sheetData sheetId="9711">
        <row r="2">
          <cell r="B2">
            <v>1.9678000000000001E-2</v>
          </cell>
        </row>
      </sheetData>
      <sheetData sheetId="9712">
        <row r="2">
          <cell r="B2">
            <v>0</v>
          </cell>
        </row>
      </sheetData>
      <sheetData sheetId="9713">
        <row r="2">
          <cell r="B2">
            <v>1.9678000000000001E-2</v>
          </cell>
        </row>
      </sheetData>
      <sheetData sheetId="9714">
        <row r="2">
          <cell r="B2">
            <v>0</v>
          </cell>
        </row>
      </sheetData>
      <sheetData sheetId="9715">
        <row r="2">
          <cell r="B2">
            <v>1.9678000000000001E-2</v>
          </cell>
        </row>
      </sheetData>
      <sheetData sheetId="9716">
        <row r="2">
          <cell r="B2">
            <v>0</v>
          </cell>
        </row>
      </sheetData>
      <sheetData sheetId="9717">
        <row r="2">
          <cell r="B2">
            <v>1.9678000000000001E-2</v>
          </cell>
        </row>
      </sheetData>
      <sheetData sheetId="9718">
        <row r="2">
          <cell r="B2">
            <v>1.9678000000000001E-2</v>
          </cell>
        </row>
      </sheetData>
      <sheetData sheetId="9719">
        <row r="2">
          <cell r="B2">
            <v>1.9678000000000001E-2</v>
          </cell>
        </row>
      </sheetData>
      <sheetData sheetId="9720">
        <row r="2">
          <cell r="B2">
            <v>1.9678000000000001E-2</v>
          </cell>
        </row>
      </sheetData>
      <sheetData sheetId="9721">
        <row r="2">
          <cell r="B2">
            <v>0</v>
          </cell>
        </row>
      </sheetData>
      <sheetData sheetId="9722">
        <row r="2">
          <cell r="B2">
            <v>1.9678000000000001E-2</v>
          </cell>
        </row>
      </sheetData>
      <sheetData sheetId="9723">
        <row r="2">
          <cell r="B2">
            <v>0</v>
          </cell>
        </row>
      </sheetData>
      <sheetData sheetId="9724">
        <row r="2">
          <cell r="B2">
            <v>0</v>
          </cell>
        </row>
      </sheetData>
      <sheetData sheetId="9725">
        <row r="2">
          <cell r="B2">
            <v>1.9678000000000001E-2</v>
          </cell>
        </row>
      </sheetData>
      <sheetData sheetId="9726">
        <row r="2">
          <cell r="B2">
            <v>1.9678000000000001E-2</v>
          </cell>
        </row>
      </sheetData>
      <sheetData sheetId="9727">
        <row r="2">
          <cell r="B2">
            <v>0</v>
          </cell>
        </row>
      </sheetData>
      <sheetData sheetId="9728">
        <row r="2">
          <cell r="B2">
            <v>0</v>
          </cell>
        </row>
      </sheetData>
      <sheetData sheetId="9729">
        <row r="2">
          <cell r="B2">
            <v>0</v>
          </cell>
        </row>
      </sheetData>
      <sheetData sheetId="9730">
        <row r="2">
          <cell r="B2">
            <v>0</v>
          </cell>
        </row>
      </sheetData>
      <sheetData sheetId="9731">
        <row r="2">
          <cell r="B2">
            <v>0</v>
          </cell>
        </row>
      </sheetData>
      <sheetData sheetId="9732">
        <row r="2">
          <cell r="B2">
            <v>1.9678000000000001E-2</v>
          </cell>
        </row>
      </sheetData>
      <sheetData sheetId="9733">
        <row r="2">
          <cell r="B2">
            <v>1.9678000000000001E-2</v>
          </cell>
        </row>
      </sheetData>
      <sheetData sheetId="9734">
        <row r="2">
          <cell r="B2">
            <v>1.9678000000000001E-2</v>
          </cell>
        </row>
      </sheetData>
      <sheetData sheetId="9735">
        <row r="2">
          <cell r="B2">
            <v>0</v>
          </cell>
        </row>
      </sheetData>
      <sheetData sheetId="9736">
        <row r="2">
          <cell r="B2">
            <v>0</v>
          </cell>
        </row>
      </sheetData>
      <sheetData sheetId="9737">
        <row r="2">
          <cell r="B2">
            <v>0</v>
          </cell>
        </row>
      </sheetData>
      <sheetData sheetId="9738">
        <row r="2">
          <cell r="B2">
            <v>1.9678000000000001E-2</v>
          </cell>
        </row>
      </sheetData>
      <sheetData sheetId="9739">
        <row r="2">
          <cell r="B2">
            <v>0</v>
          </cell>
        </row>
      </sheetData>
      <sheetData sheetId="9740">
        <row r="2">
          <cell r="B2">
            <v>0</v>
          </cell>
        </row>
      </sheetData>
      <sheetData sheetId="9741">
        <row r="2">
          <cell r="B2">
            <v>0</v>
          </cell>
        </row>
      </sheetData>
      <sheetData sheetId="9742">
        <row r="2">
          <cell r="B2">
            <v>1.9678000000000001E-2</v>
          </cell>
        </row>
      </sheetData>
      <sheetData sheetId="9743">
        <row r="2">
          <cell r="B2">
            <v>1.9678000000000001E-2</v>
          </cell>
        </row>
      </sheetData>
      <sheetData sheetId="9744">
        <row r="2">
          <cell r="B2">
            <v>1.9678000000000001E-2</v>
          </cell>
        </row>
      </sheetData>
      <sheetData sheetId="9745">
        <row r="2">
          <cell r="B2">
            <v>1.9678000000000001E-2</v>
          </cell>
        </row>
      </sheetData>
      <sheetData sheetId="9746">
        <row r="2">
          <cell r="B2">
            <v>1.9678000000000001E-2</v>
          </cell>
        </row>
      </sheetData>
      <sheetData sheetId="9747">
        <row r="2">
          <cell r="B2">
            <v>1.9678000000000001E-2</v>
          </cell>
        </row>
      </sheetData>
      <sheetData sheetId="9748">
        <row r="2">
          <cell r="B2">
            <v>1.9678000000000001E-2</v>
          </cell>
        </row>
      </sheetData>
      <sheetData sheetId="9749">
        <row r="2">
          <cell r="B2">
            <v>0</v>
          </cell>
        </row>
      </sheetData>
      <sheetData sheetId="9750">
        <row r="2">
          <cell r="B2">
            <v>1.9678000000000001E-2</v>
          </cell>
        </row>
      </sheetData>
      <sheetData sheetId="9751">
        <row r="2">
          <cell r="B2">
            <v>0</v>
          </cell>
        </row>
      </sheetData>
      <sheetData sheetId="9752">
        <row r="2">
          <cell r="B2">
            <v>0</v>
          </cell>
        </row>
      </sheetData>
      <sheetData sheetId="9753">
        <row r="2">
          <cell r="B2">
            <v>0</v>
          </cell>
        </row>
      </sheetData>
      <sheetData sheetId="9754">
        <row r="2">
          <cell r="B2">
            <v>1.9678000000000001E-2</v>
          </cell>
        </row>
      </sheetData>
      <sheetData sheetId="9755">
        <row r="2">
          <cell r="B2">
            <v>1.9678000000000001E-2</v>
          </cell>
        </row>
      </sheetData>
      <sheetData sheetId="9756">
        <row r="2">
          <cell r="B2">
            <v>1.9678000000000001E-2</v>
          </cell>
        </row>
      </sheetData>
      <sheetData sheetId="9757">
        <row r="2">
          <cell r="B2">
            <v>1.9678000000000001E-2</v>
          </cell>
        </row>
      </sheetData>
      <sheetData sheetId="9758">
        <row r="2">
          <cell r="B2">
            <v>0</v>
          </cell>
        </row>
      </sheetData>
      <sheetData sheetId="9759">
        <row r="2">
          <cell r="B2">
            <v>1.9678000000000001E-2</v>
          </cell>
        </row>
      </sheetData>
      <sheetData sheetId="9760">
        <row r="2">
          <cell r="B2">
            <v>1.9678000000000001E-2</v>
          </cell>
        </row>
      </sheetData>
      <sheetData sheetId="9761">
        <row r="2">
          <cell r="B2">
            <v>0</v>
          </cell>
        </row>
      </sheetData>
      <sheetData sheetId="9762">
        <row r="2">
          <cell r="B2">
            <v>1.9678000000000001E-2</v>
          </cell>
        </row>
      </sheetData>
      <sheetData sheetId="9763">
        <row r="2">
          <cell r="B2">
            <v>1.9678000000000001E-2</v>
          </cell>
        </row>
      </sheetData>
      <sheetData sheetId="9764">
        <row r="2">
          <cell r="B2">
            <v>1.9678000000000001E-2</v>
          </cell>
        </row>
      </sheetData>
      <sheetData sheetId="9765">
        <row r="2">
          <cell r="B2">
            <v>0</v>
          </cell>
        </row>
      </sheetData>
      <sheetData sheetId="9766">
        <row r="2">
          <cell r="B2">
            <v>1.9678000000000001E-2</v>
          </cell>
        </row>
      </sheetData>
      <sheetData sheetId="9767">
        <row r="2">
          <cell r="B2">
            <v>0</v>
          </cell>
        </row>
      </sheetData>
      <sheetData sheetId="9768">
        <row r="2">
          <cell r="B2">
            <v>1.9678000000000001E-2</v>
          </cell>
        </row>
      </sheetData>
      <sheetData sheetId="9769">
        <row r="2">
          <cell r="B2">
            <v>0</v>
          </cell>
        </row>
      </sheetData>
      <sheetData sheetId="9770">
        <row r="2">
          <cell r="B2">
            <v>1.9678000000000001E-2</v>
          </cell>
        </row>
      </sheetData>
      <sheetData sheetId="9771">
        <row r="2">
          <cell r="B2">
            <v>1.9678000000000001E-2</v>
          </cell>
        </row>
      </sheetData>
      <sheetData sheetId="9772">
        <row r="2">
          <cell r="B2">
            <v>1.9678000000000001E-2</v>
          </cell>
        </row>
      </sheetData>
      <sheetData sheetId="9773">
        <row r="2">
          <cell r="B2">
            <v>1.9678000000000001E-2</v>
          </cell>
        </row>
      </sheetData>
      <sheetData sheetId="9774">
        <row r="2">
          <cell r="B2">
            <v>0</v>
          </cell>
        </row>
      </sheetData>
      <sheetData sheetId="9775">
        <row r="2">
          <cell r="B2">
            <v>1.9678000000000001E-2</v>
          </cell>
        </row>
      </sheetData>
      <sheetData sheetId="9776">
        <row r="2">
          <cell r="B2">
            <v>0</v>
          </cell>
        </row>
      </sheetData>
      <sheetData sheetId="9777">
        <row r="2">
          <cell r="B2">
            <v>0</v>
          </cell>
        </row>
      </sheetData>
      <sheetData sheetId="9778">
        <row r="2">
          <cell r="B2">
            <v>1.9678000000000001E-2</v>
          </cell>
        </row>
      </sheetData>
      <sheetData sheetId="9779">
        <row r="2">
          <cell r="B2">
            <v>1.9678000000000001E-2</v>
          </cell>
        </row>
      </sheetData>
      <sheetData sheetId="9780">
        <row r="2">
          <cell r="B2">
            <v>0</v>
          </cell>
        </row>
      </sheetData>
      <sheetData sheetId="9781">
        <row r="2">
          <cell r="B2">
            <v>1.9678000000000001E-2</v>
          </cell>
        </row>
      </sheetData>
      <sheetData sheetId="9782">
        <row r="2">
          <cell r="B2">
            <v>0</v>
          </cell>
        </row>
      </sheetData>
      <sheetData sheetId="9783">
        <row r="2">
          <cell r="B2">
            <v>1.9678000000000001E-2</v>
          </cell>
        </row>
      </sheetData>
      <sheetData sheetId="9784">
        <row r="2">
          <cell r="B2">
            <v>1.9678000000000001E-2</v>
          </cell>
        </row>
      </sheetData>
      <sheetData sheetId="9785">
        <row r="2">
          <cell r="B2">
            <v>1.9678000000000001E-2</v>
          </cell>
        </row>
      </sheetData>
      <sheetData sheetId="9786">
        <row r="2">
          <cell r="B2">
            <v>1.9678000000000001E-2</v>
          </cell>
        </row>
      </sheetData>
      <sheetData sheetId="9787">
        <row r="2">
          <cell r="B2">
            <v>1.9678000000000001E-2</v>
          </cell>
        </row>
      </sheetData>
      <sheetData sheetId="9788">
        <row r="2">
          <cell r="B2">
            <v>1.9678000000000001E-2</v>
          </cell>
        </row>
      </sheetData>
      <sheetData sheetId="9789">
        <row r="2">
          <cell r="B2">
            <v>1.9678000000000001E-2</v>
          </cell>
        </row>
      </sheetData>
      <sheetData sheetId="9790">
        <row r="2">
          <cell r="B2">
            <v>1.9678000000000001E-2</v>
          </cell>
        </row>
      </sheetData>
      <sheetData sheetId="9791">
        <row r="2">
          <cell r="B2">
            <v>1.9678000000000001E-2</v>
          </cell>
        </row>
      </sheetData>
      <sheetData sheetId="9792">
        <row r="2">
          <cell r="B2">
            <v>1.9678000000000001E-2</v>
          </cell>
        </row>
      </sheetData>
      <sheetData sheetId="9793">
        <row r="2">
          <cell r="B2">
            <v>1.9678000000000001E-2</v>
          </cell>
        </row>
      </sheetData>
      <sheetData sheetId="9794">
        <row r="2">
          <cell r="B2">
            <v>1.9678000000000001E-2</v>
          </cell>
        </row>
      </sheetData>
      <sheetData sheetId="9795">
        <row r="2">
          <cell r="B2">
            <v>1.9678000000000001E-2</v>
          </cell>
        </row>
      </sheetData>
      <sheetData sheetId="9796">
        <row r="2">
          <cell r="B2">
            <v>1.9678000000000001E-2</v>
          </cell>
        </row>
      </sheetData>
      <sheetData sheetId="9797">
        <row r="2">
          <cell r="B2">
            <v>1.9678000000000001E-2</v>
          </cell>
        </row>
      </sheetData>
      <sheetData sheetId="9798">
        <row r="2">
          <cell r="B2">
            <v>1.9678000000000001E-2</v>
          </cell>
        </row>
      </sheetData>
      <sheetData sheetId="9799">
        <row r="2">
          <cell r="B2">
            <v>1.9678000000000001E-2</v>
          </cell>
        </row>
      </sheetData>
      <sheetData sheetId="9800">
        <row r="2">
          <cell r="B2">
            <v>1.9678000000000001E-2</v>
          </cell>
        </row>
      </sheetData>
      <sheetData sheetId="9801">
        <row r="2">
          <cell r="B2">
            <v>1.9678000000000001E-2</v>
          </cell>
        </row>
      </sheetData>
      <sheetData sheetId="9802">
        <row r="2">
          <cell r="B2">
            <v>0</v>
          </cell>
        </row>
      </sheetData>
      <sheetData sheetId="9803">
        <row r="2">
          <cell r="B2">
            <v>1.9678000000000001E-2</v>
          </cell>
        </row>
      </sheetData>
      <sheetData sheetId="9804">
        <row r="2">
          <cell r="B2">
            <v>0</v>
          </cell>
        </row>
      </sheetData>
      <sheetData sheetId="9805">
        <row r="2">
          <cell r="B2">
            <v>0</v>
          </cell>
        </row>
      </sheetData>
      <sheetData sheetId="9806">
        <row r="2">
          <cell r="B2">
            <v>0</v>
          </cell>
        </row>
      </sheetData>
      <sheetData sheetId="9807">
        <row r="2">
          <cell r="B2">
            <v>1.9678000000000001E-2</v>
          </cell>
        </row>
      </sheetData>
      <sheetData sheetId="9808">
        <row r="2">
          <cell r="B2">
            <v>1.9678000000000001E-2</v>
          </cell>
        </row>
      </sheetData>
      <sheetData sheetId="9809">
        <row r="2">
          <cell r="B2">
            <v>0</v>
          </cell>
        </row>
      </sheetData>
      <sheetData sheetId="9810">
        <row r="2">
          <cell r="B2">
            <v>0</v>
          </cell>
        </row>
      </sheetData>
      <sheetData sheetId="9811">
        <row r="2">
          <cell r="B2">
            <v>0</v>
          </cell>
        </row>
      </sheetData>
      <sheetData sheetId="9812">
        <row r="2">
          <cell r="B2">
            <v>1.9678000000000001E-2</v>
          </cell>
        </row>
      </sheetData>
      <sheetData sheetId="9813">
        <row r="2">
          <cell r="B2">
            <v>1.9678000000000001E-2</v>
          </cell>
        </row>
      </sheetData>
      <sheetData sheetId="9814">
        <row r="2">
          <cell r="B2">
            <v>0</v>
          </cell>
        </row>
      </sheetData>
      <sheetData sheetId="9815">
        <row r="2">
          <cell r="B2">
            <v>0</v>
          </cell>
        </row>
      </sheetData>
      <sheetData sheetId="9816">
        <row r="2">
          <cell r="B2">
            <v>0</v>
          </cell>
        </row>
      </sheetData>
      <sheetData sheetId="9817">
        <row r="2">
          <cell r="B2">
            <v>0</v>
          </cell>
        </row>
      </sheetData>
      <sheetData sheetId="9818">
        <row r="2">
          <cell r="B2">
            <v>1.9678000000000001E-2</v>
          </cell>
        </row>
      </sheetData>
      <sheetData sheetId="9819">
        <row r="2">
          <cell r="B2">
            <v>1.9678000000000001E-2</v>
          </cell>
        </row>
      </sheetData>
      <sheetData sheetId="9820">
        <row r="2">
          <cell r="B2">
            <v>1.9678000000000001E-2</v>
          </cell>
        </row>
      </sheetData>
      <sheetData sheetId="9821">
        <row r="2">
          <cell r="B2">
            <v>0</v>
          </cell>
        </row>
      </sheetData>
      <sheetData sheetId="9822">
        <row r="2">
          <cell r="B2">
            <v>0</v>
          </cell>
        </row>
      </sheetData>
      <sheetData sheetId="9823">
        <row r="2">
          <cell r="B2">
            <v>0</v>
          </cell>
        </row>
      </sheetData>
      <sheetData sheetId="9824">
        <row r="2">
          <cell r="B2">
            <v>1.9678000000000001E-2</v>
          </cell>
        </row>
      </sheetData>
      <sheetData sheetId="9825">
        <row r="2">
          <cell r="B2">
            <v>0</v>
          </cell>
        </row>
      </sheetData>
      <sheetData sheetId="9826">
        <row r="2">
          <cell r="B2">
            <v>0</v>
          </cell>
        </row>
      </sheetData>
      <sheetData sheetId="9827">
        <row r="2">
          <cell r="B2">
            <v>0</v>
          </cell>
        </row>
      </sheetData>
      <sheetData sheetId="9828"/>
      <sheetData sheetId="9829">
        <row r="2">
          <cell r="B2">
            <v>1.9678000000000001E-2</v>
          </cell>
        </row>
      </sheetData>
      <sheetData sheetId="9830">
        <row r="2">
          <cell r="B2">
            <v>1.9678000000000001E-2</v>
          </cell>
        </row>
      </sheetData>
      <sheetData sheetId="9831">
        <row r="2">
          <cell r="B2">
            <v>1.9678000000000001E-2</v>
          </cell>
        </row>
      </sheetData>
      <sheetData sheetId="9832">
        <row r="2">
          <cell r="B2">
            <v>0</v>
          </cell>
        </row>
      </sheetData>
      <sheetData sheetId="9833">
        <row r="2">
          <cell r="B2">
            <v>1.9678000000000001E-2</v>
          </cell>
        </row>
      </sheetData>
      <sheetData sheetId="9834"/>
      <sheetData sheetId="9835"/>
      <sheetData sheetId="9836">
        <row r="2">
          <cell r="B2">
            <v>0</v>
          </cell>
        </row>
      </sheetData>
      <sheetData sheetId="9837">
        <row r="2">
          <cell r="B2">
            <v>1.9678000000000001E-2</v>
          </cell>
        </row>
      </sheetData>
      <sheetData sheetId="9838">
        <row r="2">
          <cell r="B2">
            <v>1.9678000000000001E-2</v>
          </cell>
        </row>
      </sheetData>
      <sheetData sheetId="9839">
        <row r="2">
          <cell r="B2">
            <v>0</v>
          </cell>
        </row>
      </sheetData>
      <sheetData sheetId="9840">
        <row r="2">
          <cell r="B2">
            <v>1.9678000000000001E-2</v>
          </cell>
        </row>
      </sheetData>
      <sheetData sheetId="9841">
        <row r="2">
          <cell r="B2">
            <v>1.9678000000000001E-2</v>
          </cell>
        </row>
      </sheetData>
      <sheetData sheetId="9842">
        <row r="2">
          <cell r="B2">
            <v>1.9678000000000001E-2</v>
          </cell>
        </row>
      </sheetData>
      <sheetData sheetId="9843">
        <row r="2">
          <cell r="B2">
            <v>1.9678000000000001E-2</v>
          </cell>
        </row>
      </sheetData>
      <sheetData sheetId="9844">
        <row r="2">
          <cell r="B2">
            <v>1.9678000000000001E-2</v>
          </cell>
        </row>
      </sheetData>
      <sheetData sheetId="9845">
        <row r="2">
          <cell r="B2">
            <v>1.9678000000000001E-2</v>
          </cell>
        </row>
      </sheetData>
      <sheetData sheetId="9846">
        <row r="2">
          <cell r="B2">
            <v>1.9678000000000001E-2</v>
          </cell>
        </row>
      </sheetData>
      <sheetData sheetId="9847">
        <row r="2">
          <cell r="B2">
            <v>1.9678000000000001E-2</v>
          </cell>
        </row>
      </sheetData>
      <sheetData sheetId="9848">
        <row r="2">
          <cell r="B2">
            <v>0</v>
          </cell>
        </row>
      </sheetData>
      <sheetData sheetId="9849">
        <row r="2">
          <cell r="B2">
            <v>1.9678000000000001E-2</v>
          </cell>
        </row>
      </sheetData>
      <sheetData sheetId="9850">
        <row r="2">
          <cell r="B2">
            <v>0</v>
          </cell>
        </row>
      </sheetData>
      <sheetData sheetId="9851">
        <row r="2">
          <cell r="B2">
            <v>0</v>
          </cell>
        </row>
      </sheetData>
      <sheetData sheetId="9852">
        <row r="2">
          <cell r="B2">
            <v>1.9678000000000001E-2</v>
          </cell>
        </row>
      </sheetData>
      <sheetData sheetId="9853">
        <row r="2">
          <cell r="B2">
            <v>0</v>
          </cell>
        </row>
      </sheetData>
      <sheetData sheetId="9854">
        <row r="2">
          <cell r="B2">
            <v>1.9678000000000001E-2</v>
          </cell>
        </row>
      </sheetData>
      <sheetData sheetId="9855">
        <row r="2">
          <cell r="B2">
            <v>0</v>
          </cell>
        </row>
      </sheetData>
      <sheetData sheetId="9856">
        <row r="2">
          <cell r="B2">
            <v>0</v>
          </cell>
        </row>
      </sheetData>
      <sheetData sheetId="9857">
        <row r="2">
          <cell r="B2">
            <v>0</v>
          </cell>
        </row>
      </sheetData>
      <sheetData sheetId="9858">
        <row r="2">
          <cell r="B2">
            <v>0</v>
          </cell>
        </row>
      </sheetData>
      <sheetData sheetId="9859">
        <row r="2">
          <cell r="B2">
            <v>0</v>
          </cell>
        </row>
      </sheetData>
      <sheetData sheetId="9860">
        <row r="2">
          <cell r="B2">
            <v>1.9678000000000001E-2</v>
          </cell>
        </row>
      </sheetData>
      <sheetData sheetId="9861">
        <row r="2">
          <cell r="B2">
            <v>1.9678000000000001E-2</v>
          </cell>
        </row>
      </sheetData>
      <sheetData sheetId="9862">
        <row r="2">
          <cell r="B2">
            <v>1.9678000000000001E-2</v>
          </cell>
        </row>
      </sheetData>
      <sheetData sheetId="9863">
        <row r="2">
          <cell r="B2">
            <v>0</v>
          </cell>
        </row>
      </sheetData>
      <sheetData sheetId="9864">
        <row r="2">
          <cell r="B2">
            <v>0</v>
          </cell>
        </row>
      </sheetData>
      <sheetData sheetId="9865">
        <row r="2">
          <cell r="B2">
            <v>0</v>
          </cell>
        </row>
      </sheetData>
      <sheetData sheetId="9866">
        <row r="2">
          <cell r="B2">
            <v>1.9678000000000001E-2</v>
          </cell>
        </row>
      </sheetData>
      <sheetData sheetId="9867">
        <row r="2">
          <cell r="B2">
            <v>0</v>
          </cell>
        </row>
      </sheetData>
      <sheetData sheetId="9868">
        <row r="2">
          <cell r="B2">
            <v>0</v>
          </cell>
        </row>
      </sheetData>
      <sheetData sheetId="9869">
        <row r="2">
          <cell r="B2">
            <v>0</v>
          </cell>
        </row>
      </sheetData>
      <sheetData sheetId="9870">
        <row r="2">
          <cell r="B2">
            <v>0</v>
          </cell>
        </row>
      </sheetData>
      <sheetData sheetId="9871">
        <row r="2">
          <cell r="B2">
            <v>0</v>
          </cell>
        </row>
      </sheetData>
      <sheetData sheetId="9872">
        <row r="2">
          <cell r="B2">
            <v>1.9678000000000001E-2</v>
          </cell>
        </row>
      </sheetData>
      <sheetData sheetId="9873">
        <row r="2">
          <cell r="B2">
            <v>1.9678000000000001E-2</v>
          </cell>
        </row>
      </sheetData>
      <sheetData sheetId="9874">
        <row r="2">
          <cell r="B2">
            <v>1.9678000000000001E-2</v>
          </cell>
        </row>
      </sheetData>
      <sheetData sheetId="9875">
        <row r="2">
          <cell r="B2">
            <v>0</v>
          </cell>
        </row>
      </sheetData>
      <sheetData sheetId="9876">
        <row r="2">
          <cell r="B2">
            <v>0</v>
          </cell>
        </row>
      </sheetData>
      <sheetData sheetId="9877">
        <row r="2">
          <cell r="B2">
            <v>0</v>
          </cell>
        </row>
      </sheetData>
      <sheetData sheetId="9878">
        <row r="2">
          <cell r="B2">
            <v>1.9678000000000001E-2</v>
          </cell>
        </row>
      </sheetData>
      <sheetData sheetId="9879">
        <row r="2">
          <cell r="B2">
            <v>0</v>
          </cell>
        </row>
      </sheetData>
      <sheetData sheetId="9880">
        <row r="2">
          <cell r="B2">
            <v>0</v>
          </cell>
        </row>
      </sheetData>
      <sheetData sheetId="9881">
        <row r="2">
          <cell r="B2">
            <v>0</v>
          </cell>
        </row>
      </sheetData>
      <sheetData sheetId="9882">
        <row r="2">
          <cell r="B2">
            <v>1.9678000000000001E-2</v>
          </cell>
        </row>
      </sheetData>
      <sheetData sheetId="9883">
        <row r="2">
          <cell r="B2">
            <v>1.9678000000000001E-2</v>
          </cell>
        </row>
      </sheetData>
      <sheetData sheetId="9884">
        <row r="2">
          <cell r="B2">
            <v>1.9678000000000001E-2</v>
          </cell>
        </row>
      </sheetData>
      <sheetData sheetId="9885">
        <row r="2">
          <cell r="B2">
            <v>1.9678000000000001E-2</v>
          </cell>
        </row>
      </sheetData>
      <sheetData sheetId="9886">
        <row r="2">
          <cell r="B2">
            <v>0</v>
          </cell>
        </row>
      </sheetData>
      <sheetData sheetId="9887">
        <row r="2">
          <cell r="B2">
            <v>1.9678000000000001E-2</v>
          </cell>
        </row>
      </sheetData>
      <sheetData sheetId="9888">
        <row r="2">
          <cell r="B2">
            <v>1.9678000000000001E-2</v>
          </cell>
        </row>
      </sheetData>
      <sheetData sheetId="9889">
        <row r="2">
          <cell r="B2">
            <v>1.9678000000000001E-2</v>
          </cell>
        </row>
      </sheetData>
      <sheetData sheetId="9890">
        <row r="2">
          <cell r="B2">
            <v>0</v>
          </cell>
        </row>
      </sheetData>
      <sheetData sheetId="9891">
        <row r="2">
          <cell r="B2">
            <v>1.9678000000000001E-2</v>
          </cell>
        </row>
      </sheetData>
      <sheetData sheetId="9892">
        <row r="2">
          <cell r="B2">
            <v>1.9678000000000001E-2</v>
          </cell>
        </row>
      </sheetData>
      <sheetData sheetId="9893">
        <row r="2">
          <cell r="B2">
            <v>0</v>
          </cell>
        </row>
      </sheetData>
      <sheetData sheetId="9894">
        <row r="2">
          <cell r="B2">
            <v>1.9678000000000001E-2</v>
          </cell>
        </row>
      </sheetData>
      <sheetData sheetId="9895">
        <row r="2">
          <cell r="B2">
            <v>0</v>
          </cell>
        </row>
      </sheetData>
      <sheetData sheetId="9896">
        <row r="2">
          <cell r="B2">
            <v>1.9678000000000001E-2</v>
          </cell>
        </row>
      </sheetData>
      <sheetData sheetId="9897">
        <row r="2">
          <cell r="B2">
            <v>0</v>
          </cell>
        </row>
      </sheetData>
      <sheetData sheetId="9898">
        <row r="2">
          <cell r="B2">
            <v>1.9678000000000001E-2</v>
          </cell>
        </row>
      </sheetData>
      <sheetData sheetId="9899">
        <row r="2">
          <cell r="B2">
            <v>1.9678000000000001E-2</v>
          </cell>
        </row>
      </sheetData>
      <sheetData sheetId="9900">
        <row r="2">
          <cell r="B2">
            <v>1.9678000000000001E-2</v>
          </cell>
        </row>
      </sheetData>
      <sheetData sheetId="9901">
        <row r="2">
          <cell r="B2">
            <v>1.9678000000000001E-2</v>
          </cell>
        </row>
      </sheetData>
      <sheetData sheetId="9902">
        <row r="2">
          <cell r="B2">
            <v>0</v>
          </cell>
        </row>
      </sheetData>
      <sheetData sheetId="9903">
        <row r="2">
          <cell r="B2">
            <v>1.9678000000000001E-2</v>
          </cell>
        </row>
      </sheetData>
      <sheetData sheetId="9904">
        <row r="2">
          <cell r="B2">
            <v>0</v>
          </cell>
        </row>
      </sheetData>
      <sheetData sheetId="9905">
        <row r="2">
          <cell r="B2">
            <v>0</v>
          </cell>
        </row>
      </sheetData>
      <sheetData sheetId="9906">
        <row r="2">
          <cell r="B2">
            <v>1.9678000000000001E-2</v>
          </cell>
        </row>
      </sheetData>
      <sheetData sheetId="9907">
        <row r="2">
          <cell r="B2">
            <v>0</v>
          </cell>
        </row>
      </sheetData>
      <sheetData sheetId="9908">
        <row r="2">
          <cell r="B2">
            <v>0</v>
          </cell>
        </row>
      </sheetData>
      <sheetData sheetId="9909">
        <row r="2">
          <cell r="B2">
            <v>0</v>
          </cell>
        </row>
      </sheetData>
      <sheetData sheetId="9910">
        <row r="2">
          <cell r="B2">
            <v>0</v>
          </cell>
        </row>
      </sheetData>
      <sheetData sheetId="9911">
        <row r="2">
          <cell r="B2">
            <v>0</v>
          </cell>
        </row>
      </sheetData>
      <sheetData sheetId="9912">
        <row r="2">
          <cell r="B2">
            <v>1.9678000000000001E-2</v>
          </cell>
        </row>
      </sheetData>
      <sheetData sheetId="9913">
        <row r="2">
          <cell r="B2">
            <v>1.9678000000000001E-2</v>
          </cell>
        </row>
      </sheetData>
      <sheetData sheetId="9914">
        <row r="2">
          <cell r="B2">
            <v>1.9678000000000001E-2</v>
          </cell>
        </row>
      </sheetData>
      <sheetData sheetId="9915">
        <row r="2">
          <cell r="B2">
            <v>0</v>
          </cell>
        </row>
      </sheetData>
      <sheetData sheetId="9916">
        <row r="2">
          <cell r="B2">
            <v>0</v>
          </cell>
        </row>
      </sheetData>
      <sheetData sheetId="9917">
        <row r="2">
          <cell r="B2">
            <v>0</v>
          </cell>
        </row>
      </sheetData>
      <sheetData sheetId="9918">
        <row r="2">
          <cell r="B2">
            <v>1.9678000000000001E-2</v>
          </cell>
        </row>
      </sheetData>
      <sheetData sheetId="9919">
        <row r="2">
          <cell r="B2">
            <v>0</v>
          </cell>
        </row>
      </sheetData>
      <sheetData sheetId="9920">
        <row r="2">
          <cell r="B2">
            <v>0</v>
          </cell>
        </row>
      </sheetData>
      <sheetData sheetId="9921">
        <row r="2">
          <cell r="B2">
            <v>0</v>
          </cell>
        </row>
      </sheetData>
      <sheetData sheetId="9922">
        <row r="2">
          <cell r="B2">
            <v>1.9678000000000001E-2</v>
          </cell>
        </row>
      </sheetData>
      <sheetData sheetId="9923">
        <row r="2">
          <cell r="B2">
            <v>1.9678000000000001E-2</v>
          </cell>
        </row>
      </sheetData>
      <sheetData sheetId="9924">
        <row r="2">
          <cell r="B2">
            <v>1.9678000000000001E-2</v>
          </cell>
        </row>
      </sheetData>
      <sheetData sheetId="9925">
        <row r="2">
          <cell r="B2">
            <v>1.9678000000000001E-2</v>
          </cell>
        </row>
      </sheetData>
      <sheetData sheetId="9926">
        <row r="2">
          <cell r="B2">
            <v>1.9678000000000001E-2</v>
          </cell>
        </row>
      </sheetData>
      <sheetData sheetId="9927">
        <row r="2">
          <cell r="B2">
            <v>1.9678000000000001E-2</v>
          </cell>
        </row>
      </sheetData>
      <sheetData sheetId="9928">
        <row r="2">
          <cell r="B2">
            <v>1.9678000000000001E-2</v>
          </cell>
        </row>
      </sheetData>
      <sheetData sheetId="9929">
        <row r="2">
          <cell r="B2">
            <v>1.9678000000000001E-2</v>
          </cell>
        </row>
      </sheetData>
      <sheetData sheetId="9930">
        <row r="2">
          <cell r="B2">
            <v>0</v>
          </cell>
        </row>
      </sheetData>
      <sheetData sheetId="9931">
        <row r="2">
          <cell r="B2">
            <v>1.9678000000000001E-2</v>
          </cell>
        </row>
      </sheetData>
      <sheetData sheetId="9932">
        <row r="2">
          <cell r="B2">
            <v>0</v>
          </cell>
        </row>
      </sheetData>
      <sheetData sheetId="9933">
        <row r="2">
          <cell r="B2">
            <v>0</v>
          </cell>
        </row>
      </sheetData>
      <sheetData sheetId="9934">
        <row r="2">
          <cell r="B2">
            <v>0</v>
          </cell>
        </row>
      </sheetData>
      <sheetData sheetId="9935">
        <row r="2">
          <cell r="B2">
            <v>1.9678000000000001E-2</v>
          </cell>
        </row>
      </sheetData>
      <sheetData sheetId="9936">
        <row r="2">
          <cell r="B2">
            <v>1.9678000000000001E-2</v>
          </cell>
        </row>
      </sheetData>
      <sheetData sheetId="9937">
        <row r="2">
          <cell r="B2">
            <v>1.9678000000000001E-2</v>
          </cell>
        </row>
      </sheetData>
      <sheetData sheetId="9938">
        <row r="2">
          <cell r="B2">
            <v>0</v>
          </cell>
        </row>
      </sheetData>
      <sheetData sheetId="9939">
        <row r="2">
          <cell r="B2">
            <v>1.9678000000000001E-2</v>
          </cell>
        </row>
      </sheetData>
      <sheetData sheetId="9940">
        <row r="2">
          <cell r="B2">
            <v>1.9678000000000001E-2</v>
          </cell>
        </row>
      </sheetData>
      <sheetData sheetId="9941">
        <row r="2">
          <cell r="B2">
            <v>1.9678000000000001E-2</v>
          </cell>
        </row>
      </sheetData>
      <sheetData sheetId="9942">
        <row r="2">
          <cell r="B2">
            <v>0</v>
          </cell>
        </row>
      </sheetData>
      <sheetData sheetId="9943">
        <row r="2">
          <cell r="B2">
            <v>1.9678000000000001E-2</v>
          </cell>
        </row>
      </sheetData>
      <sheetData sheetId="9944">
        <row r="2">
          <cell r="B2">
            <v>1.9678000000000001E-2</v>
          </cell>
        </row>
      </sheetData>
      <sheetData sheetId="9945">
        <row r="2">
          <cell r="B2">
            <v>0</v>
          </cell>
        </row>
      </sheetData>
      <sheetData sheetId="9946">
        <row r="2">
          <cell r="B2">
            <v>1.9678000000000001E-2</v>
          </cell>
        </row>
      </sheetData>
      <sheetData sheetId="9947">
        <row r="2">
          <cell r="B2">
            <v>0</v>
          </cell>
        </row>
      </sheetData>
      <sheetData sheetId="9948">
        <row r="2">
          <cell r="B2">
            <v>1.9678000000000001E-2</v>
          </cell>
        </row>
      </sheetData>
      <sheetData sheetId="9949">
        <row r="2">
          <cell r="B2">
            <v>0</v>
          </cell>
        </row>
      </sheetData>
      <sheetData sheetId="9950">
        <row r="2">
          <cell r="B2">
            <v>1.9678000000000001E-2</v>
          </cell>
        </row>
      </sheetData>
      <sheetData sheetId="9951">
        <row r="2">
          <cell r="B2">
            <v>1.9678000000000001E-2</v>
          </cell>
        </row>
      </sheetData>
      <sheetData sheetId="9952">
        <row r="2">
          <cell r="B2">
            <v>1.9678000000000001E-2</v>
          </cell>
        </row>
      </sheetData>
      <sheetData sheetId="9953">
        <row r="2">
          <cell r="B2">
            <v>1.9678000000000001E-2</v>
          </cell>
        </row>
      </sheetData>
      <sheetData sheetId="9954">
        <row r="2">
          <cell r="B2">
            <v>0</v>
          </cell>
        </row>
      </sheetData>
      <sheetData sheetId="9955">
        <row r="2">
          <cell r="B2">
            <v>1.9678000000000001E-2</v>
          </cell>
        </row>
      </sheetData>
      <sheetData sheetId="9956">
        <row r="2">
          <cell r="B2">
            <v>0</v>
          </cell>
        </row>
      </sheetData>
      <sheetData sheetId="9957">
        <row r="2">
          <cell r="B2">
            <v>0</v>
          </cell>
        </row>
      </sheetData>
      <sheetData sheetId="9958">
        <row r="2">
          <cell r="B2">
            <v>1.9678000000000001E-2</v>
          </cell>
        </row>
      </sheetData>
      <sheetData sheetId="9959">
        <row r="2">
          <cell r="B2">
            <v>1.9678000000000001E-2</v>
          </cell>
        </row>
      </sheetData>
      <sheetData sheetId="9960">
        <row r="2">
          <cell r="B2">
            <v>0</v>
          </cell>
        </row>
      </sheetData>
      <sheetData sheetId="9961">
        <row r="2">
          <cell r="B2">
            <v>1.9678000000000001E-2</v>
          </cell>
        </row>
      </sheetData>
      <sheetData sheetId="9962">
        <row r="2">
          <cell r="B2">
            <v>0</v>
          </cell>
        </row>
      </sheetData>
      <sheetData sheetId="9963">
        <row r="2">
          <cell r="B2">
            <v>1.9678000000000001E-2</v>
          </cell>
        </row>
      </sheetData>
      <sheetData sheetId="9964">
        <row r="2">
          <cell r="B2">
            <v>1.9678000000000001E-2</v>
          </cell>
        </row>
      </sheetData>
      <sheetData sheetId="9965">
        <row r="2">
          <cell r="B2">
            <v>1.9678000000000001E-2</v>
          </cell>
        </row>
      </sheetData>
      <sheetData sheetId="9966">
        <row r="2">
          <cell r="B2">
            <v>1.9678000000000001E-2</v>
          </cell>
        </row>
      </sheetData>
      <sheetData sheetId="9967">
        <row r="2">
          <cell r="B2">
            <v>1.9678000000000001E-2</v>
          </cell>
        </row>
      </sheetData>
      <sheetData sheetId="9968">
        <row r="2">
          <cell r="B2">
            <v>1.9678000000000001E-2</v>
          </cell>
        </row>
      </sheetData>
      <sheetData sheetId="9969">
        <row r="2">
          <cell r="B2">
            <v>1.9678000000000001E-2</v>
          </cell>
        </row>
      </sheetData>
      <sheetData sheetId="9970">
        <row r="2">
          <cell r="B2">
            <v>1.9678000000000001E-2</v>
          </cell>
        </row>
      </sheetData>
      <sheetData sheetId="9971">
        <row r="2">
          <cell r="B2">
            <v>1.9678000000000001E-2</v>
          </cell>
        </row>
      </sheetData>
      <sheetData sheetId="9972">
        <row r="2">
          <cell r="B2">
            <v>1.9678000000000001E-2</v>
          </cell>
        </row>
      </sheetData>
      <sheetData sheetId="9973">
        <row r="2">
          <cell r="B2">
            <v>1.9678000000000001E-2</v>
          </cell>
        </row>
      </sheetData>
      <sheetData sheetId="9974">
        <row r="2">
          <cell r="B2">
            <v>1.9678000000000001E-2</v>
          </cell>
        </row>
      </sheetData>
      <sheetData sheetId="9975">
        <row r="2">
          <cell r="B2">
            <v>1.9678000000000001E-2</v>
          </cell>
        </row>
      </sheetData>
      <sheetData sheetId="9976">
        <row r="2">
          <cell r="B2">
            <v>1.9678000000000001E-2</v>
          </cell>
        </row>
      </sheetData>
      <sheetData sheetId="9977">
        <row r="2">
          <cell r="B2">
            <v>1.9678000000000001E-2</v>
          </cell>
        </row>
      </sheetData>
      <sheetData sheetId="9978">
        <row r="2">
          <cell r="B2">
            <v>1.9678000000000001E-2</v>
          </cell>
        </row>
      </sheetData>
      <sheetData sheetId="9979">
        <row r="2">
          <cell r="B2">
            <v>1.9678000000000001E-2</v>
          </cell>
        </row>
      </sheetData>
      <sheetData sheetId="9980">
        <row r="2">
          <cell r="B2">
            <v>1.9678000000000001E-2</v>
          </cell>
        </row>
      </sheetData>
      <sheetData sheetId="9981">
        <row r="2">
          <cell r="B2">
            <v>1.9678000000000001E-2</v>
          </cell>
        </row>
      </sheetData>
      <sheetData sheetId="9982">
        <row r="2">
          <cell r="B2">
            <v>0</v>
          </cell>
        </row>
      </sheetData>
      <sheetData sheetId="9983">
        <row r="2">
          <cell r="B2">
            <v>1.9678000000000001E-2</v>
          </cell>
        </row>
      </sheetData>
      <sheetData sheetId="9984">
        <row r="2">
          <cell r="B2">
            <v>0</v>
          </cell>
        </row>
      </sheetData>
      <sheetData sheetId="9985">
        <row r="2">
          <cell r="B2">
            <v>0</v>
          </cell>
        </row>
      </sheetData>
      <sheetData sheetId="9986">
        <row r="2">
          <cell r="B2">
            <v>0</v>
          </cell>
        </row>
      </sheetData>
      <sheetData sheetId="9987"/>
      <sheetData sheetId="9988"/>
      <sheetData sheetId="9989"/>
      <sheetData sheetId="9990"/>
      <sheetData sheetId="9991"/>
      <sheetData sheetId="9992"/>
      <sheetData sheetId="9993"/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>
        <row r="2">
          <cell r="B2">
            <v>0</v>
          </cell>
        </row>
      </sheetData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>
        <row r="2">
          <cell r="B2">
            <v>1.9678000000000001E-2</v>
          </cell>
        </row>
      </sheetData>
      <sheetData sheetId="10036">
        <row r="2">
          <cell r="B2">
            <v>1.9678000000000001E-2</v>
          </cell>
        </row>
      </sheetData>
      <sheetData sheetId="10037">
        <row r="2">
          <cell r="B2">
            <v>0</v>
          </cell>
        </row>
      </sheetData>
      <sheetData sheetId="10038">
        <row r="2">
          <cell r="B2">
            <v>1.9678000000000001E-2</v>
          </cell>
        </row>
      </sheetData>
      <sheetData sheetId="10039">
        <row r="2">
          <cell r="B2">
            <v>1.9678000000000001E-2</v>
          </cell>
        </row>
      </sheetData>
      <sheetData sheetId="10040">
        <row r="2">
          <cell r="B2">
            <v>0</v>
          </cell>
        </row>
      </sheetData>
      <sheetData sheetId="10041">
        <row r="2">
          <cell r="B2">
            <v>0</v>
          </cell>
        </row>
      </sheetData>
      <sheetData sheetId="10042">
        <row r="2">
          <cell r="B2">
            <v>0</v>
          </cell>
        </row>
      </sheetData>
      <sheetData sheetId="10043">
        <row r="2">
          <cell r="B2">
            <v>0</v>
          </cell>
        </row>
      </sheetData>
      <sheetData sheetId="10044">
        <row r="2">
          <cell r="B2">
            <v>1.9678000000000001E-2</v>
          </cell>
        </row>
      </sheetData>
      <sheetData sheetId="10045">
        <row r="2">
          <cell r="B2">
            <v>1.9678000000000001E-2</v>
          </cell>
        </row>
      </sheetData>
      <sheetData sheetId="10046">
        <row r="2">
          <cell r="B2">
            <v>1.9678000000000001E-2</v>
          </cell>
        </row>
      </sheetData>
      <sheetData sheetId="10047">
        <row r="2">
          <cell r="B2">
            <v>0</v>
          </cell>
        </row>
      </sheetData>
      <sheetData sheetId="10048">
        <row r="2">
          <cell r="B2">
            <v>0</v>
          </cell>
        </row>
      </sheetData>
      <sheetData sheetId="10049">
        <row r="2">
          <cell r="B2">
            <v>0</v>
          </cell>
        </row>
      </sheetData>
      <sheetData sheetId="10050">
        <row r="2">
          <cell r="B2">
            <v>1.9678000000000001E-2</v>
          </cell>
        </row>
      </sheetData>
      <sheetData sheetId="10051">
        <row r="2">
          <cell r="B2">
            <v>0</v>
          </cell>
        </row>
      </sheetData>
      <sheetData sheetId="10052">
        <row r="2">
          <cell r="B2">
            <v>0</v>
          </cell>
        </row>
      </sheetData>
      <sheetData sheetId="10053">
        <row r="2">
          <cell r="B2">
            <v>0</v>
          </cell>
        </row>
      </sheetData>
      <sheetData sheetId="10054">
        <row r="2">
          <cell r="B2">
            <v>0</v>
          </cell>
        </row>
      </sheetData>
      <sheetData sheetId="10055">
        <row r="2">
          <cell r="B2">
            <v>0</v>
          </cell>
        </row>
      </sheetData>
      <sheetData sheetId="10056">
        <row r="2">
          <cell r="B2">
            <v>1.9678000000000001E-2</v>
          </cell>
        </row>
      </sheetData>
      <sheetData sheetId="10057">
        <row r="2">
          <cell r="B2">
            <v>1.9678000000000001E-2</v>
          </cell>
        </row>
      </sheetData>
      <sheetData sheetId="10058">
        <row r="2">
          <cell r="B2">
            <v>1.9678000000000001E-2</v>
          </cell>
        </row>
      </sheetData>
      <sheetData sheetId="10059">
        <row r="2">
          <cell r="B2">
            <v>0</v>
          </cell>
        </row>
      </sheetData>
      <sheetData sheetId="10060">
        <row r="2">
          <cell r="B2">
            <v>0</v>
          </cell>
        </row>
      </sheetData>
      <sheetData sheetId="10061">
        <row r="2">
          <cell r="B2">
            <v>0</v>
          </cell>
        </row>
      </sheetData>
      <sheetData sheetId="10062">
        <row r="2">
          <cell r="B2">
            <v>1.9678000000000001E-2</v>
          </cell>
        </row>
      </sheetData>
      <sheetData sheetId="10063">
        <row r="2">
          <cell r="B2">
            <v>0</v>
          </cell>
        </row>
      </sheetData>
      <sheetData sheetId="10064">
        <row r="2">
          <cell r="B2">
            <v>0</v>
          </cell>
        </row>
      </sheetData>
      <sheetData sheetId="10065">
        <row r="2">
          <cell r="B2">
            <v>0</v>
          </cell>
        </row>
      </sheetData>
      <sheetData sheetId="10066">
        <row r="2">
          <cell r="B2">
            <v>1.9678000000000001E-2</v>
          </cell>
        </row>
      </sheetData>
      <sheetData sheetId="10067">
        <row r="2">
          <cell r="B2">
            <v>1.9678000000000001E-2</v>
          </cell>
        </row>
      </sheetData>
      <sheetData sheetId="10068">
        <row r="2">
          <cell r="B2">
            <v>1.9678000000000001E-2</v>
          </cell>
        </row>
      </sheetData>
      <sheetData sheetId="10069">
        <row r="2">
          <cell r="B2">
            <v>1.9678000000000001E-2</v>
          </cell>
        </row>
      </sheetData>
      <sheetData sheetId="10070">
        <row r="2">
          <cell r="B2">
            <v>0</v>
          </cell>
        </row>
      </sheetData>
      <sheetData sheetId="10071">
        <row r="2">
          <cell r="B2">
            <v>1.9678000000000001E-2</v>
          </cell>
        </row>
      </sheetData>
      <sheetData sheetId="10072">
        <row r="2">
          <cell r="B2">
            <v>1.9678000000000001E-2</v>
          </cell>
        </row>
      </sheetData>
      <sheetData sheetId="10073">
        <row r="2">
          <cell r="B2">
            <v>0</v>
          </cell>
        </row>
      </sheetData>
      <sheetData sheetId="10074">
        <row r="2">
          <cell r="B2">
            <v>1.9678000000000001E-2</v>
          </cell>
        </row>
      </sheetData>
      <sheetData sheetId="10075">
        <row r="2">
          <cell r="B2">
            <v>1.9678000000000001E-2</v>
          </cell>
        </row>
      </sheetData>
      <sheetData sheetId="10076">
        <row r="2">
          <cell r="B2">
            <v>1.9678000000000001E-2</v>
          </cell>
        </row>
      </sheetData>
      <sheetData sheetId="10077">
        <row r="2">
          <cell r="B2">
            <v>0</v>
          </cell>
        </row>
      </sheetData>
      <sheetData sheetId="10078">
        <row r="2">
          <cell r="B2">
            <v>1.9678000000000001E-2</v>
          </cell>
        </row>
      </sheetData>
      <sheetData sheetId="10079">
        <row r="2">
          <cell r="B2">
            <v>0</v>
          </cell>
        </row>
      </sheetData>
      <sheetData sheetId="10080">
        <row r="2">
          <cell r="B2">
            <v>1.9678000000000001E-2</v>
          </cell>
        </row>
      </sheetData>
      <sheetData sheetId="10081">
        <row r="2">
          <cell r="B2">
            <v>0</v>
          </cell>
        </row>
      </sheetData>
      <sheetData sheetId="10082">
        <row r="2">
          <cell r="B2">
            <v>1.9678000000000001E-2</v>
          </cell>
        </row>
      </sheetData>
      <sheetData sheetId="10083">
        <row r="2">
          <cell r="B2">
            <v>1.9678000000000001E-2</v>
          </cell>
        </row>
      </sheetData>
      <sheetData sheetId="10084">
        <row r="2">
          <cell r="B2">
            <v>1.9678000000000001E-2</v>
          </cell>
        </row>
      </sheetData>
      <sheetData sheetId="10085">
        <row r="2">
          <cell r="B2">
            <v>1.9678000000000001E-2</v>
          </cell>
        </row>
      </sheetData>
      <sheetData sheetId="10086">
        <row r="2">
          <cell r="B2">
            <v>0</v>
          </cell>
        </row>
      </sheetData>
      <sheetData sheetId="10087">
        <row r="2">
          <cell r="B2">
            <v>1.9678000000000001E-2</v>
          </cell>
        </row>
      </sheetData>
      <sheetData sheetId="10088">
        <row r="2">
          <cell r="B2">
            <v>0</v>
          </cell>
        </row>
      </sheetData>
      <sheetData sheetId="10089">
        <row r="2">
          <cell r="B2">
            <v>0</v>
          </cell>
        </row>
      </sheetData>
      <sheetData sheetId="10090">
        <row r="2">
          <cell r="B2">
            <v>1.9678000000000001E-2</v>
          </cell>
        </row>
      </sheetData>
      <sheetData sheetId="10091">
        <row r="2">
          <cell r="B2">
            <v>1.9678000000000001E-2</v>
          </cell>
        </row>
      </sheetData>
      <sheetData sheetId="10092">
        <row r="2">
          <cell r="B2">
            <v>0</v>
          </cell>
        </row>
      </sheetData>
      <sheetData sheetId="10093">
        <row r="2">
          <cell r="B2">
            <v>0</v>
          </cell>
        </row>
      </sheetData>
      <sheetData sheetId="10094">
        <row r="2">
          <cell r="B2">
            <v>0</v>
          </cell>
        </row>
      </sheetData>
      <sheetData sheetId="10095">
        <row r="2">
          <cell r="B2">
            <v>0</v>
          </cell>
        </row>
      </sheetData>
      <sheetData sheetId="10096">
        <row r="2">
          <cell r="B2">
            <v>0</v>
          </cell>
        </row>
      </sheetData>
      <sheetData sheetId="10097">
        <row r="2">
          <cell r="B2">
            <v>1.9678000000000001E-2</v>
          </cell>
        </row>
      </sheetData>
      <sheetData sheetId="10098">
        <row r="2">
          <cell r="B2">
            <v>1.9678000000000001E-2</v>
          </cell>
        </row>
      </sheetData>
      <sheetData sheetId="10099">
        <row r="2">
          <cell r="B2">
            <v>1.9678000000000001E-2</v>
          </cell>
        </row>
      </sheetData>
      <sheetData sheetId="10100">
        <row r="2">
          <cell r="B2">
            <v>0</v>
          </cell>
        </row>
      </sheetData>
      <sheetData sheetId="10101">
        <row r="2">
          <cell r="B2">
            <v>0</v>
          </cell>
        </row>
      </sheetData>
      <sheetData sheetId="10102">
        <row r="2">
          <cell r="B2">
            <v>0</v>
          </cell>
        </row>
      </sheetData>
      <sheetData sheetId="10103">
        <row r="2">
          <cell r="B2">
            <v>1.9678000000000001E-2</v>
          </cell>
        </row>
      </sheetData>
      <sheetData sheetId="10104">
        <row r="2">
          <cell r="B2">
            <v>0</v>
          </cell>
        </row>
      </sheetData>
      <sheetData sheetId="10105">
        <row r="2">
          <cell r="B2">
            <v>0</v>
          </cell>
        </row>
      </sheetData>
      <sheetData sheetId="10106">
        <row r="2">
          <cell r="B2">
            <v>0</v>
          </cell>
        </row>
      </sheetData>
      <sheetData sheetId="10107">
        <row r="2">
          <cell r="B2">
            <v>1.9678000000000001E-2</v>
          </cell>
        </row>
      </sheetData>
      <sheetData sheetId="10108">
        <row r="2">
          <cell r="B2">
            <v>1.9678000000000001E-2</v>
          </cell>
        </row>
      </sheetData>
      <sheetData sheetId="10109">
        <row r="2">
          <cell r="B2">
            <v>1.9678000000000001E-2</v>
          </cell>
        </row>
      </sheetData>
      <sheetData sheetId="10110">
        <row r="2">
          <cell r="B2">
            <v>1.9678000000000001E-2</v>
          </cell>
        </row>
      </sheetData>
      <sheetData sheetId="10111">
        <row r="2">
          <cell r="B2">
            <v>1.9678000000000001E-2</v>
          </cell>
        </row>
      </sheetData>
      <sheetData sheetId="10112">
        <row r="2">
          <cell r="B2">
            <v>1.9678000000000001E-2</v>
          </cell>
        </row>
      </sheetData>
      <sheetData sheetId="10113">
        <row r="2">
          <cell r="B2">
            <v>1.9678000000000001E-2</v>
          </cell>
        </row>
      </sheetData>
      <sheetData sheetId="10114">
        <row r="2">
          <cell r="B2">
            <v>0</v>
          </cell>
        </row>
      </sheetData>
      <sheetData sheetId="10115">
        <row r="2">
          <cell r="B2">
            <v>1.9678000000000001E-2</v>
          </cell>
        </row>
      </sheetData>
      <sheetData sheetId="10116">
        <row r="2">
          <cell r="B2">
            <v>0</v>
          </cell>
        </row>
      </sheetData>
      <sheetData sheetId="10117">
        <row r="2">
          <cell r="B2">
            <v>0</v>
          </cell>
        </row>
      </sheetData>
      <sheetData sheetId="10118">
        <row r="2">
          <cell r="B2">
            <v>0</v>
          </cell>
        </row>
      </sheetData>
      <sheetData sheetId="10119">
        <row r="2">
          <cell r="B2">
            <v>1.9678000000000001E-2</v>
          </cell>
        </row>
      </sheetData>
      <sheetData sheetId="10120">
        <row r="2">
          <cell r="B2">
            <v>1.9678000000000001E-2</v>
          </cell>
        </row>
      </sheetData>
      <sheetData sheetId="10121">
        <row r="2">
          <cell r="B2">
            <v>1.9678000000000001E-2</v>
          </cell>
        </row>
      </sheetData>
      <sheetData sheetId="10122">
        <row r="2">
          <cell r="B2">
            <v>1.9678000000000001E-2</v>
          </cell>
        </row>
      </sheetData>
      <sheetData sheetId="10123">
        <row r="2">
          <cell r="B2">
            <v>0</v>
          </cell>
        </row>
      </sheetData>
      <sheetData sheetId="10124">
        <row r="2">
          <cell r="B2">
            <v>1.9678000000000001E-2</v>
          </cell>
        </row>
      </sheetData>
      <sheetData sheetId="10125">
        <row r="2">
          <cell r="B2">
            <v>1.9678000000000001E-2</v>
          </cell>
        </row>
      </sheetData>
      <sheetData sheetId="10126">
        <row r="2">
          <cell r="B2">
            <v>0</v>
          </cell>
        </row>
      </sheetData>
      <sheetData sheetId="10127">
        <row r="2">
          <cell r="B2">
            <v>1.9678000000000001E-2</v>
          </cell>
        </row>
      </sheetData>
      <sheetData sheetId="10128">
        <row r="2">
          <cell r="B2">
            <v>1.9678000000000001E-2</v>
          </cell>
        </row>
      </sheetData>
      <sheetData sheetId="10129">
        <row r="2">
          <cell r="B2">
            <v>1.9678000000000001E-2</v>
          </cell>
        </row>
      </sheetData>
      <sheetData sheetId="10130">
        <row r="2">
          <cell r="B2">
            <v>0</v>
          </cell>
        </row>
      </sheetData>
      <sheetData sheetId="10131">
        <row r="2">
          <cell r="B2">
            <v>1.9678000000000001E-2</v>
          </cell>
        </row>
      </sheetData>
      <sheetData sheetId="10132">
        <row r="2">
          <cell r="B2">
            <v>0</v>
          </cell>
        </row>
      </sheetData>
      <sheetData sheetId="10133">
        <row r="2">
          <cell r="B2">
            <v>1.9678000000000001E-2</v>
          </cell>
        </row>
      </sheetData>
      <sheetData sheetId="10134">
        <row r="2">
          <cell r="B2">
            <v>0</v>
          </cell>
        </row>
      </sheetData>
      <sheetData sheetId="10135">
        <row r="2">
          <cell r="B2">
            <v>1.9678000000000001E-2</v>
          </cell>
        </row>
      </sheetData>
      <sheetData sheetId="10136">
        <row r="2">
          <cell r="B2">
            <v>1.9678000000000001E-2</v>
          </cell>
        </row>
      </sheetData>
      <sheetData sheetId="10137">
        <row r="2">
          <cell r="B2">
            <v>1.9678000000000001E-2</v>
          </cell>
        </row>
      </sheetData>
      <sheetData sheetId="10138">
        <row r="2">
          <cell r="B2">
            <v>1.9678000000000001E-2</v>
          </cell>
        </row>
      </sheetData>
      <sheetData sheetId="10139">
        <row r="2">
          <cell r="B2">
            <v>0</v>
          </cell>
        </row>
      </sheetData>
      <sheetData sheetId="10140">
        <row r="2">
          <cell r="B2">
            <v>1.9678000000000001E-2</v>
          </cell>
        </row>
      </sheetData>
      <sheetData sheetId="10141">
        <row r="2">
          <cell r="B2">
            <v>0</v>
          </cell>
        </row>
      </sheetData>
      <sheetData sheetId="10142">
        <row r="2">
          <cell r="B2">
            <v>0</v>
          </cell>
        </row>
      </sheetData>
      <sheetData sheetId="10143">
        <row r="2">
          <cell r="B2">
            <v>1.9678000000000001E-2</v>
          </cell>
        </row>
      </sheetData>
      <sheetData sheetId="10144">
        <row r="2">
          <cell r="B2">
            <v>1.9678000000000001E-2</v>
          </cell>
        </row>
      </sheetData>
      <sheetData sheetId="10145">
        <row r="2">
          <cell r="B2">
            <v>0</v>
          </cell>
        </row>
      </sheetData>
      <sheetData sheetId="10146">
        <row r="2">
          <cell r="B2">
            <v>1.9678000000000001E-2</v>
          </cell>
        </row>
      </sheetData>
      <sheetData sheetId="10147">
        <row r="2">
          <cell r="B2">
            <v>0</v>
          </cell>
        </row>
      </sheetData>
      <sheetData sheetId="10148">
        <row r="2">
          <cell r="B2">
            <v>1.9678000000000001E-2</v>
          </cell>
        </row>
      </sheetData>
      <sheetData sheetId="10149">
        <row r="2">
          <cell r="B2">
            <v>1.9678000000000001E-2</v>
          </cell>
        </row>
      </sheetData>
      <sheetData sheetId="10150">
        <row r="2">
          <cell r="B2">
            <v>1.9678000000000001E-2</v>
          </cell>
        </row>
      </sheetData>
      <sheetData sheetId="10151">
        <row r="2">
          <cell r="B2">
            <v>1.9678000000000001E-2</v>
          </cell>
        </row>
      </sheetData>
      <sheetData sheetId="10152">
        <row r="2">
          <cell r="B2">
            <v>1.9678000000000001E-2</v>
          </cell>
        </row>
      </sheetData>
      <sheetData sheetId="10153">
        <row r="2">
          <cell r="B2">
            <v>1.9678000000000001E-2</v>
          </cell>
        </row>
      </sheetData>
      <sheetData sheetId="10154">
        <row r="2">
          <cell r="B2">
            <v>1.9678000000000001E-2</v>
          </cell>
        </row>
      </sheetData>
      <sheetData sheetId="10155">
        <row r="2">
          <cell r="B2">
            <v>1.9678000000000001E-2</v>
          </cell>
        </row>
      </sheetData>
      <sheetData sheetId="10156">
        <row r="2">
          <cell r="B2">
            <v>1.9678000000000001E-2</v>
          </cell>
        </row>
      </sheetData>
      <sheetData sheetId="10157">
        <row r="2">
          <cell r="B2">
            <v>1.9678000000000001E-2</v>
          </cell>
        </row>
      </sheetData>
      <sheetData sheetId="10158">
        <row r="2">
          <cell r="B2">
            <v>1.9678000000000001E-2</v>
          </cell>
        </row>
      </sheetData>
      <sheetData sheetId="10159">
        <row r="2">
          <cell r="B2">
            <v>1.9678000000000001E-2</v>
          </cell>
        </row>
      </sheetData>
      <sheetData sheetId="10160">
        <row r="2">
          <cell r="B2">
            <v>1.9678000000000001E-2</v>
          </cell>
        </row>
      </sheetData>
      <sheetData sheetId="10161">
        <row r="2">
          <cell r="B2">
            <v>1.9678000000000001E-2</v>
          </cell>
        </row>
      </sheetData>
      <sheetData sheetId="10162">
        <row r="2">
          <cell r="B2">
            <v>1.9678000000000001E-2</v>
          </cell>
        </row>
      </sheetData>
      <sheetData sheetId="10163">
        <row r="2">
          <cell r="B2">
            <v>1.9678000000000001E-2</v>
          </cell>
        </row>
      </sheetData>
      <sheetData sheetId="10164">
        <row r="2">
          <cell r="B2">
            <v>1.9678000000000001E-2</v>
          </cell>
        </row>
      </sheetData>
      <sheetData sheetId="10165">
        <row r="2">
          <cell r="B2">
            <v>1.9678000000000001E-2</v>
          </cell>
        </row>
      </sheetData>
      <sheetData sheetId="10166">
        <row r="2">
          <cell r="B2">
            <v>1.9678000000000001E-2</v>
          </cell>
        </row>
      </sheetData>
      <sheetData sheetId="10167">
        <row r="2">
          <cell r="B2">
            <v>0</v>
          </cell>
        </row>
      </sheetData>
      <sheetData sheetId="10168">
        <row r="2">
          <cell r="B2">
            <v>1.9678000000000001E-2</v>
          </cell>
        </row>
      </sheetData>
      <sheetData sheetId="10169">
        <row r="2">
          <cell r="B2">
            <v>0</v>
          </cell>
        </row>
      </sheetData>
      <sheetData sheetId="10170">
        <row r="2">
          <cell r="B2">
            <v>0</v>
          </cell>
        </row>
      </sheetData>
      <sheetData sheetId="10171">
        <row r="2">
          <cell r="B2">
            <v>0</v>
          </cell>
        </row>
      </sheetData>
      <sheetData sheetId="10172">
        <row r="2">
          <cell r="B2">
            <v>0</v>
          </cell>
        </row>
      </sheetData>
      <sheetData sheetId="10173">
        <row r="2">
          <cell r="B2">
            <v>1.9678000000000001E-2</v>
          </cell>
        </row>
      </sheetData>
      <sheetData sheetId="10174">
        <row r="2">
          <cell r="B2">
            <v>1.9678000000000001E-2</v>
          </cell>
        </row>
      </sheetData>
      <sheetData sheetId="10175">
        <row r="2">
          <cell r="B2">
            <v>1.9678000000000001E-2</v>
          </cell>
        </row>
      </sheetData>
      <sheetData sheetId="10176">
        <row r="2">
          <cell r="B2">
            <v>0</v>
          </cell>
        </row>
      </sheetData>
      <sheetData sheetId="10177">
        <row r="2">
          <cell r="B2">
            <v>0</v>
          </cell>
        </row>
      </sheetData>
      <sheetData sheetId="10178">
        <row r="2">
          <cell r="B2">
            <v>0</v>
          </cell>
        </row>
      </sheetData>
      <sheetData sheetId="10179">
        <row r="2">
          <cell r="B2">
            <v>1.9678000000000001E-2</v>
          </cell>
        </row>
      </sheetData>
      <sheetData sheetId="10180">
        <row r="2">
          <cell r="B2">
            <v>0</v>
          </cell>
        </row>
      </sheetData>
      <sheetData sheetId="10181">
        <row r="2">
          <cell r="B2">
            <v>0</v>
          </cell>
        </row>
      </sheetData>
      <sheetData sheetId="10182">
        <row r="2">
          <cell r="B2">
            <v>0</v>
          </cell>
        </row>
      </sheetData>
      <sheetData sheetId="10183">
        <row r="2">
          <cell r="B2">
            <v>0</v>
          </cell>
        </row>
      </sheetData>
      <sheetData sheetId="10184">
        <row r="2">
          <cell r="B2">
            <v>0</v>
          </cell>
        </row>
      </sheetData>
      <sheetData sheetId="10185">
        <row r="2">
          <cell r="B2">
            <v>1.9678000000000001E-2</v>
          </cell>
        </row>
      </sheetData>
      <sheetData sheetId="10186">
        <row r="2">
          <cell r="B2">
            <v>1.9678000000000001E-2</v>
          </cell>
        </row>
      </sheetData>
      <sheetData sheetId="10187">
        <row r="2">
          <cell r="B2">
            <v>1.9678000000000001E-2</v>
          </cell>
        </row>
      </sheetData>
      <sheetData sheetId="10188">
        <row r="2">
          <cell r="B2">
            <v>0</v>
          </cell>
        </row>
      </sheetData>
      <sheetData sheetId="10189">
        <row r="2">
          <cell r="B2">
            <v>0</v>
          </cell>
        </row>
      </sheetData>
      <sheetData sheetId="10190">
        <row r="2">
          <cell r="B2">
            <v>0</v>
          </cell>
        </row>
      </sheetData>
      <sheetData sheetId="10191">
        <row r="2">
          <cell r="B2">
            <v>1.9678000000000001E-2</v>
          </cell>
        </row>
      </sheetData>
      <sheetData sheetId="10192">
        <row r="2">
          <cell r="B2">
            <v>0</v>
          </cell>
        </row>
      </sheetData>
      <sheetData sheetId="10193">
        <row r="2">
          <cell r="B2">
            <v>0</v>
          </cell>
        </row>
      </sheetData>
      <sheetData sheetId="10194">
        <row r="2">
          <cell r="B2">
            <v>0</v>
          </cell>
        </row>
      </sheetData>
      <sheetData sheetId="10195">
        <row r="2">
          <cell r="B2">
            <v>1.9678000000000001E-2</v>
          </cell>
        </row>
      </sheetData>
      <sheetData sheetId="10196">
        <row r="2">
          <cell r="B2">
            <v>1.9678000000000001E-2</v>
          </cell>
        </row>
      </sheetData>
      <sheetData sheetId="10197">
        <row r="2">
          <cell r="B2">
            <v>1.9678000000000001E-2</v>
          </cell>
        </row>
      </sheetData>
      <sheetData sheetId="10198"/>
      <sheetData sheetId="10199">
        <row r="2">
          <cell r="B2">
            <v>0</v>
          </cell>
        </row>
      </sheetData>
      <sheetData sheetId="10200">
        <row r="2">
          <cell r="B2">
            <v>1.9678000000000001E-2</v>
          </cell>
        </row>
      </sheetData>
      <sheetData sheetId="10201">
        <row r="2">
          <cell r="B2">
            <v>0</v>
          </cell>
        </row>
      </sheetData>
      <sheetData sheetId="10202"/>
      <sheetData sheetId="10203"/>
      <sheetData sheetId="10204">
        <row r="2">
          <cell r="B2">
            <v>1.9678000000000001E-2</v>
          </cell>
        </row>
      </sheetData>
      <sheetData sheetId="10205">
        <row r="2">
          <cell r="B2">
            <v>1.9678000000000001E-2</v>
          </cell>
        </row>
      </sheetData>
      <sheetData sheetId="10206">
        <row r="2">
          <cell r="B2">
            <v>0</v>
          </cell>
        </row>
      </sheetData>
      <sheetData sheetId="10207">
        <row r="2">
          <cell r="B2">
            <v>1.9678000000000001E-2</v>
          </cell>
        </row>
      </sheetData>
      <sheetData sheetId="10208">
        <row r="2">
          <cell r="B2">
            <v>1.9678000000000001E-2</v>
          </cell>
        </row>
      </sheetData>
      <sheetData sheetId="10209">
        <row r="2">
          <cell r="B2">
            <v>1.9678000000000001E-2</v>
          </cell>
        </row>
      </sheetData>
      <sheetData sheetId="10210">
        <row r="2">
          <cell r="B2">
            <v>0</v>
          </cell>
        </row>
      </sheetData>
      <sheetData sheetId="10211">
        <row r="2">
          <cell r="B2">
            <v>1.9678000000000001E-2</v>
          </cell>
        </row>
      </sheetData>
      <sheetData sheetId="10212">
        <row r="2">
          <cell r="B2">
            <v>1.9678000000000001E-2</v>
          </cell>
        </row>
      </sheetData>
      <sheetData sheetId="10213">
        <row r="2">
          <cell r="B2">
            <v>1.9678000000000001E-2</v>
          </cell>
        </row>
      </sheetData>
      <sheetData sheetId="10214">
        <row r="2">
          <cell r="B2">
            <v>1.9678000000000001E-2</v>
          </cell>
        </row>
      </sheetData>
      <sheetData sheetId="10215">
        <row r="2">
          <cell r="B2">
            <v>0</v>
          </cell>
        </row>
      </sheetData>
      <sheetData sheetId="10216">
        <row r="2">
          <cell r="B2">
            <v>1.9678000000000001E-2</v>
          </cell>
        </row>
      </sheetData>
      <sheetData sheetId="10217">
        <row r="2">
          <cell r="B2">
            <v>0</v>
          </cell>
        </row>
      </sheetData>
      <sheetData sheetId="10218">
        <row r="2">
          <cell r="B2">
            <v>0</v>
          </cell>
        </row>
      </sheetData>
      <sheetData sheetId="10219">
        <row r="2">
          <cell r="B2">
            <v>1.9678000000000001E-2</v>
          </cell>
        </row>
      </sheetData>
      <sheetData sheetId="10220">
        <row r="2">
          <cell r="B2">
            <v>0</v>
          </cell>
        </row>
      </sheetData>
      <sheetData sheetId="10221">
        <row r="2">
          <cell r="B2">
            <v>0</v>
          </cell>
        </row>
      </sheetData>
      <sheetData sheetId="10222">
        <row r="2">
          <cell r="B2">
            <v>0</v>
          </cell>
        </row>
      </sheetData>
      <sheetData sheetId="10223">
        <row r="2">
          <cell r="B2">
            <v>0</v>
          </cell>
        </row>
      </sheetData>
      <sheetData sheetId="10224">
        <row r="2">
          <cell r="B2">
            <v>0</v>
          </cell>
        </row>
      </sheetData>
      <sheetData sheetId="10225">
        <row r="2">
          <cell r="B2">
            <v>1.9678000000000001E-2</v>
          </cell>
        </row>
      </sheetData>
      <sheetData sheetId="10226">
        <row r="2">
          <cell r="B2">
            <v>1.9678000000000001E-2</v>
          </cell>
        </row>
      </sheetData>
      <sheetData sheetId="10227">
        <row r="2">
          <cell r="B2">
            <v>1.9678000000000001E-2</v>
          </cell>
        </row>
      </sheetData>
      <sheetData sheetId="10228">
        <row r="2">
          <cell r="B2">
            <v>0</v>
          </cell>
        </row>
      </sheetData>
      <sheetData sheetId="10229">
        <row r="2">
          <cell r="B2">
            <v>0</v>
          </cell>
        </row>
      </sheetData>
      <sheetData sheetId="10230">
        <row r="2">
          <cell r="B2">
            <v>0</v>
          </cell>
        </row>
      </sheetData>
      <sheetData sheetId="10231">
        <row r="2">
          <cell r="B2">
            <v>1.9678000000000001E-2</v>
          </cell>
        </row>
      </sheetData>
      <sheetData sheetId="10232">
        <row r="2">
          <cell r="B2">
            <v>0</v>
          </cell>
        </row>
      </sheetData>
      <sheetData sheetId="10233">
        <row r="2">
          <cell r="B2">
            <v>0</v>
          </cell>
        </row>
      </sheetData>
      <sheetData sheetId="10234">
        <row r="2">
          <cell r="B2">
            <v>0</v>
          </cell>
        </row>
      </sheetData>
      <sheetData sheetId="10235">
        <row r="2">
          <cell r="B2">
            <v>0</v>
          </cell>
        </row>
      </sheetData>
      <sheetData sheetId="10236">
        <row r="2">
          <cell r="B2">
            <v>0</v>
          </cell>
        </row>
      </sheetData>
      <sheetData sheetId="10237">
        <row r="2">
          <cell r="B2">
            <v>1.9678000000000001E-2</v>
          </cell>
        </row>
      </sheetData>
      <sheetData sheetId="10238">
        <row r="2">
          <cell r="B2">
            <v>1.9678000000000001E-2</v>
          </cell>
        </row>
      </sheetData>
      <sheetData sheetId="10239">
        <row r="2">
          <cell r="B2">
            <v>1.9678000000000001E-2</v>
          </cell>
        </row>
      </sheetData>
      <sheetData sheetId="10240">
        <row r="2">
          <cell r="B2">
            <v>0</v>
          </cell>
        </row>
      </sheetData>
      <sheetData sheetId="10241">
        <row r="2">
          <cell r="B2">
            <v>0</v>
          </cell>
        </row>
      </sheetData>
      <sheetData sheetId="10242">
        <row r="2">
          <cell r="B2">
            <v>0</v>
          </cell>
        </row>
      </sheetData>
      <sheetData sheetId="10243">
        <row r="2">
          <cell r="B2">
            <v>1.9678000000000001E-2</v>
          </cell>
        </row>
      </sheetData>
      <sheetData sheetId="10244">
        <row r="2">
          <cell r="B2">
            <v>0</v>
          </cell>
        </row>
      </sheetData>
      <sheetData sheetId="10245">
        <row r="2">
          <cell r="B2">
            <v>0</v>
          </cell>
        </row>
      </sheetData>
      <sheetData sheetId="10246">
        <row r="2">
          <cell r="B2">
            <v>0</v>
          </cell>
        </row>
      </sheetData>
      <sheetData sheetId="10247">
        <row r="2">
          <cell r="B2">
            <v>1.9678000000000001E-2</v>
          </cell>
        </row>
      </sheetData>
      <sheetData sheetId="10248">
        <row r="2">
          <cell r="B2">
            <v>1.9678000000000001E-2</v>
          </cell>
        </row>
      </sheetData>
      <sheetData sheetId="10249">
        <row r="2">
          <cell r="B2">
            <v>1.9678000000000001E-2</v>
          </cell>
        </row>
      </sheetData>
      <sheetData sheetId="10250">
        <row r="2">
          <cell r="B2">
            <v>1.9678000000000001E-2</v>
          </cell>
        </row>
      </sheetData>
      <sheetData sheetId="10251">
        <row r="2">
          <cell r="B2">
            <v>0</v>
          </cell>
        </row>
      </sheetData>
      <sheetData sheetId="10252">
        <row r="2">
          <cell r="B2">
            <v>1.9678000000000001E-2</v>
          </cell>
        </row>
      </sheetData>
      <sheetData sheetId="10253">
        <row r="2">
          <cell r="B2">
            <v>1.9678000000000001E-2</v>
          </cell>
        </row>
      </sheetData>
      <sheetData sheetId="10254">
        <row r="2">
          <cell r="B2">
            <v>1.9678000000000001E-2</v>
          </cell>
        </row>
      </sheetData>
      <sheetData sheetId="10255">
        <row r="2">
          <cell r="B2">
            <v>0</v>
          </cell>
        </row>
      </sheetData>
      <sheetData sheetId="10256">
        <row r="2">
          <cell r="B2">
            <v>1.9678000000000001E-2</v>
          </cell>
        </row>
      </sheetData>
      <sheetData sheetId="10257">
        <row r="2">
          <cell r="B2">
            <v>1.9678000000000001E-2</v>
          </cell>
        </row>
      </sheetData>
      <sheetData sheetId="10258">
        <row r="2">
          <cell r="B2">
            <v>0</v>
          </cell>
        </row>
      </sheetData>
      <sheetData sheetId="10259">
        <row r="2">
          <cell r="B2">
            <v>1.9678000000000001E-2</v>
          </cell>
        </row>
      </sheetData>
      <sheetData sheetId="10260">
        <row r="2">
          <cell r="B2">
            <v>0</v>
          </cell>
        </row>
      </sheetData>
      <sheetData sheetId="10261">
        <row r="2">
          <cell r="B2">
            <v>1.9678000000000001E-2</v>
          </cell>
        </row>
      </sheetData>
      <sheetData sheetId="10262">
        <row r="2">
          <cell r="B2">
            <v>0</v>
          </cell>
        </row>
      </sheetData>
      <sheetData sheetId="10263">
        <row r="2">
          <cell r="B2">
            <v>1.9678000000000001E-2</v>
          </cell>
        </row>
      </sheetData>
      <sheetData sheetId="10264">
        <row r="2">
          <cell r="B2">
            <v>1.9678000000000001E-2</v>
          </cell>
        </row>
      </sheetData>
      <sheetData sheetId="10265">
        <row r="2">
          <cell r="B2">
            <v>1.9678000000000001E-2</v>
          </cell>
        </row>
      </sheetData>
      <sheetData sheetId="10266">
        <row r="2">
          <cell r="B2">
            <v>1.9678000000000001E-2</v>
          </cell>
        </row>
      </sheetData>
      <sheetData sheetId="10267">
        <row r="2">
          <cell r="B2">
            <v>0</v>
          </cell>
        </row>
      </sheetData>
      <sheetData sheetId="10268">
        <row r="2">
          <cell r="B2">
            <v>1.9678000000000001E-2</v>
          </cell>
        </row>
      </sheetData>
      <sheetData sheetId="10269">
        <row r="2">
          <cell r="B2">
            <v>0</v>
          </cell>
        </row>
      </sheetData>
      <sheetData sheetId="10270">
        <row r="2">
          <cell r="B2">
            <v>0</v>
          </cell>
        </row>
      </sheetData>
      <sheetData sheetId="10271">
        <row r="2">
          <cell r="B2">
            <v>1.9678000000000001E-2</v>
          </cell>
        </row>
      </sheetData>
      <sheetData sheetId="10272">
        <row r="2">
          <cell r="B2">
            <v>0</v>
          </cell>
        </row>
      </sheetData>
      <sheetData sheetId="10273">
        <row r="2">
          <cell r="B2">
            <v>0</v>
          </cell>
        </row>
      </sheetData>
      <sheetData sheetId="10274">
        <row r="2">
          <cell r="B2">
            <v>0</v>
          </cell>
        </row>
      </sheetData>
      <sheetData sheetId="10275">
        <row r="2">
          <cell r="B2">
            <v>0</v>
          </cell>
        </row>
      </sheetData>
      <sheetData sheetId="10276">
        <row r="2">
          <cell r="B2">
            <v>0</v>
          </cell>
        </row>
      </sheetData>
      <sheetData sheetId="10277">
        <row r="2">
          <cell r="B2">
            <v>1.9678000000000001E-2</v>
          </cell>
        </row>
      </sheetData>
      <sheetData sheetId="10278">
        <row r="2">
          <cell r="B2">
            <v>1.9678000000000001E-2</v>
          </cell>
        </row>
      </sheetData>
      <sheetData sheetId="10279">
        <row r="2">
          <cell r="B2">
            <v>1.9678000000000001E-2</v>
          </cell>
        </row>
      </sheetData>
      <sheetData sheetId="10280">
        <row r="2">
          <cell r="B2">
            <v>0</v>
          </cell>
        </row>
      </sheetData>
      <sheetData sheetId="10281">
        <row r="2">
          <cell r="B2">
            <v>0</v>
          </cell>
        </row>
      </sheetData>
      <sheetData sheetId="10282">
        <row r="2">
          <cell r="B2">
            <v>0</v>
          </cell>
        </row>
      </sheetData>
      <sheetData sheetId="10283">
        <row r="2">
          <cell r="B2">
            <v>1.9678000000000001E-2</v>
          </cell>
        </row>
      </sheetData>
      <sheetData sheetId="10284">
        <row r="2">
          <cell r="B2">
            <v>0</v>
          </cell>
        </row>
      </sheetData>
      <sheetData sheetId="10285">
        <row r="2">
          <cell r="B2">
            <v>0</v>
          </cell>
        </row>
      </sheetData>
      <sheetData sheetId="10286">
        <row r="2">
          <cell r="B2">
            <v>0</v>
          </cell>
        </row>
      </sheetData>
      <sheetData sheetId="10287">
        <row r="2">
          <cell r="B2">
            <v>1.9678000000000001E-2</v>
          </cell>
        </row>
      </sheetData>
      <sheetData sheetId="10288">
        <row r="2">
          <cell r="B2">
            <v>1.9678000000000001E-2</v>
          </cell>
        </row>
      </sheetData>
      <sheetData sheetId="10289">
        <row r="2">
          <cell r="B2">
            <v>1.9678000000000001E-2</v>
          </cell>
        </row>
      </sheetData>
      <sheetData sheetId="10290">
        <row r="2">
          <cell r="B2">
            <v>1.9678000000000001E-2</v>
          </cell>
        </row>
      </sheetData>
      <sheetData sheetId="10291">
        <row r="2">
          <cell r="B2">
            <v>1.9678000000000001E-2</v>
          </cell>
        </row>
      </sheetData>
      <sheetData sheetId="10292">
        <row r="2">
          <cell r="B2">
            <v>1.9678000000000001E-2</v>
          </cell>
        </row>
      </sheetData>
      <sheetData sheetId="10293">
        <row r="2">
          <cell r="B2">
            <v>1.9678000000000001E-2</v>
          </cell>
        </row>
      </sheetData>
      <sheetData sheetId="10294">
        <row r="2">
          <cell r="B2">
            <v>1.9678000000000001E-2</v>
          </cell>
        </row>
      </sheetData>
      <sheetData sheetId="10295">
        <row r="2">
          <cell r="B2">
            <v>0</v>
          </cell>
        </row>
      </sheetData>
      <sheetData sheetId="10296">
        <row r="2">
          <cell r="B2">
            <v>1.9678000000000001E-2</v>
          </cell>
        </row>
      </sheetData>
      <sheetData sheetId="10297">
        <row r="2">
          <cell r="B2">
            <v>0</v>
          </cell>
        </row>
      </sheetData>
      <sheetData sheetId="10298">
        <row r="2">
          <cell r="B2">
            <v>0</v>
          </cell>
        </row>
      </sheetData>
      <sheetData sheetId="10299">
        <row r="2">
          <cell r="B2">
            <v>0</v>
          </cell>
        </row>
      </sheetData>
      <sheetData sheetId="10300">
        <row r="2">
          <cell r="B2">
            <v>1.9678000000000001E-2</v>
          </cell>
        </row>
      </sheetData>
      <sheetData sheetId="10301">
        <row r="2">
          <cell r="B2">
            <v>1.9678000000000001E-2</v>
          </cell>
        </row>
      </sheetData>
      <sheetData sheetId="10302">
        <row r="2">
          <cell r="B2">
            <v>1.9678000000000001E-2</v>
          </cell>
        </row>
      </sheetData>
      <sheetData sheetId="10303">
        <row r="2">
          <cell r="B2">
            <v>0</v>
          </cell>
        </row>
      </sheetData>
      <sheetData sheetId="10304">
        <row r="2">
          <cell r="B2">
            <v>1.9678000000000001E-2</v>
          </cell>
        </row>
      </sheetData>
      <sheetData sheetId="10305">
        <row r="2">
          <cell r="B2">
            <v>1.9678000000000001E-2</v>
          </cell>
        </row>
      </sheetData>
      <sheetData sheetId="10306">
        <row r="2">
          <cell r="B2">
            <v>1.9678000000000001E-2</v>
          </cell>
        </row>
      </sheetData>
      <sheetData sheetId="10307">
        <row r="2">
          <cell r="B2">
            <v>0</v>
          </cell>
        </row>
      </sheetData>
      <sheetData sheetId="10308">
        <row r="2">
          <cell r="B2">
            <v>1.9678000000000001E-2</v>
          </cell>
        </row>
      </sheetData>
      <sheetData sheetId="10309">
        <row r="2">
          <cell r="B2">
            <v>1.9678000000000001E-2</v>
          </cell>
        </row>
      </sheetData>
      <sheetData sheetId="10310">
        <row r="2">
          <cell r="B2">
            <v>0</v>
          </cell>
        </row>
      </sheetData>
      <sheetData sheetId="10311">
        <row r="2">
          <cell r="B2">
            <v>1.9678000000000001E-2</v>
          </cell>
        </row>
      </sheetData>
      <sheetData sheetId="10312">
        <row r="2">
          <cell r="B2">
            <v>0</v>
          </cell>
        </row>
      </sheetData>
      <sheetData sheetId="10313">
        <row r="2">
          <cell r="B2">
            <v>1.9678000000000001E-2</v>
          </cell>
        </row>
      </sheetData>
      <sheetData sheetId="10314">
        <row r="2">
          <cell r="B2">
            <v>0</v>
          </cell>
        </row>
      </sheetData>
      <sheetData sheetId="10315">
        <row r="2">
          <cell r="B2">
            <v>1.9678000000000001E-2</v>
          </cell>
        </row>
      </sheetData>
      <sheetData sheetId="10316">
        <row r="2">
          <cell r="B2">
            <v>1.9678000000000001E-2</v>
          </cell>
        </row>
      </sheetData>
      <sheetData sheetId="10317">
        <row r="2">
          <cell r="B2">
            <v>1.9678000000000001E-2</v>
          </cell>
        </row>
      </sheetData>
      <sheetData sheetId="10318">
        <row r="2">
          <cell r="B2">
            <v>1.9678000000000001E-2</v>
          </cell>
        </row>
      </sheetData>
      <sheetData sheetId="10319">
        <row r="2">
          <cell r="B2">
            <v>0</v>
          </cell>
        </row>
      </sheetData>
      <sheetData sheetId="10320">
        <row r="2">
          <cell r="B2">
            <v>1.9678000000000001E-2</v>
          </cell>
        </row>
      </sheetData>
      <sheetData sheetId="10321">
        <row r="2">
          <cell r="B2">
            <v>0</v>
          </cell>
        </row>
      </sheetData>
      <sheetData sheetId="10322">
        <row r="2">
          <cell r="B2">
            <v>0</v>
          </cell>
        </row>
      </sheetData>
      <sheetData sheetId="10323">
        <row r="2">
          <cell r="B2">
            <v>1.9678000000000001E-2</v>
          </cell>
        </row>
      </sheetData>
      <sheetData sheetId="10324">
        <row r="2">
          <cell r="B2">
            <v>1.9678000000000001E-2</v>
          </cell>
        </row>
      </sheetData>
      <sheetData sheetId="10325">
        <row r="2">
          <cell r="B2">
            <v>0</v>
          </cell>
        </row>
      </sheetData>
      <sheetData sheetId="10326">
        <row r="2">
          <cell r="B2">
            <v>1.9678000000000001E-2</v>
          </cell>
        </row>
      </sheetData>
      <sheetData sheetId="10327">
        <row r="2">
          <cell r="B2">
            <v>0</v>
          </cell>
        </row>
      </sheetData>
      <sheetData sheetId="10328">
        <row r="2">
          <cell r="B2">
            <v>1.9678000000000001E-2</v>
          </cell>
        </row>
      </sheetData>
      <sheetData sheetId="10329">
        <row r="2">
          <cell r="B2">
            <v>1.9678000000000001E-2</v>
          </cell>
        </row>
      </sheetData>
      <sheetData sheetId="10330">
        <row r="2">
          <cell r="B2">
            <v>1.9678000000000001E-2</v>
          </cell>
        </row>
      </sheetData>
      <sheetData sheetId="10331">
        <row r="2">
          <cell r="B2">
            <v>1.9678000000000001E-2</v>
          </cell>
        </row>
      </sheetData>
      <sheetData sheetId="10332">
        <row r="2">
          <cell r="B2">
            <v>1.9678000000000001E-2</v>
          </cell>
        </row>
      </sheetData>
      <sheetData sheetId="10333">
        <row r="2">
          <cell r="B2">
            <v>1.9678000000000001E-2</v>
          </cell>
        </row>
      </sheetData>
      <sheetData sheetId="10334">
        <row r="2">
          <cell r="B2">
            <v>1.9678000000000001E-2</v>
          </cell>
        </row>
      </sheetData>
      <sheetData sheetId="10335">
        <row r="2">
          <cell r="B2">
            <v>1.9678000000000001E-2</v>
          </cell>
        </row>
      </sheetData>
      <sheetData sheetId="10336">
        <row r="2">
          <cell r="B2">
            <v>1.9678000000000001E-2</v>
          </cell>
        </row>
      </sheetData>
      <sheetData sheetId="10337">
        <row r="2">
          <cell r="B2">
            <v>1.9678000000000001E-2</v>
          </cell>
        </row>
      </sheetData>
      <sheetData sheetId="10338">
        <row r="2">
          <cell r="B2">
            <v>1.9678000000000001E-2</v>
          </cell>
        </row>
      </sheetData>
      <sheetData sheetId="10339">
        <row r="2">
          <cell r="B2">
            <v>1.9678000000000001E-2</v>
          </cell>
        </row>
      </sheetData>
      <sheetData sheetId="10340">
        <row r="2">
          <cell r="B2">
            <v>1.9678000000000001E-2</v>
          </cell>
        </row>
      </sheetData>
      <sheetData sheetId="10341">
        <row r="2">
          <cell r="B2">
            <v>1.9678000000000001E-2</v>
          </cell>
        </row>
      </sheetData>
      <sheetData sheetId="10342">
        <row r="2">
          <cell r="B2">
            <v>1.9678000000000001E-2</v>
          </cell>
        </row>
      </sheetData>
      <sheetData sheetId="10343">
        <row r="2">
          <cell r="B2">
            <v>1.9678000000000001E-2</v>
          </cell>
        </row>
      </sheetData>
      <sheetData sheetId="10344">
        <row r="2">
          <cell r="B2">
            <v>1.9678000000000001E-2</v>
          </cell>
        </row>
      </sheetData>
      <sheetData sheetId="10345">
        <row r="2">
          <cell r="B2">
            <v>1.9678000000000001E-2</v>
          </cell>
        </row>
      </sheetData>
      <sheetData sheetId="10346">
        <row r="2">
          <cell r="B2">
            <v>1.9678000000000001E-2</v>
          </cell>
        </row>
      </sheetData>
      <sheetData sheetId="10347">
        <row r="2">
          <cell r="B2">
            <v>0</v>
          </cell>
        </row>
      </sheetData>
      <sheetData sheetId="10348">
        <row r="2">
          <cell r="B2">
            <v>1.9678000000000001E-2</v>
          </cell>
        </row>
      </sheetData>
      <sheetData sheetId="10349">
        <row r="2">
          <cell r="B2">
            <v>0</v>
          </cell>
        </row>
      </sheetData>
      <sheetData sheetId="10350">
        <row r="2">
          <cell r="B2">
            <v>0</v>
          </cell>
        </row>
      </sheetData>
      <sheetData sheetId="10351">
        <row r="2">
          <cell r="B2">
            <v>0</v>
          </cell>
        </row>
      </sheetData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>
        <row r="2">
          <cell r="B2">
            <v>0</v>
          </cell>
        </row>
      </sheetData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>
        <row r="2">
          <cell r="B2">
            <v>0</v>
          </cell>
        </row>
      </sheetData>
      <sheetData sheetId="10399">
        <row r="2">
          <cell r="B2">
            <v>1.9678000000000001E-2</v>
          </cell>
        </row>
      </sheetData>
      <sheetData sheetId="10400">
        <row r="2">
          <cell r="B2">
            <v>0</v>
          </cell>
        </row>
      </sheetData>
      <sheetData sheetId="10401">
        <row r="2">
          <cell r="B2">
            <v>0</v>
          </cell>
        </row>
      </sheetData>
      <sheetData sheetId="10402">
        <row r="2">
          <cell r="B2">
            <v>0</v>
          </cell>
        </row>
      </sheetData>
      <sheetData sheetId="10403">
        <row r="2">
          <cell r="B2">
            <v>0</v>
          </cell>
        </row>
      </sheetData>
      <sheetData sheetId="10404">
        <row r="2">
          <cell r="B2">
            <v>0</v>
          </cell>
        </row>
      </sheetData>
      <sheetData sheetId="10405">
        <row r="2">
          <cell r="B2">
            <v>1.9678000000000001E-2</v>
          </cell>
        </row>
      </sheetData>
      <sheetData sheetId="10406">
        <row r="2">
          <cell r="B2">
            <v>1.9678000000000001E-2</v>
          </cell>
        </row>
      </sheetData>
      <sheetData sheetId="10407">
        <row r="2">
          <cell r="B2">
            <v>1.9678000000000001E-2</v>
          </cell>
        </row>
      </sheetData>
      <sheetData sheetId="10408">
        <row r="2">
          <cell r="B2">
            <v>0</v>
          </cell>
        </row>
      </sheetData>
      <sheetData sheetId="10409">
        <row r="2">
          <cell r="B2">
            <v>0</v>
          </cell>
        </row>
      </sheetData>
      <sheetData sheetId="10410">
        <row r="2">
          <cell r="B2">
            <v>0</v>
          </cell>
        </row>
      </sheetData>
      <sheetData sheetId="10411">
        <row r="2">
          <cell r="B2">
            <v>1.9678000000000001E-2</v>
          </cell>
        </row>
      </sheetData>
      <sheetData sheetId="10412">
        <row r="2">
          <cell r="B2">
            <v>0</v>
          </cell>
        </row>
      </sheetData>
      <sheetData sheetId="10413">
        <row r="2">
          <cell r="B2">
            <v>0</v>
          </cell>
        </row>
      </sheetData>
      <sheetData sheetId="10414">
        <row r="2">
          <cell r="B2">
            <v>0</v>
          </cell>
        </row>
      </sheetData>
      <sheetData sheetId="10415">
        <row r="2">
          <cell r="B2">
            <v>0</v>
          </cell>
        </row>
      </sheetData>
      <sheetData sheetId="10416">
        <row r="2">
          <cell r="B2">
            <v>0</v>
          </cell>
        </row>
      </sheetData>
      <sheetData sheetId="10417">
        <row r="2">
          <cell r="B2">
            <v>1.9678000000000001E-2</v>
          </cell>
        </row>
      </sheetData>
      <sheetData sheetId="10418">
        <row r="2">
          <cell r="B2">
            <v>1.9678000000000001E-2</v>
          </cell>
        </row>
      </sheetData>
      <sheetData sheetId="10419">
        <row r="2">
          <cell r="B2">
            <v>1.9678000000000001E-2</v>
          </cell>
        </row>
      </sheetData>
      <sheetData sheetId="10420">
        <row r="2">
          <cell r="B2">
            <v>0</v>
          </cell>
        </row>
      </sheetData>
      <sheetData sheetId="10421">
        <row r="2">
          <cell r="B2">
            <v>0</v>
          </cell>
        </row>
      </sheetData>
      <sheetData sheetId="10422">
        <row r="2">
          <cell r="B2">
            <v>0</v>
          </cell>
        </row>
      </sheetData>
      <sheetData sheetId="10423">
        <row r="2">
          <cell r="B2">
            <v>1.9678000000000001E-2</v>
          </cell>
        </row>
      </sheetData>
      <sheetData sheetId="10424">
        <row r="2">
          <cell r="B2">
            <v>0</v>
          </cell>
        </row>
      </sheetData>
      <sheetData sheetId="10425">
        <row r="2">
          <cell r="B2">
            <v>0</v>
          </cell>
        </row>
      </sheetData>
      <sheetData sheetId="10426">
        <row r="2">
          <cell r="B2">
            <v>0</v>
          </cell>
        </row>
      </sheetData>
      <sheetData sheetId="10427">
        <row r="2">
          <cell r="B2">
            <v>1.9678000000000001E-2</v>
          </cell>
        </row>
      </sheetData>
      <sheetData sheetId="10428">
        <row r="2">
          <cell r="B2">
            <v>1.9678000000000001E-2</v>
          </cell>
        </row>
      </sheetData>
      <sheetData sheetId="10429">
        <row r="2">
          <cell r="B2">
            <v>1.9678000000000001E-2</v>
          </cell>
        </row>
      </sheetData>
      <sheetData sheetId="10430">
        <row r="2">
          <cell r="B2">
            <v>1.9678000000000001E-2</v>
          </cell>
        </row>
      </sheetData>
      <sheetData sheetId="10431">
        <row r="2">
          <cell r="B2">
            <v>0</v>
          </cell>
        </row>
      </sheetData>
      <sheetData sheetId="10432">
        <row r="2">
          <cell r="B2">
            <v>1.9678000000000001E-2</v>
          </cell>
        </row>
      </sheetData>
      <sheetData sheetId="10433">
        <row r="2">
          <cell r="B2">
            <v>1.9678000000000001E-2</v>
          </cell>
        </row>
      </sheetData>
      <sheetData sheetId="10434">
        <row r="2">
          <cell r="B2">
            <v>1.9678000000000001E-2</v>
          </cell>
        </row>
      </sheetData>
      <sheetData sheetId="10435">
        <row r="2">
          <cell r="B2">
            <v>0</v>
          </cell>
        </row>
      </sheetData>
      <sheetData sheetId="10436">
        <row r="2">
          <cell r="B2">
            <v>1.9678000000000001E-2</v>
          </cell>
        </row>
      </sheetData>
      <sheetData sheetId="10437">
        <row r="2">
          <cell r="B2">
            <v>1.9678000000000001E-2</v>
          </cell>
        </row>
      </sheetData>
      <sheetData sheetId="10438">
        <row r="2">
          <cell r="B2">
            <v>0</v>
          </cell>
        </row>
      </sheetData>
      <sheetData sheetId="10439">
        <row r="2">
          <cell r="B2">
            <v>1.9678000000000001E-2</v>
          </cell>
        </row>
      </sheetData>
      <sheetData sheetId="10440">
        <row r="2">
          <cell r="B2">
            <v>0</v>
          </cell>
        </row>
      </sheetData>
      <sheetData sheetId="10441">
        <row r="2">
          <cell r="B2">
            <v>1.9678000000000001E-2</v>
          </cell>
        </row>
      </sheetData>
      <sheetData sheetId="10442">
        <row r="2">
          <cell r="B2">
            <v>0</v>
          </cell>
        </row>
      </sheetData>
      <sheetData sheetId="10443">
        <row r="2">
          <cell r="B2">
            <v>1.9678000000000001E-2</v>
          </cell>
        </row>
      </sheetData>
      <sheetData sheetId="10444">
        <row r="2">
          <cell r="B2">
            <v>1.9678000000000001E-2</v>
          </cell>
        </row>
      </sheetData>
      <sheetData sheetId="10445">
        <row r="2">
          <cell r="B2">
            <v>1.9678000000000001E-2</v>
          </cell>
        </row>
      </sheetData>
      <sheetData sheetId="10446">
        <row r="2">
          <cell r="B2">
            <v>1.9678000000000001E-2</v>
          </cell>
        </row>
      </sheetData>
      <sheetData sheetId="10447">
        <row r="2">
          <cell r="B2">
            <v>0</v>
          </cell>
        </row>
      </sheetData>
      <sheetData sheetId="10448">
        <row r="2">
          <cell r="B2">
            <v>1.9678000000000001E-2</v>
          </cell>
        </row>
      </sheetData>
      <sheetData sheetId="10449">
        <row r="2">
          <cell r="B2">
            <v>0</v>
          </cell>
        </row>
      </sheetData>
      <sheetData sheetId="10450">
        <row r="2">
          <cell r="B2">
            <v>0</v>
          </cell>
        </row>
      </sheetData>
      <sheetData sheetId="10451">
        <row r="2">
          <cell r="B2">
            <v>1.9678000000000001E-2</v>
          </cell>
        </row>
      </sheetData>
      <sheetData sheetId="10452">
        <row r="2">
          <cell r="B2">
            <v>0</v>
          </cell>
        </row>
      </sheetData>
      <sheetData sheetId="10453">
        <row r="2">
          <cell r="B2">
            <v>0</v>
          </cell>
        </row>
      </sheetData>
      <sheetData sheetId="10454">
        <row r="2">
          <cell r="B2">
            <v>0</v>
          </cell>
        </row>
      </sheetData>
      <sheetData sheetId="10455">
        <row r="2">
          <cell r="B2">
            <v>0</v>
          </cell>
        </row>
      </sheetData>
      <sheetData sheetId="10456">
        <row r="2">
          <cell r="B2">
            <v>0</v>
          </cell>
        </row>
      </sheetData>
      <sheetData sheetId="10457">
        <row r="2">
          <cell r="B2">
            <v>1.9678000000000001E-2</v>
          </cell>
        </row>
      </sheetData>
      <sheetData sheetId="10458">
        <row r="2">
          <cell r="B2">
            <v>1.9678000000000001E-2</v>
          </cell>
        </row>
      </sheetData>
      <sheetData sheetId="10459">
        <row r="2">
          <cell r="B2">
            <v>1.9678000000000001E-2</v>
          </cell>
        </row>
      </sheetData>
      <sheetData sheetId="10460">
        <row r="2">
          <cell r="B2">
            <v>0</v>
          </cell>
        </row>
      </sheetData>
      <sheetData sheetId="10461">
        <row r="2">
          <cell r="B2">
            <v>0</v>
          </cell>
        </row>
      </sheetData>
      <sheetData sheetId="10462">
        <row r="2">
          <cell r="B2">
            <v>0</v>
          </cell>
        </row>
      </sheetData>
      <sheetData sheetId="10463">
        <row r="2">
          <cell r="B2">
            <v>1.9678000000000001E-2</v>
          </cell>
        </row>
      </sheetData>
      <sheetData sheetId="10464">
        <row r="2">
          <cell r="B2">
            <v>0</v>
          </cell>
        </row>
      </sheetData>
      <sheetData sheetId="10465">
        <row r="2">
          <cell r="B2">
            <v>0</v>
          </cell>
        </row>
      </sheetData>
      <sheetData sheetId="10466">
        <row r="2">
          <cell r="B2">
            <v>0</v>
          </cell>
        </row>
      </sheetData>
      <sheetData sheetId="10467">
        <row r="2">
          <cell r="B2">
            <v>1.9678000000000001E-2</v>
          </cell>
        </row>
      </sheetData>
      <sheetData sheetId="10468">
        <row r="2">
          <cell r="B2">
            <v>1.9678000000000001E-2</v>
          </cell>
        </row>
      </sheetData>
      <sheetData sheetId="10469">
        <row r="2">
          <cell r="B2">
            <v>1.9678000000000001E-2</v>
          </cell>
        </row>
      </sheetData>
      <sheetData sheetId="10470">
        <row r="2">
          <cell r="B2">
            <v>1.9678000000000001E-2</v>
          </cell>
        </row>
      </sheetData>
      <sheetData sheetId="10471">
        <row r="2">
          <cell r="B2">
            <v>1.9678000000000001E-2</v>
          </cell>
        </row>
      </sheetData>
      <sheetData sheetId="10472">
        <row r="2">
          <cell r="B2">
            <v>1.9678000000000001E-2</v>
          </cell>
        </row>
      </sheetData>
      <sheetData sheetId="10473">
        <row r="2">
          <cell r="B2">
            <v>1.9678000000000001E-2</v>
          </cell>
        </row>
      </sheetData>
      <sheetData sheetId="10474">
        <row r="2">
          <cell r="B2">
            <v>1.9678000000000001E-2</v>
          </cell>
        </row>
      </sheetData>
      <sheetData sheetId="10475">
        <row r="2">
          <cell r="B2">
            <v>0</v>
          </cell>
        </row>
      </sheetData>
      <sheetData sheetId="10476">
        <row r="2">
          <cell r="B2">
            <v>1.9678000000000001E-2</v>
          </cell>
        </row>
      </sheetData>
      <sheetData sheetId="10477">
        <row r="2">
          <cell r="B2">
            <v>0</v>
          </cell>
        </row>
      </sheetData>
      <sheetData sheetId="10478">
        <row r="2">
          <cell r="B2">
            <v>0</v>
          </cell>
        </row>
      </sheetData>
      <sheetData sheetId="10479">
        <row r="2">
          <cell r="B2">
            <v>0</v>
          </cell>
        </row>
      </sheetData>
      <sheetData sheetId="10480">
        <row r="2">
          <cell r="B2">
            <v>1.9678000000000001E-2</v>
          </cell>
        </row>
      </sheetData>
      <sheetData sheetId="10481">
        <row r="2">
          <cell r="B2">
            <v>1.9678000000000001E-2</v>
          </cell>
        </row>
      </sheetData>
      <sheetData sheetId="10482">
        <row r="2">
          <cell r="B2">
            <v>1.9678000000000001E-2</v>
          </cell>
        </row>
      </sheetData>
      <sheetData sheetId="10483">
        <row r="2">
          <cell r="B2">
            <v>0</v>
          </cell>
        </row>
      </sheetData>
      <sheetData sheetId="10484">
        <row r="2">
          <cell r="B2">
            <v>1.9678000000000001E-2</v>
          </cell>
        </row>
      </sheetData>
      <sheetData sheetId="10485">
        <row r="2">
          <cell r="B2">
            <v>1.9678000000000001E-2</v>
          </cell>
        </row>
      </sheetData>
      <sheetData sheetId="10486">
        <row r="2">
          <cell r="B2">
            <v>1.9678000000000001E-2</v>
          </cell>
        </row>
      </sheetData>
      <sheetData sheetId="10487">
        <row r="2">
          <cell r="B2">
            <v>0</v>
          </cell>
        </row>
      </sheetData>
      <sheetData sheetId="10488">
        <row r="2">
          <cell r="B2">
            <v>1.9678000000000001E-2</v>
          </cell>
        </row>
      </sheetData>
      <sheetData sheetId="10489">
        <row r="2">
          <cell r="B2">
            <v>1.9678000000000001E-2</v>
          </cell>
        </row>
      </sheetData>
      <sheetData sheetId="10490">
        <row r="2">
          <cell r="B2">
            <v>0</v>
          </cell>
        </row>
      </sheetData>
      <sheetData sheetId="10491">
        <row r="2">
          <cell r="B2">
            <v>1.9678000000000001E-2</v>
          </cell>
        </row>
      </sheetData>
      <sheetData sheetId="10492">
        <row r="2">
          <cell r="B2">
            <v>0</v>
          </cell>
        </row>
      </sheetData>
      <sheetData sheetId="10493">
        <row r="2">
          <cell r="B2">
            <v>1.9678000000000001E-2</v>
          </cell>
        </row>
      </sheetData>
      <sheetData sheetId="10494">
        <row r="2">
          <cell r="B2">
            <v>0</v>
          </cell>
        </row>
      </sheetData>
      <sheetData sheetId="10495">
        <row r="2">
          <cell r="B2">
            <v>1.9678000000000001E-2</v>
          </cell>
        </row>
      </sheetData>
      <sheetData sheetId="10496">
        <row r="2">
          <cell r="B2">
            <v>1.9678000000000001E-2</v>
          </cell>
        </row>
      </sheetData>
      <sheetData sheetId="10497">
        <row r="2">
          <cell r="B2">
            <v>1.9678000000000001E-2</v>
          </cell>
        </row>
      </sheetData>
      <sheetData sheetId="10498">
        <row r="2">
          <cell r="B2">
            <v>1.9678000000000001E-2</v>
          </cell>
        </row>
      </sheetData>
      <sheetData sheetId="10499">
        <row r="2">
          <cell r="B2">
            <v>0</v>
          </cell>
        </row>
      </sheetData>
      <sheetData sheetId="10500">
        <row r="2">
          <cell r="B2">
            <v>1.9678000000000001E-2</v>
          </cell>
        </row>
      </sheetData>
      <sheetData sheetId="10501">
        <row r="2">
          <cell r="B2">
            <v>0</v>
          </cell>
        </row>
      </sheetData>
      <sheetData sheetId="10502">
        <row r="2">
          <cell r="B2">
            <v>0</v>
          </cell>
        </row>
      </sheetData>
      <sheetData sheetId="10503">
        <row r="2">
          <cell r="B2">
            <v>1.9678000000000001E-2</v>
          </cell>
        </row>
      </sheetData>
      <sheetData sheetId="10504">
        <row r="2">
          <cell r="B2">
            <v>1.9678000000000001E-2</v>
          </cell>
        </row>
      </sheetData>
      <sheetData sheetId="10505">
        <row r="2">
          <cell r="B2">
            <v>0</v>
          </cell>
        </row>
      </sheetData>
      <sheetData sheetId="10506">
        <row r="2">
          <cell r="B2">
            <v>1.9678000000000001E-2</v>
          </cell>
        </row>
      </sheetData>
      <sheetData sheetId="10507">
        <row r="2">
          <cell r="B2">
            <v>0</v>
          </cell>
        </row>
      </sheetData>
      <sheetData sheetId="10508">
        <row r="2">
          <cell r="B2">
            <v>1.9678000000000001E-2</v>
          </cell>
        </row>
      </sheetData>
      <sheetData sheetId="10509">
        <row r="2">
          <cell r="B2">
            <v>1.9678000000000001E-2</v>
          </cell>
        </row>
      </sheetData>
      <sheetData sheetId="10510">
        <row r="2">
          <cell r="B2">
            <v>1.9678000000000001E-2</v>
          </cell>
        </row>
      </sheetData>
      <sheetData sheetId="10511">
        <row r="2">
          <cell r="B2">
            <v>1.9678000000000001E-2</v>
          </cell>
        </row>
      </sheetData>
      <sheetData sheetId="10512">
        <row r="2">
          <cell r="B2">
            <v>1.9678000000000001E-2</v>
          </cell>
        </row>
      </sheetData>
      <sheetData sheetId="10513">
        <row r="2">
          <cell r="B2">
            <v>1.9678000000000001E-2</v>
          </cell>
        </row>
      </sheetData>
      <sheetData sheetId="10514">
        <row r="2">
          <cell r="B2">
            <v>1.9678000000000001E-2</v>
          </cell>
        </row>
      </sheetData>
      <sheetData sheetId="10515">
        <row r="2">
          <cell r="B2">
            <v>1.9678000000000001E-2</v>
          </cell>
        </row>
      </sheetData>
      <sheetData sheetId="10516">
        <row r="2">
          <cell r="B2">
            <v>1.9678000000000001E-2</v>
          </cell>
        </row>
      </sheetData>
      <sheetData sheetId="10517">
        <row r="2">
          <cell r="B2">
            <v>1.9678000000000001E-2</v>
          </cell>
        </row>
      </sheetData>
      <sheetData sheetId="10518">
        <row r="2">
          <cell r="B2">
            <v>1.9678000000000001E-2</v>
          </cell>
        </row>
      </sheetData>
      <sheetData sheetId="10519">
        <row r="2">
          <cell r="B2">
            <v>1.9678000000000001E-2</v>
          </cell>
        </row>
      </sheetData>
      <sheetData sheetId="10520">
        <row r="2">
          <cell r="B2">
            <v>1.9678000000000001E-2</v>
          </cell>
        </row>
      </sheetData>
      <sheetData sheetId="10521">
        <row r="2">
          <cell r="B2">
            <v>1.9678000000000001E-2</v>
          </cell>
        </row>
      </sheetData>
      <sheetData sheetId="10522">
        <row r="2">
          <cell r="B2">
            <v>1.9678000000000001E-2</v>
          </cell>
        </row>
      </sheetData>
      <sheetData sheetId="10523">
        <row r="2">
          <cell r="B2">
            <v>1.9678000000000001E-2</v>
          </cell>
        </row>
      </sheetData>
      <sheetData sheetId="10524">
        <row r="2">
          <cell r="B2">
            <v>1.9678000000000001E-2</v>
          </cell>
        </row>
      </sheetData>
      <sheetData sheetId="10525">
        <row r="2">
          <cell r="B2">
            <v>1.9678000000000001E-2</v>
          </cell>
        </row>
      </sheetData>
      <sheetData sheetId="10526">
        <row r="2">
          <cell r="B2">
            <v>1.9678000000000001E-2</v>
          </cell>
        </row>
      </sheetData>
      <sheetData sheetId="10527">
        <row r="2">
          <cell r="B2">
            <v>0</v>
          </cell>
        </row>
      </sheetData>
      <sheetData sheetId="10528">
        <row r="2">
          <cell r="B2">
            <v>1.9678000000000001E-2</v>
          </cell>
        </row>
      </sheetData>
      <sheetData sheetId="10529">
        <row r="2">
          <cell r="B2">
            <v>0</v>
          </cell>
        </row>
      </sheetData>
      <sheetData sheetId="10530">
        <row r="2">
          <cell r="B2">
            <v>0</v>
          </cell>
        </row>
      </sheetData>
      <sheetData sheetId="10531">
        <row r="2">
          <cell r="B2">
            <v>0</v>
          </cell>
        </row>
      </sheetData>
      <sheetData sheetId="10532">
        <row r="2">
          <cell r="B2">
            <v>0</v>
          </cell>
        </row>
      </sheetData>
      <sheetData sheetId="10533">
        <row r="2">
          <cell r="B2">
            <v>0</v>
          </cell>
        </row>
      </sheetData>
      <sheetData sheetId="10534">
        <row r="2">
          <cell r="B2">
            <v>0</v>
          </cell>
        </row>
      </sheetData>
      <sheetData sheetId="10535">
        <row r="2">
          <cell r="B2">
            <v>0</v>
          </cell>
        </row>
      </sheetData>
      <sheetData sheetId="10536">
        <row r="2">
          <cell r="B2">
            <v>1.9678000000000001E-2</v>
          </cell>
        </row>
      </sheetData>
      <sheetData sheetId="10537">
        <row r="2">
          <cell r="B2">
            <v>1.9678000000000001E-2</v>
          </cell>
        </row>
      </sheetData>
      <sheetData sheetId="10538">
        <row r="2">
          <cell r="B2">
            <v>1.9678000000000001E-2</v>
          </cell>
        </row>
      </sheetData>
      <sheetData sheetId="10539">
        <row r="2">
          <cell r="B2">
            <v>0</v>
          </cell>
        </row>
      </sheetData>
      <sheetData sheetId="10540">
        <row r="2">
          <cell r="B2">
            <v>0</v>
          </cell>
        </row>
      </sheetData>
      <sheetData sheetId="10541">
        <row r="2">
          <cell r="B2">
            <v>0</v>
          </cell>
        </row>
      </sheetData>
      <sheetData sheetId="10542">
        <row r="2">
          <cell r="B2">
            <v>1.9678000000000001E-2</v>
          </cell>
        </row>
      </sheetData>
      <sheetData sheetId="10543">
        <row r="2">
          <cell r="B2">
            <v>0</v>
          </cell>
        </row>
      </sheetData>
      <sheetData sheetId="10544">
        <row r="2">
          <cell r="B2">
            <v>0</v>
          </cell>
        </row>
      </sheetData>
      <sheetData sheetId="10545">
        <row r="2">
          <cell r="B2">
            <v>0</v>
          </cell>
        </row>
      </sheetData>
      <sheetData sheetId="10546">
        <row r="2">
          <cell r="B2">
            <v>0</v>
          </cell>
        </row>
      </sheetData>
      <sheetData sheetId="10547">
        <row r="2">
          <cell r="B2">
            <v>0</v>
          </cell>
        </row>
      </sheetData>
      <sheetData sheetId="10548">
        <row r="2">
          <cell r="B2">
            <v>1.9678000000000001E-2</v>
          </cell>
        </row>
      </sheetData>
      <sheetData sheetId="10549">
        <row r="2">
          <cell r="B2">
            <v>1.9678000000000001E-2</v>
          </cell>
        </row>
      </sheetData>
      <sheetData sheetId="10550">
        <row r="2">
          <cell r="B2">
            <v>1.9678000000000001E-2</v>
          </cell>
        </row>
      </sheetData>
      <sheetData sheetId="10551">
        <row r="2">
          <cell r="B2">
            <v>0</v>
          </cell>
        </row>
      </sheetData>
      <sheetData sheetId="10552">
        <row r="2">
          <cell r="B2">
            <v>0</v>
          </cell>
        </row>
      </sheetData>
      <sheetData sheetId="10553">
        <row r="2">
          <cell r="B2">
            <v>0</v>
          </cell>
        </row>
      </sheetData>
      <sheetData sheetId="10554">
        <row r="2">
          <cell r="B2">
            <v>1.9678000000000001E-2</v>
          </cell>
        </row>
      </sheetData>
      <sheetData sheetId="10555">
        <row r="2">
          <cell r="B2">
            <v>0</v>
          </cell>
        </row>
      </sheetData>
      <sheetData sheetId="10556">
        <row r="2">
          <cell r="B2">
            <v>0</v>
          </cell>
        </row>
      </sheetData>
      <sheetData sheetId="10557">
        <row r="2">
          <cell r="B2">
            <v>0</v>
          </cell>
        </row>
      </sheetData>
      <sheetData sheetId="10558">
        <row r="2">
          <cell r="B2">
            <v>1.9678000000000001E-2</v>
          </cell>
        </row>
      </sheetData>
      <sheetData sheetId="10559">
        <row r="2">
          <cell r="B2">
            <v>1.9678000000000001E-2</v>
          </cell>
        </row>
      </sheetData>
      <sheetData sheetId="10560">
        <row r="2">
          <cell r="B2">
            <v>1.9678000000000001E-2</v>
          </cell>
        </row>
      </sheetData>
      <sheetData sheetId="10561">
        <row r="2">
          <cell r="B2">
            <v>0</v>
          </cell>
        </row>
      </sheetData>
      <sheetData sheetId="10562">
        <row r="2">
          <cell r="B2">
            <v>0</v>
          </cell>
        </row>
      </sheetData>
      <sheetData sheetId="10563">
        <row r="2">
          <cell r="B2">
            <v>1.9678000000000001E-2</v>
          </cell>
        </row>
      </sheetData>
      <sheetData sheetId="10564"/>
      <sheetData sheetId="10565"/>
      <sheetData sheetId="10566"/>
      <sheetData sheetId="10567">
        <row r="2">
          <cell r="B2">
            <v>1.9678000000000001E-2</v>
          </cell>
        </row>
      </sheetData>
      <sheetData sheetId="10568">
        <row r="2">
          <cell r="B2">
            <v>1.9678000000000001E-2</v>
          </cell>
        </row>
      </sheetData>
      <sheetData sheetId="10569">
        <row r="2">
          <cell r="B2">
            <v>0</v>
          </cell>
        </row>
      </sheetData>
      <sheetData sheetId="10570">
        <row r="2">
          <cell r="B2">
            <v>1.9678000000000001E-2</v>
          </cell>
        </row>
      </sheetData>
      <sheetData sheetId="10571">
        <row r="2">
          <cell r="B2">
            <v>1.9678000000000001E-2</v>
          </cell>
        </row>
      </sheetData>
      <sheetData sheetId="10572">
        <row r="2">
          <cell r="B2">
            <v>1.9678000000000001E-2</v>
          </cell>
        </row>
      </sheetData>
      <sheetData sheetId="10573">
        <row r="2">
          <cell r="B2">
            <v>0</v>
          </cell>
        </row>
      </sheetData>
      <sheetData sheetId="10574">
        <row r="2">
          <cell r="B2">
            <v>1.9678000000000001E-2</v>
          </cell>
        </row>
      </sheetData>
      <sheetData sheetId="10575">
        <row r="2">
          <cell r="B2">
            <v>1.9678000000000001E-2</v>
          </cell>
        </row>
      </sheetData>
      <sheetData sheetId="10576">
        <row r="2">
          <cell r="B2">
            <v>1.9678000000000001E-2</v>
          </cell>
        </row>
      </sheetData>
      <sheetData sheetId="10577">
        <row r="2">
          <cell r="B2">
            <v>1.9678000000000001E-2</v>
          </cell>
        </row>
      </sheetData>
      <sheetData sheetId="10578">
        <row r="2">
          <cell r="B2">
            <v>0</v>
          </cell>
        </row>
      </sheetData>
      <sheetData sheetId="10579">
        <row r="2">
          <cell r="B2">
            <v>1.9678000000000001E-2</v>
          </cell>
        </row>
      </sheetData>
      <sheetData sheetId="10580">
        <row r="2">
          <cell r="B2">
            <v>0</v>
          </cell>
        </row>
      </sheetData>
      <sheetData sheetId="10581">
        <row r="2">
          <cell r="B2">
            <v>0</v>
          </cell>
        </row>
      </sheetData>
      <sheetData sheetId="10582">
        <row r="2">
          <cell r="B2">
            <v>0</v>
          </cell>
        </row>
      </sheetData>
      <sheetData sheetId="10583">
        <row r="2">
          <cell r="B2">
            <v>0</v>
          </cell>
        </row>
      </sheetData>
      <sheetData sheetId="10584">
        <row r="2">
          <cell r="B2">
            <v>0</v>
          </cell>
        </row>
      </sheetData>
      <sheetData sheetId="10585">
        <row r="2">
          <cell r="B2">
            <v>1.9678000000000001E-2</v>
          </cell>
        </row>
      </sheetData>
      <sheetData sheetId="10586">
        <row r="2">
          <cell r="B2">
            <v>1.9678000000000001E-2</v>
          </cell>
        </row>
      </sheetData>
      <sheetData sheetId="10587">
        <row r="2">
          <cell r="B2">
            <v>1.9678000000000001E-2</v>
          </cell>
        </row>
      </sheetData>
      <sheetData sheetId="10588">
        <row r="2">
          <cell r="B2">
            <v>0</v>
          </cell>
        </row>
      </sheetData>
      <sheetData sheetId="10589">
        <row r="2">
          <cell r="B2">
            <v>0</v>
          </cell>
        </row>
      </sheetData>
      <sheetData sheetId="10590">
        <row r="2">
          <cell r="B2">
            <v>0</v>
          </cell>
        </row>
      </sheetData>
      <sheetData sheetId="10591">
        <row r="2">
          <cell r="B2">
            <v>1.9678000000000001E-2</v>
          </cell>
        </row>
      </sheetData>
      <sheetData sheetId="10592">
        <row r="2">
          <cell r="B2">
            <v>0</v>
          </cell>
        </row>
      </sheetData>
      <sheetData sheetId="10593">
        <row r="2">
          <cell r="B2">
            <v>0</v>
          </cell>
        </row>
      </sheetData>
      <sheetData sheetId="10594">
        <row r="2">
          <cell r="B2">
            <v>0</v>
          </cell>
        </row>
      </sheetData>
      <sheetData sheetId="10595">
        <row r="2">
          <cell r="B2">
            <v>0</v>
          </cell>
        </row>
      </sheetData>
      <sheetData sheetId="10596">
        <row r="2">
          <cell r="B2">
            <v>0</v>
          </cell>
        </row>
      </sheetData>
      <sheetData sheetId="10597">
        <row r="2">
          <cell r="B2">
            <v>1.9678000000000001E-2</v>
          </cell>
        </row>
      </sheetData>
      <sheetData sheetId="10598">
        <row r="2">
          <cell r="B2">
            <v>1.9678000000000001E-2</v>
          </cell>
        </row>
      </sheetData>
      <sheetData sheetId="10599">
        <row r="2">
          <cell r="B2">
            <v>1.9678000000000001E-2</v>
          </cell>
        </row>
      </sheetData>
      <sheetData sheetId="10600">
        <row r="2">
          <cell r="B2">
            <v>0</v>
          </cell>
        </row>
      </sheetData>
      <sheetData sheetId="10601">
        <row r="2">
          <cell r="B2">
            <v>0</v>
          </cell>
        </row>
      </sheetData>
      <sheetData sheetId="10602">
        <row r="2">
          <cell r="B2">
            <v>0</v>
          </cell>
        </row>
      </sheetData>
      <sheetData sheetId="10603">
        <row r="2">
          <cell r="B2">
            <v>1.9678000000000001E-2</v>
          </cell>
        </row>
      </sheetData>
      <sheetData sheetId="10604">
        <row r="2">
          <cell r="B2">
            <v>0</v>
          </cell>
        </row>
      </sheetData>
      <sheetData sheetId="10605">
        <row r="2">
          <cell r="B2">
            <v>0</v>
          </cell>
        </row>
      </sheetData>
      <sheetData sheetId="10606">
        <row r="2">
          <cell r="B2">
            <v>0</v>
          </cell>
        </row>
      </sheetData>
      <sheetData sheetId="10607">
        <row r="2">
          <cell r="B2">
            <v>1.9678000000000001E-2</v>
          </cell>
        </row>
      </sheetData>
      <sheetData sheetId="10608">
        <row r="2">
          <cell r="B2">
            <v>1.9678000000000001E-2</v>
          </cell>
        </row>
      </sheetData>
      <sheetData sheetId="10609">
        <row r="2">
          <cell r="B2">
            <v>1.9678000000000001E-2</v>
          </cell>
        </row>
      </sheetData>
      <sheetData sheetId="10610">
        <row r="2">
          <cell r="B2">
            <v>1.9678000000000001E-2</v>
          </cell>
        </row>
      </sheetData>
      <sheetData sheetId="10611">
        <row r="2">
          <cell r="B2">
            <v>0</v>
          </cell>
        </row>
      </sheetData>
      <sheetData sheetId="10612">
        <row r="2">
          <cell r="B2">
            <v>1.9678000000000001E-2</v>
          </cell>
        </row>
      </sheetData>
      <sheetData sheetId="10613">
        <row r="2">
          <cell r="B2">
            <v>1.9678000000000001E-2</v>
          </cell>
        </row>
      </sheetData>
      <sheetData sheetId="10614">
        <row r="2">
          <cell r="B2">
            <v>1.9678000000000001E-2</v>
          </cell>
        </row>
      </sheetData>
      <sheetData sheetId="10615">
        <row r="2">
          <cell r="B2">
            <v>0</v>
          </cell>
        </row>
      </sheetData>
      <sheetData sheetId="10616">
        <row r="2">
          <cell r="B2">
            <v>1.9678000000000001E-2</v>
          </cell>
        </row>
      </sheetData>
      <sheetData sheetId="10617">
        <row r="2">
          <cell r="B2">
            <v>1.9678000000000001E-2</v>
          </cell>
        </row>
      </sheetData>
      <sheetData sheetId="10618">
        <row r="2">
          <cell r="B2">
            <v>0</v>
          </cell>
        </row>
      </sheetData>
      <sheetData sheetId="10619">
        <row r="2">
          <cell r="B2">
            <v>1.9678000000000001E-2</v>
          </cell>
        </row>
      </sheetData>
      <sheetData sheetId="10620">
        <row r="2">
          <cell r="B2">
            <v>0</v>
          </cell>
        </row>
      </sheetData>
      <sheetData sheetId="10621">
        <row r="2">
          <cell r="B2">
            <v>1.9678000000000001E-2</v>
          </cell>
        </row>
      </sheetData>
      <sheetData sheetId="10622">
        <row r="2">
          <cell r="B2">
            <v>0</v>
          </cell>
        </row>
      </sheetData>
      <sheetData sheetId="10623">
        <row r="2">
          <cell r="B2">
            <v>1.9678000000000001E-2</v>
          </cell>
        </row>
      </sheetData>
      <sheetData sheetId="10624">
        <row r="2">
          <cell r="B2">
            <v>1.9678000000000001E-2</v>
          </cell>
        </row>
      </sheetData>
      <sheetData sheetId="10625">
        <row r="2">
          <cell r="B2">
            <v>1.9678000000000001E-2</v>
          </cell>
        </row>
      </sheetData>
      <sheetData sheetId="10626">
        <row r="2">
          <cell r="B2">
            <v>1.9678000000000001E-2</v>
          </cell>
        </row>
      </sheetData>
      <sheetData sheetId="10627">
        <row r="2">
          <cell r="B2">
            <v>0</v>
          </cell>
        </row>
      </sheetData>
      <sheetData sheetId="10628">
        <row r="2">
          <cell r="B2">
            <v>1.9678000000000001E-2</v>
          </cell>
        </row>
      </sheetData>
      <sheetData sheetId="10629">
        <row r="2">
          <cell r="B2">
            <v>0</v>
          </cell>
        </row>
      </sheetData>
      <sheetData sheetId="10630">
        <row r="2">
          <cell r="B2">
            <v>0</v>
          </cell>
        </row>
      </sheetData>
      <sheetData sheetId="10631">
        <row r="2">
          <cell r="B2">
            <v>1.9678000000000001E-2</v>
          </cell>
        </row>
      </sheetData>
      <sheetData sheetId="10632">
        <row r="2">
          <cell r="B2">
            <v>0</v>
          </cell>
        </row>
      </sheetData>
      <sheetData sheetId="10633">
        <row r="2">
          <cell r="B2">
            <v>0</v>
          </cell>
        </row>
      </sheetData>
      <sheetData sheetId="10634">
        <row r="2">
          <cell r="B2">
            <v>0</v>
          </cell>
        </row>
      </sheetData>
      <sheetData sheetId="10635">
        <row r="2">
          <cell r="B2">
            <v>0</v>
          </cell>
        </row>
      </sheetData>
      <sheetData sheetId="10636">
        <row r="2">
          <cell r="B2">
            <v>0</v>
          </cell>
        </row>
      </sheetData>
      <sheetData sheetId="10637">
        <row r="2">
          <cell r="B2">
            <v>1.9678000000000001E-2</v>
          </cell>
        </row>
      </sheetData>
      <sheetData sheetId="10638">
        <row r="2">
          <cell r="B2">
            <v>1.9678000000000001E-2</v>
          </cell>
        </row>
      </sheetData>
      <sheetData sheetId="10639">
        <row r="2">
          <cell r="B2">
            <v>1.9678000000000001E-2</v>
          </cell>
        </row>
      </sheetData>
      <sheetData sheetId="10640">
        <row r="2">
          <cell r="B2">
            <v>0</v>
          </cell>
        </row>
      </sheetData>
      <sheetData sheetId="10641">
        <row r="2">
          <cell r="B2">
            <v>0</v>
          </cell>
        </row>
      </sheetData>
      <sheetData sheetId="10642">
        <row r="2">
          <cell r="B2">
            <v>0</v>
          </cell>
        </row>
      </sheetData>
      <sheetData sheetId="10643">
        <row r="2">
          <cell r="B2">
            <v>1.9678000000000001E-2</v>
          </cell>
        </row>
      </sheetData>
      <sheetData sheetId="10644">
        <row r="2">
          <cell r="B2">
            <v>0</v>
          </cell>
        </row>
      </sheetData>
      <sheetData sheetId="10645">
        <row r="2">
          <cell r="B2">
            <v>0</v>
          </cell>
        </row>
      </sheetData>
      <sheetData sheetId="10646">
        <row r="2">
          <cell r="B2">
            <v>0</v>
          </cell>
        </row>
      </sheetData>
      <sheetData sheetId="10647">
        <row r="2">
          <cell r="B2">
            <v>1.9678000000000001E-2</v>
          </cell>
        </row>
      </sheetData>
      <sheetData sheetId="10648">
        <row r="2">
          <cell r="B2">
            <v>1.9678000000000001E-2</v>
          </cell>
        </row>
      </sheetData>
      <sheetData sheetId="10649">
        <row r="2">
          <cell r="B2">
            <v>1.9678000000000001E-2</v>
          </cell>
        </row>
      </sheetData>
      <sheetData sheetId="10650">
        <row r="2">
          <cell r="B2">
            <v>1.9678000000000001E-2</v>
          </cell>
        </row>
      </sheetData>
      <sheetData sheetId="10651">
        <row r="2">
          <cell r="B2">
            <v>1.9678000000000001E-2</v>
          </cell>
        </row>
      </sheetData>
      <sheetData sheetId="10652">
        <row r="2">
          <cell r="B2">
            <v>1.9678000000000001E-2</v>
          </cell>
        </row>
      </sheetData>
      <sheetData sheetId="10653">
        <row r="2">
          <cell r="B2">
            <v>1.9678000000000001E-2</v>
          </cell>
        </row>
      </sheetData>
      <sheetData sheetId="10654">
        <row r="2">
          <cell r="B2">
            <v>1.9678000000000001E-2</v>
          </cell>
        </row>
      </sheetData>
      <sheetData sheetId="10655">
        <row r="2">
          <cell r="B2">
            <v>0</v>
          </cell>
        </row>
      </sheetData>
      <sheetData sheetId="10656">
        <row r="2">
          <cell r="B2">
            <v>1.9678000000000001E-2</v>
          </cell>
        </row>
      </sheetData>
      <sheetData sheetId="10657">
        <row r="2">
          <cell r="B2">
            <v>0</v>
          </cell>
        </row>
      </sheetData>
      <sheetData sheetId="10658">
        <row r="2">
          <cell r="B2">
            <v>0</v>
          </cell>
        </row>
      </sheetData>
      <sheetData sheetId="10659">
        <row r="2">
          <cell r="B2">
            <v>0</v>
          </cell>
        </row>
      </sheetData>
      <sheetData sheetId="10660">
        <row r="2">
          <cell r="B2">
            <v>1.9678000000000001E-2</v>
          </cell>
        </row>
      </sheetData>
      <sheetData sheetId="10661">
        <row r="2">
          <cell r="B2">
            <v>1.9678000000000001E-2</v>
          </cell>
        </row>
      </sheetData>
      <sheetData sheetId="10662">
        <row r="2">
          <cell r="B2">
            <v>1.9678000000000001E-2</v>
          </cell>
        </row>
      </sheetData>
      <sheetData sheetId="10663">
        <row r="2">
          <cell r="B2">
            <v>0</v>
          </cell>
        </row>
      </sheetData>
      <sheetData sheetId="10664">
        <row r="2">
          <cell r="B2">
            <v>1.9678000000000001E-2</v>
          </cell>
        </row>
      </sheetData>
      <sheetData sheetId="10665">
        <row r="2">
          <cell r="B2">
            <v>1.9678000000000001E-2</v>
          </cell>
        </row>
      </sheetData>
      <sheetData sheetId="10666">
        <row r="2">
          <cell r="B2">
            <v>1.9678000000000001E-2</v>
          </cell>
        </row>
      </sheetData>
      <sheetData sheetId="10667">
        <row r="2">
          <cell r="B2">
            <v>0</v>
          </cell>
        </row>
      </sheetData>
      <sheetData sheetId="10668">
        <row r="2">
          <cell r="B2">
            <v>1.9678000000000001E-2</v>
          </cell>
        </row>
      </sheetData>
      <sheetData sheetId="10669">
        <row r="2">
          <cell r="B2">
            <v>1.9678000000000001E-2</v>
          </cell>
        </row>
      </sheetData>
      <sheetData sheetId="10670">
        <row r="2">
          <cell r="B2">
            <v>0</v>
          </cell>
        </row>
      </sheetData>
      <sheetData sheetId="10671">
        <row r="2">
          <cell r="B2">
            <v>1.9678000000000001E-2</v>
          </cell>
        </row>
      </sheetData>
      <sheetData sheetId="10672">
        <row r="2">
          <cell r="B2">
            <v>0</v>
          </cell>
        </row>
      </sheetData>
      <sheetData sheetId="10673">
        <row r="2">
          <cell r="B2">
            <v>1.9678000000000001E-2</v>
          </cell>
        </row>
      </sheetData>
      <sheetData sheetId="10674">
        <row r="2">
          <cell r="B2">
            <v>0</v>
          </cell>
        </row>
      </sheetData>
      <sheetData sheetId="10675">
        <row r="2">
          <cell r="B2">
            <v>1.9678000000000001E-2</v>
          </cell>
        </row>
      </sheetData>
      <sheetData sheetId="10676">
        <row r="2">
          <cell r="B2">
            <v>1.9678000000000001E-2</v>
          </cell>
        </row>
      </sheetData>
      <sheetData sheetId="10677">
        <row r="2">
          <cell r="B2">
            <v>1.9678000000000001E-2</v>
          </cell>
        </row>
      </sheetData>
      <sheetData sheetId="10678">
        <row r="2">
          <cell r="B2">
            <v>1.9678000000000001E-2</v>
          </cell>
        </row>
      </sheetData>
      <sheetData sheetId="10679">
        <row r="2">
          <cell r="B2">
            <v>0</v>
          </cell>
        </row>
      </sheetData>
      <sheetData sheetId="10680">
        <row r="2">
          <cell r="B2">
            <v>1.9678000000000001E-2</v>
          </cell>
        </row>
      </sheetData>
      <sheetData sheetId="10681">
        <row r="2">
          <cell r="B2">
            <v>0</v>
          </cell>
        </row>
      </sheetData>
      <sheetData sheetId="10682">
        <row r="2">
          <cell r="B2">
            <v>0</v>
          </cell>
        </row>
      </sheetData>
      <sheetData sheetId="10683">
        <row r="2">
          <cell r="B2">
            <v>1.9678000000000001E-2</v>
          </cell>
        </row>
      </sheetData>
      <sheetData sheetId="10684">
        <row r="2">
          <cell r="B2">
            <v>1.9678000000000001E-2</v>
          </cell>
        </row>
      </sheetData>
      <sheetData sheetId="10685">
        <row r="2">
          <cell r="B2">
            <v>0</v>
          </cell>
        </row>
      </sheetData>
      <sheetData sheetId="10686">
        <row r="2">
          <cell r="B2">
            <v>1.9678000000000001E-2</v>
          </cell>
        </row>
      </sheetData>
      <sheetData sheetId="10687">
        <row r="2">
          <cell r="B2">
            <v>0</v>
          </cell>
        </row>
      </sheetData>
      <sheetData sheetId="10688">
        <row r="2">
          <cell r="B2">
            <v>1.9678000000000001E-2</v>
          </cell>
        </row>
      </sheetData>
      <sheetData sheetId="10689">
        <row r="2">
          <cell r="B2">
            <v>1.9678000000000001E-2</v>
          </cell>
        </row>
      </sheetData>
      <sheetData sheetId="10690">
        <row r="2">
          <cell r="B2">
            <v>1.9678000000000001E-2</v>
          </cell>
        </row>
      </sheetData>
      <sheetData sheetId="10691">
        <row r="2">
          <cell r="B2">
            <v>1.9678000000000001E-2</v>
          </cell>
        </row>
      </sheetData>
      <sheetData sheetId="10692">
        <row r="2">
          <cell r="B2">
            <v>1.9678000000000001E-2</v>
          </cell>
        </row>
      </sheetData>
      <sheetData sheetId="10693">
        <row r="2">
          <cell r="B2">
            <v>1.9678000000000001E-2</v>
          </cell>
        </row>
      </sheetData>
      <sheetData sheetId="10694">
        <row r="2">
          <cell r="B2">
            <v>1.9678000000000001E-2</v>
          </cell>
        </row>
      </sheetData>
      <sheetData sheetId="10695">
        <row r="2">
          <cell r="B2">
            <v>1.9678000000000001E-2</v>
          </cell>
        </row>
      </sheetData>
      <sheetData sheetId="10696">
        <row r="2">
          <cell r="B2">
            <v>1.9678000000000001E-2</v>
          </cell>
        </row>
      </sheetData>
      <sheetData sheetId="10697">
        <row r="2">
          <cell r="B2">
            <v>1.9678000000000001E-2</v>
          </cell>
        </row>
      </sheetData>
      <sheetData sheetId="10698">
        <row r="2">
          <cell r="B2">
            <v>1.9678000000000001E-2</v>
          </cell>
        </row>
      </sheetData>
      <sheetData sheetId="10699">
        <row r="2">
          <cell r="B2">
            <v>1.9678000000000001E-2</v>
          </cell>
        </row>
      </sheetData>
      <sheetData sheetId="10700">
        <row r="2">
          <cell r="B2">
            <v>1.9678000000000001E-2</v>
          </cell>
        </row>
      </sheetData>
      <sheetData sheetId="10701">
        <row r="2">
          <cell r="B2">
            <v>1.9678000000000001E-2</v>
          </cell>
        </row>
      </sheetData>
      <sheetData sheetId="10702">
        <row r="2">
          <cell r="B2">
            <v>1.9678000000000001E-2</v>
          </cell>
        </row>
      </sheetData>
      <sheetData sheetId="10703">
        <row r="2">
          <cell r="B2">
            <v>1.9678000000000001E-2</v>
          </cell>
        </row>
      </sheetData>
      <sheetData sheetId="10704">
        <row r="2">
          <cell r="B2">
            <v>1.9678000000000001E-2</v>
          </cell>
        </row>
      </sheetData>
      <sheetData sheetId="10705">
        <row r="2">
          <cell r="B2">
            <v>1.9678000000000001E-2</v>
          </cell>
        </row>
      </sheetData>
      <sheetData sheetId="10706">
        <row r="2">
          <cell r="B2">
            <v>1.9678000000000001E-2</v>
          </cell>
        </row>
      </sheetData>
      <sheetData sheetId="10707">
        <row r="2">
          <cell r="B2">
            <v>0</v>
          </cell>
        </row>
      </sheetData>
      <sheetData sheetId="10708">
        <row r="2">
          <cell r="B2">
            <v>1.9678000000000001E-2</v>
          </cell>
        </row>
      </sheetData>
      <sheetData sheetId="10709">
        <row r="2">
          <cell r="B2">
            <v>0</v>
          </cell>
        </row>
      </sheetData>
      <sheetData sheetId="10710">
        <row r="2">
          <cell r="B2">
            <v>0</v>
          </cell>
        </row>
      </sheetData>
      <sheetData sheetId="10711">
        <row r="2">
          <cell r="B2">
            <v>0</v>
          </cell>
        </row>
      </sheetData>
      <sheetData sheetId="10712">
        <row r="2">
          <cell r="B2">
            <v>1.9678000000000001E-2</v>
          </cell>
        </row>
      </sheetData>
      <sheetData sheetId="10713">
        <row r="2">
          <cell r="B2">
            <v>0</v>
          </cell>
        </row>
      </sheetData>
      <sheetData sheetId="10714">
        <row r="2">
          <cell r="B2">
            <v>0</v>
          </cell>
        </row>
      </sheetData>
      <sheetData sheetId="10715">
        <row r="2">
          <cell r="B2">
            <v>0</v>
          </cell>
        </row>
      </sheetData>
      <sheetData sheetId="10716">
        <row r="2">
          <cell r="B2">
            <v>0</v>
          </cell>
        </row>
      </sheetData>
      <sheetData sheetId="10717">
        <row r="2">
          <cell r="B2">
            <v>0</v>
          </cell>
        </row>
      </sheetData>
      <sheetData sheetId="10718">
        <row r="2">
          <cell r="B2">
            <v>1.9678000000000001E-2</v>
          </cell>
        </row>
      </sheetData>
      <sheetData sheetId="10719">
        <row r="2">
          <cell r="B2">
            <v>1.9678000000000001E-2</v>
          </cell>
        </row>
      </sheetData>
      <sheetData sheetId="10720">
        <row r="2">
          <cell r="B2">
            <v>1.9678000000000001E-2</v>
          </cell>
        </row>
      </sheetData>
      <sheetData sheetId="10721">
        <row r="2">
          <cell r="B2">
            <v>0</v>
          </cell>
        </row>
      </sheetData>
      <sheetData sheetId="10722">
        <row r="2">
          <cell r="B2">
            <v>0</v>
          </cell>
        </row>
      </sheetData>
      <sheetData sheetId="10723">
        <row r="2">
          <cell r="B2">
            <v>0</v>
          </cell>
        </row>
      </sheetData>
      <sheetData sheetId="10724">
        <row r="2">
          <cell r="B2">
            <v>1.9678000000000001E-2</v>
          </cell>
        </row>
      </sheetData>
      <sheetData sheetId="10725">
        <row r="2">
          <cell r="B2">
            <v>0</v>
          </cell>
        </row>
      </sheetData>
      <sheetData sheetId="10726">
        <row r="2">
          <cell r="B2">
            <v>0</v>
          </cell>
        </row>
      </sheetData>
      <sheetData sheetId="10727">
        <row r="2">
          <cell r="B2">
            <v>0</v>
          </cell>
        </row>
      </sheetData>
      <sheetData sheetId="10728">
        <row r="2">
          <cell r="B2">
            <v>0</v>
          </cell>
        </row>
      </sheetData>
      <sheetData sheetId="10729">
        <row r="2">
          <cell r="B2">
            <v>0</v>
          </cell>
        </row>
      </sheetData>
      <sheetData sheetId="10730">
        <row r="2">
          <cell r="B2">
            <v>1.9678000000000001E-2</v>
          </cell>
        </row>
      </sheetData>
      <sheetData sheetId="10731">
        <row r="2">
          <cell r="B2">
            <v>1.9678000000000001E-2</v>
          </cell>
        </row>
      </sheetData>
      <sheetData sheetId="10732">
        <row r="2">
          <cell r="B2">
            <v>1.9678000000000001E-2</v>
          </cell>
        </row>
      </sheetData>
      <sheetData sheetId="10733">
        <row r="2">
          <cell r="B2">
            <v>0</v>
          </cell>
        </row>
      </sheetData>
      <sheetData sheetId="10734">
        <row r="2">
          <cell r="B2">
            <v>0</v>
          </cell>
        </row>
      </sheetData>
      <sheetData sheetId="10735">
        <row r="2">
          <cell r="B2">
            <v>0</v>
          </cell>
        </row>
      </sheetData>
      <sheetData sheetId="10736">
        <row r="2">
          <cell r="B2">
            <v>1.9678000000000001E-2</v>
          </cell>
        </row>
      </sheetData>
      <sheetData sheetId="10737">
        <row r="2">
          <cell r="B2">
            <v>0</v>
          </cell>
        </row>
      </sheetData>
      <sheetData sheetId="10738">
        <row r="2">
          <cell r="B2">
            <v>0</v>
          </cell>
        </row>
      </sheetData>
      <sheetData sheetId="10739">
        <row r="2">
          <cell r="B2">
            <v>0</v>
          </cell>
        </row>
      </sheetData>
      <sheetData sheetId="10740">
        <row r="2">
          <cell r="B2">
            <v>1.9678000000000001E-2</v>
          </cell>
        </row>
      </sheetData>
      <sheetData sheetId="10741">
        <row r="2">
          <cell r="B2">
            <v>0</v>
          </cell>
        </row>
      </sheetData>
      <sheetData sheetId="10742">
        <row r="2">
          <cell r="B2">
            <v>1.9678000000000001E-2</v>
          </cell>
        </row>
      </sheetData>
      <sheetData sheetId="10743"/>
      <sheetData sheetId="10744">
        <row r="2">
          <cell r="B2">
            <v>0</v>
          </cell>
        </row>
      </sheetData>
      <sheetData sheetId="10745">
        <row r="2">
          <cell r="B2">
            <v>1.9678000000000001E-2</v>
          </cell>
        </row>
      </sheetData>
      <sheetData sheetId="10746"/>
      <sheetData sheetId="10747"/>
      <sheetData sheetId="10748"/>
      <sheetData sheetId="10749">
        <row r="2">
          <cell r="B2">
            <v>1.9678000000000001E-2</v>
          </cell>
        </row>
      </sheetData>
      <sheetData sheetId="10750">
        <row r="2">
          <cell r="B2">
            <v>1.9678000000000001E-2</v>
          </cell>
        </row>
      </sheetData>
      <sheetData sheetId="10751">
        <row r="2">
          <cell r="B2">
            <v>0</v>
          </cell>
        </row>
      </sheetData>
      <sheetData sheetId="10752">
        <row r="2">
          <cell r="B2">
            <v>1.9678000000000001E-2</v>
          </cell>
        </row>
      </sheetData>
      <sheetData sheetId="10753">
        <row r="2">
          <cell r="B2">
            <v>1.9678000000000001E-2</v>
          </cell>
        </row>
      </sheetData>
      <sheetData sheetId="10754">
        <row r="2">
          <cell r="B2">
            <v>1.9678000000000001E-2</v>
          </cell>
        </row>
      </sheetData>
      <sheetData sheetId="10755">
        <row r="2">
          <cell r="B2">
            <v>0</v>
          </cell>
        </row>
      </sheetData>
      <sheetData sheetId="10756">
        <row r="2">
          <cell r="B2">
            <v>1.9678000000000001E-2</v>
          </cell>
        </row>
      </sheetData>
      <sheetData sheetId="10757">
        <row r="2">
          <cell r="B2">
            <v>1.9678000000000001E-2</v>
          </cell>
        </row>
      </sheetData>
      <sheetData sheetId="10758">
        <row r="2">
          <cell r="B2">
            <v>0</v>
          </cell>
        </row>
      </sheetData>
      <sheetData sheetId="10759">
        <row r="2">
          <cell r="B2">
            <v>1.9678000000000001E-2</v>
          </cell>
        </row>
      </sheetData>
      <sheetData sheetId="10760">
        <row r="2">
          <cell r="B2">
            <v>0</v>
          </cell>
        </row>
      </sheetData>
      <sheetData sheetId="10761">
        <row r="2">
          <cell r="B2">
            <v>0</v>
          </cell>
        </row>
      </sheetData>
      <sheetData sheetId="10762">
        <row r="2">
          <cell r="B2">
            <v>0</v>
          </cell>
        </row>
      </sheetData>
      <sheetData sheetId="10763">
        <row r="2">
          <cell r="B2">
            <v>0</v>
          </cell>
        </row>
      </sheetData>
      <sheetData sheetId="10764">
        <row r="2">
          <cell r="B2">
            <v>0</v>
          </cell>
        </row>
      </sheetData>
      <sheetData sheetId="10765">
        <row r="2">
          <cell r="B2">
            <v>1.9678000000000001E-2</v>
          </cell>
        </row>
      </sheetData>
      <sheetData sheetId="10766">
        <row r="2">
          <cell r="B2">
            <v>1.9678000000000001E-2</v>
          </cell>
        </row>
      </sheetData>
      <sheetData sheetId="10767">
        <row r="2">
          <cell r="B2">
            <v>1.9678000000000001E-2</v>
          </cell>
        </row>
      </sheetData>
      <sheetData sheetId="10768">
        <row r="2">
          <cell r="B2">
            <v>0</v>
          </cell>
        </row>
      </sheetData>
      <sheetData sheetId="10769">
        <row r="2">
          <cell r="B2">
            <v>0</v>
          </cell>
        </row>
      </sheetData>
      <sheetData sheetId="10770">
        <row r="2">
          <cell r="B2">
            <v>0</v>
          </cell>
        </row>
      </sheetData>
      <sheetData sheetId="10771">
        <row r="2">
          <cell r="B2">
            <v>1.9678000000000001E-2</v>
          </cell>
        </row>
      </sheetData>
      <sheetData sheetId="10772">
        <row r="2">
          <cell r="B2">
            <v>0</v>
          </cell>
        </row>
      </sheetData>
      <sheetData sheetId="10773">
        <row r="2">
          <cell r="B2">
            <v>0</v>
          </cell>
        </row>
      </sheetData>
      <sheetData sheetId="10774">
        <row r="2">
          <cell r="B2">
            <v>0</v>
          </cell>
        </row>
      </sheetData>
      <sheetData sheetId="10775">
        <row r="2">
          <cell r="B2">
            <v>0</v>
          </cell>
        </row>
      </sheetData>
      <sheetData sheetId="10776">
        <row r="2">
          <cell r="B2">
            <v>0</v>
          </cell>
        </row>
      </sheetData>
      <sheetData sheetId="10777">
        <row r="2">
          <cell r="B2">
            <v>1.9678000000000001E-2</v>
          </cell>
        </row>
      </sheetData>
      <sheetData sheetId="10778">
        <row r="2">
          <cell r="B2">
            <v>1.9678000000000001E-2</v>
          </cell>
        </row>
      </sheetData>
      <sheetData sheetId="10779">
        <row r="2">
          <cell r="B2">
            <v>1.9678000000000001E-2</v>
          </cell>
        </row>
      </sheetData>
      <sheetData sheetId="10780">
        <row r="2">
          <cell r="B2">
            <v>0</v>
          </cell>
        </row>
      </sheetData>
      <sheetData sheetId="10781">
        <row r="2">
          <cell r="B2">
            <v>0</v>
          </cell>
        </row>
      </sheetData>
      <sheetData sheetId="10782">
        <row r="2">
          <cell r="B2">
            <v>0</v>
          </cell>
        </row>
      </sheetData>
      <sheetData sheetId="10783">
        <row r="2">
          <cell r="B2">
            <v>1.9678000000000001E-2</v>
          </cell>
        </row>
      </sheetData>
      <sheetData sheetId="10784">
        <row r="2">
          <cell r="B2">
            <v>0</v>
          </cell>
        </row>
      </sheetData>
      <sheetData sheetId="10785">
        <row r="2">
          <cell r="B2">
            <v>0</v>
          </cell>
        </row>
      </sheetData>
      <sheetData sheetId="10786">
        <row r="2">
          <cell r="B2">
            <v>0</v>
          </cell>
        </row>
      </sheetData>
      <sheetData sheetId="10787">
        <row r="2">
          <cell r="B2">
            <v>1.9678000000000001E-2</v>
          </cell>
        </row>
      </sheetData>
      <sheetData sheetId="10788">
        <row r="2">
          <cell r="B2">
            <v>1.9678000000000001E-2</v>
          </cell>
        </row>
      </sheetData>
      <sheetData sheetId="10789">
        <row r="2">
          <cell r="B2">
            <v>1.9678000000000001E-2</v>
          </cell>
        </row>
      </sheetData>
      <sheetData sheetId="10790">
        <row r="2">
          <cell r="B2">
            <v>1.9678000000000001E-2</v>
          </cell>
        </row>
      </sheetData>
      <sheetData sheetId="10791">
        <row r="2">
          <cell r="B2">
            <v>0</v>
          </cell>
        </row>
      </sheetData>
      <sheetData sheetId="10792">
        <row r="2">
          <cell r="B2">
            <v>1.9678000000000001E-2</v>
          </cell>
        </row>
      </sheetData>
      <sheetData sheetId="10793">
        <row r="2">
          <cell r="B2">
            <v>1.9678000000000001E-2</v>
          </cell>
        </row>
      </sheetData>
      <sheetData sheetId="10794">
        <row r="2">
          <cell r="B2">
            <v>1.9678000000000001E-2</v>
          </cell>
        </row>
      </sheetData>
      <sheetData sheetId="10795">
        <row r="2">
          <cell r="B2">
            <v>0</v>
          </cell>
        </row>
      </sheetData>
      <sheetData sheetId="10796">
        <row r="2">
          <cell r="B2">
            <v>1.9678000000000001E-2</v>
          </cell>
        </row>
      </sheetData>
      <sheetData sheetId="10797">
        <row r="2">
          <cell r="B2">
            <v>1.9678000000000001E-2</v>
          </cell>
        </row>
      </sheetData>
      <sheetData sheetId="10798">
        <row r="2">
          <cell r="B2">
            <v>0</v>
          </cell>
        </row>
      </sheetData>
      <sheetData sheetId="10799">
        <row r="2">
          <cell r="B2">
            <v>1.9678000000000001E-2</v>
          </cell>
        </row>
      </sheetData>
      <sheetData sheetId="10800">
        <row r="2">
          <cell r="B2">
            <v>0</v>
          </cell>
        </row>
      </sheetData>
      <sheetData sheetId="10801">
        <row r="2">
          <cell r="B2">
            <v>1.9678000000000001E-2</v>
          </cell>
        </row>
      </sheetData>
      <sheetData sheetId="10802">
        <row r="2">
          <cell r="B2">
            <v>0</v>
          </cell>
        </row>
      </sheetData>
      <sheetData sheetId="10803">
        <row r="2">
          <cell r="B2">
            <v>1.9678000000000001E-2</v>
          </cell>
        </row>
      </sheetData>
      <sheetData sheetId="10804">
        <row r="2">
          <cell r="B2">
            <v>1.9678000000000001E-2</v>
          </cell>
        </row>
      </sheetData>
      <sheetData sheetId="10805">
        <row r="2">
          <cell r="B2">
            <v>1.9678000000000001E-2</v>
          </cell>
        </row>
      </sheetData>
      <sheetData sheetId="10806">
        <row r="2">
          <cell r="B2">
            <v>1.9678000000000001E-2</v>
          </cell>
        </row>
      </sheetData>
      <sheetData sheetId="10807">
        <row r="2">
          <cell r="B2">
            <v>0</v>
          </cell>
        </row>
      </sheetData>
      <sheetData sheetId="10808">
        <row r="2">
          <cell r="B2">
            <v>1.9678000000000001E-2</v>
          </cell>
        </row>
      </sheetData>
      <sheetData sheetId="10809">
        <row r="2">
          <cell r="B2">
            <v>0</v>
          </cell>
        </row>
      </sheetData>
      <sheetData sheetId="10810">
        <row r="2">
          <cell r="B2">
            <v>0</v>
          </cell>
        </row>
      </sheetData>
      <sheetData sheetId="10811">
        <row r="2">
          <cell r="B2">
            <v>1.9678000000000001E-2</v>
          </cell>
        </row>
      </sheetData>
      <sheetData sheetId="10812">
        <row r="2">
          <cell r="B2">
            <v>0</v>
          </cell>
        </row>
      </sheetData>
      <sheetData sheetId="10813">
        <row r="2">
          <cell r="B2">
            <v>0</v>
          </cell>
        </row>
      </sheetData>
      <sheetData sheetId="10814">
        <row r="2">
          <cell r="B2">
            <v>0</v>
          </cell>
        </row>
      </sheetData>
      <sheetData sheetId="10815">
        <row r="2">
          <cell r="B2">
            <v>0</v>
          </cell>
        </row>
      </sheetData>
      <sheetData sheetId="10816">
        <row r="2">
          <cell r="B2">
            <v>0</v>
          </cell>
        </row>
      </sheetData>
      <sheetData sheetId="10817">
        <row r="2">
          <cell r="B2">
            <v>1.9678000000000001E-2</v>
          </cell>
        </row>
      </sheetData>
      <sheetData sheetId="10818">
        <row r="2">
          <cell r="B2">
            <v>1.9678000000000001E-2</v>
          </cell>
        </row>
      </sheetData>
      <sheetData sheetId="10819">
        <row r="2">
          <cell r="B2">
            <v>1.9678000000000001E-2</v>
          </cell>
        </row>
      </sheetData>
      <sheetData sheetId="10820">
        <row r="2">
          <cell r="B2">
            <v>0</v>
          </cell>
        </row>
      </sheetData>
      <sheetData sheetId="10821">
        <row r="2">
          <cell r="B2">
            <v>0</v>
          </cell>
        </row>
      </sheetData>
      <sheetData sheetId="10822">
        <row r="2">
          <cell r="B2">
            <v>0</v>
          </cell>
        </row>
      </sheetData>
      <sheetData sheetId="10823">
        <row r="2">
          <cell r="B2">
            <v>1.9678000000000001E-2</v>
          </cell>
        </row>
      </sheetData>
      <sheetData sheetId="10824">
        <row r="2">
          <cell r="B2">
            <v>0</v>
          </cell>
        </row>
      </sheetData>
      <sheetData sheetId="10825">
        <row r="2">
          <cell r="B2">
            <v>0</v>
          </cell>
        </row>
      </sheetData>
      <sheetData sheetId="10826">
        <row r="2">
          <cell r="B2">
            <v>0</v>
          </cell>
        </row>
      </sheetData>
      <sheetData sheetId="10827">
        <row r="2">
          <cell r="B2">
            <v>1.9678000000000001E-2</v>
          </cell>
        </row>
      </sheetData>
      <sheetData sheetId="10828">
        <row r="2">
          <cell r="B2">
            <v>1.9678000000000001E-2</v>
          </cell>
        </row>
      </sheetData>
      <sheetData sheetId="10829">
        <row r="2">
          <cell r="B2">
            <v>1.9678000000000001E-2</v>
          </cell>
        </row>
      </sheetData>
      <sheetData sheetId="10830">
        <row r="2">
          <cell r="B2">
            <v>1.9678000000000001E-2</v>
          </cell>
        </row>
      </sheetData>
      <sheetData sheetId="10831">
        <row r="2">
          <cell r="B2">
            <v>1.9678000000000001E-2</v>
          </cell>
        </row>
      </sheetData>
      <sheetData sheetId="10832">
        <row r="2">
          <cell r="B2">
            <v>1.9678000000000001E-2</v>
          </cell>
        </row>
      </sheetData>
      <sheetData sheetId="10833">
        <row r="2">
          <cell r="B2">
            <v>1.9678000000000001E-2</v>
          </cell>
        </row>
      </sheetData>
      <sheetData sheetId="10834">
        <row r="2">
          <cell r="B2">
            <v>1.9678000000000001E-2</v>
          </cell>
        </row>
      </sheetData>
      <sheetData sheetId="10835">
        <row r="2">
          <cell r="B2">
            <v>0</v>
          </cell>
        </row>
      </sheetData>
      <sheetData sheetId="10836">
        <row r="2">
          <cell r="B2">
            <v>1.9678000000000001E-2</v>
          </cell>
        </row>
      </sheetData>
      <sheetData sheetId="10837">
        <row r="2">
          <cell r="B2">
            <v>0</v>
          </cell>
        </row>
      </sheetData>
      <sheetData sheetId="10838">
        <row r="2">
          <cell r="B2">
            <v>0</v>
          </cell>
        </row>
      </sheetData>
      <sheetData sheetId="10839">
        <row r="2">
          <cell r="B2">
            <v>0</v>
          </cell>
        </row>
      </sheetData>
      <sheetData sheetId="10840">
        <row r="2">
          <cell r="B2">
            <v>1.9678000000000001E-2</v>
          </cell>
        </row>
      </sheetData>
      <sheetData sheetId="10841">
        <row r="2">
          <cell r="B2">
            <v>1.9678000000000001E-2</v>
          </cell>
        </row>
      </sheetData>
      <sheetData sheetId="10842">
        <row r="2">
          <cell r="B2">
            <v>1.9678000000000001E-2</v>
          </cell>
        </row>
      </sheetData>
      <sheetData sheetId="10843">
        <row r="2">
          <cell r="B2">
            <v>0</v>
          </cell>
        </row>
      </sheetData>
      <sheetData sheetId="10844">
        <row r="2">
          <cell r="B2">
            <v>1.9678000000000001E-2</v>
          </cell>
        </row>
      </sheetData>
      <sheetData sheetId="10845">
        <row r="2">
          <cell r="B2">
            <v>1.9678000000000001E-2</v>
          </cell>
        </row>
      </sheetData>
      <sheetData sheetId="10846">
        <row r="2">
          <cell r="B2">
            <v>1.9678000000000001E-2</v>
          </cell>
        </row>
      </sheetData>
      <sheetData sheetId="10847">
        <row r="2">
          <cell r="B2">
            <v>0</v>
          </cell>
        </row>
      </sheetData>
      <sheetData sheetId="10848">
        <row r="2">
          <cell r="B2">
            <v>1.9678000000000001E-2</v>
          </cell>
        </row>
      </sheetData>
      <sheetData sheetId="10849">
        <row r="2">
          <cell r="B2">
            <v>1.9678000000000001E-2</v>
          </cell>
        </row>
      </sheetData>
      <sheetData sheetId="10850">
        <row r="2">
          <cell r="B2">
            <v>0</v>
          </cell>
        </row>
      </sheetData>
      <sheetData sheetId="10851">
        <row r="2">
          <cell r="B2">
            <v>1.9678000000000001E-2</v>
          </cell>
        </row>
      </sheetData>
      <sheetData sheetId="10852">
        <row r="2">
          <cell r="B2">
            <v>0</v>
          </cell>
        </row>
      </sheetData>
      <sheetData sheetId="10853">
        <row r="2">
          <cell r="B2">
            <v>1.9678000000000001E-2</v>
          </cell>
        </row>
      </sheetData>
      <sheetData sheetId="10854">
        <row r="2">
          <cell r="B2">
            <v>0</v>
          </cell>
        </row>
      </sheetData>
      <sheetData sheetId="10855">
        <row r="2">
          <cell r="B2">
            <v>1.9678000000000001E-2</v>
          </cell>
        </row>
      </sheetData>
      <sheetData sheetId="10856">
        <row r="2">
          <cell r="B2">
            <v>1.9678000000000001E-2</v>
          </cell>
        </row>
      </sheetData>
      <sheetData sheetId="10857">
        <row r="2">
          <cell r="B2">
            <v>1.9678000000000001E-2</v>
          </cell>
        </row>
      </sheetData>
      <sheetData sheetId="10858">
        <row r="2">
          <cell r="B2">
            <v>1.9678000000000001E-2</v>
          </cell>
        </row>
      </sheetData>
      <sheetData sheetId="10859">
        <row r="2">
          <cell r="B2">
            <v>0</v>
          </cell>
        </row>
      </sheetData>
      <sheetData sheetId="10860">
        <row r="2">
          <cell r="B2">
            <v>1.9678000000000001E-2</v>
          </cell>
        </row>
      </sheetData>
      <sheetData sheetId="10861">
        <row r="2">
          <cell r="B2">
            <v>0</v>
          </cell>
        </row>
      </sheetData>
      <sheetData sheetId="10862">
        <row r="2">
          <cell r="B2">
            <v>0</v>
          </cell>
        </row>
      </sheetData>
      <sheetData sheetId="10863">
        <row r="2">
          <cell r="B2">
            <v>1.9678000000000001E-2</v>
          </cell>
        </row>
      </sheetData>
      <sheetData sheetId="10864">
        <row r="2">
          <cell r="B2">
            <v>1.9678000000000001E-2</v>
          </cell>
        </row>
      </sheetData>
      <sheetData sheetId="10865">
        <row r="2">
          <cell r="B2">
            <v>0</v>
          </cell>
        </row>
      </sheetData>
      <sheetData sheetId="10866">
        <row r="2">
          <cell r="B2">
            <v>1.9678000000000001E-2</v>
          </cell>
        </row>
      </sheetData>
      <sheetData sheetId="10867">
        <row r="2">
          <cell r="B2">
            <v>0</v>
          </cell>
        </row>
      </sheetData>
      <sheetData sheetId="10868">
        <row r="2">
          <cell r="B2">
            <v>1.9678000000000001E-2</v>
          </cell>
        </row>
      </sheetData>
      <sheetData sheetId="10869">
        <row r="2">
          <cell r="B2">
            <v>1.9678000000000001E-2</v>
          </cell>
        </row>
      </sheetData>
      <sheetData sheetId="10870">
        <row r="2">
          <cell r="B2">
            <v>1.9678000000000001E-2</v>
          </cell>
        </row>
      </sheetData>
      <sheetData sheetId="10871">
        <row r="2">
          <cell r="B2">
            <v>1.9678000000000001E-2</v>
          </cell>
        </row>
      </sheetData>
      <sheetData sheetId="10872">
        <row r="2">
          <cell r="B2">
            <v>1.9678000000000001E-2</v>
          </cell>
        </row>
      </sheetData>
      <sheetData sheetId="10873">
        <row r="2">
          <cell r="B2">
            <v>1.9678000000000001E-2</v>
          </cell>
        </row>
      </sheetData>
      <sheetData sheetId="10874">
        <row r="2">
          <cell r="B2">
            <v>1.9678000000000001E-2</v>
          </cell>
        </row>
      </sheetData>
      <sheetData sheetId="10875">
        <row r="2">
          <cell r="B2">
            <v>1.9678000000000001E-2</v>
          </cell>
        </row>
      </sheetData>
      <sheetData sheetId="10876">
        <row r="2">
          <cell r="B2">
            <v>1.9678000000000001E-2</v>
          </cell>
        </row>
      </sheetData>
      <sheetData sheetId="10877">
        <row r="2">
          <cell r="B2">
            <v>1.9678000000000001E-2</v>
          </cell>
        </row>
      </sheetData>
      <sheetData sheetId="10878">
        <row r="2">
          <cell r="B2">
            <v>1.9678000000000001E-2</v>
          </cell>
        </row>
      </sheetData>
      <sheetData sheetId="10879">
        <row r="2">
          <cell r="B2">
            <v>1.9678000000000001E-2</v>
          </cell>
        </row>
      </sheetData>
      <sheetData sheetId="10880">
        <row r="2">
          <cell r="B2">
            <v>1.9678000000000001E-2</v>
          </cell>
        </row>
      </sheetData>
      <sheetData sheetId="10881">
        <row r="2">
          <cell r="B2">
            <v>1.9678000000000001E-2</v>
          </cell>
        </row>
      </sheetData>
      <sheetData sheetId="10882">
        <row r="2">
          <cell r="B2">
            <v>1.9678000000000001E-2</v>
          </cell>
        </row>
      </sheetData>
      <sheetData sheetId="10883">
        <row r="2">
          <cell r="B2">
            <v>1.9678000000000001E-2</v>
          </cell>
        </row>
      </sheetData>
      <sheetData sheetId="10884">
        <row r="2">
          <cell r="B2">
            <v>1.9678000000000001E-2</v>
          </cell>
        </row>
      </sheetData>
      <sheetData sheetId="10885">
        <row r="2">
          <cell r="B2">
            <v>1.9678000000000001E-2</v>
          </cell>
        </row>
      </sheetData>
      <sheetData sheetId="10886">
        <row r="2">
          <cell r="B2">
            <v>1.9678000000000001E-2</v>
          </cell>
        </row>
      </sheetData>
      <sheetData sheetId="10887">
        <row r="2">
          <cell r="B2">
            <v>0</v>
          </cell>
        </row>
      </sheetData>
      <sheetData sheetId="10888">
        <row r="2">
          <cell r="B2">
            <v>1.9678000000000001E-2</v>
          </cell>
        </row>
      </sheetData>
      <sheetData sheetId="10889">
        <row r="2">
          <cell r="B2">
            <v>0</v>
          </cell>
        </row>
      </sheetData>
      <sheetData sheetId="10890">
        <row r="2">
          <cell r="B2">
            <v>0</v>
          </cell>
        </row>
      </sheetData>
      <sheetData sheetId="10891">
        <row r="2">
          <cell r="B2">
            <v>0</v>
          </cell>
        </row>
      </sheetData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/>
      <sheetData sheetId="10918"/>
      <sheetData sheetId="10919"/>
      <sheetData sheetId="10920"/>
      <sheetData sheetId="10921">
        <row r="2">
          <cell r="B2">
            <v>0</v>
          </cell>
        </row>
      </sheetData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>
        <row r="2">
          <cell r="B2">
            <v>0</v>
          </cell>
        </row>
      </sheetData>
      <sheetData sheetId="10939">
        <row r="2">
          <cell r="B2">
            <v>1.9678000000000001E-2</v>
          </cell>
        </row>
      </sheetData>
      <sheetData sheetId="10940">
        <row r="2">
          <cell r="B2">
            <v>0</v>
          </cell>
        </row>
      </sheetData>
      <sheetData sheetId="10941">
        <row r="2">
          <cell r="B2">
            <v>0</v>
          </cell>
        </row>
      </sheetData>
      <sheetData sheetId="10942">
        <row r="2">
          <cell r="B2">
            <v>0</v>
          </cell>
        </row>
      </sheetData>
      <sheetData sheetId="10943">
        <row r="2">
          <cell r="B2">
            <v>0</v>
          </cell>
        </row>
      </sheetData>
      <sheetData sheetId="10944">
        <row r="2">
          <cell r="B2">
            <v>0</v>
          </cell>
        </row>
      </sheetData>
      <sheetData sheetId="10945">
        <row r="2">
          <cell r="B2">
            <v>1.9678000000000001E-2</v>
          </cell>
        </row>
      </sheetData>
      <sheetData sheetId="10946">
        <row r="2">
          <cell r="B2">
            <v>1.9678000000000001E-2</v>
          </cell>
        </row>
      </sheetData>
      <sheetData sheetId="10947">
        <row r="2">
          <cell r="B2">
            <v>1.9678000000000001E-2</v>
          </cell>
        </row>
      </sheetData>
      <sheetData sheetId="10948">
        <row r="2">
          <cell r="B2">
            <v>0</v>
          </cell>
        </row>
      </sheetData>
      <sheetData sheetId="10949">
        <row r="2">
          <cell r="B2">
            <v>0</v>
          </cell>
        </row>
      </sheetData>
      <sheetData sheetId="10950">
        <row r="2">
          <cell r="B2">
            <v>0</v>
          </cell>
        </row>
      </sheetData>
      <sheetData sheetId="10951">
        <row r="2">
          <cell r="B2">
            <v>1.9678000000000001E-2</v>
          </cell>
        </row>
      </sheetData>
      <sheetData sheetId="10952">
        <row r="2">
          <cell r="B2">
            <v>0</v>
          </cell>
        </row>
      </sheetData>
      <sheetData sheetId="10953">
        <row r="2">
          <cell r="B2">
            <v>0</v>
          </cell>
        </row>
      </sheetData>
      <sheetData sheetId="10954">
        <row r="2">
          <cell r="B2">
            <v>0</v>
          </cell>
        </row>
      </sheetData>
      <sheetData sheetId="10955">
        <row r="2">
          <cell r="B2">
            <v>0</v>
          </cell>
        </row>
      </sheetData>
      <sheetData sheetId="10956">
        <row r="2">
          <cell r="B2">
            <v>0</v>
          </cell>
        </row>
      </sheetData>
      <sheetData sheetId="10957">
        <row r="2">
          <cell r="B2">
            <v>1.9678000000000001E-2</v>
          </cell>
        </row>
      </sheetData>
      <sheetData sheetId="10958">
        <row r="2">
          <cell r="B2">
            <v>1.9678000000000001E-2</v>
          </cell>
        </row>
      </sheetData>
      <sheetData sheetId="10959">
        <row r="2">
          <cell r="B2">
            <v>1.9678000000000001E-2</v>
          </cell>
        </row>
      </sheetData>
      <sheetData sheetId="10960">
        <row r="2">
          <cell r="B2">
            <v>0</v>
          </cell>
        </row>
      </sheetData>
      <sheetData sheetId="10961">
        <row r="2">
          <cell r="B2">
            <v>0</v>
          </cell>
        </row>
      </sheetData>
      <sheetData sheetId="10962">
        <row r="2">
          <cell r="B2">
            <v>0</v>
          </cell>
        </row>
      </sheetData>
      <sheetData sheetId="10963">
        <row r="2">
          <cell r="B2">
            <v>1.9678000000000001E-2</v>
          </cell>
        </row>
      </sheetData>
      <sheetData sheetId="10964">
        <row r="2">
          <cell r="B2">
            <v>0</v>
          </cell>
        </row>
      </sheetData>
      <sheetData sheetId="10965">
        <row r="2">
          <cell r="B2">
            <v>0</v>
          </cell>
        </row>
      </sheetData>
      <sheetData sheetId="10966">
        <row r="2">
          <cell r="B2">
            <v>0</v>
          </cell>
        </row>
      </sheetData>
      <sheetData sheetId="10967">
        <row r="2">
          <cell r="B2">
            <v>1.9678000000000001E-2</v>
          </cell>
        </row>
      </sheetData>
      <sheetData sheetId="10968">
        <row r="2">
          <cell r="B2">
            <v>1.9678000000000001E-2</v>
          </cell>
        </row>
      </sheetData>
      <sheetData sheetId="10969">
        <row r="2">
          <cell r="B2">
            <v>1.9678000000000001E-2</v>
          </cell>
        </row>
      </sheetData>
      <sheetData sheetId="10970">
        <row r="2">
          <cell r="B2">
            <v>1.9678000000000001E-2</v>
          </cell>
        </row>
      </sheetData>
      <sheetData sheetId="10971">
        <row r="2">
          <cell r="B2">
            <v>0</v>
          </cell>
        </row>
      </sheetData>
      <sheetData sheetId="10972">
        <row r="2">
          <cell r="B2">
            <v>1.9678000000000001E-2</v>
          </cell>
        </row>
      </sheetData>
      <sheetData sheetId="10973">
        <row r="2">
          <cell r="B2">
            <v>1.9678000000000001E-2</v>
          </cell>
        </row>
      </sheetData>
      <sheetData sheetId="10974">
        <row r="2">
          <cell r="B2">
            <v>1.9678000000000001E-2</v>
          </cell>
        </row>
      </sheetData>
      <sheetData sheetId="10975">
        <row r="2">
          <cell r="B2">
            <v>0</v>
          </cell>
        </row>
      </sheetData>
      <sheetData sheetId="10976">
        <row r="2">
          <cell r="B2">
            <v>1.9678000000000001E-2</v>
          </cell>
        </row>
      </sheetData>
      <sheetData sheetId="10977">
        <row r="2">
          <cell r="B2">
            <v>1.9678000000000001E-2</v>
          </cell>
        </row>
      </sheetData>
      <sheetData sheetId="10978">
        <row r="2">
          <cell r="B2">
            <v>0</v>
          </cell>
        </row>
      </sheetData>
      <sheetData sheetId="10979">
        <row r="2">
          <cell r="B2">
            <v>1.9678000000000001E-2</v>
          </cell>
        </row>
      </sheetData>
      <sheetData sheetId="10980">
        <row r="2">
          <cell r="B2">
            <v>0</v>
          </cell>
        </row>
      </sheetData>
      <sheetData sheetId="10981">
        <row r="2">
          <cell r="B2">
            <v>1.9678000000000001E-2</v>
          </cell>
        </row>
      </sheetData>
      <sheetData sheetId="10982">
        <row r="2">
          <cell r="B2">
            <v>0</v>
          </cell>
        </row>
      </sheetData>
      <sheetData sheetId="10983">
        <row r="2">
          <cell r="B2">
            <v>1.9678000000000001E-2</v>
          </cell>
        </row>
      </sheetData>
      <sheetData sheetId="10984">
        <row r="2">
          <cell r="B2">
            <v>1.9678000000000001E-2</v>
          </cell>
        </row>
      </sheetData>
      <sheetData sheetId="10985">
        <row r="2">
          <cell r="B2">
            <v>1.9678000000000001E-2</v>
          </cell>
        </row>
      </sheetData>
      <sheetData sheetId="10986">
        <row r="2">
          <cell r="B2">
            <v>1.9678000000000001E-2</v>
          </cell>
        </row>
      </sheetData>
      <sheetData sheetId="10987">
        <row r="2">
          <cell r="B2">
            <v>0</v>
          </cell>
        </row>
      </sheetData>
      <sheetData sheetId="10988">
        <row r="2">
          <cell r="B2">
            <v>1.9678000000000001E-2</v>
          </cell>
        </row>
      </sheetData>
      <sheetData sheetId="10989">
        <row r="2">
          <cell r="B2">
            <v>0</v>
          </cell>
        </row>
      </sheetData>
      <sheetData sheetId="10990">
        <row r="2">
          <cell r="B2">
            <v>0</v>
          </cell>
        </row>
      </sheetData>
      <sheetData sheetId="10991">
        <row r="2">
          <cell r="B2">
            <v>1.9678000000000001E-2</v>
          </cell>
        </row>
      </sheetData>
      <sheetData sheetId="10992">
        <row r="2">
          <cell r="B2">
            <v>0</v>
          </cell>
        </row>
      </sheetData>
      <sheetData sheetId="10993">
        <row r="2">
          <cell r="B2">
            <v>0</v>
          </cell>
        </row>
      </sheetData>
      <sheetData sheetId="10994">
        <row r="2">
          <cell r="B2">
            <v>0</v>
          </cell>
        </row>
      </sheetData>
      <sheetData sheetId="10995">
        <row r="2">
          <cell r="B2">
            <v>0</v>
          </cell>
        </row>
      </sheetData>
      <sheetData sheetId="10996">
        <row r="2">
          <cell r="B2">
            <v>0</v>
          </cell>
        </row>
      </sheetData>
      <sheetData sheetId="10997">
        <row r="2">
          <cell r="B2">
            <v>1.9678000000000001E-2</v>
          </cell>
        </row>
      </sheetData>
      <sheetData sheetId="10998">
        <row r="2">
          <cell r="B2">
            <v>1.9678000000000001E-2</v>
          </cell>
        </row>
      </sheetData>
      <sheetData sheetId="10999">
        <row r="2">
          <cell r="B2">
            <v>1.9678000000000001E-2</v>
          </cell>
        </row>
      </sheetData>
      <sheetData sheetId="11000">
        <row r="2">
          <cell r="B2">
            <v>0</v>
          </cell>
        </row>
      </sheetData>
      <sheetData sheetId="11001">
        <row r="2">
          <cell r="B2">
            <v>0</v>
          </cell>
        </row>
      </sheetData>
      <sheetData sheetId="11002">
        <row r="2">
          <cell r="B2">
            <v>0</v>
          </cell>
        </row>
      </sheetData>
      <sheetData sheetId="11003">
        <row r="2">
          <cell r="B2">
            <v>1.9678000000000001E-2</v>
          </cell>
        </row>
      </sheetData>
      <sheetData sheetId="11004">
        <row r="2">
          <cell r="B2">
            <v>0</v>
          </cell>
        </row>
      </sheetData>
      <sheetData sheetId="11005">
        <row r="2">
          <cell r="B2">
            <v>0</v>
          </cell>
        </row>
      </sheetData>
      <sheetData sheetId="11006">
        <row r="2">
          <cell r="B2">
            <v>0</v>
          </cell>
        </row>
      </sheetData>
      <sheetData sheetId="11007">
        <row r="2">
          <cell r="B2">
            <v>1.9678000000000001E-2</v>
          </cell>
        </row>
      </sheetData>
      <sheetData sheetId="11008">
        <row r="2">
          <cell r="B2">
            <v>1.9678000000000001E-2</v>
          </cell>
        </row>
      </sheetData>
      <sheetData sheetId="11009">
        <row r="2">
          <cell r="B2">
            <v>1.9678000000000001E-2</v>
          </cell>
        </row>
      </sheetData>
      <sheetData sheetId="11010">
        <row r="2">
          <cell r="B2">
            <v>1.9678000000000001E-2</v>
          </cell>
        </row>
      </sheetData>
      <sheetData sheetId="11011">
        <row r="2">
          <cell r="B2">
            <v>1.9678000000000001E-2</v>
          </cell>
        </row>
      </sheetData>
      <sheetData sheetId="11012">
        <row r="2">
          <cell r="B2">
            <v>1.9678000000000001E-2</v>
          </cell>
        </row>
      </sheetData>
      <sheetData sheetId="11013">
        <row r="2">
          <cell r="B2">
            <v>1.9678000000000001E-2</v>
          </cell>
        </row>
      </sheetData>
      <sheetData sheetId="11014">
        <row r="2">
          <cell r="B2">
            <v>1.9678000000000001E-2</v>
          </cell>
        </row>
      </sheetData>
      <sheetData sheetId="11015">
        <row r="2">
          <cell r="B2">
            <v>0</v>
          </cell>
        </row>
      </sheetData>
      <sheetData sheetId="11016">
        <row r="2">
          <cell r="B2">
            <v>1.9678000000000001E-2</v>
          </cell>
        </row>
      </sheetData>
      <sheetData sheetId="11017">
        <row r="2">
          <cell r="B2">
            <v>0</v>
          </cell>
        </row>
      </sheetData>
      <sheetData sheetId="11018">
        <row r="2">
          <cell r="B2">
            <v>0</v>
          </cell>
        </row>
      </sheetData>
      <sheetData sheetId="11019">
        <row r="2">
          <cell r="B2">
            <v>0</v>
          </cell>
        </row>
      </sheetData>
      <sheetData sheetId="11020">
        <row r="2">
          <cell r="B2">
            <v>1.9678000000000001E-2</v>
          </cell>
        </row>
      </sheetData>
      <sheetData sheetId="11021">
        <row r="2">
          <cell r="B2">
            <v>1.9678000000000001E-2</v>
          </cell>
        </row>
      </sheetData>
      <sheetData sheetId="11022">
        <row r="2">
          <cell r="B2">
            <v>1.9678000000000001E-2</v>
          </cell>
        </row>
      </sheetData>
      <sheetData sheetId="11023">
        <row r="2">
          <cell r="B2">
            <v>0</v>
          </cell>
        </row>
      </sheetData>
      <sheetData sheetId="11024">
        <row r="2">
          <cell r="B2">
            <v>1.9678000000000001E-2</v>
          </cell>
        </row>
      </sheetData>
      <sheetData sheetId="11025">
        <row r="2">
          <cell r="B2">
            <v>1.9678000000000001E-2</v>
          </cell>
        </row>
      </sheetData>
      <sheetData sheetId="11026">
        <row r="2">
          <cell r="B2">
            <v>1.9678000000000001E-2</v>
          </cell>
        </row>
      </sheetData>
      <sheetData sheetId="11027">
        <row r="2">
          <cell r="B2">
            <v>0</v>
          </cell>
        </row>
      </sheetData>
      <sheetData sheetId="11028">
        <row r="2">
          <cell r="B2">
            <v>1.9678000000000001E-2</v>
          </cell>
        </row>
      </sheetData>
      <sheetData sheetId="11029">
        <row r="2">
          <cell r="B2">
            <v>1.9678000000000001E-2</v>
          </cell>
        </row>
      </sheetData>
      <sheetData sheetId="11030">
        <row r="2">
          <cell r="B2">
            <v>0</v>
          </cell>
        </row>
      </sheetData>
      <sheetData sheetId="11031">
        <row r="2">
          <cell r="B2">
            <v>1.9678000000000001E-2</v>
          </cell>
        </row>
      </sheetData>
      <sheetData sheetId="11032">
        <row r="2">
          <cell r="B2">
            <v>0</v>
          </cell>
        </row>
      </sheetData>
      <sheetData sheetId="11033">
        <row r="2">
          <cell r="B2">
            <v>1.9678000000000001E-2</v>
          </cell>
        </row>
      </sheetData>
      <sheetData sheetId="11034">
        <row r="2">
          <cell r="B2">
            <v>0</v>
          </cell>
        </row>
      </sheetData>
      <sheetData sheetId="11035">
        <row r="2">
          <cell r="B2">
            <v>1.9678000000000001E-2</v>
          </cell>
        </row>
      </sheetData>
      <sheetData sheetId="11036">
        <row r="2">
          <cell r="B2">
            <v>1.9678000000000001E-2</v>
          </cell>
        </row>
      </sheetData>
      <sheetData sheetId="11037">
        <row r="2">
          <cell r="B2">
            <v>1.9678000000000001E-2</v>
          </cell>
        </row>
      </sheetData>
      <sheetData sheetId="11038">
        <row r="2">
          <cell r="B2">
            <v>1.9678000000000001E-2</v>
          </cell>
        </row>
      </sheetData>
      <sheetData sheetId="11039">
        <row r="2">
          <cell r="B2">
            <v>0</v>
          </cell>
        </row>
      </sheetData>
      <sheetData sheetId="11040">
        <row r="2">
          <cell r="B2">
            <v>1.9678000000000001E-2</v>
          </cell>
        </row>
      </sheetData>
      <sheetData sheetId="11041">
        <row r="2">
          <cell r="B2">
            <v>0</v>
          </cell>
        </row>
      </sheetData>
      <sheetData sheetId="11042">
        <row r="2">
          <cell r="B2">
            <v>0</v>
          </cell>
        </row>
      </sheetData>
      <sheetData sheetId="11043">
        <row r="2">
          <cell r="B2">
            <v>1.9678000000000001E-2</v>
          </cell>
        </row>
      </sheetData>
      <sheetData sheetId="11044">
        <row r="2">
          <cell r="B2">
            <v>1.9678000000000001E-2</v>
          </cell>
        </row>
      </sheetData>
      <sheetData sheetId="11045">
        <row r="2">
          <cell r="B2">
            <v>0</v>
          </cell>
        </row>
      </sheetData>
      <sheetData sheetId="11046">
        <row r="2">
          <cell r="B2">
            <v>1.9678000000000001E-2</v>
          </cell>
        </row>
      </sheetData>
      <sheetData sheetId="11047">
        <row r="2">
          <cell r="B2">
            <v>0</v>
          </cell>
        </row>
      </sheetData>
      <sheetData sheetId="11048">
        <row r="2">
          <cell r="B2">
            <v>1.9678000000000001E-2</v>
          </cell>
        </row>
      </sheetData>
      <sheetData sheetId="11049">
        <row r="2">
          <cell r="B2">
            <v>1.9678000000000001E-2</v>
          </cell>
        </row>
      </sheetData>
      <sheetData sheetId="11050">
        <row r="2">
          <cell r="B2">
            <v>1.9678000000000001E-2</v>
          </cell>
        </row>
      </sheetData>
      <sheetData sheetId="11051">
        <row r="2">
          <cell r="B2">
            <v>1.9678000000000001E-2</v>
          </cell>
        </row>
      </sheetData>
      <sheetData sheetId="11052">
        <row r="2">
          <cell r="B2">
            <v>1.9678000000000001E-2</v>
          </cell>
        </row>
      </sheetData>
      <sheetData sheetId="11053">
        <row r="2">
          <cell r="B2">
            <v>1.9678000000000001E-2</v>
          </cell>
        </row>
      </sheetData>
      <sheetData sheetId="11054">
        <row r="2">
          <cell r="B2">
            <v>1.9678000000000001E-2</v>
          </cell>
        </row>
      </sheetData>
      <sheetData sheetId="11055">
        <row r="2">
          <cell r="B2">
            <v>1.9678000000000001E-2</v>
          </cell>
        </row>
      </sheetData>
      <sheetData sheetId="11056">
        <row r="2">
          <cell r="B2">
            <v>1.9678000000000001E-2</v>
          </cell>
        </row>
      </sheetData>
      <sheetData sheetId="11057">
        <row r="2">
          <cell r="B2">
            <v>1.9678000000000001E-2</v>
          </cell>
        </row>
      </sheetData>
      <sheetData sheetId="11058">
        <row r="2">
          <cell r="B2">
            <v>1.9678000000000001E-2</v>
          </cell>
        </row>
      </sheetData>
      <sheetData sheetId="11059">
        <row r="2">
          <cell r="B2">
            <v>1.9678000000000001E-2</v>
          </cell>
        </row>
      </sheetData>
      <sheetData sheetId="11060">
        <row r="2">
          <cell r="B2">
            <v>1.9678000000000001E-2</v>
          </cell>
        </row>
      </sheetData>
      <sheetData sheetId="11061">
        <row r="2">
          <cell r="B2">
            <v>1.9678000000000001E-2</v>
          </cell>
        </row>
      </sheetData>
      <sheetData sheetId="11062">
        <row r="2">
          <cell r="B2">
            <v>1.9678000000000001E-2</v>
          </cell>
        </row>
      </sheetData>
      <sheetData sheetId="11063">
        <row r="2">
          <cell r="B2">
            <v>1.9678000000000001E-2</v>
          </cell>
        </row>
      </sheetData>
      <sheetData sheetId="11064">
        <row r="2">
          <cell r="B2">
            <v>1.9678000000000001E-2</v>
          </cell>
        </row>
      </sheetData>
      <sheetData sheetId="11065">
        <row r="2">
          <cell r="B2">
            <v>1.9678000000000001E-2</v>
          </cell>
        </row>
      </sheetData>
      <sheetData sheetId="11066">
        <row r="2">
          <cell r="B2">
            <v>1.9678000000000001E-2</v>
          </cell>
        </row>
      </sheetData>
      <sheetData sheetId="11067">
        <row r="2">
          <cell r="B2">
            <v>0</v>
          </cell>
        </row>
      </sheetData>
      <sheetData sheetId="11068">
        <row r="2">
          <cell r="B2">
            <v>1.9678000000000001E-2</v>
          </cell>
        </row>
      </sheetData>
      <sheetData sheetId="11069">
        <row r="2">
          <cell r="B2">
            <v>0</v>
          </cell>
        </row>
      </sheetData>
      <sheetData sheetId="11070">
        <row r="2">
          <cell r="B2">
            <v>0</v>
          </cell>
        </row>
      </sheetData>
      <sheetData sheetId="11071">
        <row r="2">
          <cell r="B2">
            <v>0</v>
          </cell>
        </row>
      </sheetData>
      <sheetData sheetId="11072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>
        <row r="2">
          <cell r="B2">
            <v>0</v>
          </cell>
        </row>
      </sheetData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>
        <row r="2">
          <cell r="B2">
            <v>0</v>
          </cell>
        </row>
      </sheetData>
      <sheetData sheetId="11119">
        <row r="2">
          <cell r="B2">
            <v>1.9678000000000001E-2</v>
          </cell>
        </row>
      </sheetData>
      <sheetData sheetId="11120">
        <row r="2">
          <cell r="B2">
            <v>0</v>
          </cell>
        </row>
      </sheetData>
      <sheetData sheetId="11121">
        <row r="2">
          <cell r="B2">
            <v>0</v>
          </cell>
        </row>
      </sheetData>
      <sheetData sheetId="11122">
        <row r="2">
          <cell r="B2">
            <v>0</v>
          </cell>
        </row>
      </sheetData>
      <sheetData sheetId="11123">
        <row r="2">
          <cell r="B2">
            <v>0</v>
          </cell>
        </row>
      </sheetData>
      <sheetData sheetId="11124">
        <row r="2">
          <cell r="B2">
            <v>0</v>
          </cell>
        </row>
      </sheetData>
      <sheetData sheetId="11125">
        <row r="2">
          <cell r="B2">
            <v>1.9678000000000001E-2</v>
          </cell>
        </row>
      </sheetData>
      <sheetData sheetId="11126">
        <row r="2">
          <cell r="B2">
            <v>1.9678000000000001E-2</v>
          </cell>
        </row>
      </sheetData>
      <sheetData sheetId="11127">
        <row r="2">
          <cell r="B2">
            <v>1.9678000000000001E-2</v>
          </cell>
        </row>
      </sheetData>
      <sheetData sheetId="11128">
        <row r="2">
          <cell r="B2">
            <v>0</v>
          </cell>
        </row>
      </sheetData>
      <sheetData sheetId="11129">
        <row r="2">
          <cell r="B2">
            <v>0</v>
          </cell>
        </row>
      </sheetData>
      <sheetData sheetId="11130">
        <row r="2">
          <cell r="B2">
            <v>0</v>
          </cell>
        </row>
      </sheetData>
      <sheetData sheetId="11131">
        <row r="2">
          <cell r="B2">
            <v>1.9678000000000001E-2</v>
          </cell>
        </row>
      </sheetData>
      <sheetData sheetId="11132">
        <row r="2">
          <cell r="B2">
            <v>0</v>
          </cell>
        </row>
      </sheetData>
      <sheetData sheetId="11133">
        <row r="2">
          <cell r="B2">
            <v>0</v>
          </cell>
        </row>
      </sheetData>
      <sheetData sheetId="11134">
        <row r="2">
          <cell r="B2">
            <v>0</v>
          </cell>
        </row>
      </sheetData>
      <sheetData sheetId="11135">
        <row r="2">
          <cell r="B2">
            <v>0</v>
          </cell>
        </row>
      </sheetData>
      <sheetData sheetId="11136">
        <row r="2">
          <cell r="B2">
            <v>0</v>
          </cell>
        </row>
      </sheetData>
      <sheetData sheetId="11137">
        <row r="2">
          <cell r="B2">
            <v>1.9678000000000001E-2</v>
          </cell>
        </row>
      </sheetData>
      <sheetData sheetId="11138">
        <row r="2">
          <cell r="B2">
            <v>1.9678000000000001E-2</v>
          </cell>
        </row>
      </sheetData>
      <sheetData sheetId="11139">
        <row r="2">
          <cell r="B2">
            <v>1.9678000000000001E-2</v>
          </cell>
        </row>
      </sheetData>
      <sheetData sheetId="11140">
        <row r="2">
          <cell r="B2">
            <v>0</v>
          </cell>
        </row>
      </sheetData>
      <sheetData sheetId="11141">
        <row r="2">
          <cell r="B2">
            <v>0</v>
          </cell>
        </row>
      </sheetData>
      <sheetData sheetId="11142">
        <row r="2">
          <cell r="B2">
            <v>0</v>
          </cell>
        </row>
      </sheetData>
      <sheetData sheetId="11143">
        <row r="2">
          <cell r="B2">
            <v>1.9678000000000001E-2</v>
          </cell>
        </row>
      </sheetData>
      <sheetData sheetId="11144">
        <row r="2">
          <cell r="B2">
            <v>0</v>
          </cell>
        </row>
      </sheetData>
      <sheetData sheetId="11145">
        <row r="2">
          <cell r="B2">
            <v>0</v>
          </cell>
        </row>
      </sheetData>
      <sheetData sheetId="11146">
        <row r="2">
          <cell r="B2">
            <v>0</v>
          </cell>
        </row>
      </sheetData>
      <sheetData sheetId="11147">
        <row r="2">
          <cell r="B2">
            <v>1.9678000000000001E-2</v>
          </cell>
        </row>
      </sheetData>
      <sheetData sheetId="11148">
        <row r="2">
          <cell r="B2">
            <v>1.9678000000000001E-2</v>
          </cell>
        </row>
      </sheetData>
      <sheetData sheetId="11149">
        <row r="2">
          <cell r="B2">
            <v>1.9678000000000001E-2</v>
          </cell>
        </row>
      </sheetData>
      <sheetData sheetId="11150">
        <row r="2">
          <cell r="B2">
            <v>1.9678000000000001E-2</v>
          </cell>
        </row>
      </sheetData>
      <sheetData sheetId="11151">
        <row r="2">
          <cell r="B2">
            <v>0</v>
          </cell>
        </row>
      </sheetData>
      <sheetData sheetId="11152">
        <row r="2">
          <cell r="B2">
            <v>1.9678000000000001E-2</v>
          </cell>
        </row>
      </sheetData>
      <sheetData sheetId="11153">
        <row r="2">
          <cell r="B2">
            <v>1.9678000000000001E-2</v>
          </cell>
        </row>
      </sheetData>
      <sheetData sheetId="11154">
        <row r="2">
          <cell r="B2">
            <v>1.9678000000000001E-2</v>
          </cell>
        </row>
      </sheetData>
      <sheetData sheetId="11155">
        <row r="2">
          <cell r="B2">
            <v>0</v>
          </cell>
        </row>
      </sheetData>
      <sheetData sheetId="11156">
        <row r="2">
          <cell r="B2">
            <v>1.9678000000000001E-2</v>
          </cell>
        </row>
      </sheetData>
      <sheetData sheetId="11157">
        <row r="2">
          <cell r="B2">
            <v>1.9678000000000001E-2</v>
          </cell>
        </row>
      </sheetData>
      <sheetData sheetId="11158">
        <row r="2">
          <cell r="B2">
            <v>0</v>
          </cell>
        </row>
      </sheetData>
      <sheetData sheetId="11159">
        <row r="2">
          <cell r="B2">
            <v>1.9678000000000001E-2</v>
          </cell>
        </row>
      </sheetData>
      <sheetData sheetId="11160">
        <row r="2">
          <cell r="B2">
            <v>0</v>
          </cell>
        </row>
      </sheetData>
      <sheetData sheetId="11161">
        <row r="2">
          <cell r="B2">
            <v>1.9678000000000001E-2</v>
          </cell>
        </row>
      </sheetData>
      <sheetData sheetId="11162">
        <row r="2">
          <cell r="B2">
            <v>0</v>
          </cell>
        </row>
      </sheetData>
      <sheetData sheetId="11163">
        <row r="2">
          <cell r="B2">
            <v>1.9678000000000001E-2</v>
          </cell>
        </row>
      </sheetData>
      <sheetData sheetId="11164">
        <row r="2">
          <cell r="B2">
            <v>1.9678000000000001E-2</v>
          </cell>
        </row>
      </sheetData>
      <sheetData sheetId="11165">
        <row r="2">
          <cell r="B2">
            <v>1.9678000000000001E-2</v>
          </cell>
        </row>
      </sheetData>
      <sheetData sheetId="11166">
        <row r="2">
          <cell r="B2">
            <v>1.9678000000000001E-2</v>
          </cell>
        </row>
      </sheetData>
      <sheetData sheetId="11167">
        <row r="2">
          <cell r="B2">
            <v>0</v>
          </cell>
        </row>
      </sheetData>
      <sheetData sheetId="11168">
        <row r="2">
          <cell r="B2">
            <v>1.9678000000000001E-2</v>
          </cell>
        </row>
      </sheetData>
      <sheetData sheetId="11169">
        <row r="2">
          <cell r="B2">
            <v>0</v>
          </cell>
        </row>
      </sheetData>
      <sheetData sheetId="11170">
        <row r="2">
          <cell r="B2">
            <v>0</v>
          </cell>
        </row>
      </sheetData>
      <sheetData sheetId="11171">
        <row r="2">
          <cell r="B2">
            <v>1.9678000000000001E-2</v>
          </cell>
        </row>
      </sheetData>
      <sheetData sheetId="11172">
        <row r="2">
          <cell r="B2">
            <v>0</v>
          </cell>
        </row>
      </sheetData>
      <sheetData sheetId="11173">
        <row r="2">
          <cell r="B2">
            <v>0</v>
          </cell>
        </row>
      </sheetData>
      <sheetData sheetId="11174">
        <row r="2">
          <cell r="B2">
            <v>0</v>
          </cell>
        </row>
      </sheetData>
      <sheetData sheetId="11175">
        <row r="2">
          <cell r="B2">
            <v>0</v>
          </cell>
        </row>
      </sheetData>
      <sheetData sheetId="11176">
        <row r="2">
          <cell r="B2">
            <v>0</v>
          </cell>
        </row>
      </sheetData>
      <sheetData sheetId="11177">
        <row r="2">
          <cell r="B2">
            <v>1.9678000000000001E-2</v>
          </cell>
        </row>
      </sheetData>
      <sheetData sheetId="11178">
        <row r="2">
          <cell r="B2">
            <v>1.9678000000000001E-2</v>
          </cell>
        </row>
      </sheetData>
      <sheetData sheetId="11179">
        <row r="2">
          <cell r="B2">
            <v>1.9678000000000001E-2</v>
          </cell>
        </row>
      </sheetData>
      <sheetData sheetId="11180">
        <row r="2">
          <cell r="B2">
            <v>0</v>
          </cell>
        </row>
      </sheetData>
      <sheetData sheetId="11181">
        <row r="2">
          <cell r="B2">
            <v>0</v>
          </cell>
        </row>
      </sheetData>
      <sheetData sheetId="11182">
        <row r="2">
          <cell r="B2">
            <v>0</v>
          </cell>
        </row>
      </sheetData>
      <sheetData sheetId="11183">
        <row r="2">
          <cell r="B2">
            <v>1.9678000000000001E-2</v>
          </cell>
        </row>
      </sheetData>
      <sheetData sheetId="11184">
        <row r="2">
          <cell r="B2">
            <v>0</v>
          </cell>
        </row>
      </sheetData>
      <sheetData sheetId="11185">
        <row r="2">
          <cell r="B2">
            <v>0</v>
          </cell>
        </row>
      </sheetData>
      <sheetData sheetId="11186">
        <row r="2">
          <cell r="B2">
            <v>0</v>
          </cell>
        </row>
      </sheetData>
      <sheetData sheetId="11187">
        <row r="2">
          <cell r="B2">
            <v>1.9678000000000001E-2</v>
          </cell>
        </row>
      </sheetData>
      <sheetData sheetId="11188">
        <row r="2">
          <cell r="B2">
            <v>1.9678000000000001E-2</v>
          </cell>
        </row>
      </sheetData>
      <sheetData sheetId="11189">
        <row r="2">
          <cell r="B2">
            <v>1.9678000000000001E-2</v>
          </cell>
        </row>
      </sheetData>
      <sheetData sheetId="11190">
        <row r="2">
          <cell r="B2">
            <v>1.9678000000000001E-2</v>
          </cell>
        </row>
      </sheetData>
      <sheetData sheetId="11191">
        <row r="2">
          <cell r="B2">
            <v>1.9678000000000001E-2</v>
          </cell>
        </row>
      </sheetData>
      <sheetData sheetId="11192">
        <row r="2">
          <cell r="B2">
            <v>1.9678000000000001E-2</v>
          </cell>
        </row>
      </sheetData>
      <sheetData sheetId="11193">
        <row r="2">
          <cell r="B2">
            <v>1.9678000000000001E-2</v>
          </cell>
        </row>
      </sheetData>
      <sheetData sheetId="11194">
        <row r="2">
          <cell r="B2">
            <v>1.9678000000000001E-2</v>
          </cell>
        </row>
      </sheetData>
      <sheetData sheetId="11195">
        <row r="2">
          <cell r="B2">
            <v>0</v>
          </cell>
        </row>
      </sheetData>
      <sheetData sheetId="11196">
        <row r="2">
          <cell r="B2">
            <v>1.9678000000000001E-2</v>
          </cell>
        </row>
      </sheetData>
      <sheetData sheetId="11197">
        <row r="2">
          <cell r="B2">
            <v>0</v>
          </cell>
        </row>
      </sheetData>
      <sheetData sheetId="11198">
        <row r="2">
          <cell r="B2">
            <v>0</v>
          </cell>
        </row>
      </sheetData>
      <sheetData sheetId="11199">
        <row r="2">
          <cell r="B2">
            <v>0</v>
          </cell>
        </row>
      </sheetData>
      <sheetData sheetId="11200">
        <row r="2">
          <cell r="B2">
            <v>1.9678000000000001E-2</v>
          </cell>
        </row>
      </sheetData>
      <sheetData sheetId="11201">
        <row r="2">
          <cell r="B2">
            <v>1.9678000000000001E-2</v>
          </cell>
        </row>
      </sheetData>
      <sheetData sheetId="11202">
        <row r="2">
          <cell r="B2">
            <v>1.9678000000000001E-2</v>
          </cell>
        </row>
      </sheetData>
      <sheetData sheetId="11203">
        <row r="2">
          <cell r="B2">
            <v>0</v>
          </cell>
        </row>
      </sheetData>
      <sheetData sheetId="11204">
        <row r="2">
          <cell r="B2">
            <v>1.9678000000000001E-2</v>
          </cell>
        </row>
      </sheetData>
      <sheetData sheetId="11205">
        <row r="2">
          <cell r="B2">
            <v>1.9678000000000001E-2</v>
          </cell>
        </row>
      </sheetData>
      <sheetData sheetId="11206">
        <row r="2">
          <cell r="B2">
            <v>1.9678000000000001E-2</v>
          </cell>
        </row>
      </sheetData>
      <sheetData sheetId="11207">
        <row r="2">
          <cell r="B2">
            <v>0</v>
          </cell>
        </row>
      </sheetData>
      <sheetData sheetId="11208">
        <row r="2">
          <cell r="B2">
            <v>1.9678000000000001E-2</v>
          </cell>
        </row>
      </sheetData>
      <sheetData sheetId="11209">
        <row r="2">
          <cell r="B2">
            <v>1.9678000000000001E-2</v>
          </cell>
        </row>
      </sheetData>
      <sheetData sheetId="11210">
        <row r="2">
          <cell r="B2">
            <v>0</v>
          </cell>
        </row>
      </sheetData>
      <sheetData sheetId="11211">
        <row r="2">
          <cell r="B2">
            <v>1.9678000000000001E-2</v>
          </cell>
        </row>
      </sheetData>
      <sheetData sheetId="11212">
        <row r="2">
          <cell r="B2">
            <v>0</v>
          </cell>
        </row>
      </sheetData>
      <sheetData sheetId="11213">
        <row r="2">
          <cell r="B2">
            <v>1.9678000000000001E-2</v>
          </cell>
        </row>
      </sheetData>
      <sheetData sheetId="11214">
        <row r="2">
          <cell r="B2">
            <v>0</v>
          </cell>
        </row>
      </sheetData>
      <sheetData sheetId="11215">
        <row r="2">
          <cell r="B2">
            <v>1.9678000000000001E-2</v>
          </cell>
        </row>
      </sheetData>
      <sheetData sheetId="11216">
        <row r="2">
          <cell r="B2">
            <v>1.9678000000000001E-2</v>
          </cell>
        </row>
      </sheetData>
      <sheetData sheetId="11217">
        <row r="2">
          <cell r="B2">
            <v>1.9678000000000001E-2</v>
          </cell>
        </row>
      </sheetData>
      <sheetData sheetId="11218">
        <row r="2">
          <cell r="B2">
            <v>1.9678000000000001E-2</v>
          </cell>
        </row>
      </sheetData>
      <sheetData sheetId="11219">
        <row r="2">
          <cell r="B2">
            <v>0</v>
          </cell>
        </row>
      </sheetData>
      <sheetData sheetId="11220">
        <row r="2">
          <cell r="B2">
            <v>1.9678000000000001E-2</v>
          </cell>
        </row>
      </sheetData>
      <sheetData sheetId="11221">
        <row r="2">
          <cell r="B2">
            <v>0</v>
          </cell>
        </row>
      </sheetData>
      <sheetData sheetId="11222">
        <row r="2">
          <cell r="B2">
            <v>0</v>
          </cell>
        </row>
      </sheetData>
      <sheetData sheetId="11223">
        <row r="2">
          <cell r="B2">
            <v>1.9678000000000001E-2</v>
          </cell>
        </row>
      </sheetData>
      <sheetData sheetId="11224">
        <row r="2">
          <cell r="B2">
            <v>1.9678000000000001E-2</v>
          </cell>
        </row>
      </sheetData>
      <sheetData sheetId="11225">
        <row r="2">
          <cell r="B2">
            <v>0</v>
          </cell>
        </row>
      </sheetData>
      <sheetData sheetId="11226">
        <row r="2">
          <cell r="B2">
            <v>1.9678000000000001E-2</v>
          </cell>
        </row>
      </sheetData>
      <sheetData sheetId="11227">
        <row r="2">
          <cell r="B2">
            <v>0</v>
          </cell>
        </row>
      </sheetData>
      <sheetData sheetId="11228">
        <row r="2">
          <cell r="B2">
            <v>1.9678000000000001E-2</v>
          </cell>
        </row>
      </sheetData>
      <sheetData sheetId="11229">
        <row r="2">
          <cell r="B2">
            <v>1.9678000000000001E-2</v>
          </cell>
        </row>
      </sheetData>
      <sheetData sheetId="11230">
        <row r="2">
          <cell r="B2">
            <v>1.9678000000000001E-2</v>
          </cell>
        </row>
      </sheetData>
      <sheetData sheetId="11231">
        <row r="2">
          <cell r="B2">
            <v>1.9678000000000001E-2</v>
          </cell>
        </row>
      </sheetData>
      <sheetData sheetId="11232">
        <row r="2">
          <cell r="B2">
            <v>1.9678000000000001E-2</v>
          </cell>
        </row>
      </sheetData>
      <sheetData sheetId="11233">
        <row r="2">
          <cell r="B2">
            <v>1.9678000000000001E-2</v>
          </cell>
        </row>
      </sheetData>
      <sheetData sheetId="11234">
        <row r="2">
          <cell r="B2">
            <v>1.9678000000000001E-2</v>
          </cell>
        </row>
      </sheetData>
      <sheetData sheetId="11235">
        <row r="2">
          <cell r="B2">
            <v>1.9678000000000001E-2</v>
          </cell>
        </row>
      </sheetData>
      <sheetData sheetId="11236">
        <row r="2">
          <cell r="B2">
            <v>1.9678000000000001E-2</v>
          </cell>
        </row>
      </sheetData>
      <sheetData sheetId="11237">
        <row r="2">
          <cell r="B2">
            <v>1.9678000000000001E-2</v>
          </cell>
        </row>
      </sheetData>
      <sheetData sheetId="11238">
        <row r="2">
          <cell r="B2">
            <v>1.9678000000000001E-2</v>
          </cell>
        </row>
      </sheetData>
      <sheetData sheetId="11239">
        <row r="2">
          <cell r="B2">
            <v>1.9678000000000001E-2</v>
          </cell>
        </row>
      </sheetData>
      <sheetData sheetId="11240">
        <row r="2">
          <cell r="B2">
            <v>1.9678000000000001E-2</v>
          </cell>
        </row>
      </sheetData>
      <sheetData sheetId="11241">
        <row r="2">
          <cell r="B2">
            <v>1.9678000000000001E-2</v>
          </cell>
        </row>
      </sheetData>
      <sheetData sheetId="11242">
        <row r="2">
          <cell r="B2">
            <v>1.9678000000000001E-2</v>
          </cell>
        </row>
      </sheetData>
      <sheetData sheetId="11243">
        <row r="2">
          <cell r="B2">
            <v>1.9678000000000001E-2</v>
          </cell>
        </row>
      </sheetData>
      <sheetData sheetId="11244">
        <row r="2">
          <cell r="B2">
            <v>1.9678000000000001E-2</v>
          </cell>
        </row>
      </sheetData>
      <sheetData sheetId="11245">
        <row r="2">
          <cell r="B2">
            <v>1.9678000000000001E-2</v>
          </cell>
        </row>
      </sheetData>
      <sheetData sheetId="11246">
        <row r="2">
          <cell r="B2">
            <v>1.9678000000000001E-2</v>
          </cell>
        </row>
      </sheetData>
      <sheetData sheetId="11247">
        <row r="2">
          <cell r="B2">
            <v>0</v>
          </cell>
        </row>
      </sheetData>
      <sheetData sheetId="11248">
        <row r="2">
          <cell r="B2">
            <v>1.9678000000000001E-2</v>
          </cell>
        </row>
      </sheetData>
      <sheetData sheetId="11249">
        <row r="2">
          <cell r="B2">
            <v>0</v>
          </cell>
        </row>
      </sheetData>
      <sheetData sheetId="11250">
        <row r="2">
          <cell r="B2">
            <v>0</v>
          </cell>
        </row>
      </sheetData>
      <sheetData sheetId="11251">
        <row r="2">
          <cell r="B2">
            <v>0</v>
          </cell>
        </row>
      </sheetData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>
        <row r="2">
          <cell r="B2">
            <v>0</v>
          </cell>
        </row>
      </sheetData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 refreshError="1"/>
      <sheetData sheetId="11304" refreshError="1"/>
      <sheetData sheetId="11305" refreshError="1"/>
      <sheetData sheetId="11306" refreshError="1"/>
      <sheetData sheetId="11307" refreshError="1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/>
      <sheetData sheetId="11388"/>
      <sheetData sheetId="11389"/>
      <sheetData sheetId="11390">
        <row r="2">
          <cell r="B2">
            <v>1.9678000000000001E-2</v>
          </cell>
        </row>
      </sheetData>
      <sheetData sheetId="11391">
        <row r="2">
          <cell r="B2">
            <v>1.9678000000000001E-2</v>
          </cell>
        </row>
      </sheetData>
      <sheetData sheetId="11392"/>
      <sheetData sheetId="11393"/>
      <sheetData sheetId="11394"/>
      <sheetData sheetId="11395"/>
      <sheetData sheetId="11396"/>
      <sheetData sheetId="11397"/>
      <sheetData sheetId="11398"/>
      <sheetData sheetId="11399"/>
      <sheetData sheetId="11400"/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/>
      <sheetData sheetId="11418"/>
      <sheetData sheetId="11419" refreshError="1"/>
      <sheetData sheetId="11420" refreshError="1"/>
      <sheetData sheetId="11421" refreshError="1"/>
      <sheetData sheetId="11422" refreshError="1"/>
      <sheetData sheetId="11423" refreshError="1"/>
      <sheetData sheetId="11424" refreshError="1"/>
      <sheetData sheetId="11425" refreshError="1"/>
      <sheetData sheetId="11426" refreshError="1"/>
      <sheetData sheetId="11427" refreshError="1"/>
      <sheetData sheetId="11428" refreshError="1"/>
      <sheetData sheetId="11429" refreshError="1"/>
      <sheetData sheetId="11430" refreshError="1"/>
      <sheetData sheetId="11431" refreshError="1"/>
      <sheetData sheetId="11432" refreshError="1"/>
      <sheetData sheetId="11433" refreshError="1"/>
      <sheetData sheetId="11434" refreshError="1"/>
      <sheetData sheetId="11435" refreshError="1"/>
      <sheetData sheetId="11436" refreshError="1"/>
      <sheetData sheetId="11437" refreshError="1"/>
      <sheetData sheetId="11438" refreshError="1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 refreshError="1"/>
      <sheetData sheetId="11472"/>
      <sheetData sheetId="11473"/>
      <sheetData sheetId="11474"/>
      <sheetData sheetId="11475"/>
      <sheetData sheetId="11476"/>
      <sheetData sheetId="11477" refreshError="1"/>
      <sheetData sheetId="11478" refreshError="1"/>
      <sheetData sheetId="11479" refreshError="1"/>
      <sheetData sheetId="11480" refreshError="1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/>
      <sheetData sheetId="11569"/>
      <sheetData sheetId="11570"/>
      <sheetData sheetId="11571"/>
      <sheetData sheetId="11572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/>
      <sheetData sheetId="11587"/>
      <sheetData sheetId="11588"/>
      <sheetData sheetId="11589"/>
      <sheetData sheetId="11590"/>
      <sheetData sheetId="11591"/>
      <sheetData sheetId="11592"/>
      <sheetData sheetId="11593"/>
      <sheetData sheetId="11594"/>
      <sheetData sheetId="11595"/>
      <sheetData sheetId="11596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/>
      <sheetData sheetId="11607"/>
      <sheetData sheetId="11608"/>
      <sheetData sheetId="11609"/>
      <sheetData sheetId="11610"/>
      <sheetData sheetId="11611"/>
      <sheetData sheetId="11612"/>
      <sheetData sheetId="11613"/>
      <sheetData sheetId="11614"/>
      <sheetData sheetId="11615"/>
      <sheetData sheetId="11616"/>
      <sheetData sheetId="11617"/>
      <sheetData sheetId="11618"/>
      <sheetData sheetId="11619"/>
      <sheetData sheetId="11620"/>
      <sheetData sheetId="11621"/>
      <sheetData sheetId="11622"/>
      <sheetData sheetId="11623"/>
      <sheetData sheetId="11624"/>
      <sheetData sheetId="11625"/>
      <sheetData sheetId="11626"/>
      <sheetData sheetId="11627"/>
      <sheetData sheetId="11628"/>
      <sheetData sheetId="11629"/>
      <sheetData sheetId="11630"/>
      <sheetData sheetId="11631"/>
      <sheetData sheetId="11632"/>
      <sheetData sheetId="11633"/>
      <sheetData sheetId="11634"/>
      <sheetData sheetId="11635"/>
      <sheetData sheetId="11636"/>
      <sheetData sheetId="11637"/>
      <sheetData sheetId="11638"/>
      <sheetData sheetId="11639"/>
      <sheetData sheetId="11640"/>
      <sheetData sheetId="11641"/>
      <sheetData sheetId="11642"/>
      <sheetData sheetId="11643"/>
      <sheetData sheetId="11644"/>
      <sheetData sheetId="11645"/>
      <sheetData sheetId="11646"/>
      <sheetData sheetId="11647"/>
      <sheetData sheetId="11648"/>
      <sheetData sheetId="11649"/>
      <sheetData sheetId="11650"/>
      <sheetData sheetId="11651"/>
      <sheetData sheetId="11652"/>
      <sheetData sheetId="11653"/>
      <sheetData sheetId="11654"/>
      <sheetData sheetId="11655"/>
      <sheetData sheetId="11656"/>
      <sheetData sheetId="11657"/>
      <sheetData sheetId="11658"/>
      <sheetData sheetId="11659"/>
      <sheetData sheetId="11660"/>
      <sheetData sheetId="11661"/>
      <sheetData sheetId="11662"/>
      <sheetData sheetId="11663"/>
      <sheetData sheetId="11664"/>
      <sheetData sheetId="11665"/>
      <sheetData sheetId="11666"/>
      <sheetData sheetId="11667"/>
      <sheetData sheetId="11668"/>
      <sheetData sheetId="11669"/>
      <sheetData sheetId="11670"/>
      <sheetData sheetId="11671"/>
      <sheetData sheetId="11672"/>
      <sheetData sheetId="11673"/>
      <sheetData sheetId="11674"/>
      <sheetData sheetId="11675"/>
      <sheetData sheetId="11676"/>
      <sheetData sheetId="11677"/>
      <sheetData sheetId="11678"/>
      <sheetData sheetId="11679"/>
      <sheetData sheetId="11680"/>
      <sheetData sheetId="11681"/>
      <sheetData sheetId="11682"/>
      <sheetData sheetId="11683"/>
      <sheetData sheetId="11684"/>
      <sheetData sheetId="11685"/>
      <sheetData sheetId="11686"/>
      <sheetData sheetId="11687"/>
      <sheetData sheetId="11688"/>
      <sheetData sheetId="11689"/>
      <sheetData sheetId="11690"/>
      <sheetData sheetId="11691"/>
      <sheetData sheetId="11692"/>
      <sheetData sheetId="11693"/>
      <sheetData sheetId="11694"/>
      <sheetData sheetId="11695"/>
      <sheetData sheetId="11696"/>
      <sheetData sheetId="11697"/>
      <sheetData sheetId="11698"/>
      <sheetData sheetId="11699"/>
      <sheetData sheetId="11700"/>
      <sheetData sheetId="11701"/>
      <sheetData sheetId="11702"/>
      <sheetData sheetId="11703"/>
      <sheetData sheetId="11704"/>
      <sheetData sheetId="11705"/>
      <sheetData sheetId="11706"/>
      <sheetData sheetId="11707"/>
      <sheetData sheetId="11708"/>
      <sheetData sheetId="11709"/>
      <sheetData sheetId="11710"/>
      <sheetData sheetId="11711"/>
      <sheetData sheetId="11712"/>
      <sheetData sheetId="11713"/>
      <sheetData sheetId="11714"/>
      <sheetData sheetId="11715"/>
      <sheetData sheetId="11716"/>
      <sheetData sheetId="11717"/>
      <sheetData sheetId="11718"/>
      <sheetData sheetId="11719"/>
      <sheetData sheetId="11720"/>
      <sheetData sheetId="11721"/>
      <sheetData sheetId="11722"/>
      <sheetData sheetId="11723"/>
      <sheetData sheetId="11724"/>
      <sheetData sheetId="11725"/>
      <sheetData sheetId="11726"/>
      <sheetData sheetId="11727"/>
      <sheetData sheetId="11728"/>
      <sheetData sheetId="11729"/>
      <sheetData sheetId="11730"/>
      <sheetData sheetId="11731"/>
      <sheetData sheetId="11732"/>
      <sheetData sheetId="11733"/>
      <sheetData sheetId="11734"/>
      <sheetData sheetId="11735"/>
      <sheetData sheetId="11736"/>
      <sheetData sheetId="11737"/>
      <sheetData sheetId="11738"/>
      <sheetData sheetId="11739"/>
      <sheetData sheetId="11740"/>
      <sheetData sheetId="11741"/>
      <sheetData sheetId="11742"/>
      <sheetData sheetId="11743"/>
      <sheetData sheetId="11744"/>
      <sheetData sheetId="11745"/>
      <sheetData sheetId="11746"/>
      <sheetData sheetId="11747"/>
      <sheetData sheetId="11748"/>
      <sheetData sheetId="11749"/>
      <sheetData sheetId="11750"/>
      <sheetData sheetId="11751"/>
      <sheetData sheetId="11752"/>
      <sheetData sheetId="11753"/>
      <sheetData sheetId="11754"/>
      <sheetData sheetId="11755"/>
      <sheetData sheetId="11756"/>
      <sheetData sheetId="11757"/>
      <sheetData sheetId="11758"/>
      <sheetData sheetId="11759"/>
      <sheetData sheetId="11760"/>
      <sheetData sheetId="11761"/>
      <sheetData sheetId="11762"/>
      <sheetData sheetId="11763"/>
      <sheetData sheetId="11764"/>
      <sheetData sheetId="11765"/>
      <sheetData sheetId="11766"/>
      <sheetData sheetId="11767"/>
      <sheetData sheetId="11768"/>
      <sheetData sheetId="11769"/>
      <sheetData sheetId="11770"/>
      <sheetData sheetId="11771"/>
      <sheetData sheetId="11772"/>
      <sheetData sheetId="11773"/>
      <sheetData sheetId="11774"/>
      <sheetData sheetId="11775"/>
      <sheetData sheetId="11776"/>
      <sheetData sheetId="11777"/>
      <sheetData sheetId="11778"/>
      <sheetData sheetId="11779"/>
      <sheetData sheetId="11780"/>
      <sheetData sheetId="11781"/>
      <sheetData sheetId="11782"/>
      <sheetData sheetId="11783"/>
      <sheetData sheetId="11784"/>
      <sheetData sheetId="11785"/>
      <sheetData sheetId="11786"/>
      <sheetData sheetId="11787"/>
      <sheetData sheetId="11788"/>
      <sheetData sheetId="11789"/>
      <sheetData sheetId="11790"/>
      <sheetData sheetId="11791"/>
      <sheetData sheetId="11792"/>
      <sheetData sheetId="11793"/>
      <sheetData sheetId="11794"/>
      <sheetData sheetId="11795"/>
      <sheetData sheetId="11796"/>
      <sheetData sheetId="11797"/>
      <sheetData sheetId="11798"/>
      <sheetData sheetId="11799"/>
      <sheetData sheetId="11800"/>
      <sheetData sheetId="11801"/>
      <sheetData sheetId="11802"/>
      <sheetData sheetId="11803"/>
      <sheetData sheetId="11804"/>
      <sheetData sheetId="11805"/>
      <sheetData sheetId="11806"/>
      <sheetData sheetId="11807"/>
      <sheetData sheetId="11808"/>
      <sheetData sheetId="11809"/>
      <sheetData sheetId="11810"/>
      <sheetData sheetId="11811"/>
      <sheetData sheetId="11812"/>
      <sheetData sheetId="11813"/>
      <sheetData sheetId="11814"/>
      <sheetData sheetId="11815"/>
      <sheetData sheetId="11816"/>
      <sheetData sheetId="11817"/>
      <sheetData sheetId="11818"/>
      <sheetData sheetId="11819"/>
      <sheetData sheetId="11820"/>
      <sheetData sheetId="11821"/>
      <sheetData sheetId="11822"/>
      <sheetData sheetId="11823"/>
      <sheetData sheetId="11824"/>
      <sheetData sheetId="11825"/>
      <sheetData sheetId="11826"/>
      <sheetData sheetId="11827"/>
      <sheetData sheetId="11828"/>
      <sheetData sheetId="11829"/>
      <sheetData sheetId="11830"/>
      <sheetData sheetId="11831"/>
      <sheetData sheetId="11832"/>
      <sheetData sheetId="11833"/>
      <sheetData sheetId="11834"/>
      <sheetData sheetId="11835"/>
      <sheetData sheetId="11836"/>
      <sheetData sheetId="11837"/>
      <sheetData sheetId="11838"/>
      <sheetData sheetId="11839"/>
      <sheetData sheetId="11840"/>
      <sheetData sheetId="11841"/>
      <sheetData sheetId="11842"/>
      <sheetData sheetId="11843"/>
      <sheetData sheetId="11844"/>
      <sheetData sheetId="11845"/>
      <sheetData sheetId="11846"/>
      <sheetData sheetId="11847"/>
      <sheetData sheetId="11848"/>
      <sheetData sheetId="11849"/>
      <sheetData sheetId="11850"/>
      <sheetData sheetId="11851"/>
      <sheetData sheetId="11852"/>
      <sheetData sheetId="11853"/>
      <sheetData sheetId="11854"/>
      <sheetData sheetId="11855"/>
      <sheetData sheetId="11856"/>
      <sheetData sheetId="11857"/>
      <sheetData sheetId="11858"/>
      <sheetData sheetId="11859"/>
      <sheetData sheetId="11860"/>
      <sheetData sheetId="11861"/>
      <sheetData sheetId="11862"/>
      <sheetData sheetId="11863"/>
      <sheetData sheetId="11864"/>
      <sheetData sheetId="11865"/>
      <sheetData sheetId="11866"/>
      <sheetData sheetId="11867"/>
      <sheetData sheetId="11868"/>
      <sheetData sheetId="11869"/>
      <sheetData sheetId="11870"/>
      <sheetData sheetId="11871"/>
      <sheetData sheetId="11872"/>
      <sheetData sheetId="11873"/>
      <sheetData sheetId="11874"/>
      <sheetData sheetId="11875"/>
      <sheetData sheetId="11876"/>
      <sheetData sheetId="11877"/>
      <sheetData sheetId="11878"/>
      <sheetData sheetId="11879"/>
      <sheetData sheetId="11880"/>
      <sheetData sheetId="11881"/>
      <sheetData sheetId="11882"/>
      <sheetData sheetId="11883"/>
      <sheetData sheetId="11884"/>
      <sheetData sheetId="11885"/>
      <sheetData sheetId="11886"/>
      <sheetData sheetId="11887"/>
      <sheetData sheetId="11888"/>
      <sheetData sheetId="11889"/>
      <sheetData sheetId="11890"/>
      <sheetData sheetId="11891"/>
      <sheetData sheetId="11892"/>
      <sheetData sheetId="11893"/>
      <sheetData sheetId="11894"/>
      <sheetData sheetId="11895"/>
      <sheetData sheetId="11896"/>
      <sheetData sheetId="11897"/>
      <sheetData sheetId="11898"/>
      <sheetData sheetId="11899"/>
      <sheetData sheetId="11900"/>
      <sheetData sheetId="11901"/>
      <sheetData sheetId="11902"/>
      <sheetData sheetId="11903"/>
      <sheetData sheetId="11904"/>
      <sheetData sheetId="11905"/>
      <sheetData sheetId="11906"/>
      <sheetData sheetId="11907"/>
      <sheetData sheetId="11908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/>
      <sheetData sheetId="11918"/>
      <sheetData sheetId="11919"/>
      <sheetData sheetId="11920"/>
      <sheetData sheetId="11921"/>
      <sheetData sheetId="11922"/>
      <sheetData sheetId="11923"/>
      <sheetData sheetId="11924"/>
      <sheetData sheetId="11925"/>
      <sheetData sheetId="11926"/>
      <sheetData sheetId="11927"/>
      <sheetData sheetId="11928"/>
      <sheetData sheetId="11929"/>
      <sheetData sheetId="11930"/>
      <sheetData sheetId="11931"/>
      <sheetData sheetId="11932"/>
      <sheetData sheetId="11933"/>
      <sheetData sheetId="11934"/>
      <sheetData sheetId="11935"/>
      <sheetData sheetId="11936"/>
      <sheetData sheetId="11937"/>
      <sheetData sheetId="11938"/>
      <sheetData sheetId="11939"/>
      <sheetData sheetId="11940"/>
      <sheetData sheetId="11941"/>
      <sheetData sheetId="11942"/>
      <sheetData sheetId="11943"/>
      <sheetData sheetId="11944"/>
      <sheetData sheetId="11945"/>
      <sheetData sheetId="11946"/>
      <sheetData sheetId="11947"/>
      <sheetData sheetId="11948"/>
      <sheetData sheetId="11949"/>
      <sheetData sheetId="11950"/>
      <sheetData sheetId="11951"/>
      <sheetData sheetId="11952"/>
      <sheetData sheetId="11953"/>
      <sheetData sheetId="11954"/>
      <sheetData sheetId="11955"/>
      <sheetData sheetId="11956"/>
      <sheetData sheetId="11957"/>
      <sheetData sheetId="11958"/>
      <sheetData sheetId="11959"/>
      <sheetData sheetId="11960"/>
      <sheetData sheetId="11961"/>
      <sheetData sheetId="11962"/>
      <sheetData sheetId="11963"/>
      <sheetData sheetId="11964"/>
      <sheetData sheetId="11965"/>
      <sheetData sheetId="11966"/>
      <sheetData sheetId="11967"/>
      <sheetData sheetId="11968"/>
      <sheetData sheetId="11969"/>
      <sheetData sheetId="11970"/>
      <sheetData sheetId="11971"/>
      <sheetData sheetId="11972"/>
      <sheetData sheetId="11973"/>
      <sheetData sheetId="11974"/>
      <sheetData sheetId="11975"/>
      <sheetData sheetId="11976"/>
      <sheetData sheetId="11977"/>
      <sheetData sheetId="11978"/>
      <sheetData sheetId="11979"/>
      <sheetData sheetId="11980"/>
      <sheetData sheetId="11981"/>
      <sheetData sheetId="11982"/>
      <sheetData sheetId="11983"/>
      <sheetData sheetId="11984"/>
      <sheetData sheetId="11985"/>
      <sheetData sheetId="11986"/>
      <sheetData sheetId="11987"/>
      <sheetData sheetId="11988"/>
      <sheetData sheetId="11989"/>
      <sheetData sheetId="11990"/>
      <sheetData sheetId="11991"/>
      <sheetData sheetId="11992"/>
      <sheetData sheetId="11993"/>
      <sheetData sheetId="11994"/>
      <sheetData sheetId="11995"/>
      <sheetData sheetId="11996"/>
      <sheetData sheetId="11997"/>
      <sheetData sheetId="11998"/>
      <sheetData sheetId="11999"/>
      <sheetData sheetId="12000"/>
      <sheetData sheetId="12001"/>
      <sheetData sheetId="12002"/>
      <sheetData sheetId="12003"/>
      <sheetData sheetId="12004"/>
      <sheetData sheetId="12005"/>
      <sheetData sheetId="12006"/>
      <sheetData sheetId="12007"/>
      <sheetData sheetId="12008"/>
      <sheetData sheetId="12009"/>
      <sheetData sheetId="12010"/>
      <sheetData sheetId="12011"/>
      <sheetData sheetId="12012"/>
      <sheetData sheetId="12013"/>
      <sheetData sheetId="12014"/>
      <sheetData sheetId="12015"/>
      <sheetData sheetId="12016"/>
      <sheetData sheetId="12017"/>
      <sheetData sheetId="12018"/>
      <sheetData sheetId="12019"/>
      <sheetData sheetId="12020"/>
      <sheetData sheetId="12021"/>
      <sheetData sheetId="12022"/>
      <sheetData sheetId="12023"/>
      <sheetData sheetId="12024"/>
      <sheetData sheetId="12025"/>
      <sheetData sheetId="12026"/>
      <sheetData sheetId="12027"/>
      <sheetData sheetId="12028"/>
      <sheetData sheetId="12029"/>
      <sheetData sheetId="12030"/>
      <sheetData sheetId="12031"/>
      <sheetData sheetId="12032"/>
      <sheetData sheetId="12033"/>
      <sheetData sheetId="12034"/>
      <sheetData sheetId="12035"/>
      <sheetData sheetId="12036"/>
      <sheetData sheetId="12037"/>
      <sheetData sheetId="12038"/>
      <sheetData sheetId="12039"/>
      <sheetData sheetId="12040"/>
      <sheetData sheetId="12041"/>
      <sheetData sheetId="12042"/>
      <sheetData sheetId="12043"/>
      <sheetData sheetId="12044"/>
      <sheetData sheetId="12045"/>
      <sheetData sheetId="12046"/>
      <sheetData sheetId="12047"/>
      <sheetData sheetId="12048"/>
      <sheetData sheetId="12049"/>
      <sheetData sheetId="12050"/>
      <sheetData sheetId="12051"/>
      <sheetData sheetId="12052"/>
      <sheetData sheetId="12053"/>
      <sheetData sheetId="12054"/>
      <sheetData sheetId="12055"/>
      <sheetData sheetId="12056"/>
      <sheetData sheetId="12057"/>
      <sheetData sheetId="12058"/>
      <sheetData sheetId="12059"/>
      <sheetData sheetId="12060"/>
      <sheetData sheetId="12061"/>
      <sheetData sheetId="12062"/>
      <sheetData sheetId="12063"/>
      <sheetData sheetId="12064"/>
      <sheetData sheetId="12065"/>
      <sheetData sheetId="12066"/>
      <sheetData sheetId="12067"/>
      <sheetData sheetId="12068"/>
      <sheetData sheetId="12069"/>
      <sheetData sheetId="12070"/>
      <sheetData sheetId="12071"/>
      <sheetData sheetId="12072"/>
      <sheetData sheetId="12073"/>
      <sheetData sheetId="12074"/>
      <sheetData sheetId="12075"/>
      <sheetData sheetId="12076"/>
      <sheetData sheetId="12077"/>
      <sheetData sheetId="12078"/>
      <sheetData sheetId="12079"/>
      <sheetData sheetId="12080"/>
      <sheetData sheetId="12081"/>
      <sheetData sheetId="12082"/>
      <sheetData sheetId="12083"/>
      <sheetData sheetId="12084"/>
      <sheetData sheetId="12085"/>
      <sheetData sheetId="12086"/>
      <sheetData sheetId="12087"/>
      <sheetData sheetId="12088"/>
      <sheetData sheetId="12089"/>
      <sheetData sheetId="12090"/>
      <sheetData sheetId="12091"/>
      <sheetData sheetId="12092"/>
      <sheetData sheetId="12093"/>
      <sheetData sheetId="12094"/>
      <sheetData sheetId="12095"/>
      <sheetData sheetId="12096"/>
      <sheetData sheetId="12097"/>
      <sheetData sheetId="12098"/>
      <sheetData sheetId="12099"/>
      <sheetData sheetId="12100"/>
      <sheetData sheetId="12101"/>
      <sheetData sheetId="12102"/>
      <sheetData sheetId="12103"/>
      <sheetData sheetId="12104"/>
      <sheetData sheetId="12105"/>
      <sheetData sheetId="12106"/>
      <sheetData sheetId="12107"/>
      <sheetData sheetId="12108"/>
      <sheetData sheetId="12109"/>
      <sheetData sheetId="12110"/>
      <sheetData sheetId="12111"/>
      <sheetData sheetId="12112"/>
      <sheetData sheetId="12113"/>
      <sheetData sheetId="12114"/>
      <sheetData sheetId="12115"/>
      <sheetData sheetId="12116"/>
      <sheetData sheetId="12117"/>
      <sheetData sheetId="12118"/>
      <sheetData sheetId="12119"/>
      <sheetData sheetId="12120"/>
      <sheetData sheetId="12121"/>
      <sheetData sheetId="12122"/>
      <sheetData sheetId="12123"/>
      <sheetData sheetId="12124"/>
      <sheetData sheetId="12125"/>
      <sheetData sheetId="12126"/>
      <sheetData sheetId="12127"/>
      <sheetData sheetId="12128"/>
      <sheetData sheetId="12129"/>
      <sheetData sheetId="12130"/>
      <sheetData sheetId="12131"/>
      <sheetData sheetId="12132"/>
      <sheetData sheetId="12133"/>
      <sheetData sheetId="12134"/>
      <sheetData sheetId="12135"/>
      <sheetData sheetId="12136"/>
      <sheetData sheetId="12137"/>
      <sheetData sheetId="12138"/>
      <sheetData sheetId="12139"/>
      <sheetData sheetId="12140"/>
      <sheetData sheetId="12141"/>
      <sheetData sheetId="12142"/>
      <sheetData sheetId="12143"/>
      <sheetData sheetId="12144"/>
      <sheetData sheetId="12145"/>
      <sheetData sheetId="12146"/>
      <sheetData sheetId="12147"/>
      <sheetData sheetId="12148"/>
      <sheetData sheetId="12149"/>
      <sheetData sheetId="12150"/>
      <sheetData sheetId="12151"/>
      <sheetData sheetId="12152"/>
      <sheetData sheetId="12153"/>
      <sheetData sheetId="12154"/>
      <sheetData sheetId="12155"/>
      <sheetData sheetId="12156"/>
      <sheetData sheetId="12157"/>
      <sheetData sheetId="12158"/>
      <sheetData sheetId="12159"/>
      <sheetData sheetId="12160"/>
      <sheetData sheetId="12161"/>
      <sheetData sheetId="12162"/>
      <sheetData sheetId="12163"/>
      <sheetData sheetId="12164"/>
      <sheetData sheetId="12165"/>
      <sheetData sheetId="12166"/>
      <sheetData sheetId="12167"/>
      <sheetData sheetId="12168"/>
      <sheetData sheetId="12169"/>
      <sheetData sheetId="12170"/>
      <sheetData sheetId="12171"/>
      <sheetData sheetId="12172"/>
      <sheetData sheetId="12173"/>
      <sheetData sheetId="12174"/>
      <sheetData sheetId="12175"/>
      <sheetData sheetId="12176"/>
      <sheetData sheetId="12177"/>
      <sheetData sheetId="12178"/>
      <sheetData sheetId="12179"/>
      <sheetData sheetId="12180"/>
      <sheetData sheetId="12181"/>
      <sheetData sheetId="12182"/>
      <sheetData sheetId="12183"/>
      <sheetData sheetId="12184"/>
      <sheetData sheetId="12185"/>
      <sheetData sheetId="12186"/>
      <sheetData sheetId="12187"/>
      <sheetData sheetId="12188"/>
      <sheetData sheetId="12189"/>
      <sheetData sheetId="12190"/>
      <sheetData sheetId="12191"/>
      <sheetData sheetId="12192"/>
      <sheetData sheetId="12193"/>
      <sheetData sheetId="12194"/>
      <sheetData sheetId="12195"/>
      <sheetData sheetId="12196"/>
      <sheetData sheetId="12197"/>
      <sheetData sheetId="12198"/>
      <sheetData sheetId="12199"/>
      <sheetData sheetId="12200"/>
      <sheetData sheetId="12201"/>
      <sheetData sheetId="12202"/>
      <sheetData sheetId="12203"/>
      <sheetData sheetId="12204"/>
      <sheetData sheetId="12205"/>
      <sheetData sheetId="12206"/>
      <sheetData sheetId="12207"/>
      <sheetData sheetId="12208"/>
      <sheetData sheetId="12209"/>
      <sheetData sheetId="12210"/>
      <sheetData sheetId="12211"/>
      <sheetData sheetId="12212"/>
      <sheetData sheetId="12213"/>
      <sheetData sheetId="12214"/>
      <sheetData sheetId="12215"/>
      <sheetData sheetId="12216"/>
      <sheetData sheetId="12217"/>
      <sheetData sheetId="12218"/>
      <sheetData sheetId="12219"/>
      <sheetData sheetId="12220"/>
      <sheetData sheetId="12221"/>
      <sheetData sheetId="12222"/>
      <sheetData sheetId="12223"/>
      <sheetData sheetId="12224"/>
      <sheetData sheetId="12225"/>
      <sheetData sheetId="12226"/>
      <sheetData sheetId="12227"/>
      <sheetData sheetId="12228"/>
      <sheetData sheetId="12229"/>
      <sheetData sheetId="12230"/>
      <sheetData sheetId="12231"/>
      <sheetData sheetId="12232"/>
      <sheetData sheetId="12233"/>
      <sheetData sheetId="12234"/>
      <sheetData sheetId="12235"/>
      <sheetData sheetId="12236"/>
      <sheetData sheetId="12237"/>
      <sheetData sheetId="12238"/>
      <sheetData sheetId="12239"/>
      <sheetData sheetId="12240"/>
      <sheetData sheetId="12241"/>
      <sheetData sheetId="12242"/>
      <sheetData sheetId="12243"/>
      <sheetData sheetId="12244"/>
      <sheetData sheetId="12245"/>
      <sheetData sheetId="12246"/>
      <sheetData sheetId="12247"/>
      <sheetData sheetId="12248"/>
      <sheetData sheetId="12249"/>
      <sheetData sheetId="12250"/>
      <sheetData sheetId="12251"/>
      <sheetData sheetId="12252"/>
      <sheetData sheetId="12253"/>
      <sheetData sheetId="12254"/>
      <sheetData sheetId="12255"/>
      <sheetData sheetId="12256"/>
      <sheetData sheetId="12257"/>
      <sheetData sheetId="12258"/>
      <sheetData sheetId="12259"/>
      <sheetData sheetId="12260"/>
      <sheetData sheetId="12261"/>
      <sheetData sheetId="12262"/>
      <sheetData sheetId="12263"/>
      <sheetData sheetId="12264"/>
      <sheetData sheetId="12265"/>
      <sheetData sheetId="12266"/>
      <sheetData sheetId="12267"/>
      <sheetData sheetId="12268"/>
      <sheetData sheetId="12269"/>
      <sheetData sheetId="12270"/>
      <sheetData sheetId="12271"/>
      <sheetData sheetId="12272"/>
      <sheetData sheetId="12273"/>
      <sheetData sheetId="12274"/>
      <sheetData sheetId="12275"/>
      <sheetData sheetId="12276"/>
      <sheetData sheetId="12277"/>
      <sheetData sheetId="12278"/>
      <sheetData sheetId="12279"/>
      <sheetData sheetId="12280"/>
      <sheetData sheetId="12281"/>
      <sheetData sheetId="12282"/>
      <sheetData sheetId="12283"/>
      <sheetData sheetId="12284"/>
      <sheetData sheetId="12285"/>
      <sheetData sheetId="12286"/>
      <sheetData sheetId="12287"/>
      <sheetData sheetId="12288"/>
      <sheetData sheetId="12289"/>
      <sheetData sheetId="12290"/>
      <sheetData sheetId="12291"/>
      <sheetData sheetId="12292"/>
      <sheetData sheetId="12293"/>
      <sheetData sheetId="12294"/>
      <sheetData sheetId="12295"/>
      <sheetData sheetId="12296"/>
      <sheetData sheetId="12297"/>
      <sheetData sheetId="12298"/>
      <sheetData sheetId="12299"/>
      <sheetData sheetId="12300"/>
      <sheetData sheetId="12301"/>
      <sheetData sheetId="12302"/>
      <sheetData sheetId="12303"/>
      <sheetData sheetId="12304"/>
      <sheetData sheetId="12305"/>
      <sheetData sheetId="12306"/>
      <sheetData sheetId="12307"/>
      <sheetData sheetId="12308"/>
      <sheetData sheetId="12309"/>
      <sheetData sheetId="12310"/>
      <sheetData sheetId="12311"/>
      <sheetData sheetId="12312"/>
      <sheetData sheetId="12313"/>
      <sheetData sheetId="12314"/>
      <sheetData sheetId="12315"/>
      <sheetData sheetId="12316"/>
      <sheetData sheetId="12317"/>
      <sheetData sheetId="12318"/>
      <sheetData sheetId="12319"/>
      <sheetData sheetId="12320"/>
      <sheetData sheetId="12321"/>
      <sheetData sheetId="12322"/>
      <sheetData sheetId="12323"/>
      <sheetData sheetId="12324"/>
      <sheetData sheetId="12325"/>
      <sheetData sheetId="12326"/>
      <sheetData sheetId="12327"/>
      <sheetData sheetId="12328"/>
      <sheetData sheetId="12329"/>
      <sheetData sheetId="12330"/>
      <sheetData sheetId="12331"/>
      <sheetData sheetId="12332"/>
      <sheetData sheetId="12333"/>
      <sheetData sheetId="12334"/>
      <sheetData sheetId="12335"/>
      <sheetData sheetId="12336"/>
      <sheetData sheetId="12337"/>
      <sheetData sheetId="12338"/>
      <sheetData sheetId="12339"/>
      <sheetData sheetId="12340"/>
      <sheetData sheetId="12341"/>
      <sheetData sheetId="12342"/>
      <sheetData sheetId="12343"/>
      <sheetData sheetId="12344"/>
      <sheetData sheetId="12345"/>
      <sheetData sheetId="12346"/>
      <sheetData sheetId="12347"/>
      <sheetData sheetId="12348"/>
      <sheetData sheetId="12349"/>
      <sheetData sheetId="12350"/>
      <sheetData sheetId="12351"/>
      <sheetData sheetId="12352"/>
      <sheetData sheetId="12353"/>
      <sheetData sheetId="12354"/>
      <sheetData sheetId="12355"/>
      <sheetData sheetId="12356"/>
      <sheetData sheetId="12357"/>
      <sheetData sheetId="12358"/>
      <sheetData sheetId="12359"/>
      <sheetData sheetId="12360"/>
      <sheetData sheetId="12361"/>
      <sheetData sheetId="12362"/>
      <sheetData sheetId="12363"/>
      <sheetData sheetId="12364"/>
      <sheetData sheetId="12365"/>
      <sheetData sheetId="12366"/>
      <sheetData sheetId="12367"/>
      <sheetData sheetId="12368"/>
      <sheetData sheetId="12369"/>
      <sheetData sheetId="12370"/>
      <sheetData sheetId="12371"/>
      <sheetData sheetId="12372"/>
      <sheetData sheetId="12373"/>
      <sheetData sheetId="12374"/>
      <sheetData sheetId="12375"/>
      <sheetData sheetId="12376"/>
      <sheetData sheetId="12377"/>
      <sheetData sheetId="12378"/>
      <sheetData sheetId="12379"/>
      <sheetData sheetId="12380"/>
      <sheetData sheetId="12381"/>
      <sheetData sheetId="12382"/>
      <sheetData sheetId="12383"/>
      <sheetData sheetId="12384"/>
      <sheetData sheetId="12385"/>
      <sheetData sheetId="12386"/>
      <sheetData sheetId="12387"/>
      <sheetData sheetId="12388"/>
      <sheetData sheetId="12389"/>
      <sheetData sheetId="12390"/>
      <sheetData sheetId="12391"/>
      <sheetData sheetId="12392"/>
      <sheetData sheetId="12393"/>
      <sheetData sheetId="12394"/>
      <sheetData sheetId="12395"/>
      <sheetData sheetId="12396"/>
      <sheetData sheetId="12397"/>
      <sheetData sheetId="12398"/>
      <sheetData sheetId="12399"/>
      <sheetData sheetId="12400"/>
      <sheetData sheetId="12401"/>
      <sheetData sheetId="12402"/>
      <sheetData sheetId="12403"/>
      <sheetData sheetId="12404"/>
      <sheetData sheetId="12405"/>
      <sheetData sheetId="12406"/>
      <sheetData sheetId="12407"/>
      <sheetData sheetId="12408"/>
      <sheetData sheetId="12409"/>
      <sheetData sheetId="12410"/>
      <sheetData sheetId="12411"/>
      <sheetData sheetId="12412"/>
      <sheetData sheetId="12413"/>
      <sheetData sheetId="12414"/>
      <sheetData sheetId="12415"/>
      <sheetData sheetId="12416"/>
      <sheetData sheetId="12417"/>
      <sheetData sheetId="12418"/>
      <sheetData sheetId="12419"/>
      <sheetData sheetId="12420"/>
      <sheetData sheetId="12421"/>
      <sheetData sheetId="12422"/>
      <sheetData sheetId="12423"/>
      <sheetData sheetId="12424"/>
      <sheetData sheetId="12425"/>
      <sheetData sheetId="12426"/>
      <sheetData sheetId="12427"/>
      <sheetData sheetId="12428"/>
      <sheetData sheetId="12429"/>
      <sheetData sheetId="12430"/>
      <sheetData sheetId="12431"/>
      <sheetData sheetId="12432"/>
      <sheetData sheetId="12433"/>
      <sheetData sheetId="12434"/>
      <sheetData sheetId="12435"/>
      <sheetData sheetId="12436"/>
      <sheetData sheetId="12437"/>
      <sheetData sheetId="12438"/>
      <sheetData sheetId="12439"/>
      <sheetData sheetId="12440"/>
      <sheetData sheetId="12441"/>
      <sheetData sheetId="12442"/>
      <sheetData sheetId="12443"/>
      <sheetData sheetId="12444"/>
      <sheetData sheetId="12445"/>
      <sheetData sheetId="12446"/>
      <sheetData sheetId="12447"/>
      <sheetData sheetId="12448"/>
      <sheetData sheetId="12449"/>
      <sheetData sheetId="12450"/>
      <sheetData sheetId="12451"/>
      <sheetData sheetId="12452"/>
      <sheetData sheetId="12453"/>
      <sheetData sheetId="12454"/>
      <sheetData sheetId="12455"/>
      <sheetData sheetId="12456"/>
      <sheetData sheetId="12457"/>
      <sheetData sheetId="12458"/>
      <sheetData sheetId="12459"/>
      <sheetData sheetId="12460"/>
      <sheetData sheetId="12461"/>
      <sheetData sheetId="12462"/>
      <sheetData sheetId="12463"/>
      <sheetData sheetId="12464"/>
      <sheetData sheetId="12465"/>
      <sheetData sheetId="12466"/>
      <sheetData sheetId="12467"/>
      <sheetData sheetId="12468"/>
      <sheetData sheetId="12469"/>
      <sheetData sheetId="12470"/>
      <sheetData sheetId="12471"/>
      <sheetData sheetId="12472"/>
      <sheetData sheetId="12473"/>
      <sheetData sheetId="12474"/>
      <sheetData sheetId="12475"/>
      <sheetData sheetId="12476"/>
      <sheetData sheetId="12477"/>
      <sheetData sheetId="12478"/>
      <sheetData sheetId="12479"/>
      <sheetData sheetId="12480"/>
      <sheetData sheetId="12481"/>
      <sheetData sheetId="12482"/>
      <sheetData sheetId="12483"/>
      <sheetData sheetId="12484"/>
      <sheetData sheetId="12485"/>
      <sheetData sheetId="12486"/>
      <sheetData sheetId="12487"/>
      <sheetData sheetId="12488"/>
      <sheetData sheetId="12489"/>
      <sheetData sheetId="12490"/>
      <sheetData sheetId="12491"/>
      <sheetData sheetId="12492"/>
      <sheetData sheetId="12493"/>
      <sheetData sheetId="12494"/>
      <sheetData sheetId="12495"/>
      <sheetData sheetId="12496"/>
      <sheetData sheetId="12497"/>
      <sheetData sheetId="12498"/>
      <sheetData sheetId="12499"/>
      <sheetData sheetId="12500"/>
      <sheetData sheetId="12501"/>
      <sheetData sheetId="12502"/>
      <sheetData sheetId="12503"/>
      <sheetData sheetId="12504"/>
      <sheetData sheetId="12505"/>
      <sheetData sheetId="12506"/>
      <sheetData sheetId="12507"/>
      <sheetData sheetId="12508"/>
      <sheetData sheetId="12509"/>
      <sheetData sheetId="12510"/>
      <sheetData sheetId="12511"/>
      <sheetData sheetId="12512"/>
      <sheetData sheetId="12513"/>
      <sheetData sheetId="12514"/>
      <sheetData sheetId="12515"/>
      <sheetData sheetId="12516"/>
      <sheetData sheetId="12517"/>
      <sheetData sheetId="12518"/>
      <sheetData sheetId="12519"/>
      <sheetData sheetId="12520"/>
      <sheetData sheetId="12521"/>
      <sheetData sheetId="12522"/>
      <sheetData sheetId="12523"/>
      <sheetData sheetId="12524"/>
      <sheetData sheetId="12525"/>
      <sheetData sheetId="12526"/>
      <sheetData sheetId="12527"/>
      <sheetData sheetId="12528"/>
      <sheetData sheetId="12529"/>
      <sheetData sheetId="12530"/>
      <sheetData sheetId="12531"/>
      <sheetData sheetId="12532"/>
      <sheetData sheetId="12533"/>
      <sheetData sheetId="12534"/>
      <sheetData sheetId="12535"/>
      <sheetData sheetId="12536"/>
      <sheetData sheetId="12537"/>
      <sheetData sheetId="12538"/>
      <sheetData sheetId="12539"/>
      <sheetData sheetId="12540"/>
      <sheetData sheetId="12541"/>
      <sheetData sheetId="12542"/>
      <sheetData sheetId="12543"/>
      <sheetData sheetId="12544"/>
      <sheetData sheetId="12545"/>
      <sheetData sheetId="12546"/>
      <sheetData sheetId="12547"/>
      <sheetData sheetId="12548"/>
      <sheetData sheetId="12549"/>
      <sheetData sheetId="12550"/>
      <sheetData sheetId="12551"/>
      <sheetData sheetId="12552"/>
      <sheetData sheetId="12553"/>
      <sheetData sheetId="12554"/>
      <sheetData sheetId="12555"/>
      <sheetData sheetId="12556"/>
      <sheetData sheetId="12557"/>
      <sheetData sheetId="12558"/>
      <sheetData sheetId="12559"/>
      <sheetData sheetId="12560"/>
      <sheetData sheetId="12561"/>
      <sheetData sheetId="12562"/>
      <sheetData sheetId="12563"/>
      <sheetData sheetId="12564"/>
      <sheetData sheetId="12565"/>
      <sheetData sheetId="12566"/>
      <sheetData sheetId="12567"/>
      <sheetData sheetId="12568"/>
      <sheetData sheetId="12569"/>
      <sheetData sheetId="12570"/>
      <sheetData sheetId="12571"/>
      <sheetData sheetId="12572"/>
      <sheetData sheetId="12573"/>
      <sheetData sheetId="12574"/>
      <sheetData sheetId="12575"/>
      <sheetData sheetId="12576"/>
      <sheetData sheetId="12577"/>
      <sheetData sheetId="12578"/>
      <sheetData sheetId="12579"/>
      <sheetData sheetId="12580"/>
      <sheetData sheetId="12581"/>
      <sheetData sheetId="12582"/>
      <sheetData sheetId="12583"/>
      <sheetData sheetId="12584"/>
      <sheetData sheetId="12585"/>
      <sheetData sheetId="12586"/>
      <sheetData sheetId="12587"/>
      <sheetData sheetId="12588"/>
      <sheetData sheetId="12589"/>
      <sheetData sheetId="12590"/>
      <sheetData sheetId="12591"/>
      <sheetData sheetId="12592"/>
      <sheetData sheetId="12593"/>
      <sheetData sheetId="12594"/>
      <sheetData sheetId="12595"/>
      <sheetData sheetId="12596"/>
      <sheetData sheetId="12597"/>
      <sheetData sheetId="12598"/>
      <sheetData sheetId="12599"/>
      <sheetData sheetId="12600"/>
      <sheetData sheetId="12601"/>
      <sheetData sheetId="12602"/>
      <sheetData sheetId="12603"/>
      <sheetData sheetId="12604"/>
      <sheetData sheetId="12605"/>
      <sheetData sheetId="12606"/>
      <sheetData sheetId="12607"/>
      <sheetData sheetId="12608"/>
      <sheetData sheetId="12609"/>
      <sheetData sheetId="12610"/>
      <sheetData sheetId="12611"/>
      <sheetData sheetId="12612"/>
      <sheetData sheetId="12613"/>
      <sheetData sheetId="12614"/>
      <sheetData sheetId="12615"/>
      <sheetData sheetId="12616"/>
      <sheetData sheetId="12617"/>
      <sheetData sheetId="12618"/>
      <sheetData sheetId="12619"/>
      <sheetData sheetId="12620"/>
      <sheetData sheetId="12621"/>
      <sheetData sheetId="12622"/>
      <sheetData sheetId="12623"/>
      <sheetData sheetId="12624"/>
      <sheetData sheetId="12625"/>
      <sheetData sheetId="12626"/>
      <sheetData sheetId="12627"/>
      <sheetData sheetId="12628"/>
      <sheetData sheetId="12629"/>
      <sheetData sheetId="12630"/>
      <sheetData sheetId="12631"/>
      <sheetData sheetId="12632"/>
      <sheetData sheetId="12633"/>
      <sheetData sheetId="12634"/>
      <sheetData sheetId="12635"/>
      <sheetData sheetId="12636"/>
      <sheetData sheetId="12637"/>
      <sheetData sheetId="12638"/>
      <sheetData sheetId="12639"/>
      <sheetData sheetId="12640"/>
      <sheetData sheetId="12641"/>
      <sheetData sheetId="12642"/>
      <sheetData sheetId="12643"/>
      <sheetData sheetId="12644"/>
      <sheetData sheetId="12645"/>
      <sheetData sheetId="12646"/>
      <sheetData sheetId="12647"/>
      <sheetData sheetId="12648"/>
      <sheetData sheetId="12649"/>
      <sheetData sheetId="12650"/>
      <sheetData sheetId="12651"/>
      <sheetData sheetId="12652"/>
      <sheetData sheetId="12653"/>
      <sheetData sheetId="12654"/>
      <sheetData sheetId="12655"/>
      <sheetData sheetId="12656"/>
      <sheetData sheetId="12657"/>
      <sheetData sheetId="12658"/>
      <sheetData sheetId="12659"/>
      <sheetData sheetId="12660"/>
      <sheetData sheetId="12661"/>
      <sheetData sheetId="12662"/>
      <sheetData sheetId="12663"/>
      <sheetData sheetId="12664"/>
      <sheetData sheetId="12665"/>
      <sheetData sheetId="12666"/>
      <sheetData sheetId="12667"/>
      <sheetData sheetId="12668"/>
      <sheetData sheetId="12669"/>
      <sheetData sheetId="12670"/>
      <sheetData sheetId="12671"/>
      <sheetData sheetId="12672"/>
      <sheetData sheetId="12673"/>
      <sheetData sheetId="12674"/>
      <sheetData sheetId="12675"/>
      <sheetData sheetId="12676"/>
      <sheetData sheetId="12677"/>
      <sheetData sheetId="12678"/>
      <sheetData sheetId="12679"/>
      <sheetData sheetId="12680"/>
      <sheetData sheetId="12681"/>
      <sheetData sheetId="12682"/>
      <sheetData sheetId="12683"/>
      <sheetData sheetId="12684"/>
      <sheetData sheetId="12685"/>
      <sheetData sheetId="12686"/>
      <sheetData sheetId="12687"/>
      <sheetData sheetId="12688"/>
      <sheetData sheetId="12689"/>
      <sheetData sheetId="12690"/>
      <sheetData sheetId="12691"/>
      <sheetData sheetId="12692"/>
      <sheetData sheetId="12693"/>
      <sheetData sheetId="12694"/>
      <sheetData sheetId="12695"/>
      <sheetData sheetId="12696"/>
      <sheetData sheetId="12697"/>
      <sheetData sheetId="12698"/>
      <sheetData sheetId="12699"/>
      <sheetData sheetId="12700"/>
      <sheetData sheetId="12701"/>
      <sheetData sheetId="12702"/>
      <sheetData sheetId="12703"/>
      <sheetData sheetId="12704"/>
      <sheetData sheetId="12705"/>
      <sheetData sheetId="12706"/>
      <sheetData sheetId="12707"/>
      <sheetData sheetId="12708"/>
      <sheetData sheetId="12709"/>
      <sheetData sheetId="12710"/>
      <sheetData sheetId="12711"/>
      <sheetData sheetId="12712"/>
      <sheetData sheetId="12713"/>
      <sheetData sheetId="12714"/>
      <sheetData sheetId="12715"/>
      <sheetData sheetId="12716"/>
      <sheetData sheetId="12717"/>
      <sheetData sheetId="12718"/>
      <sheetData sheetId="12719"/>
      <sheetData sheetId="12720"/>
      <sheetData sheetId="12721"/>
      <sheetData sheetId="12722"/>
      <sheetData sheetId="12723"/>
      <sheetData sheetId="12724"/>
      <sheetData sheetId="12725"/>
      <sheetData sheetId="12726"/>
      <sheetData sheetId="12727"/>
      <sheetData sheetId="12728"/>
      <sheetData sheetId="12729"/>
      <sheetData sheetId="12730"/>
      <sheetData sheetId="12731"/>
      <sheetData sheetId="12732"/>
      <sheetData sheetId="12733"/>
      <sheetData sheetId="12734"/>
      <sheetData sheetId="12735"/>
      <sheetData sheetId="12736"/>
      <sheetData sheetId="12737"/>
      <sheetData sheetId="12738"/>
      <sheetData sheetId="12739"/>
      <sheetData sheetId="12740"/>
      <sheetData sheetId="12741"/>
      <sheetData sheetId="12742"/>
      <sheetData sheetId="12743"/>
      <sheetData sheetId="12744"/>
      <sheetData sheetId="12745"/>
      <sheetData sheetId="12746"/>
      <sheetData sheetId="12747"/>
      <sheetData sheetId="12748"/>
      <sheetData sheetId="12749"/>
      <sheetData sheetId="12750"/>
      <sheetData sheetId="12751"/>
      <sheetData sheetId="12752"/>
      <sheetData sheetId="12753"/>
      <sheetData sheetId="12754"/>
      <sheetData sheetId="12755"/>
      <sheetData sheetId="12756"/>
      <sheetData sheetId="12757"/>
      <sheetData sheetId="12758"/>
      <sheetData sheetId="12759"/>
      <sheetData sheetId="12760"/>
      <sheetData sheetId="12761"/>
      <sheetData sheetId="12762"/>
      <sheetData sheetId="12763"/>
      <sheetData sheetId="12764"/>
      <sheetData sheetId="12765"/>
      <sheetData sheetId="12766"/>
      <sheetData sheetId="12767"/>
      <sheetData sheetId="12768"/>
      <sheetData sheetId="12769"/>
      <sheetData sheetId="12770"/>
      <sheetData sheetId="12771"/>
      <sheetData sheetId="12772"/>
      <sheetData sheetId="12773"/>
      <sheetData sheetId="12774"/>
      <sheetData sheetId="12775"/>
      <sheetData sheetId="12776"/>
      <sheetData sheetId="12777"/>
      <sheetData sheetId="12778"/>
      <sheetData sheetId="12779"/>
      <sheetData sheetId="12780"/>
      <sheetData sheetId="12781"/>
      <sheetData sheetId="12782"/>
      <sheetData sheetId="12783"/>
      <sheetData sheetId="12784"/>
      <sheetData sheetId="12785"/>
      <sheetData sheetId="12786"/>
      <sheetData sheetId="12787"/>
      <sheetData sheetId="12788"/>
      <sheetData sheetId="12789"/>
      <sheetData sheetId="12790"/>
      <sheetData sheetId="12791"/>
      <sheetData sheetId="12792"/>
      <sheetData sheetId="12793"/>
      <sheetData sheetId="12794"/>
      <sheetData sheetId="12795"/>
      <sheetData sheetId="12796"/>
      <sheetData sheetId="12797"/>
      <sheetData sheetId="12798"/>
      <sheetData sheetId="12799"/>
      <sheetData sheetId="12800"/>
      <sheetData sheetId="12801"/>
      <sheetData sheetId="12802"/>
      <sheetData sheetId="12803"/>
      <sheetData sheetId="12804"/>
      <sheetData sheetId="12805"/>
      <sheetData sheetId="12806"/>
      <sheetData sheetId="12807"/>
      <sheetData sheetId="12808"/>
      <sheetData sheetId="12809"/>
      <sheetData sheetId="12810"/>
      <sheetData sheetId="12811"/>
      <sheetData sheetId="12812"/>
      <sheetData sheetId="12813"/>
      <sheetData sheetId="12814"/>
      <sheetData sheetId="12815"/>
      <sheetData sheetId="12816"/>
      <sheetData sheetId="12817"/>
      <sheetData sheetId="12818"/>
      <sheetData sheetId="12819"/>
      <sheetData sheetId="12820"/>
      <sheetData sheetId="12821"/>
      <sheetData sheetId="12822"/>
      <sheetData sheetId="12823"/>
      <sheetData sheetId="12824"/>
      <sheetData sheetId="12825"/>
      <sheetData sheetId="12826"/>
      <sheetData sheetId="12827"/>
      <sheetData sheetId="12828"/>
      <sheetData sheetId="12829"/>
      <sheetData sheetId="12830"/>
      <sheetData sheetId="12831"/>
      <sheetData sheetId="12832"/>
      <sheetData sheetId="12833"/>
      <sheetData sheetId="12834"/>
      <sheetData sheetId="12835"/>
      <sheetData sheetId="12836"/>
      <sheetData sheetId="12837"/>
      <sheetData sheetId="12838"/>
      <sheetData sheetId="12839"/>
      <sheetData sheetId="12840"/>
      <sheetData sheetId="12841"/>
      <sheetData sheetId="12842"/>
      <sheetData sheetId="12843"/>
      <sheetData sheetId="12844"/>
      <sheetData sheetId="12845"/>
      <sheetData sheetId="12846"/>
      <sheetData sheetId="12847"/>
      <sheetData sheetId="12848"/>
      <sheetData sheetId="12849"/>
      <sheetData sheetId="12850"/>
      <sheetData sheetId="12851"/>
      <sheetData sheetId="12852"/>
      <sheetData sheetId="12853"/>
      <sheetData sheetId="12854"/>
      <sheetData sheetId="12855"/>
      <sheetData sheetId="12856"/>
      <sheetData sheetId="12857"/>
      <sheetData sheetId="12858"/>
      <sheetData sheetId="12859"/>
      <sheetData sheetId="12860"/>
      <sheetData sheetId="12861"/>
      <sheetData sheetId="12862"/>
      <sheetData sheetId="12863"/>
      <sheetData sheetId="12864"/>
      <sheetData sheetId="12865"/>
      <sheetData sheetId="12866"/>
      <sheetData sheetId="12867"/>
      <sheetData sheetId="12868"/>
      <sheetData sheetId="12869"/>
      <sheetData sheetId="12870"/>
      <sheetData sheetId="12871"/>
      <sheetData sheetId="12872"/>
      <sheetData sheetId="12873"/>
      <sheetData sheetId="12874"/>
      <sheetData sheetId="12875"/>
      <sheetData sheetId="12876"/>
      <sheetData sheetId="12877"/>
      <sheetData sheetId="12878"/>
      <sheetData sheetId="12879"/>
      <sheetData sheetId="12880"/>
      <sheetData sheetId="12881"/>
      <sheetData sheetId="12882"/>
      <sheetData sheetId="12883"/>
      <sheetData sheetId="12884"/>
      <sheetData sheetId="12885"/>
      <sheetData sheetId="12886"/>
      <sheetData sheetId="12887"/>
      <sheetData sheetId="12888"/>
      <sheetData sheetId="12889"/>
      <sheetData sheetId="12890"/>
      <sheetData sheetId="12891"/>
      <sheetData sheetId="12892"/>
      <sheetData sheetId="12893"/>
      <sheetData sheetId="12894"/>
      <sheetData sheetId="12895"/>
      <sheetData sheetId="12896"/>
      <sheetData sheetId="12897"/>
      <sheetData sheetId="12898"/>
      <sheetData sheetId="12899"/>
      <sheetData sheetId="12900"/>
      <sheetData sheetId="12901"/>
      <sheetData sheetId="12902"/>
      <sheetData sheetId="12903"/>
      <sheetData sheetId="12904"/>
      <sheetData sheetId="12905"/>
      <sheetData sheetId="12906"/>
      <sheetData sheetId="12907"/>
      <sheetData sheetId="12908"/>
      <sheetData sheetId="12909"/>
      <sheetData sheetId="12910"/>
      <sheetData sheetId="12911"/>
      <sheetData sheetId="12912"/>
      <sheetData sheetId="12913"/>
      <sheetData sheetId="12914"/>
      <sheetData sheetId="12915"/>
      <sheetData sheetId="12916"/>
      <sheetData sheetId="12917"/>
      <sheetData sheetId="12918"/>
      <sheetData sheetId="12919"/>
      <sheetData sheetId="12920"/>
      <sheetData sheetId="12921"/>
      <sheetData sheetId="12922"/>
      <sheetData sheetId="12923"/>
      <sheetData sheetId="12924"/>
      <sheetData sheetId="12925"/>
      <sheetData sheetId="12926"/>
      <sheetData sheetId="12927"/>
      <sheetData sheetId="12928"/>
      <sheetData sheetId="12929"/>
      <sheetData sheetId="12930"/>
      <sheetData sheetId="12931"/>
      <sheetData sheetId="12932"/>
      <sheetData sheetId="12933"/>
      <sheetData sheetId="12934"/>
      <sheetData sheetId="12935"/>
      <sheetData sheetId="12936"/>
      <sheetData sheetId="12937"/>
      <sheetData sheetId="12938"/>
      <sheetData sheetId="12939"/>
      <sheetData sheetId="12940"/>
      <sheetData sheetId="12941"/>
      <sheetData sheetId="12942"/>
      <sheetData sheetId="12943"/>
      <sheetData sheetId="12944"/>
      <sheetData sheetId="12945"/>
      <sheetData sheetId="12946"/>
      <sheetData sheetId="12947"/>
      <sheetData sheetId="12948"/>
      <sheetData sheetId="12949"/>
      <sheetData sheetId="12950"/>
      <sheetData sheetId="12951"/>
      <sheetData sheetId="12952"/>
      <sheetData sheetId="12953"/>
      <sheetData sheetId="12954"/>
      <sheetData sheetId="12955"/>
      <sheetData sheetId="12956"/>
      <sheetData sheetId="12957"/>
      <sheetData sheetId="12958"/>
      <sheetData sheetId="12959"/>
      <sheetData sheetId="12960"/>
      <sheetData sheetId="12961"/>
      <sheetData sheetId="12962"/>
      <sheetData sheetId="12963"/>
      <sheetData sheetId="12964"/>
      <sheetData sheetId="12965"/>
      <sheetData sheetId="12966"/>
      <sheetData sheetId="12967"/>
      <sheetData sheetId="12968"/>
      <sheetData sheetId="12969"/>
      <sheetData sheetId="12970"/>
      <sheetData sheetId="12971"/>
      <sheetData sheetId="12972"/>
      <sheetData sheetId="12973"/>
      <sheetData sheetId="12974"/>
      <sheetData sheetId="12975"/>
      <sheetData sheetId="12976"/>
      <sheetData sheetId="12977"/>
      <sheetData sheetId="12978"/>
      <sheetData sheetId="12979"/>
      <sheetData sheetId="12980"/>
      <sheetData sheetId="12981"/>
      <sheetData sheetId="12982"/>
      <sheetData sheetId="12983"/>
      <sheetData sheetId="12984"/>
      <sheetData sheetId="12985"/>
      <sheetData sheetId="12986"/>
      <sheetData sheetId="12987"/>
      <sheetData sheetId="12988"/>
      <sheetData sheetId="12989"/>
      <sheetData sheetId="12990"/>
      <sheetData sheetId="12991"/>
      <sheetData sheetId="12992"/>
      <sheetData sheetId="12993"/>
      <sheetData sheetId="12994"/>
      <sheetData sheetId="12995"/>
      <sheetData sheetId="12996"/>
      <sheetData sheetId="12997"/>
      <sheetData sheetId="12998"/>
      <sheetData sheetId="12999"/>
      <sheetData sheetId="13000"/>
      <sheetData sheetId="13001"/>
      <sheetData sheetId="13002"/>
      <sheetData sheetId="13003"/>
      <sheetData sheetId="13004"/>
      <sheetData sheetId="13005"/>
      <sheetData sheetId="13006"/>
      <sheetData sheetId="13007"/>
      <sheetData sheetId="13008"/>
      <sheetData sheetId="13009"/>
      <sheetData sheetId="13010"/>
      <sheetData sheetId="13011"/>
      <sheetData sheetId="13012"/>
      <sheetData sheetId="13013"/>
      <sheetData sheetId="13014"/>
      <sheetData sheetId="13015"/>
      <sheetData sheetId="13016"/>
      <sheetData sheetId="13017"/>
      <sheetData sheetId="13018"/>
      <sheetData sheetId="13019"/>
      <sheetData sheetId="13020"/>
      <sheetData sheetId="13021"/>
      <sheetData sheetId="13022"/>
      <sheetData sheetId="13023"/>
      <sheetData sheetId="13024"/>
      <sheetData sheetId="13025"/>
      <sheetData sheetId="13026"/>
      <sheetData sheetId="13027"/>
      <sheetData sheetId="13028"/>
      <sheetData sheetId="13029"/>
      <sheetData sheetId="13030"/>
      <sheetData sheetId="13031"/>
      <sheetData sheetId="13032"/>
      <sheetData sheetId="13033"/>
      <sheetData sheetId="13034"/>
      <sheetData sheetId="13035"/>
      <sheetData sheetId="13036"/>
      <sheetData sheetId="13037"/>
      <sheetData sheetId="13038"/>
      <sheetData sheetId="13039"/>
      <sheetData sheetId="13040"/>
      <sheetData sheetId="13041"/>
      <sheetData sheetId="13042"/>
      <sheetData sheetId="13043"/>
      <sheetData sheetId="13044"/>
      <sheetData sheetId="13045"/>
      <sheetData sheetId="13046"/>
      <sheetData sheetId="13047"/>
      <sheetData sheetId="13048"/>
      <sheetData sheetId="13049"/>
      <sheetData sheetId="13050"/>
      <sheetData sheetId="13051"/>
      <sheetData sheetId="13052"/>
      <sheetData sheetId="13053"/>
      <sheetData sheetId="13054"/>
      <sheetData sheetId="13055"/>
      <sheetData sheetId="13056"/>
      <sheetData sheetId="13057"/>
      <sheetData sheetId="13058"/>
      <sheetData sheetId="13059"/>
      <sheetData sheetId="13060"/>
      <sheetData sheetId="13061"/>
      <sheetData sheetId="13062"/>
      <sheetData sheetId="13063"/>
      <sheetData sheetId="13064"/>
      <sheetData sheetId="13065"/>
      <sheetData sheetId="13066"/>
      <sheetData sheetId="13067"/>
      <sheetData sheetId="13068"/>
      <sheetData sheetId="13069"/>
      <sheetData sheetId="13070"/>
      <sheetData sheetId="13071"/>
      <sheetData sheetId="13072"/>
      <sheetData sheetId="13073"/>
      <sheetData sheetId="13074"/>
      <sheetData sheetId="13075"/>
      <sheetData sheetId="13076"/>
      <sheetData sheetId="13077"/>
      <sheetData sheetId="13078"/>
      <sheetData sheetId="13079"/>
      <sheetData sheetId="13080"/>
      <sheetData sheetId="13081"/>
      <sheetData sheetId="13082"/>
      <sheetData sheetId="13083"/>
      <sheetData sheetId="13084"/>
      <sheetData sheetId="13085"/>
      <sheetData sheetId="13086"/>
      <sheetData sheetId="13087"/>
      <sheetData sheetId="13088"/>
      <sheetData sheetId="13089"/>
      <sheetData sheetId="13090"/>
      <sheetData sheetId="13091"/>
      <sheetData sheetId="13092"/>
      <sheetData sheetId="13093"/>
      <sheetData sheetId="13094"/>
      <sheetData sheetId="13095"/>
      <sheetData sheetId="13096"/>
      <sheetData sheetId="13097"/>
      <sheetData sheetId="13098"/>
      <sheetData sheetId="13099"/>
      <sheetData sheetId="13100"/>
      <sheetData sheetId="13101"/>
      <sheetData sheetId="13102"/>
      <sheetData sheetId="13103"/>
      <sheetData sheetId="13104"/>
      <sheetData sheetId="13105"/>
      <sheetData sheetId="13106"/>
      <sheetData sheetId="13107"/>
      <sheetData sheetId="13108"/>
      <sheetData sheetId="13109"/>
      <sheetData sheetId="13110"/>
      <sheetData sheetId="13111"/>
      <sheetData sheetId="13112"/>
      <sheetData sheetId="13113"/>
      <sheetData sheetId="13114"/>
      <sheetData sheetId="13115"/>
      <sheetData sheetId="13116"/>
      <sheetData sheetId="13117"/>
      <sheetData sheetId="13118"/>
      <sheetData sheetId="13119"/>
      <sheetData sheetId="13120"/>
      <sheetData sheetId="13121"/>
      <sheetData sheetId="13122"/>
      <sheetData sheetId="13123"/>
      <sheetData sheetId="13124"/>
      <sheetData sheetId="13125"/>
      <sheetData sheetId="13126"/>
      <sheetData sheetId="13127"/>
      <sheetData sheetId="13128"/>
      <sheetData sheetId="13129"/>
      <sheetData sheetId="13130"/>
      <sheetData sheetId="13131"/>
      <sheetData sheetId="13132"/>
      <sheetData sheetId="13133"/>
      <sheetData sheetId="13134"/>
      <sheetData sheetId="13135"/>
      <sheetData sheetId="13136"/>
      <sheetData sheetId="13137"/>
      <sheetData sheetId="13138"/>
      <sheetData sheetId="13139"/>
      <sheetData sheetId="13140"/>
      <sheetData sheetId="13141"/>
      <sheetData sheetId="13142"/>
      <sheetData sheetId="13143"/>
      <sheetData sheetId="13144"/>
      <sheetData sheetId="13145"/>
      <sheetData sheetId="13146"/>
      <sheetData sheetId="13147"/>
      <sheetData sheetId="13148"/>
      <sheetData sheetId="13149"/>
      <sheetData sheetId="13150"/>
      <sheetData sheetId="13151"/>
      <sheetData sheetId="13152"/>
      <sheetData sheetId="13153"/>
      <sheetData sheetId="13154"/>
      <sheetData sheetId="13155"/>
      <sheetData sheetId="13156"/>
      <sheetData sheetId="13157"/>
      <sheetData sheetId="13158"/>
      <sheetData sheetId="13159"/>
      <sheetData sheetId="13160"/>
      <sheetData sheetId="13161"/>
      <sheetData sheetId="13162"/>
      <sheetData sheetId="13163"/>
      <sheetData sheetId="13164"/>
      <sheetData sheetId="13165"/>
      <sheetData sheetId="13166"/>
      <sheetData sheetId="13167"/>
      <sheetData sheetId="13168"/>
      <sheetData sheetId="13169"/>
      <sheetData sheetId="13170"/>
      <sheetData sheetId="13171"/>
      <sheetData sheetId="13172"/>
      <sheetData sheetId="13173"/>
      <sheetData sheetId="13174"/>
      <sheetData sheetId="13175"/>
      <sheetData sheetId="13176"/>
      <sheetData sheetId="13177"/>
      <sheetData sheetId="13178"/>
      <sheetData sheetId="13179"/>
      <sheetData sheetId="13180"/>
      <sheetData sheetId="13181"/>
      <sheetData sheetId="13182"/>
      <sheetData sheetId="13183"/>
      <sheetData sheetId="13184"/>
      <sheetData sheetId="13185"/>
      <sheetData sheetId="13186"/>
      <sheetData sheetId="13187"/>
      <sheetData sheetId="13188"/>
      <sheetData sheetId="13189"/>
      <sheetData sheetId="13190"/>
      <sheetData sheetId="13191"/>
      <sheetData sheetId="13192"/>
      <sheetData sheetId="13193"/>
      <sheetData sheetId="13194"/>
      <sheetData sheetId="13195"/>
      <sheetData sheetId="13196"/>
      <sheetData sheetId="13197"/>
      <sheetData sheetId="13198"/>
      <sheetData sheetId="13199"/>
      <sheetData sheetId="13200"/>
      <sheetData sheetId="13201"/>
      <sheetData sheetId="13202"/>
      <sheetData sheetId="13203"/>
      <sheetData sheetId="13204"/>
      <sheetData sheetId="13205"/>
      <sheetData sheetId="13206"/>
      <sheetData sheetId="13207"/>
      <sheetData sheetId="13208"/>
      <sheetData sheetId="13209"/>
      <sheetData sheetId="13210"/>
      <sheetData sheetId="13211"/>
      <sheetData sheetId="13212"/>
      <sheetData sheetId="13213"/>
      <sheetData sheetId="13214"/>
      <sheetData sheetId="13215"/>
      <sheetData sheetId="13216"/>
      <sheetData sheetId="13217"/>
      <sheetData sheetId="13218"/>
      <sheetData sheetId="13219"/>
      <sheetData sheetId="13220"/>
      <sheetData sheetId="13221"/>
      <sheetData sheetId="13222"/>
      <sheetData sheetId="13223"/>
      <sheetData sheetId="13224"/>
      <sheetData sheetId="13225"/>
      <sheetData sheetId="13226"/>
      <sheetData sheetId="13227"/>
      <sheetData sheetId="13228"/>
      <sheetData sheetId="13229"/>
      <sheetData sheetId="13230"/>
      <sheetData sheetId="13231"/>
      <sheetData sheetId="13232"/>
      <sheetData sheetId="13233"/>
      <sheetData sheetId="13234"/>
      <sheetData sheetId="13235"/>
      <sheetData sheetId="13236"/>
      <sheetData sheetId="13237"/>
      <sheetData sheetId="13238"/>
      <sheetData sheetId="13239"/>
      <sheetData sheetId="13240"/>
      <sheetData sheetId="13241"/>
      <sheetData sheetId="13242"/>
      <sheetData sheetId="13243"/>
      <sheetData sheetId="13244"/>
      <sheetData sheetId="13245"/>
      <sheetData sheetId="13246"/>
      <sheetData sheetId="13247"/>
      <sheetData sheetId="13248"/>
      <sheetData sheetId="13249"/>
      <sheetData sheetId="13250"/>
      <sheetData sheetId="13251"/>
      <sheetData sheetId="13252"/>
      <sheetData sheetId="13253"/>
      <sheetData sheetId="13254"/>
      <sheetData sheetId="13255"/>
      <sheetData sheetId="13256"/>
      <sheetData sheetId="13257"/>
      <sheetData sheetId="13258"/>
      <sheetData sheetId="13259"/>
      <sheetData sheetId="13260"/>
      <sheetData sheetId="13261"/>
      <sheetData sheetId="13262"/>
      <sheetData sheetId="13263"/>
      <sheetData sheetId="13264"/>
      <sheetData sheetId="13265"/>
      <sheetData sheetId="13266"/>
      <sheetData sheetId="13267"/>
      <sheetData sheetId="13268"/>
      <sheetData sheetId="13269"/>
      <sheetData sheetId="13270"/>
      <sheetData sheetId="13271"/>
      <sheetData sheetId="13272"/>
      <sheetData sheetId="13273"/>
      <sheetData sheetId="13274"/>
      <sheetData sheetId="13275"/>
      <sheetData sheetId="13276"/>
      <sheetData sheetId="13277"/>
      <sheetData sheetId="13278"/>
      <sheetData sheetId="13279"/>
      <sheetData sheetId="13280"/>
      <sheetData sheetId="13281"/>
      <sheetData sheetId="13282"/>
      <sheetData sheetId="13283"/>
      <sheetData sheetId="13284"/>
      <sheetData sheetId="13285"/>
      <sheetData sheetId="13286"/>
      <sheetData sheetId="13287"/>
      <sheetData sheetId="13288"/>
      <sheetData sheetId="13289"/>
      <sheetData sheetId="13290"/>
      <sheetData sheetId="13291"/>
      <sheetData sheetId="13292"/>
      <sheetData sheetId="13293"/>
      <sheetData sheetId="13294"/>
      <sheetData sheetId="13295"/>
      <sheetData sheetId="13296"/>
      <sheetData sheetId="13297"/>
      <sheetData sheetId="13298"/>
      <sheetData sheetId="13299"/>
      <sheetData sheetId="13300"/>
      <sheetData sheetId="13301"/>
      <sheetData sheetId="13302"/>
      <sheetData sheetId="13303"/>
      <sheetData sheetId="13304"/>
      <sheetData sheetId="13305"/>
      <sheetData sheetId="13306"/>
      <sheetData sheetId="13307"/>
      <sheetData sheetId="13308"/>
      <sheetData sheetId="13309"/>
      <sheetData sheetId="13310"/>
      <sheetData sheetId="13311"/>
      <sheetData sheetId="13312"/>
      <sheetData sheetId="13313"/>
      <sheetData sheetId="13314"/>
      <sheetData sheetId="13315"/>
      <sheetData sheetId="13316"/>
      <sheetData sheetId="13317"/>
      <sheetData sheetId="13318"/>
      <sheetData sheetId="13319"/>
      <sheetData sheetId="13320"/>
      <sheetData sheetId="13321"/>
      <sheetData sheetId="13322"/>
      <sheetData sheetId="13323"/>
      <sheetData sheetId="13324"/>
      <sheetData sheetId="13325"/>
      <sheetData sheetId="13326"/>
      <sheetData sheetId="13327"/>
      <sheetData sheetId="13328"/>
      <sheetData sheetId="13329"/>
      <sheetData sheetId="13330"/>
      <sheetData sheetId="13331"/>
      <sheetData sheetId="13332"/>
      <sheetData sheetId="13333"/>
      <sheetData sheetId="13334"/>
      <sheetData sheetId="13335"/>
      <sheetData sheetId="13336"/>
      <sheetData sheetId="13337"/>
      <sheetData sheetId="13338"/>
      <sheetData sheetId="13339"/>
      <sheetData sheetId="13340"/>
      <sheetData sheetId="13341"/>
      <sheetData sheetId="13342"/>
      <sheetData sheetId="13343"/>
      <sheetData sheetId="13344"/>
      <sheetData sheetId="13345"/>
      <sheetData sheetId="13346"/>
      <sheetData sheetId="13347"/>
      <sheetData sheetId="13348"/>
      <sheetData sheetId="13349"/>
      <sheetData sheetId="13350"/>
      <sheetData sheetId="13351"/>
      <sheetData sheetId="13352"/>
      <sheetData sheetId="13353"/>
      <sheetData sheetId="13354"/>
      <sheetData sheetId="13355"/>
      <sheetData sheetId="13356"/>
      <sheetData sheetId="13357"/>
      <sheetData sheetId="13358"/>
      <sheetData sheetId="13359"/>
      <sheetData sheetId="13360"/>
      <sheetData sheetId="13361"/>
      <sheetData sheetId="13362"/>
      <sheetData sheetId="13363"/>
      <sheetData sheetId="13364"/>
      <sheetData sheetId="13365"/>
      <sheetData sheetId="13366"/>
      <sheetData sheetId="13367"/>
      <sheetData sheetId="13368"/>
      <sheetData sheetId="13369"/>
      <sheetData sheetId="13370"/>
      <sheetData sheetId="13371"/>
      <sheetData sheetId="13372"/>
      <sheetData sheetId="13373"/>
      <sheetData sheetId="13374"/>
      <sheetData sheetId="13375"/>
      <sheetData sheetId="13376"/>
      <sheetData sheetId="13377"/>
      <sheetData sheetId="13378"/>
      <sheetData sheetId="13379"/>
      <sheetData sheetId="13380"/>
      <sheetData sheetId="13381"/>
      <sheetData sheetId="13382"/>
      <sheetData sheetId="13383"/>
      <sheetData sheetId="13384"/>
      <sheetData sheetId="13385"/>
      <sheetData sheetId="13386"/>
      <sheetData sheetId="13387"/>
      <sheetData sheetId="13388"/>
      <sheetData sheetId="13389"/>
      <sheetData sheetId="13390"/>
      <sheetData sheetId="13391"/>
      <sheetData sheetId="13392"/>
      <sheetData sheetId="13393"/>
      <sheetData sheetId="13394"/>
      <sheetData sheetId="13395"/>
      <sheetData sheetId="13396"/>
      <sheetData sheetId="13397"/>
      <sheetData sheetId="13398"/>
      <sheetData sheetId="13399"/>
      <sheetData sheetId="13400"/>
      <sheetData sheetId="13401"/>
      <sheetData sheetId="13402"/>
      <sheetData sheetId="13403"/>
      <sheetData sheetId="13404"/>
      <sheetData sheetId="13405"/>
      <sheetData sheetId="13406"/>
      <sheetData sheetId="13407"/>
      <sheetData sheetId="13408"/>
      <sheetData sheetId="13409"/>
      <sheetData sheetId="13410"/>
      <sheetData sheetId="13411"/>
      <sheetData sheetId="13412"/>
      <sheetData sheetId="13413"/>
      <sheetData sheetId="13414"/>
      <sheetData sheetId="13415"/>
      <sheetData sheetId="13416"/>
      <sheetData sheetId="13417"/>
      <sheetData sheetId="13418"/>
      <sheetData sheetId="13419"/>
      <sheetData sheetId="13420"/>
      <sheetData sheetId="13421"/>
      <sheetData sheetId="13422"/>
      <sheetData sheetId="13423"/>
      <sheetData sheetId="13424"/>
      <sheetData sheetId="13425"/>
      <sheetData sheetId="13426"/>
      <sheetData sheetId="13427"/>
      <sheetData sheetId="13428"/>
      <sheetData sheetId="13429"/>
      <sheetData sheetId="13430"/>
      <sheetData sheetId="13431"/>
      <sheetData sheetId="13432"/>
      <sheetData sheetId="13433"/>
      <sheetData sheetId="13434"/>
      <sheetData sheetId="13435"/>
      <sheetData sheetId="13436"/>
      <sheetData sheetId="13437"/>
      <sheetData sheetId="13438"/>
      <sheetData sheetId="13439"/>
      <sheetData sheetId="13440"/>
      <sheetData sheetId="13441"/>
      <sheetData sheetId="13442"/>
      <sheetData sheetId="13443"/>
      <sheetData sheetId="13444"/>
      <sheetData sheetId="13445"/>
      <sheetData sheetId="13446"/>
      <sheetData sheetId="13447"/>
      <sheetData sheetId="13448"/>
      <sheetData sheetId="13449"/>
      <sheetData sheetId="13450"/>
      <sheetData sheetId="13451"/>
      <sheetData sheetId="13452"/>
      <sheetData sheetId="13453"/>
      <sheetData sheetId="13454"/>
      <sheetData sheetId="13455"/>
      <sheetData sheetId="13456"/>
      <sheetData sheetId="13457"/>
      <sheetData sheetId="13458"/>
      <sheetData sheetId="13459"/>
      <sheetData sheetId="13460"/>
      <sheetData sheetId="13461"/>
      <sheetData sheetId="13462"/>
      <sheetData sheetId="13463"/>
      <sheetData sheetId="13464"/>
      <sheetData sheetId="13465"/>
      <sheetData sheetId="13466"/>
      <sheetData sheetId="13467"/>
      <sheetData sheetId="13468"/>
      <sheetData sheetId="13469"/>
      <sheetData sheetId="13470"/>
      <sheetData sheetId="13471"/>
      <sheetData sheetId="13472"/>
      <sheetData sheetId="13473"/>
      <sheetData sheetId="13474"/>
      <sheetData sheetId="13475"/>
      <sheetData sheetId="13476"/>
      <sheetData sheetId="13477"/>
      <sheetData sheetId="13478"/>
      <sheetData sheetId="13479"/>
      <sheetData sheetId="13480"/>
      <sheetData sheetId="13481"/>
      <sheetData sheetId="13482"/>
      <sheetData sheetId="13483"/>
      <sheetData sheetId="13484"/>
      <sheetData sheetId="13485"/>
      <sheetData sheetId="13486"/>
      <sheetData sheetId="13487"/>
      <sheetData sheetId="13488"/>
      <sheetData sheetId="13489"/>
      <sheetData sheetId="13490"/>
      <sheetData sheetId="13491"/>
      <sheetData sheetId="13492"/>
      <sheetData sheetId="13493"/>
      <sheetData sheetId="13494"/>
      <sheetData sheetId="13495"/>
      <sheetData sheetId="13496"/>
      <sheetData sheetId="13497"/>
      <sheetData sheetId="13498"/>
      <sheetData sheetId="13499"/>
      <sheetData sheetId="13500"/>
      <sheetData sheetId="13501"/>
      <sheetData sheetId="13502"/>
      <sheetData sheetId="13503"/>
      <sheetData sheetId="13504"/>
      <sheetData sheetId="13505"/>
      <sheetData sheetId="13506"/>
      <sheetData sheetId="13507"/>
      <sheetData sheetId="13508"/>
      <sheetData sheetId="13509"/>
      <sheetData sheetId="13510"/>
      <sheetData sheetId="13511"/>
      <sheetData sheetId="13512"/>
      <sheetData sheetId="13513"/>
      <sheetData sheetId="13514"/>
      <sheetData sheetId="13515"/>
      <sheetData sheetId="13516"/>
      <sheetData sheetId="13517"/>
      <sheetData sheetId="13518"/>
      <sheetData sheetId="13519"/>
      <sheetData sheetId="13520"/>
      <sheetData sheetId="13521"/>
      <sheetData sheetId="13522"/>
      <sheetData sheetId="13523"/>
      <sheetData sheetId="13524"/>
      <sheetData sheetId="13525"/>
      <sheetData sheetId="13526"/>
      <sheetData sheetId="13527"/>
      <sheetData sheetId="13528"/>
      <sheetData sheetId="13529"/>
      <sheetData sheetId="13530"/>
      <sheetData sheetId="13531"/>
      <sheetData sheetId="13532"/>
      <sheetData sheetId="13533"/>
      <sheetData sheetId="13534"/>
      <sheetData sheetId="13535"/>
      <sheetData sheetId="13536"/>
      <sheetData sheetId="13537"/>
      <sheetData sheetId="13538"/>
      <sheetData sheetId="13539"/>
      <sheetData sheetId="13540"/>
      <sheetData sheetId="13541"/>
      <sheetData sheetId="13542"/>
      <sheetData sheetId="13543"/>
      <sheetData sheetId="13544"/>
      <sheetData sheetId="13545"/>
      <sheetData sheetId="13546"/>
      <sheetData sheetId="13547"/>
      <sheetData sheetId="13548"/>
      <sheetData sheetId="13549"/>
      <sheetData sheetId="13550"/>
      <sheetData sheetId="13551"/>
      <sheetData sheetId="13552"/>
      <sheetData sheetId="13553"/>
      <sheetData sheetId="13554"/>
      <sheetData sheetId="13555"/>
      <sheetData sheetId="13556"/>
      <sheetData sheetId="13557"/>
      <sheetData sheetId="13558"/>
      <sheetData sheetId="13559"/>
      <sheetData sheetId="13560"/>
      <sheetData sheetId="13561"/>
      <sheetData sheetId="13562"/>
      <sheetData sheetId="13563"/>
      <sheetData sheetId="13564"/>
      <sheetData sheetId="13565"/>
      <sheetData sheetId="13566"/>
      <sheetData sheetId="13567"/>
      <sheetData sheetId="13568"/>
      <sheetData sheetId="13569"/>
      <sheetData sheetId="13570"/>
      <sheetData sheetId="13571"/>
      <sheetData sheetId="13572"/>
      <sheetData sheetId="13573"/>
      <sheetData sheetId="13574"/>
      <sheetData sheetId="13575"/>
      <sheetData sheetId="13576"/>
      <sheetData sheetId="13577"/>
      <sheetData sheetId="13578"/>
      <sheetData sheetId="13579"/>
      <sheetData sheetId="13580"/>
      <sheetData sheetId="13581"/>
      <sheetData sheetId="13582"/>
      <sheetData sheetId="13583"/>
      <sheetData sheetId="13584"/>
      <sheetData sheetId="13585"/>
      <sheetData sheetId="13586"/>
      <sheetData sheetId="13587"/>
      <sheetData sheetId="13588"/>
      <sheetData sheetId="13589"/>
      <sheetData sheetId="13590"/>
      <sheetData sheetId="13591"/>
      <sheetData sheetId="13592"/>
      <sheetData sheetId="13593"/>
      <sheetData sheetId="13594"/>
      <sheetData sheetId="13595"/>
      <sheetData sheetId="13596"/>
      <sheetData sheetId="13597"/>
      <sheetData sheetId="13598"/>
      <sheetData sheetId="13599"/>
      <sheetData sheetId="13600"/>
      <sheetData sheetId="13601"/>
      <sheetData sheetId="13602"/>
      <sheetData sheetId="13603"/>
      <sheetData sheetId="13604"/>
      <sheetData sheetId="13605"/>
      <sheetData sheetId="13606"/>
      <sheetData sheetId="13607"/>
      <sheetData sheetId="13608"/>
      <sheetData sheetId="13609"/>
      <sheetData sheetId="13610"/>
      <sheetData sheetId="13611"/>
      <sheetData sheetId="13612"/>
      <sheetData sheetId="13613"/>
      <sheetData sheetId="13614"/>
      <sheetData sheetId="13615"/>
      <sheetData sheetId="13616"/>
      <sheetData sheetId="13617"/>
      <sheetData sheetId="13618"/>
      <sheetData sheetId="13619"/>
      <sheetData sheetId="13620"/>
      <sheetData sheetId="13621"/>
      <sheetData sheetId="13622"/>
      <sheetData sheetId="13623"/>
      <sheetData sheetId="13624"/>
      <sheetData sheetId="13625"/>
      <sheetData sheetId="13626"/>
      <sheetData sheetId="13627"/>
      <sheetData sheetId="13628"/>
      <sheetData sheetId="13629"/>
      <sheetData sheetId="13630"/>
      <sheetData sheetId="13631"/>
      <sheetData sheetId="13632"/>
      <sheetData sheetId="13633"/>
      <sheetData sheetId="13634"/>
      <sheetData sheetId="13635"/>
      <sheetData sheetId="13636"/>
      <sheetData sheetId="13637"/>
      <sheetData sheetId="13638"/>
      <sheetData sheetId="13639"/>
      <sheetData sheetId="13640"/>
      <sheetData sheetId="13641"/>
      <sheetData sheetId="13642"/>
      <sheetData sheetId="13643"/>
      <sheetData sheetId="13644"/>
      <sheetData sheetId="13645"/>
      <sheetData sheetId="13646"/>
      <sheetData sheetId="13647"/>
      <sheetData sheetId="13648"/>
      <sheetData sheetId="13649"/>
      <sheetData sheetId="13650"/>
      <sheetData sheetId="13651"/>
      <sheetData sheetId="13652"/>
      <sheetData sheetId="13653"/>
      <sheetData sheetId="13654"/>
      <sheetData sheetId="13655"/>
      <sheetData sheetId="13656"/>
      <sheetData sheetId="13657"/>
      <sheetData sheetId="13658"/>
      <sheetData sheetId="13659"/>
      <sheetData sheetId="13660"/>
      <sheetData sheetId="13661"/>
      <sheetData sheetId="13662"/>
      <sheetData sheetId="13663"/>
      <sheetData sheetId="13664"/>
      <sheetData sheetId="13665"/>
      <sheetData sheetId="13666"/>
      <sheetData sheetId="13667"/>
      <sheetData sheetId="13668"/>
      <sheetData sheetId="13669"/>
      <sheetData sheetId="13670"/>
      <sheetData sheetId="13671"/>
      <sheetData sheetId="13672"/>
      <sheetData sheetId="13673"/>
      <sheetData sheetId="13674"/>
      <sheetData sheetId="13675"/>
      <sheetData sheetId="13676"/>
      <sheetData sheetId="13677"/>
      <sheetData sheetId="13678"/>
      <sheetData sheetId="13679"/>
      <sheetData sheetId="13680"/>
      <sheetData sheetId="13681"/>
      <sheetData sheetId="13682"/>
      <sheetData sheetId="13683"/>
      <sheetData sheetId="13684"/>
      <sheetData sheetId="13685"/>
      <sheetData sheetId="13686"/>
      <sheetData sheetId="13687"/>
      <sheetData sheetId="13688"/>
      <sheetData sheetId="13689"/>
      <sheetData sheetId="13690"/>
      <sheetData sheetId="13691"/>
      <sheetData sheetId="13692"/>
      <sheetData sheetId="13693"/>
      <sheetData sheetId="13694"/>
      <sheetData sheetId="13695"/>
      <sheetData sheetId="13696"/>
      <sheetData sheetId="13697"/>
      <sheetData sheetId="13698"/>
      <sheetData sheetId="13699"/>
      <sheetData sheetId="13700"/>
      <sheetData sheetId="13701"/>
      <sheetData sheetId="13702"/>
      <sheetData sheetId="13703"/>
      <sheetData sheetId="13704"/>
      <sheetData sheetId="13705"/>
      <sheetData sheetId="13706"/>
      <sheetData sheetId="13707"/>
      <sheetData sheetId="13708"/>
      <sheetData sheetId="13709"/>
      <sheetData sheetId="13710"/>
      <sheetData sheetId="13711"/>
      <sheetData sheetId="13712"/>
      <sheetData sheetId="13713"/>
      <sheetData sheetId="13714"/>
      <sheetData sheetId="13715"/>
      <sheetData sheetId="13716"/>
      <sheetData sheetId="13717"/>
      <sheetData sheetId="13718"/>
      <sheetData sheetId="13719"/>
      <sheetData sheetId="13720"/>
      <sheetData sheetId="13721"/>
      <sheetData sheetId="13722"/>
      <sheetData sheetId="13723"/>
      <sheetData sheetId="13724"/>
      <sheetData sheetId="13725"/>
      <sheetData sheetId="13726"/>
      <sheetData sheetId="13727"/>
      <sheetData sheetId="13728"/>
      <sheetData sheetId="13729"/>
      <sheetData sheetId="13730"/>
      <sheetData sheetId="13731"/>
      <sheetData sheetId="13732"/>
      <sheetData sheetId="13733"/>
      <sheetData sheetId="13734"/>
      <sheetData sheetId="13735"/>
      <sheetData sheetId="13736"/>
      <sheetData sheetId="13737"/>
      <sheetData sheetId="13738"/>
      <sheetData sheetId="13739"/>
      <sheetData sheetId="13740"/>
      <sheetData sheetId="13741"/>
      <sheetData sheetId="13742"/>
      <sheetData sheetId="13743"/>
      <sheetData sheetId="13744"/>
      <sheetData sheetId="13745"/>
      <sheetData sheetId="13746"/>
      <sheetData sheetId="13747"/>
      <sheetData sheetId="13748"/>
      <sheetData sheetId="13749"/>
      <sheetData sheetId="13750"/>
      <sheetData sheetId="13751"/>
      <sheetData sheetId="13752"/>
      <sheetData sheetId="13753"/>
      <sheetData sheetId="13754"/>
      <sheetData sheetId="13755"/>
      <sheetData sheetId="13756"/>
      <sheetData sheetId="13757"/>
      <sheetData sheetId="13758"/>
      <sheetData sheetId="13759"/>
      <sheetData sheetId="13760"/>
      <sheetData sheetId="13761"/>
      <sheetData sheetId="13762"/>
      <sheetData sheetId="13763"/>
      <sheetData sheetId="13764"/>
      <sheetData sheetId="13765"/>
      <sheetData sheetId="13766"/>
      <sheetData sheetId="13767"/>
      <sheetData sheetId="13768"/>
      <sheetData sheetId="13769"/>
      <sheetData sheetId="13770"/>
      <sheetData sheetId="13771"/>
      <sheetData sheetId="13772"/>
      <sheetData sheetId="13773"/>
      <sheetData sheetId="13774"/>
      <sheetData sheetId="13775"/>
      <sheetData sheetId="13776"/>
      <sheetData sheetId="13777"/>
      <sheetData sheetId="13778"/>
      <sheetData sheetId="13779"/>
      <sheetData sheetId="13780"/>
      <sheetData sheetId="13781"/>
      <sheetData sheetId="13782"/>
      <sheetData sheetId="13783"/>
      <sheetData sheetId="13784"/>
      <sheetData sheetId="13785"/>
      <sheetData sheetId="13786"/>
      <sheetData sheetId="13787"/>
      <sheetData sheetId="13788"/>
      <sheetData sheetId="13789"/>
      <sheetData sheetId="13790"/>
      <sheetData sheetId="13791"/>
      <sheetData sheetId="13792"/>
      <sheetData sheetId="13793"/>
      <sheetData sheetId="13794"/>
      <sheetData sheetId="13795"/>
      <sheetData sheetId="13796"/>
      <sheetData sheetId="13797"/>
      <sheetData sheetId="13798"/>
      <sheetData sheetId="13799"/>
      <sheetData sheetId="13800"/>
      <sheetData sheetId="13801"/>
      <sheetData sheetId="13802"/>
      <sheetData sheetId="13803"/>
      <sheetData sheetId="13804"/>
      <sheetData sheetId="13805"/>
      <sheetData sheetId="13806"/>
      <sheetData sheetId="13807"/>
      <sheetData sheetId="13808"/>
      <sheetData sheetId="13809"/>
      <sheetData sheetId="13810"/>
      <sheetData sheetId="13811"/>
      <sheetData sheetId="13812"/>
      <sheetData sheetId="13813"/>
      <sheetData sheetId="13814"/>
      <sheetData sheetId="13815"/>
      <sheetData sheetId="13816"/>
      <sheetData sheetId="13817"/>
      <sheetData sheetId="13818"/>
      <sheetData sheetId="13819"/>
      <sheetData sheetId="13820"/>
      <sheetData sheetId="13821"/>
      <sheetData sheetId="13822"/>
      <sheetData sheetId="13823"/>
      <sheetData sheetId="13824"/>
      <sheetData sheetId="13825"/>
      <sheetData sheetId="13826"/>
      <sheetData sheetId="13827"/>
      <sheetData sheetId="13828"/>
      <sheetData sheetId="13829"/>
      <sheetData sheetId="13830"/>
      <sheetData sheetId="13831"/>
      <sheetData sheetId="13832"/>
      <sheetData sheetId="13833"/>
      <sheetData sheetId="13834"/>
      <sheetData sheetId="13835"/>
      <sheetData sheetId="13836"/>
      <sheetData sheetId="13837"/>
      <sheetData sheetId="13838"/>
      <sheetData sheetId="13839"/>
      <sheetData sheetId="13840"/>
      <sheetData sheetId="13841"/>
      <sheetData sheetId="13842"/>
      <sheetData sheetId="13843"/>
      <sheetData sheetId="13844"/>
      <sheetData sheetId="13845"/>
      <sheetData sheetId="13846"/>
      <sheetData sheetId="13847"/>
      <sheetData sheetId="13848"/>
      <sheetData sheetId="13849"/>
      <sheetData sheetId="13850"/>
      <sheetData sheetId="13851"/>
      <sheetData sheetId="13852"/>
      <sheetData sheetId="13853"/>
      <sheetData sheetId="13854"/>
      <sheetData sheetId="13855"/>
      <sheetData sheetId="13856"/>
      <sheetData sheetId="13857"/>
      <sheetData sheetId="13858"/>
      <sheetData sheetId="13859"/>
      <sheetData sheetId="13860"/>
      <sheetData sheetId="13861"/>
      <sheetData sheetId="13862"/>
      <sheetData sheetId="13863"/>
      <sheetData sheetId="13864"/>
      <sheetData sheetId="13865"/>
      <sheetData sheetId="13866"/>
      <sheetData sheetId="13867"/>
      <sheetData sheetId="13868"/>
      <sheetData sheetId="13869"/>
      <sheetData sheetId="13870"/>
      <sheetData sheetId="13871"/>
      <sheetData sheetId="13872"/>
      <sheetData sheetId="13873"/>
      <sheetData sheetId="13874" refreshError="1"/>
      <sheetData sheetId="13875" refreshError="1"/>
      <sheetData sheetId="13876" refreshError="1"/>
      <sheetData sheetId="13877" refreshError="1"/>
      <sheetData sheetId="13878" refreshError="1"/>
      <sheetData sheetId="13879" refreshError="1"/>
      <sheetData sheetId="13880" refreshError="1"/>
      <sheetData sheetId="13881" refreshError="1"/>
      <sheetData sheetId="13882" refreshError="1"/>
      <sheetData sheetId="13883" refreshError="1"/>
      <sheetData sheetId="13884" refreshError="1"/>
      <sheetData sheetId="13885" refreshError="1"/>
      <sheetData sheetId="13886" refreshError="1"/>
      <sheetData sheetId="13887"/>
      <sheetData sheetId="13888"/>
      <sheetData sheetId="13889"/>
      <sheetData sheetId="13890"/>
      <sheetData sheetId="13891"/>
      <sheetData sheetId="13892"/>
      <sheetData sheetId="13893"/>
      <sheetData sheetId="13894"/>
      <sheetData sheetId="13895"/>
      <sheetData sheetId="13896"/>
      <sheetData sheetId="13897"/>
      <sheetData sheetId="13898"/>
      <sheetData sheetId="13899"/>
      <sheetData sheetId="13900"/>
      <sheetData sheetId="13901"/>
      <sheetData sheetId="13902"/>
      <sheetData sheetId="13903"/>
      <sheetData sheetId="13904"/>
      <sheetData sheetId="13905"/>
      <sheetData sheetId="13906"/>
      <sheetData sheetId="13907"/>
      <sheetData sheetId="13908"/>
      <sheetData sheetId="13909"/>
      <sheetData sheetId="13910"/>
      <sheetData sheetId="13911"/>
      <sheetData sheetId="13912"/>
      <sheetData sheetId="13913"/>
      <sheetData sheetId="13914"/>
      <sheetData sheetId="13915"/>
      <sheetData sheetId="13916"/>
      <sheetData sheetId="13917"/>
      <sheetData sheetId="13918"/>
      <sheetData sheetId="13919"/>
      <sheetData sheetId="13920"/>
      <sheetData sheetId="13921"/>
      <sheetData sheetId="13922"/>
      <sheetData sheetId="13923"/>
      <sheetData sheetId="13924"/>
      <sheetData sheetId="13925"/>
      <sheetData sheetId="13926"/>
      <sheetData sheetId="13927"/>
      <sheetData sheetId="13928"/>
      <sheetData sheetId="13929"/>
      <sheetData sheetId="13930"/>
      <sheetData sheetId="13931"/>
      <sheetData sheetId="13932"/>
      <sheetData sheetId="13933"/>
      <sheetData sheetId="13934"/>
      <sheetData sheetId="13935"/>
      <sheetData sheetId="13936"/>
      <sheetData sheetId="13937"/>
      <sheetData sheetId="13938"/>
      <sheetData sheetId="13939"/>
      <sheetData sheetId="13940"/>
      <sheetData sheetId="13941"/>
      <sheetData sheetId="13942"/>
      <sheetData sheetId="13943"/>
      <sheetData sheetId="13944"/>
      <sheetData sheetId="13945"/>
      <sheetData sheetId="13946"/>
      <sheetData sheetId="13947"/>
      <sheetData sheetId="13948"/>
      <sheetData sheetId="13949"/>
      <sheetData sheetId="13950"/>
      <sheetData sheetId="13951"/>
      <sheetData sheetId="13952"/>
      <sheetData sheetId="13953"/>
      <sheetData sheetId="13954"/>
      <sheetData sheetId="13955"/>
      <sheetData sheetId="13956"/>
      <sheetData sheetId="13957"/>
      <sheetData sheetId="13958"/>
      <sheetData sheetId="13959"/>
      <sheetData sheetId="13960"/>
      <sheetData sheetId="13961"/>
      <sheetData sheetId="13962"/>
      <sheetData sheetId="13963"/>
      <sheetData sheetId="13964"/>
      <sheetData sheetId="13965"/>
      <sheetData sheetId="13966"/>
      <sheetData sheetId="13967"/>
      <sheetData sheetId="13968"/>
      <sheetData sheetId="13969"/>
      <sheetData sheetId="13970"/>
      <sheetData sheetId="13971"/>
      <sheetData sheetId="13972"/>
      <sheetData sheetId="13973"/>
      <sheetData sheetId="13974"/>
      <sheetData sheetId="13975"/>
      <sheetData sheetId="13976"/>
      <sheetData sheetId="13977"/>
      <sheetData sheetId="13978"/>
      <sheetData sheetId="13979"/>
      <sheetData sheetId="13980"/>
      <sheetData sheetId="13981"/>
      <sheetData sheetId="13982"/>
      <sheetData sheetId="13983"/>
      <sheetData sheetId="13984"/>
      <sheetData sheetId="13985"/>
      <sheetData sheetId="13986"/>
      <sheetData sheetId="13987"/>
      <sheetData sheetId="13988"/>
      <sheetData sheetId="13989"/>
      <sheetData sheetId="13990"/>
      <sheetData sheetId="13991"/>
      <sheetData sheetId="13992"/>
      <sheetData sheetId="13993"/>
      <sheetData sheetId="13994"/>
      <sheetData sheetId="13995"/>
      <sheetData sheetId="13996"/>
      <sheetData sheetId="13997"/>
      <sheetData sheetId="13998"/>
      <sheetData sheetId="13999"/>
      <sheetData sheetId="14000"/>
      <sheetData sheetId="14001"/>
      <sheetData sheetId="14002"/>
      <sheetData sheetId="14003"/>
      <sheetData sheetId="14004"/>
      <sheetData sheetId="14005"/>
      <sheetData sheetId="14006"/>
      <sheetData sheetId="14007"/>
      <sheetData sheetId="14008"/>
      <sheetData sheetId="14009"/>
      <sheetData sheetId="14010"/>
      <sheetData sheetId="14011"/>
      <sheetData sheetId="14012"/>
      <sheetData sheetId="14013"/>
      <sheetData sheetId="14014"/>
      <sheetData sheetId="14015"/>
      <sheetData sheetId="14016"/>
      <sheetData sheetId="14017"/>
      <sheetData sheetId="14018"/>
      <sheetData sheetId="14019"/>
      <sheetData sheetId="14020"/>
      <sheetData sheetId="14021"/>
      <sheetData sheetId="14022"/>
      <sheetData sheetId="14023"/>
      <sheetData sheetId="14024"/>
      <sheetData sheetId="14025"/>
      <sheetData sheetId="14026"/>
      <sheetData sheetId="14027"/>
      <sheetData sheetId="14028"/>
      <sheetData sheetId="14029"/>
      <sheetData sheetId="14030"/>
      <sheetData sheetId="14031"/>
      <sheetData sheetId="14032"/>
      <sheetData sheetId="14033"/>
      <sheetData sheetId="14034"/>
      <sheetData sheetId="14035"/>
      <sheetData sheetId="14036"/>
      <sheetData sheetId="14037"/>
      <sheetData sheetId="14038"/>
      <sheetData sheetId="14039"/>
      <sheetData sheetId="14040"/>
      <sheetData sheetId="14041"/>
      <sheetData sheetId="14042"/>
      <sheetData sheetId="14043"/>
      <sheetData sheetId="14044"/>
      <sheetData sheetId="14045"/>
      <sheetData sheetId="14046"/>
      <sheetData sheetId="14047"/>
      <sheetData sheetId="14048"/>
      <sheetData sheetId="14049"/>
      <sheetData sheetId="14050"/>
      <sheetData sheetId="14051"/>
      <sheetData sheetId="14052"/>
      <sheetData sheetId="14053"/>
      <sheetData sheetId="14054"/>
      <sheetData sheetId="14055"/>
      <sheetData sheetId="14056"/>
      <sheetData sheetId="14057"/>
      <sheetData sheetId="14058"/>
      <sheetData sheetId="14059"/>
      <sheetData sheetId="14060"/>
      <sheetData sheetId="14061"/>
      <sheetData sheetId="14062"/>
      <sheetData sheetId="14063"/>
      <sheetData sheetId="14064"/>
      <sheetData sheetId="14065"/>
      <sheetData sheetId="14066"/>
      <sheetData sheetId="14067"/>
      <sheetData sheetId="14068"/>
      <sheetData sheetId="14069"/>
      <sheetData sheetId="14070"/>
      <sheetData sheetId="14071"/>
      <sheetData sheetId="14072"/>
      <sheetData sheetId="14073"/>
      <sheetData sheetId="14074"/>
      <sheetData sheetId="14075"/>
      <sheetData sheetId="14076"/>
      <sheetData sheetId="14077"/>
      <sheetData sheetId="14078"/>
      <sheetData sheetId="14079"/>
      <sheetData sheetId="14080"/>
      <sheetData sheetId="14081"/>
      <sheetData sheetId="14082"/>
      <sheetData sheetId="14083"/>
      <sheetData sheetId="14084"/>
      <sheetData sheetId="14085"/>
      <sheetData sheetId="14086"/>
      <sheetData sheetId="14087"/>
      <sheetData sheetId="14088"/>
      <sheetData sheetId="14089"/>
      <sheetData sheetId="14090"/>
      <sheetData sheetId="14091"/>
      <sheetData sheetId="14092"/>
      <sheetData sheetId="14093"/>
      <sheetData sheetId="14094"/>
      <sheetData sheetId="14095"/>
      <sheetData sheetId="14096"/>
      <sheetData sheetId="14097"/>
      <sheetData sheetId="14098"/>
      <sheetData sheetId="14099"/>
      <sheetData sheetId="14100"/>
      <sheetData sheetId="14101"/>
      <sheetData sheetId="14102"/>
      <sheetData sheetId="14103"/>
      <sheetData sheetId="14104"/>
      <sheetData sheetId="14105"/>
      <sheetData sheetId="14106"/>
      <sheetData sheetId="14107"/>
      <sheetData sheetId="14108"/>
      <sheetData sheetId="14109"/>
      <sheetData sheetId="14110"/>
      <sheetData sheetId="14111"/>
      <sheetData sheetId="14112"/>
      <sheetData sheetId="14113"/>
      <sheetData sheetId="14114"/>
      <sheetData sheetId="14115"/>
      <sheetData sheetId="14116"/>
      <sheetData sheetId="14117"/>
      <sheetData sheetId="14118"/>
      <sheetData sheetId="14119"/>
      <sheetData sheetId="14120"/>
      <sheetData sheetId="14121"/>
      <sheetData sheetId="14122"/>
      <sheetData sheetId="14123"/>
      <sheetData sheetId="14124"/>
      <sheetData sheetId="14125"/>
      <sheetData sheetId="14126"/>
      <sheetData sheetId="14127"/>
      <sheetData sheetId="14128"/>
      <sheetData sheetId="14129"/>
      <sheetData sheetId="14130"/>
      <sheetData sheetId="14131"/>
      <sheetData sheetId="14132"/>
      <sheetData sheetId="14133"/>
      <sheetData sheetId="14134"/>
      <sheetData sheetId="14135"/>
      <sheetData sheetId="14136"/>
      <sheetData sheetId="14137"/>
      <sheetData sheetId="14138"/>
      <sheetData sheetId="14139"/>
      <sheetData sheetId="14140"/>
      <sheetData sheetId="14141"/>
      <sheetData sheetId="14142"/>
      <sheetData sheetId="14143"/>
      <sheetData sheetId="14144"/>
      <sheetData sheetId="14145"/>
      <sheetData sheetId="14146"/>
      <sheetData sheetId="14147"/>
      <sheetData sheetId="14148"/>
      <sheetData sheetId="14149"/>
      <sheetData sheetId="14150"/>
      <sheetData sheetId="14151"/>
      <sheetData sheetId="14152"/>
      <sheetData sheetId="14153"/>
      <sheetData sheetId="14154"/>
      <sheetData sheetId="14155"/>
      <sheetData sheetId="14156"/>
      <sheetData sheetId="14157"/>
      <sheetData sheetId="14158"/>
      <sheetData sheetId="14159"/>
      <sheetData sheetId="14160"/>
      <sheetData sheetId="14161"/>
      <sheetData sheetId="14162"/>
      <sheetData sheetId="14163"/>
      <sheetData sheetId="14164"/>
      <sheetData sheetId="14165"/>
      <sheetData sheetId="14166"/>
      <sheetData sheetId="14167"/>
      <sheetData sheetId="14168"/>
      <sheetData sheetId="14169"/>
      <sheetData sheetId="14170"/>
      <sheetData sheetId="14171"/>
      <sheetData sheetId="14172"/>
      <sheetData sheetId="14173"/>
      <sheetData sheetId="14174"/>
      <sheetData sheetId="14175"/>
      <sheetData sheetId="14176"/>
      <sheetData sheetId="14177"/>
      <sheetData sheetId="14178"/>
      <sheetData sheetId="14179"/>
      <sheetData sheetId="14180"/>
      <sheetData sheetId="14181"/>
      <sheetData sheetId="14182"/>
      <sheetData sheetId="14183"/>
      <sheetData sheetId="14184"/>
      <sheetData sheetId="14185"/>
      <sheetData sheetId="14186"/>
      <sheetData sheetId="14187"/>
      <sheetData sheetId="14188"/>
      <sheetData sheetId="14189"/>
      <sheetData sheetId="14190"/>
      <sheetData sheetId="14191"/>
      <sheetData sheetId="14192"/>
      <sheetData sheetId="14193"/>
      <sheetData sheetId="14194"/>
      <sheetData sheetId="14195"/>
      <sheetData sheetId="14196"/>
      <sheetData sheetId="14197"/>
      <sheetData sheetId="14198"/>
      <sheetData sheetId="14199"/>
      <sheetData sheetId="14200"/>
      <sheetData sheetId="14201"/>
      <sheetData sheetId="14202"/>
      <sheetData sheetId="14203"/>
      <sheetData sheetId="14204"/>
      <sheetData sheetId="14205"/>
      <sheetData sheetId="14206"/>
      <sheetData sheetId="14207"/>
      <sheetData sheetId="14208"/>
      <sheetData sheetId="14209"/>
      <sheetData sheetId="14210"/>
      <sheetData sheetId="14211"/>
      <sheetData sheetId="14212"/>
      <sheetData sheetId="14213"/>
      <sheetData sheetId="14214"/>
      <sheetData sheetId="14215"/>
      <sheetData sheetId="14216"/>
      <sheetData sheetId="14217"/>
      <sheetData sheetId="14218"/>
      <sheetData sheetId="14219"/>
      <sheetData sheetId="14220"/>
      <sheetData sheetId="14221"/>
      <sheetData sheetId="14222"/>
      <sheetData sheetId="14223"/>
      <sheetData sheetId="14224"/>
      <sheetData sheetId="14225"/>
      <sheetData sheetId="14226"/>
      <sheetData sheetId="14227"/>
      <sheetData sheetId="14228"/>
      <sheetData sheetId="14229"/>
      <sheetData sheetId="14230"/>
      <sheetData sheetId="14231"/>
      <sheetData sheetId="14232"/>
      <sheetData sheetId="14233"/>
      <sheetData sheetId="14234"/>
      <sheetData sheetId="14235"/>
      <sheetData sheetId="14236"/>
      <sheetData sheetId="14237"/>
      <sheetData sheetId="14238"/>
      <sheetData sheetId="14239"/>
      <sheetData sheetId="14240"/>
      <sheetData sheetId="14241"/>
      <sheetData sheetId="14242"/>
      <sheetData sheetId="14243"/>
      <sheetData sheetId="14244"/>
      <sheetData sheetId="14245"/>
      <sheetData sheetId="14246"/>
      <sheetData sheetId="14247"/>
      <sheetData sheetId="14248"/>
      <sheetData sheetId="14249"/>
      <sheetData sheetId="14250"/>
      <sheetData sheetId="14251"/>
      <sheetData sheetId="14252"/>
      <sheetData sheetId="14253"/>
      <sheetData sheetId="14254"/>
      <sheetData sheetId="14255"/>
      <sheetData sheetId="14256"/>
      <sheetData sheetId="14257"/>
      <sheetData sheetId="14258"/>
      <sheetData sheetId="14259"/>
      <sheetData sheetId="14260"/>
      <sheetData sheetId="14261"/>
      <sheetData sheetId="14262"/>
      <sheetData sheetId="14263"/>
      <sheetData sheetId="14264"/>
      <sheetData sheetId="14265"/>
      <sheetData sheetId="14266"/>
      <sheetData sheetId="14267"/>
      <sheetData sheetId="14268"/>
      <sheetData sheetId="14269"/>
      <sheetData sheetId="14270"/>
      <sheetData sheetId="14271"/>
      <sheetData sheetId="14272"/>
      <sheetData sheetId="14273"/>
      <sheetData sheetId="14274"/>
      <sheetData sheetId="14275"/>
      <sheetData sheetId="14276"/>
      <sheetData sheetId="14277"/>
      <sheetData sheetId="14278"/>
      <sheetData sheetId="14279"/>
      <sheetData sheetId="14280"/>
      <sheetData sheetId="14281"/>
      <sheetData sheetId="14282"/>
      <sheetData sheetId="14283"/>
      <sheetData sheetId="14284"/>
      <sheetData sheetId="14285"/>
      <sheetData sheetId="14286"/>
      <sheetData sheetId="14287"/>
      <sheetData sheetId="14288"/>
      <sheetData sheetId="14289"/>
      <sheetData sheetId="14290"/>
      <sheetData sheetId="14291"/>
      <sheetData sheetId="14292"/>
      <sheetData sheetId="14293"/>
      <sheetData sheetId="14294"/>
      <sheetData sheetId="14295"/>
      <sheetData sheetId="14296"/>
      <sheetData sheetId="14297"/>
      <sheetData sheetId="14298"/>
      <sheetData sheetId="14299"/>
      <sheetData sheetId="14300"/>
      <sheetData sheetId="14301"/>
      <sheetData sheetId="14302"/>
      <sheetData sheetId="14303"/>
      <sheetData sheetId="14304"/>
      <sheetData sheetId="14305"/>
      <sheetData sheetId="14306"/>
      <sheetData sheetId="14307"/>
      <sheetData sheetId="14308"/>
      <sheetData sheetId="14309"/>
      <sheetData sheetId="14310"/>
      <sheetData sheetId="14311"/>
      <sheetData sheetId="14312"/>
      <sheetData sheetId="14313"/>
      <sheetData sheetId="14314"/>
      <sheetData sheetId="14315"/>
      <sheetData sheetId="14316"/>
      <sheetData sheetId="14317"/>
      <sheetData sheetId="14318"/>
      <sheetData sheetId="14319"/>
      <sheetData sheetId="14320"/>
      <sheetData sheetId="14321"/>
      <sheetData sheetId="14322"/>
      <sheetData sheetId="14323"/>
      <sheetData sheetId="14324"/>
      <sheetData sheetId="14325"/>
      <sheetData sheetId="14326"/>
      <sheetData sheetId="14327"/>
      <sheetData sheetId="14328"/>
      <sheetData sheetId="14329"/>
      <sheetData sheetId="14330"/>
      <sheetData sheetId="14331"/>
      <sheetData sheetId="14332"/>
      <sheetData sheetId="14333"/>
      <sheetData sheetId="14334"/>
      <sheetData sheetId="14335"/>
      <sheetData sheetId="14336"/>
      <sheetData sheetId="14337"/>
      <sheetData sheetId="14338"/>
      <sheetData sheetId="14339"/>
      <sheetData sheetId="14340"/>
      <sheetData sheetId="14341"/>
      <sheetData sheetId="14342"/>
      <sheetData sheetId="14343"/>
      <sheetData sheetId="14344"/>
      <sheetData sheetId="14345"/>
      <sheetData sheetId="14346"/>
      <sheetData sheetId="14347"/>
      <sheetData sheetId="14348"/>
      <sheetData sheetId="14349"/>
      <sheetData sheetId="14350"/>
      <sheetData sheetId="14351"/>
      <sheetData sheetId="14352"/>
      <sheetData sheetId="14353"/>
      <sheetData sheetId="14354"/>
      <sheetData sheetId="14355"/>
      <sheetData sheetId="14356"/>
      <sheetData sheetId="14357"/>
      <sheetData sheetId="14358"/>
      <sheetData sheetId="14359"/>
      <sheetData sheetId="14360"/>
      <sheetData sheetId="14361"/>
      <sheetData sheetId="14362"/>
      <sheetData sheetId="14363"/>
      <sheetData sheetId="14364"/>
      <sheetData sheetId="14365"/>
      <sheetData sheetId="14366"/>
      <sheetData sheetId="14367"/>
      <sheetData sheetId="14368"/>
      <sheetData sheetId="14369"/>
      <sheetData sheetId="14370"/>
      <sheetData sheetId="14371"/>
      <sheetData sheetId="14372"/>
      <sheetData sheetId="14373"/>
      <sheetData sheetId="14374"/>
      <sheetData sheetId="14375"/>
      <sheetData sheetId="14376"/>
      <sheetData sheetId="14377"/>
      <sheetData sheetId="14378"/>
      <sheetData sheetId="14379"/>
      <sheetData sheetId="14380"/>
      <sheetData sheetId="14381"/>
      <sheetData sheetId="14382"/>
      <sheetData sheetId="14383"/>
      <sheetData sheetId="14384"/>
      <sheetData sheetId="14385"/>
      <sheetData sheetId="14386"/>
      <sheetData sheetId="14387"/>
      <sheetData sheetId="14388"/>
      <sheetData sheetId="14389"/>
      <sheetData sheetId="14390"/>
      <sheetData sheetId="14391"/>
      <sheetData sheetId="14392"/>
      <sheetData sheetId="14393"/>
      <sheetData sheetId="14394"/>
      <sheetData sheetId="14395"/>
      <sheetData sheetId="14396"/>
      <sheetData sheetId="14397"/>
      <sheetData sheetId="14398"/>
      <sheetData sheetId="14399"/>
      <sheetData sheetId="14400"/>
      <sheetData sheetId="14401"/>
      <sheetData sheetId="14402"/>
      <sheetData sheetId="14403"/>
      <sheetData sheetId="14404"/>
      <sheetData sheetId="14405"/>
      <sheetData sheetId="14406"/>
      <sheetData sheetId="14407"/>
      <sheetData sheetId="14408"/>
      <sheetData sheetId="14409"/>
      <sheetData sheetId="14410"/>
      <sheetData sheetId="14411"/>
      <sheetData sheetId="14412"/>
      <sheetData sheetId="14413"/>
      <sheetData sheetId="14414"/>
      <sheetData sheetId="14415"/>
      <sheetData sheetId="14416"/>
      <sheetData sheetId="14417"/>
      <sheetData sheetId="14418"/>
      <sheetData sheetId="14419"/>
      <sheetData sheetId="14420"/>
      <sheetData sheetId="14421"/>
      <sheetData sheetId="14422"/>
      <sheetData sheetId="14423"/>
      <sheetData sheetId="14424"/>
      <sheetData sheetId="14425"/>
      <sheetData sheetId="14426"/>
      <sheetData sheetId="14427"/>
      <sheetData sheetId="14428"/>
      <sheetData sheetId="14429"/>
      <sheetData sheetId="14430"/>
      <sheetData sheetId="14431"/>
      <sheetData sheetId="14432"/>
      <sheetData sheetId="14433"/>
      <sheetData sheetId="14434"/>
      <sheetData sheetId="14435"/>
      <sheetData sheetId="14436"/>
      <sheetData sheetId="14437"/>
      <sheetData sheetId="14438"/>
      <sheetData sheetId="14439"/>
      <sheetData sheetId="14440"/>
      <sheetData sheetId="14441"/>
      <sheetData sheetId="14442"/>
      <sheetData sheetId="14443"/>
      <sheetData sheetId="14444"/>
      <sheetData sheetId="14445"/>
      <sheetData sheetId="14446"/>
      <sheetData sheetId="14447"/>
      <sheetData sheetId="14448"/>
      <sheetData sheetId="14449"/>
      <sheetData sheetId="14450"/>
      <sheetData sheetId="14451"/>
      <sheetData sheetId="14452"/>
      <sheetData sheetId="14453"/>
      <sheetData sheetId="14454"/>
      <sheetData sheetId="14455"/>
      <sheetData sheetId="14456"/>
      <sheetData sheetId="14457"/>
      <sheetData sheetId="14458"/>
      <sheetData sheetId="14459"/>
      <sheetData sheetId="14460"/>
      <sheetData sheetId="14461"/>
      <sheetData sheetId="14462"/>
      <sheetData sheetId="14463"/>
      <sheetData sheetId="14464"/>
      <sheetData sheetId="14465"/>
      <sheetData sheetId="14466"/>
      <sheetData sheetId="14467"/>
      <sheetData sheetId="14468"/>
      <sheetData sheetId="14469"/>
      <sheetData sheetId="14470"/>
      <sheetData sheetId="14471"/>
      <sheetData sheetId="14472"/>
      <sheetData sheetId="14473"/>
      <sheetData sheetId="14474"/>
      <sheetData sheetId="14475"/>
      <sheetData sheetId="14476"/>
      <sheetData sheetId="14477"/>
      <sheetData sheetId="14478"/>
      <sheetData sheetId="14479"/>
      <sheetData sheetId="14480"/>
      <sheetData sheetId="14481"/>
      <sheetData sheetId="14482"/>
      <sheetData sheetId="14483"/>
      <sheetData sheetId="14484"/>
      <sheetData sheetId="14485"/>
      <sheetData sheetId="14486"/>
      <sheetData sheetId="14487"/>
      <sheetData sheetId="14488"/>
      <sheetData sheetId="14489"/>
      <sheetData sheetId="14490"/>
      <sheetData sheetId="14491"/>
      <sheetData sheetId="14492"/>
      <sheetData sheetId="14493"/>
      <sheetData sheetId="14494"/>
      <sheetData sheetId="14495"/>
      <sheetData sheetId="14496"/>
      <sheetData sheetId="14497"/>
      <sheetData sheetId="14498"/>
      <sheetData sheetId="14499"/>
      <sheetData sheetId="14500"/>
      <sheetData sheetId="14501"/>
      <sheetData sheetId="14502"/>
      <sheetData sheetId="14503"/>
      <sheetData sheetId="14504"/>
      <sheetData sheetId="14505"/>
      <sheetData sheetId="14506"/>
      <sheetData sheetId="14507"/>
      <sheetData sheetId="14508"/>
      <sheetData sheetId="14509"/>
      <sheetData sheetId="14510"/>
      <sheetData sheetId="14511"/>
      <sheetData sheetId="14512"/>
      <sheetData sheetId="14513"/>
      <sheetData sheetId="14514"/>
      <sheetData sheetId="14515"/>
      <sheetData sheetId="14516"/>
      <sheetData sheetId="14517"/>
      <sheetData sheetId="14518"/>
      <sheetData sheetId="14519"/>
      <sheetData sheetId="14520"/>
      <sheetData sheetId="14521"/>
      <sheetData sheetId="14522"/>
      <sheetData sheetId="14523"/>
      <sheetData sheetId="14524"/>
      <sheetData sheetId="14525"/>
      <sheetData sheetId="14526"/>
      <sheetData sheetId="14527"/>
      <sheetData sheetId="14528"/>
      <sheetData sheetId="14529"/>
      <sheetData sheetId="14530"/>
      <sheetData sheetId="14531"/>
      <sheetData sheetId="14532"/>
      <sheetData sheetId="14533"/>
      <sheetData sheetId="14534"/>
      <sheetData sheetId="14535"/>
      <sheetData sheetId="14536"/>
      <sheetData sheetId="14537"/>
      <sheetData sheetId="14538"/>
      <sheetData sheetId="14539"/>
      <sheetData sheetId="14540"/>
      <sheetData sheetId="14541"/>
      <sheetData sheetId="14542"/>
      <sheetData sheetId="14543"/>
      <sheetData sheetId="14544"/>
      <sheetData sheetId="14545"/>
      <sheetData sheetId="14546"/>
      <sheetData sheetId="14547"/>
      <sheetData sheetId="14548"/>
      <sheetData sheetId="14549"/>
      <sheetData sheetId="14550"/>
      <sheetData sheetId="14551"/>
      <sheetData sheetId="14552"/>
      <sheetData sheetId="14553"/>
      <sheetData sheetId="14554"/>
      <sheetData sheetId="14555"/>
      <sheetData sheetId="14556"/>
      <sheetData sheetId="14557"/>
      <sheetData sheetId="14558"/>
      <sheetData sheetId="14559"/>
      <sheetData sheetId="14560"/>
      <sheetData sheetId="14561"/>
      <sheetData sheetId="14562"/>
      <sheetData sheetId="14563"/>
      <sheetData sheetId="14564"/>
      <sheetData sheetId="14565"/>
      <sheetData sheetId="14566"/>
      <sheetData sheetId="14567"/>
      <sheetData sheetId="14568"/>
      <sheetData sheetId="14569"/>
      <sheetData sheetId="14570"/>
      <sheetData sheetId="14571"/>
      <sheetData sheetId="14572"/>
      <sheetData sheetId="14573"/>
      <sheetData sheetId="14574"/>
      <sheetData sheetId="14575"/>
      <sheetData sheetId="14576"/>
      <sheetData sheetId="14577"/>
      <sheetData sheetId="14578"/>
      <sheetData sheetId="14579"/>
      <sheetData sheetId="14580"/>
      <sheetData sheetId="14581"/>
      <sheetData sheetId="14582"/>
      <sheetData sheetId="14583"/>
      <sheetData sheetId="14584"/>
      <sheetData sheetId="14585"/>
      <sheetData sheetId="14586"/>
      <sheetData sheetId="14587"/>
      <sheetData sheetId="14588"/>
      <sheetData sheetId="14589"/>
      <sheetData sheetId="14590"/>
      <sheetData sheetId="14591"/>
      <sheetData sheetId="14592"/>
      <sheetData sheetId="14593"/>
      <sheetData sheetId="14594"/>
      <sheetData sheetId="14595"/>
      <sheetData sheetId="14596"/>
      <sheetData sheetId="14597"/>
      <sheetData sheetId="14598"/>
      <sheetData sheetId="14599"/>
      <sheetData sheetId="14600"/>
      <sheetData sheetId="14601"/>
      <sheetData sheetId="14602"/>
      <sheetData sheetId="14603"/>
      <sheetData sheetId="14604"/>
      <sheetData sheetId="14605"/>
      <sheetData sheetId="14606"/>
      <sheetData sheetId="14607"/>
      <sheetData sheetId="14608"/>
      <sheetData sheetId="14609"/>
      <sheetData sheetId="14610"/>
      <sheetData sheetId="14611"/>
      <sheetData sheetId="14612"/>
      <sheetData sheetId="14613"/>
      <sheetData sheetId="14614"/>
      <sheetData sheetId="14615"/>
      <sheetData sheetId="14616"/>
      <sheetData sheetId="14617"/>
      <sheetData sheetId="14618"/>
      <sheetData sheetId="14619"/>
      <sheetData sheetId="14620"/>
      <sheetData sheetId="14621"/>
      <sheetData sheetId="14622"/>
      <sheetData sheetId="14623"/>
      <sheetData sheetId="14624"/>
      <sheetData sheetId="14625"/>
      <sheetData sheetId="14626"/>
      <sheetData sheetId="14627"/>
      <sheetData sheetId="14628"/>
      <sheetData sheetId="14629"/>
      <sheetData sheetId="14630"/>
      <sheetData sheetId="14631"/>
      <sheetData sheetId="14632"/>
      <sheetData sheetId="14633"/>
      <sheetData sheetId="14634"/>
      <sheetData sheetId="14635"/>
      <sheetData sheetId="14636"/>
      <sheetData sheetId="14637"/>
      <sheetData sheetId="14638"/>
      <sheetData sheetId="14639"/>
      <sheetData sheetId="14640"/>
      <sheetData sheetId="14641"/>
      <sheetData sheetId="14642"/>
      <sheetData sheetId="14643"/>
      <sheetData sheetId="14644"/>
      <sheetData sheetId="14645"/>
      <sheetData sheetId="14646"/>
      <sheetData sheetId="14647"/>
      <sheetData sheetId="14648"/>
      <sheetData sheetId="14649"/>
      <sheetData sheetId="14650"/>
      <sheetData sheetId="14651"/>
      <sheetData sheetId="14652"/>
      <sheetData sheetId="14653"/>
      <sheetData sheetId="14654"/>
      <sheetData sheetId="14655"/>
      <sheetData sheetId="14656"/>
      <sheetData sheetId="14657"/>
      <sheetData sheetId="14658"/>
      <sheetData sheetId="14659"/>
      <sheetData sheetId="14660"/>
      <sheetData sheetId="14661"/>
      <sheetData sheetId="14662"/>
      <sheetData sheetId="14663"/>
      <sheetData sheetId="14664"/>
      <sheetData sheetId="14665"/>
      <sheetData sheetId="14666"/>
      <sheetData sheetId="14667"/>
      <sheetData sheetId="14668"/>
      <sheetData sheetId="14669"/>
      <sheetData sheetId="14670"/>
      <sheetData sheetId="14671"/>
      <sheetData sheetId="14672"/>
      <sheetData sheetId="14673"/>
      <sheetData sheetId="14674"/>
      <sheetData sheetId="14675"/>
      <sheetData sheetId="14676"/>
      <sheetData sheetId="14677"/>
      <sheetData sheetId="14678"/>
      <sheetData sheetId="14679"/>
      <sheetData sheetId="14680"/>
      <sheetData sheetId="14681"/>
      <sheetData sheetId="14682"/>
      <sheetData sheetId="14683"/>
      <sheetData sheetId="14684"/>
      <sheetData sheetId="14685"/>
      <sheetData sheetId="14686"/>
      <sheetData sheetId="14687"/>
      <sheetData sheetId="14688"/>
      <sheetData sheetId="14689"/>
      <sheetData sheetId="14690"/>
      <sheetData sheetId="14691"/>
      <sheetData sheetId="14692"/>
      <sheetData sheetId="14693"/>
      <sheetData sheetId="14694"/>
      <sheetData sheetId="14695"/>
      <sheetData sheetId="14696"/>
      <sheetData sheetId="14697"/>
      <sheetData sheetId="14698"/>
      <sheetData sheetId="14699"/>
      <sheetData sheetId="14700"/>
      <sheetData sheetId="14701"/>
      <sheetData sheetId="14702"/>
      <sheetData sheetId="14703"/>
      <sheetData sheetId="14704"/>
      <sheetData sheetId="14705"/>
      <sheetData sheetId="14706"/>
      <sheetData sheetId="14707"/>
      <sheetData sheetId="14708"/>
      <sheetData sheetId="14709"/>
      <sheetData sheetId="14710"/>
      <sheetData sheetId="14711"/>
      <sheetData sheetId="14712"/>
      <sheetData sheetId="14713"/>
      <sheetData sheetId="14714"/>
      <sheetData sheetId="14715"/>
      <sheetData sheetId="14716"/>
      <sheetData sheetId="14717"/>
      <sheetData sheetId="14718"/>
      <sheetData sheetId="14719"/>
      <sheetData sheetId="14720"/>
      <sheetData sheetId="14721"/>
      <sheetData sheetId="14722"/>
      <sheetData sheetId="14723"/>
      <sheetData sheetId="14724"/>
      <sheetData sheetId="14725"/>
      <sheetData sheetId="14726"/>
      <sheetData sheetId="14727"/>
      <sheetData sheetId="14728"/>
      <sheetData sheetId="14729"/>
      <sheetData sheetId="14730"/>
      <sheetData sheetId="14731"/>
      <sheetData sheetId="14732"/>
      <sheetData sheetId="14733"/>
      <sheetData sheetId="14734"/>
      <sheetData sheetId="14735"/>
      <sheetData sheetId="14736"/>
      <sheetData sheetId="14737"/>
      <sheetData sheetId="14738"/>
      <sheetData sheetId="14739"/>
      <sheetData sheetId="14740"/>
      <sheetData sheetId="14741"/>
      <sheetData sheetId="14742"/>
      <sheetData sheetId="14743"/>
      <sheetData sheetId="14744"/>
      <sheetData sheetId="14745"/>
      <sheetData sheetId="14746"/>
      <sheetData sheetId="14747"/>
      <sheetData sheetId="14748"/>
      <sheetData sheetId="14749"/>
      <sheetData sheetId="14750"/>
      <sheetData sheetId="14751"/>
      <sheetData sheetId="14752"/>
      <sheetData sheetId="14753"/>
      <sheetData sheetId="14754"/>
      <sheetData sheetId="14755"/>
      <sheetData sheetId="14756"/>
      <sheetData sheetId="14757"/>
      <sheetData sheetId="14758"/>
      <sheetData sheetId="14759"/>
      <sheetData sheetId="14760"/>
      <sheetData sheetId="14761"/>
      <sheetData sheetId="14762"/>
      <sheetData sheetId="14763"/>
      <sheetData sheetId="14764"/>
      <sheetData sheetId="14765"/>
      <sheetData sheetId="14766"/>
      <sheetData sheetId="14767"/>
      <sheetData sheetId="14768"/>
      <sheetData sheetId="14769"/>
      <sheetData sheetId="14770"/>
      <sheetData sheetId="14771"/>
      <sheetData sheetId="14772"/>
      <sheetData sheetId="14773"/>
      <sheetData sheetId="14774"/>
      <sheetData sheetId="14775"/>
      <sheetData sheetId="14776"/>
      <sheetData sheetId="14777"/>
      <sheetData sheetId="14778"/>
      <sheetData sheetId="14779"/>
      <sheetData sheetId="14780"/>
      <sheetData sheetId="14781"/>
      <sheetData sheetId="14782"/>
      <sheetData sheetId="14783"/>
      <sheetData sheetId="14784"/>
      <sheetData sheetId="14785"/>
      <sheetData sheetId="14786"/>
      <sheetData sheetId="14787"/>
      <sheetData sheetId="14788"/>
      <sheetData sheetId="14789"/>
      <sheetData sheetId="14790"/>
      <sheetData sheetId="14791"/>
      <sheetData sheetId="14792"/>
      <sheetData sheetId="14793"/>
      <sheetData sheetId="14794"/>
      <sheetData sheetId="14795"/>
      <sheetData sheetId="14796"/>
      <sheetData sheetId="14797"/>
      <sheetData sheetId="14798"/>
      <sheetData sheetId="14799"/>
      <sheetData sheetId="14800"/>
      <sheetData sheetId="14801"/>
      <sheetData sheetId="14802"/>
      <sheetData sheetId="14803"/>
      <sheetData sheetId="14804"/>
      <sheetData sheetId="14805"/>
      <sheetData sheetId="14806"/>
      <sheetData sheetId="14807"/>
      <sheetData sheetId="14808"/>
      <sheetData sheetId="14809"/>
      <sheetData sheetId="14810"/>
      <sheetData sheetId="14811"/>
      <sheetData sheetId="14812"/>
      <sheetData sheetId="14813"/>
      <sheetData sheetId="14814"/>
      <sheetData sheetId="14815"/>
      <sheetData sheetId="14816"/>
      <sheetData sheetId="14817"/>
      <sheetData sheetId="14818"/>
      <sheetData sheetId="14819"/>
      <sheetData sheetId="14820"/>
      <sheetData sheetId="14821"/>
      <sheetData sheetId="14822"/>
      <sheetData sheetId="14823" refreshError="1"/>
      <sheetData sheetId="14824" refreshError="1"/>
      <sheetData sheetId="14825" refreshError="1"/>
      <sheetData sheetId="14826" refreshError="1"/>
      <sheetData sheetId="148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9AFB-CF11-4417-8479-6E2E101FEEA7}">
  <dimension ref="A1:I100"/>
  <sheetViews>
    <sheetView showGridLines="0" tabSelected="1" view="pageBreakPreview" topLeftCell="A28" zoomScale="90" zoomScaleNormal="90" zoomScaleSheetLayoutView="90" workbookViewId="0">
      <selection activeCell="K11" sqref="K11"/>
    </sheetView>
  </sheetViews>
  <sheetFormatPr defaultColWidth="10.59765625" defaultRowHeight="21.75" customHeight="1"/>
  <cols>
    <col min="1" max="1" width="14.3984375" style="176" customWidth="1"/>
    <col min="2" max="2" width="18.3984375" style="176" customWidth="1"/>
    <col min="3" max="3" width="21.3984375" style="176" customWidth="1"/>
    <col min="4" max="4" width="1.59765625" style="176" customWidth="1"/>
    <col min="5" max="5" width="6.8984375" style="176" customWidth="1"/>
    <col min="6" max="6" width="7.59765625" style="176" customWidth="1"/>
    <col min="7" max="7" width="16.3984375" style="178" customWidth="1"/>
    <col min="8" max="8" width="1.59765625" style="176" customWidth="1"/>
    <col min="9" max="9" width="14.796875" style="185" customWidth="1"/>
    <col min="10" max="222" width="10.59765625" style="176"/>
    <col min="223" max="223" width="14.3984375" style="176" customWidth="1"/>
    <col min="224" max="224" width="18.3984375" style="176" customWidth="1"/>
    <col min="225" max="225" width="25.59765625" style="176" customWidth="1"/>
    <col min="226" max="226" width="1.59765625" style="176" customWidth="1"/>
    <col min="227" max="227" width="8.8984375" style="176" customWidth="1"/>
    <col min="228" max="228" width="1.59765625" style="176" customWidth="1"/>
    <col min="229" max="229" width="18.59765625" style="176" customWidth="1"/>
    <col min="230" max="230" width="1.59765625" style="176" customWidth="1"/>
    <col min="231" max="231" width="18.8984375" style="176" customWidth="1"/>
    <col min="232" max="232" width="10.59765625" style="176"/>
    <col min="233" max="234" width="15.59765625" style="176" bestFit="1" customWidth="1"/>
    <col min="235" max="478" width="10.59765625" style="176"/>
    <col min="479" max="479" width="14.3984375" style="176" customWidth="1"/>
    <col min="480" max="480" width="18.3984375" style="176" customWidth="1"/>
    <col min="481" max="481" width="25.59765625" style="176" customWidth="1"/>
    <col min="482" max="482" width="1.59765625" style="176" customWidth="1"/>
    <col min="483" max="483" width="8.8984375" style="176" customWidth="1"/>
    <col min="484" max="484" width="1.59765625" style="176" customWidth="1"/>
    <col min="485" max="485" width="18.59765625" style="176" customWidth="1"/>
    <col min="486" max="486" width="1.59765625" style="176" customWidth="1"/>
    <col min="487" max="487" width="18.8984375" style="176" customWidth="1"/>
    <col min="488" max="488" width="10.59765625" style="176"/>
    <col min="489" max="490" width="15.59765625" style="176" bestFit="1" customWidth="1"/>
    <col min="491" max="734" width="10.59765625" style="176"/>
    <col min="735" max="735" width="14.3984375" style="176" customWidth="1"/>
    <col min="736" max="736" width="18.3984375" style="176" customWidth="1"/>
    <col min="737" max="737" width="25.59765625" style="176" customWidth="1"/>
    <col min="738" max="738" width="1.59765625" style="176" customWidth="1"/>
    <col min="739" max="739" width="8.8984375" style="176" customWidth="1"/>
    <col min="740" max="740" width="1.59765625" style="176" customWidth="1"/>
    <col min="741" max="741" width="18.59765625" style="176" customWidth="1"/>
    <col min="742" max="742" width="1.59765625" style="176" customWidth="1"/>
    <col min="743" max="743" width="18.8984375" style="176" customWidth="1"/>
    <col min="744" max="744" width="10.59765625" style="176"/>
    <col min="745" max="746" width="15.59765625" style="176" bestFit="1" customWidth="1"/>
    <col min="747" max="990" width="10.59765625" style="176"/>
    <col min="991" max="991" width="14.3984375" style="176" customWidth="1"/>
    <col min="992" max="992" width="18.3984375" style="176" customWidth="1"/>
    <col min="993" max="993" width="25.59765625" style="176" customWidth="1"/>
    <col min="994" max="994" width="1.59765625" style="176" customWidth="1"/>
    <col min="995" max="995" width="8.8984375" style="176" customWidth="1"/>
    <col min="996" max="996" width="1.59765625" style="176" customWidth="1"/>
    <col min="997" max="997" width="18.59765625" style="176" customWidth="1"/>
    <col min="998" max="998" width="1.59765625" style="176" customWidth="1"/>
    <col min="999" max="999" width="18.8984375" style="176" customWidth="1"/>
    <col min="1000" max="1000" width="10.59765625" style="176"/>
    <col min="1001" max="1002" width="15.59765625" style="176" bestFit="1" customWidth="1"/>
    <col min="1003" max="1246" width="10.59765625" style="176"/>
    <col min="1247" max="1247" width="14.3984375" style="176" customWidth="1"/>
    <col min="1248" max="1248" width="18.3984375" style="176" customWidth="1"/>
    <col min="1249" max="1249" width="25.59765625" style="176" customWidth="1"/>
    <col min="1250" max="1250" width="1.59765625" style="176" customWidth="1"/>
    <col min="1251" max="1251" width="8.8984375" style="176" customWidth="1"/>
    <col min="1252" max="1252" width="1.59765625" style="176" customWidth="1"/>
    <col min="1253" max="1253" width="18.59765625" style="176" customWidth="1"/>
    <col min="1254" max="1254" width="1.59765625" style="176" customWidth="1"/>
    <col min="1255" max="1255" width="18.8984375" style="176" customWidth="1"/>
    <col min="1256" max="1256" width="10.59765625" style="176"/>
    <col min="1257" max="1258" width="15.59765625" style="176" bestFit="1" customWidth="1"/>
    <col min="1259" max="1502" width="10.59765625" style="176"/>
    <col min="1503" max="1503" width="14.3984375" style="176" customWidth="1"/>
    <col min="1504" max="1504" width="18.3984375" style="176" customWidth="1"/>
    <col min="1505" max="1505" width="25.59765625" style="176" customWidth="1"/>
    <col min="1506" max="1506" width="1.59765625" style="176" customWidth="1"/>
    <col min="1507" max="1507" width="8.8984375" style="176" customWidth="1"/>
    <col min="1508" max="1508" width="1.59765625" style="176" customWidth="1"/>
    <col min="1509" max="1509" width="18.59765625" style="176" customWidth="1"/>
    <col min="1510" max="1510" width="1.59765625" style="176" customWidth="1"/>
    <col min="1511" max="1511" width="18.8984375" style="176" customWidth="1"/>
    <col min="1512" max="1512" width="10.59765625" style="176"/>
    <col min="1513" max="1514" width="15.59765625" style="176" bestFit="1" customWidth="1"/>
    <col min="1515" max="1758" width="10.59765625" style="176"/>
    <col min="1759" max="1759" width="14.3984375" style="176" customWidth="1"/>
    <col min="1760" max="1760" width="18.3984375" style="176" customWidth="1"/>
    <col min="1761" max="1761" width="25.59765625" style="176" customWidth="1"/>
    <col min="1762" max="1762" width="1.59765625" style="176" customWidth="1"/>
    <col min="1763" max="1763" width="8.8984375" style="176" customWidth="1"/>
    <col min="1764" max="1764" width="1.59765625" style="176" customWidth="1"/>
    <col min="1765" max="1765" width="18.59765625" style="176" customWidth="1"/>
    <col min="1766" max="1766" width="1.59765625" style="176" customWidth="1"/>
    <col min="1767" max="1767" width="18.8984375" style="176" customWidth="1"/>
    <col min="1768" max="1768" width="10.59765625" style="176"/>
    <col min="1769" max="1770" width="15.59765625" style="176" bestFit="1" customWidth="1"/>
    <col min="1771" max="2014" width="10.59765625" style="176"/>
    <col min="2015" max="2015" width="14.3984375" style="176" customWidth="1"/>
    <col min="2016" max="2016" width="18.3984375" style="176" customWidth="1"/>
    <col min="2017" max="2017" width="25.59765625" style="176" customWidth="1"/>
    <col min="2018" max="2018" width="1.59765625" style="176" customWidth="1"/>
    <col min="2019" max="2019" width="8.8984375" style="176" customWidth="1"/>
    <col min="2020" max="2020" width="1.59765625" style="176" customWidth="1"/>
    <col min="2021" max="2021" width="18.59765625" style="176" customWidth="1"/>
    <col min="2022" max="2022" width="1.59765625" style="176" customWidth="1"/>
    <col min="2023" max="2023" width="18.8984375" style="176" customWidth="1"/>
    <col min="2024" max="2024" width="10.59765625" style="176"/>
    <col min="2025" max="2026" width="15.59765625" style="176" bestFit="1" customWidth="1"/>
    <col min="2027" max="2270" width="10.59765625" style="176"/>
    <col min="2271" max="2271" width="14.3984375" style="176" customWidth="1"/>
    <col min="2272" max="2272" width="18.3984375" style="176" customWidth="1"/>
    <col min="2273" max="2273" width="25.59765625" style="176" customWidth="1"/>
    <col min="2274" max="2274" width="1.59765625" style="176" customWidth="1"/>
    <col min="2275" max="2275" width="8.8984375" style="176" customWidth="1"/>
    <col min="2276" max="2276" width="1.59765625" style="176" customWidth="1"/>
    <col min="2277" max="2277" width="18.59765625" style="176" customWidth="1"/>
    <col min="2278" max="2278" width="1.59765625" style="176" customWidth="1"/>
    <col min="2279" max="2279" width="18.8984375" style="176" customWidth="1"/>
    <col min="2280" max="2280" width="10.59765625" style="176"/>
    <col min="2281" max="2282" width="15.59765625" style="176" bestFit="1" customWidth="1"/>
    <col min="2283" max="2526" width="10.59765625" style="176"/>
    <col min="2527" max="2527" width="14.3984375" style="176" customWidth="1"/>
    <col min="2528" max="2528" width="18.3984375" style="176" customWidth="1"/>
    <col min="2529" max="2529" width="25.59765625" style="176" customWidth="1"/>
    <col min="2530" max="2530" width="1.59765625" style="176" customWidth="1"/>
    <col min="2531" max="2531" width="8.8984375" style="176" customWidth="1"/>
    <col min="2532" max="2532" width="1.59765625" style="176" customWidth="1"/>
    <col min="2533" max="2533" width="18.59765625" style="176" customWidth="1"/>
    <col min="2534" max="2534" width="1.59765625" style="176" customWidth="1"/>
    <col min="2535" max="2535" width="18.8984375" style="176" customWidth="1"/>
    <col min="2536" max="2536" width="10.59765625" style="176"/>
    <col min="2537" max="2538" width="15.59765625" style="176" bestFit="1" customWidth="1"/>
    <col min="2539" max="2782" width="10.59765625" style="176"/>
    <col min="2783" max="2783" width="14.3984375" style="176" customWidth="1"/>
    <col min="2784" max="2784" width="18.3984375" style="176" customWidth="1"/>
    <col min="2785" max="2785" width="25.59765625" style="176" customWidth="1"/>
    <col min="2786" max="2786" width="1.59765625" style="176" customWidth="1"/>
    <col min="2787" max="2787" width="8.8984375" style="176" customWidth="1"/>
    <col min="2788" max="2788" width="1.59765625" style="176" customWidth="1"/>
    <col min="2789" max="2789" width="18.59765625" style="176" customWidth="1"/>
    <col min="2790" max="2790" width="1.59765625" style="176" customWidth="1"/>
    <col min="2791" max="2791" width="18.8984375" style="176" customWidth="1"/>
    <col min="2792" max="2792" width="10.59765625" style="176"/>
    <col min="2793" max="2794" width="15.59765625" style="176" bestFit="1" customWidth="1"/>
    <col min="2795" max="3038" width="10.59765625" style="176"/>
    <col min="3039" max="3039" width="14.3984375" style="176" customWidth="1"/>
    <col min="3040" max="3040" width="18.3984375" style="176" customWidth="1"/>
    <col min="3041" max="3041" width="25.59765625" style="176" customWidth="1"/>
    <col min="3042" max="3042" width="1.59765625" style="176" customWidth="1"/>
    <col min="3043" max="3043" width="8.8984375" style="176" customWidth="1"/>
    <col min="3044" max="3044" width="1.59765625" style="176" customWidth="1"/>
    <col min="3045" max="3045" width="18.59765625" style="176" customWidth="1"/>
    <col min="3046" max="3046" width="1.59765625" style="176" customWidth="1"/>
    <col min="3047" max="3047" width="18.8984375" style="176" customWidth="1"/>
    <col min="3048" max="3048" width="10.59765625" style="176"/>
    <col min="3049" max="3050" width="15.59765625" style="176" bestFit="1" customWidth="1"/>
    <col min="3051" max="3294" width="10.59765625" style="176"/>
    <col min="3295" max="3295" width="14.3984375" style="176" customWidth="1"/>
    <col min="3296" max="3296" width="18.3984375" style="176" customWidth="1"/>
    <col min="3297" max="3297" width="25.59765625" style="176" customWidth="1"/>
    <col min="3298" max="3298" width="1.59765625" style="176" customWidth="1"/>
    <col min="3299" max="3299" width="8.8984375" style="176" customWidth="1"/>
    <col min="3300" max="3300" width="1.59765625" style="176" customWidth="1"/>
    <col min="3301" max="3301" width="18.59765625" style="176" customWidth="1"/>
    <col min="3302" max="3302" width="1.59765625" style="176" customWidth="1"/>
    <col min="3303" max="3303" width="18.8984375" style="176" customWidth="1"/>
    <col min="3304" max="3304" width="10.59765625" style="176"/>
    <col min="3305" max="3306" width="15.59765625" style="176" bestFit="1" customWidth="1"/>
    <col min="3307" max="3550" width="10.59765625" style="176"/>
    <col min="3551" max="3551" width="14.3984375" style="176" customWidth="1"/>
    <col min="3552" max="3552" width="18.3984375" style="176" customWidth="1"/>
    <col min="3553" max="3553" width="25.59765625" style="176" customWidth="1"/>
    <col min="3554" max="3554" width="1.59765625" style="176" customWidth="1"/>
    <col min="3555" max="3555" width="8.8984375" style="176" customWidth="1"/>
    <col min="3556" max="3556" width="1.59765625" style="176" customWidth="1"/>
    <col min="3557" max="3557" width="18.59765625" style="176" customWidth="1"/>
    <col min="3558" max="3558" width="1.59765625" style="176" customWidth="1"/>
    <col min="3559" max="3559" width="18.8984375" style="176" customWidth="1"/>
    <col min="3560" max="3560" width="10.59765625" style="176"/>
    <col min="3561" max="3562" width="15.59765625" style="176" bestFit="1" customWidth="1"/>
    <col min="3563" max="3806" width="10.59765625" style="176"/>
    <col min="3807" max="3807" width="14.3984375" style="176" customWidth="1"/>
    <col min="3808" max="3808" width="18.3984375" style="176" customWidth="1"/>
    <col min="3809" max="3809" width="25.59765625" style="176" customWidth="1"/>
    <col min="3810" max="3810" width="1.59765625" style="176" customWidth="1"/>
    <col min="3811" max="3811" width="8.8984375" style="176" customWidth="1"/>
    <col min="3812" max="3812" width="1.59765625" style="176" customWidth="1"/>
    <col min="3813" max="3813" width="18.59765625" style="176" customWidth="1"/>
    <col min="3814" max="3814" width="1.59765625" style="176" customWidth="1"/>
    <col min="3815" max="3815" width="18.8984375" style="176" customWidth="1"/>
    <col min="3816" max="3816" width="10.59765625" style="176"/>
    <col min="3817" max="3818" width="15.59765625" style="176" bestFit="1" customWidth="1"/>
    <col min="3819" max="4062" width="10.59765625" style="176"/>
    <col min="4063" max="4063" width="14.3984375" style="176" customWidth="1"/>
    <col min="4064" max="4064" width="18.3984375" style="176" customWidth="1"/>
    <col min="4065" max="4065" width="25.59765625" style="176" customWidth="1"/>
    <col min="4066" max="4066" width="1.59765625" style="176" customWidth="1"/>
    <col min="4067" max="4067" width="8.8984375" style="176" customWidth="1"/>
    <col min="4068" max="4068" width="1.59765625" style="176" customWidth="1"/>
    <col min="4069" max="4069" width="18.59765625" style="176" customWidth="1"/>
    <col min="4070" max="4070" width="1.59765625" style="176" customWidth="1"/>
    <col min="4071" max="4071" width="18.8984375" style="176" customWidth="1"/>
    <col min="4072" max="4072" width="10.59765625" style="176"/>
    <col min="4073" max="4074" width="15.59765625" style="176" bestFit="1" customWidth="1"/>
    <col min="4075" max="4318" width="10.59765625" style="176"/>
    <col min="4319" max="4319" width="14.3984375" style="176" customWidth="1"/>
    <col min="4320" max="4320" width="18.3984375" style="176" customWidth="1"/>
    <col min="4321" max="4321" width="25.59765625" style="176" customWidth="1"/>
    <col min="4322" max="4322" width="1.59765625" style="176" customWidth="1"/>
    <col min="4323" max="4323" width="8.8984375" style="176" customWidth="1"/>
    <col min="4324" max="4324" width="1.59765625" style="176" customWidth="1"/>
    <col min="4325" max="4325" width="18.59765625" style="176" customWidth="1"/>
    <col min="4326" max="4326" width="1.59765625" style="176" customWidth="1"/>
    <col min="4327" max="4327" width="18.8984375" style="176" customWidth="1"/>
    <col min="4328" max="4328" width="10.59765625" style="176"/>
    <col min="4329" max="4330" width="15.59765625" style="176" bestFit="1" customWidth="1"/>
    <col min="4331" max="4574" width="10.59765625" style="176"/>
    <col min="4575" max="4575" width="14.3984375" style="176" customWidth="1"/>
    <col min="4576" max="4576" width="18.3984375" style="176" customWidth="1"/>
    <col min="4577" max="4577" width="25.59765625" style="176" customWidth="1"/>
    <col min="4578" max="4578" width="1.59765625" style="176" customWidth="1"/>
    <col min="4579" max="4579" width="8.8984375" style="176" customWidth="1"/>
    <col min="4580" max="4580" width="1.59765625" style="176" customWidth="1"/>
    <col min="4581" max="4581" width="18.59765625" style="176" customWidth="1"/>
    <col min="4582" max="4582" width="1.59765625" style="176" customWidth="1"/>
    <col min="4583" max="4583" width="18.8984375" style="176" customWidth="1"/>
    <col min="4584" max="4584" width="10.59765625" style="176"/>
    <col min="4585" max="4586" width="15.59765625" style="176" bestFit="1" customWidth="1"/>
    <col min="4587" max="4830" width="10.59765625" style="176"/>
    <col min="4831" max="4831" width="14.3984375" style="176" customWidth="1"/>
    <col min="4832" max="4832" width="18.3984375" style="176" customWidth="1"/>
    <col min="4833" max="4833" width="25.59765625" style="176" customWidth="1"/>
    <col min="4834" max="4834" width="1.59765625" style="176" customWidth="1"/>
    <col min="4835" max="4835" width="8.8984375" style="176" customWidth="1"/>
    <col min="4836" max="4836" width="1.59765625" style="176" customWidth="1"/>
    <col min="4837" max="4837" width="18.59765625" style="176" customWidth="1"/>
    <col min="4838" max="4838" width="1.59765625" style="176" customWidth="1"/>
    <col min="4839" max="4839" width="18.8984375" style="176" customWidth="1"/>
    <col min="4840" max="4840" width="10.59765625" style="176"/>
    <col min="4841" max="4842" width="15.59765625" style="176" bestFit="1" customWidth="1"/>
    <col min="4843" max="5086" width="10.59765625" style="176"/>
    <col min="5087" max="5087" width="14.3984375" style="176" customWidth="1"/>
    <col min="5088" max="5088" width="18.3984375" style="176" customWidth="1"/>
    <col min="5089" max="5089" width="25.59765625" style="176" customWidth="1"/>
    <col min="5090" max="5090" width="1.59765625" style="176" customWidth="1"/>
    <col min="5091" max="5091" width="8.8984375" style="176" customWidth="1"/>
    <col min="5092" max="5092" width="1.59765625" style="176" customWidth="1"/>
    <col min="5093" max="5093" width="18.59765625" style="176" customWidth="1"/>
    <col min="5094" max="5094" width="1.59765625" style="176" customWidth="1"/>
    <col min="5095" max="5095" width="18.8984375" style="176" customWidth="1"/>
    <col min="5096" max="5096" width="10.59765625" style="176"/>
    <col min="5097" max="5098" width="15.59765625" style="176" bestFit="1" customWidth="1"/>
    <col min="5099" max="5342" width="10.59765625" style="176"/>
    <col min="5343" max="5343" width="14.3984375" style="176" customWidth="1"/>
    <col min="5344" max="5344" width="18.3984375" style="176" customWidth="1"/>
    <col min="5345" max="5345" width="25.59765625" style="176" customWidth="1"/>
    <col min="5346" max="5346" width="1.59765625" style="176" customWidth="1"/>
    <col min="5347" max="5347" width="8.8984375" style="176" customWidth="1"/>
    <col min="5348" max="5348" width="1.59765625" style="176" customWidth="1"/>
    <col min="5349" max="5349" width="18.59765625" style="176" customWidth="1"/>
    <col min="5350" max="5350" width="1.59765625" style="176" customWidth="1"/>
    <col min="5351" max="5351" width="18.8984375" style="176" customWidth="1"/>
    <col min="5352" max="5352" width="10.59765625" style="176"/>
    <col min="5353" max="5354" width="15.59765625" style="176" bestFit="1" customWidth="1"/>
    <col min="5355" max="5598" width="10.59765625" style="176"/>
    <col min="5599" max="5599" width="14.3984375" style="176" customWidth="1"/>
    <col min="5600" max="5600" width="18.3984375" style="176" customWidth="1"/>
    <col min="5601" max="5601" width="25.59765625" style="176" customWidth="1"/>
    <col min="5602" max="5602" width="1.59765625" style="176" customWidth="1"/>
    <col min="5603" max="5603" width="8.8984375" style="176" customWidth="1"/>
    <col min="5604" max="5604" width="1.59765625" style="176" customWidth="1"/>
    <col min="5605" max="5605" width="18.59765625" style="176" customWidth="1"/>
    <col min="5606" max="5606" width="1.59765625" style="176" customWidth="1"/>
    <col min="5607" max="5607" width="18.8984375" style="176" customWidth="1"/>
    <col min="5608" max="5608" width="10.59765625" style="176"/>
    <col min="5609" max="5610" width="15.59765625" style="176" bestFit="1" customWidth="1"/>
    <col min="5611" max="5854" width="10.59765625" style="176"/>
    <col min="5855" max="5855" width="14.3984375" style="176" customWidth="1"/>
    <col min="5856" max="5856" width="18.3984375" style="176" customWidth="1"/>
    <col min="5857" max="5857" width="25.59765625" style="176" customWidth="1"/>
    <col min="5858" max="5858" width="1.59765625" style="176" customWidth="1"/>
    <col min="5859" max="5859" width="8.8984375" style="176" customWidth="1"/>
    <col min="5860" max="5860" width="1.59765625" style="176" customWidth="1"/>
    <col min="5861" max="5861" width="18.59765625" style="176" customWidth="1"/>
    <col min="5862" max="5862" width="1.59765625" style="176" customWidth="1"/>
    <col min="5863" max="5863" width="18.8984375" style="176" customWidth="1"/>
    <col min="5864" max="5864" width="10.59765625" style="176"/>
    <col min="5865" max="5866" width="15.59765625" style="176" bestFit="1" customWidth="1"/>
    <col min="5867" max="6110" width="10.59765625" style="176"/>
    <col min="6111" max="6111" width="14.3984375" style="176" customWidth="1"/>
    <col min="6112" max="6112" width="18.3984375" style="176" customWidth="1"/>
    <col min="6113" max="6113" width="25.59765625" style="176" customWidth="1"/>
    <col min="6114" max="6114" width="1.59765625" style="176" customWidth="1"/>
    <col min="6115" max="6115" width="8.8984375" style="176" customWidth="1"/>
    <col min="6116" max="6116" width="1.59765625" style="176" customWidth="1"/>
    <col min="6117" max="6117" width="18.59765625" style="176" customWidth="1"/>
    <col min="6118" max="6118" width="1.59765625" style="176" customWidth="1"/>
    <col min="6119" max="6119" width="18.8984375" style="176" customWidth="1"/>
    <col min="6120" max="6120" width="10.59765625" style="176"/>
    <col min="6121" max="6122" width="15.59765625" style="176" bestFit="1" customWidth="1"/>
    <col min="6123" max="6366" width="10.59765625" style="176"/>
    <col min="6367" max="6367" width="14.3984375" style="176" customWidth="1"/>
    <col min="6368" max="6368" width="18.3984375" style="176" customWidth="1"/>
    <col min="6369" max="6369" width="25.59765625" style="176" customWidth="1"/>
    <col min="6370" max="6370" width="1.59765625" style="176" customWidth="1"/>
    <col min="6371" max="6371" width="8.8984375" style="176" customWidth="1"/>
    <col min="6372" max="6372" width="1.59765625" style="176" customWidth="1"/>
    <col min="6373" max="6373" width="18.59765625" style="176" customWidth="1"/>
    <col min="6374" max="6374" width="1.59765625" style="176" customWidth="1"/>
    <col min="6375" max="6375" width="18.8984375" style="176" customWidth="1"/>
    <col min="6376" max="6376" width="10.59765625" style="176"/>
    <col min="6377" max="6378" width="15.59765625" style="176" bestFit="1" customWidth="1"/>
    <col min="6379" max="6622" width="10.59765625" style="176"/>
    <col min="6623" max="6623" width="14.3984375" style="176" customWidth="1"/>
    <col min="6624" max="6624" width="18.3984375" style="176" customWidth="1"/>
    <col min="6625" max="6625" width="25.59765625" style="176" customWidth="1"/>
    <col min="6626" max="6626" width="1.59765625" style="176" customWidth="1"/>
    <col min="6627" max="6627" width="8.8984375" style="176" customWidth="1"/>
    <col min="6628" max="6628" width="1.59765625" style="176" customWidth="1"/>
    <col min="6629" max="6629" width="18.59765625" style="176" customWidth="1"/>
    <col min="6630" max="6630" width="1.59765625" style="176" customWidth="1"/>
    <col min="6631" max="6631" width="18.8984375" style="176" customWidth="1"/>
    <col min="6632" max="6632" width="10.59765625" style="176"/>
    <col min="6633" max="6634" width="15.59765625" style="176" bestFit="1" customWidth="1"/>
    <col min="6635" max="6878" width="10.59765625" style="176"/>
    <col min="6879" max="6879" width="14.3984375" style="176" customWidth="1"/>
    <col min="6880" max="6880" width="18.3984375" style="176" customWidth="1"/>
    <col min="6881" max="6881" width="25.59765625" style="176" customWidth="1"/>
    <col min="6882" max="6882" width="1.59765625" style="176" customWidth="1"/>
    <col min="6883" max="6883" width="8.8984375" style="176" customWidth="1"/>
    <col min="6884" max="6884" width="1.59765625" style="176" customWidth="1"/>
    <col min="6885" max="6885" width="18.59765625" style="176" customWidth="1"/>
    <col min="6886" max="6886" width="1.59765625" style="176" customWidth="1"/>
    <col min="6887" max="6887" width="18.8984375" style="176" customWidth="1"/>
    <col min="6888" max="6888" width="10.59765625" style="176"/>
    <col min="6889" max="6890" width="15.59765625" style="176" bestFit="1" customWidth="1"/>
    <col min="6891" max="7134" width="10.59765625" style="176"/>
    <col min="7135" max="7135" width="14.3984375" style="176" customWidth="1"/>
    <col min="7136" max="7136" width="18.3984375" style="176" customWidth="1"/>
    <col min="7137" max="7137" width="25.59765625" style="176" customWidth="1"/>
    <col min="7138" max="7138" width="1.59765625" style="176" customWidth="1"/>
    <col min="7139" max="7139" width="8.8984375" style="176" customWidth="1"/>
    <col min="7140" max="7140" width="1.59765625" style="176" customWidth="1"/>
    <col min="7141" max="7141" width="18.59765625" style="176" customWidth="1"/>
    <col min="7142" max="7142" width="1.59765625" style="176" customWidth="1"/>
    <col min="7143" max="7143" width="18.8984375" style="176" customWidth="1"/>
    <col min="7144" max="7144" width="10.59765625" style="176"/>
    <col min="7145" max="7146" width="15.59765625" style="176" bestFit="1" customWidth="1"/>
    <col min="7147" max="7390" width="10.59765625" style="176"/>
    <col min="7391" max="7391" width="14.3984375" style="176" customWidth="1"/>
    <col min="7392" max="7392" width="18.3984375" style="176" customWidth="1"/>
    <col min="7393" max="7393" width="25.59765625" style="176" customWidth="1"/>
    <col min="7394" max="7394" width="1.59765625" style="176" customWidth="1"/>
    <col min="7395" max="7395" width="8.8984375" style="176" customWidth="1"/>
    <col min="7396" max="7396" width="1.59765625" style="176" customWidth="1"/>
    <col min="7397" max="7397" width="18.59765625" style="176" customWidth="1"/>
    <col min="7398" max="7398" width="1.59765625" style="176" customWidth="1"/>
    <col min="7399" max="7399" width="18.8984375" style="176" customWidth="1"/>
    <col min="7400" max="7400" width="10.59765625" style="176"/>
    <col min="7401" max="7402" width="15.59765625" style="176" bestFit="1" customWidth="1"/>
    <col min="7403" max="7646" width="10.59765625" style="176"/>
    <col min="7647" max="7647" width="14.3984375" style="176" customWidth="1"/>
    <col min="7648" max="7648" width="18.3984375" style="176" customWidth="1"/>
    <col min="7649" max="7649" width="25.59765625" style="176" customWidth="1"/>
    <col min="7650" max="7650" width="1.59765625" style="176" customWidth="1"/>
    <col min="7651" max="7651" width="8.8984375" style="176" customWidth="1"/>
    <col min="7652" max="7652" width="1.59765625" style="176" customWidth="1"/>
    <col min="7653" max="7653" width="18.59765625" style="176" customWidth="1"/>
    <col min="7654" max="7654" width="1.59765625" style="176" customWidth="1"/>
    <col min="7655" max="7655" width="18.8984375" style="176" customWidth="1"/>
    <col min="7656" max="7656" width="10.59765625" style="176"/>
    <col min="7657" max="7658" width="15.59765625" style="176" bestFit="1" customWidth="1"/>
    <col min="7659" max="7902" width="10.59765625" style="176"/>
    <col min="7903" max="7903" width="14.3984375" style="176" customWidth="1"/>
    <col min="7904" max="7904" width="18.3984375" style="176" customWidth="1"/>
    <col min="7905" max="7905" width="25.59765625" style="176" customWidth="1"/>
    <col min="7906" max="7906" width="1.59765625" style="176" customWidth="1"/>
    <col min="7907" max="7907" width="8.8984375" style="176" customWidth="1"/>
    <col min="7908" max="7908" width="1.59765625" style="176" customWidth="1"/>
    <col min="7909" max="7909" width="18.59765625" style="176" customWidth="1"/>
    <col min="7910" max="7910" width="1.59765625" style="176" customWidth="1"/>
    <col min="7911" max="7911" width="18.8984375" style="176" customWidth="1"/>
    <col min="7912" max="7912" width="10.59765625" style="176"/>
    <col min="7913" max="7914" width="15.59765625" style="176" bestFit="1" customWidth="1"/>
    <col min="7915" max="8158" width="10.59765625" style="176"/>
    <col min="8159" max="8159" width="14.3984375" style="176" customWidth="1"/>
    <col min="8160" max="8160" width="18.3984375" style="176" customWidth="1"/>
    <col min="8161" max="8161" width="25.59765625" style="176" customWidth="1"/>
    <col min="8162" max="8162" width="1.59765625" style="176" customWidth="1"/>
    <col min="8163" max="8163" width="8.8984375" style="176" customWidth="1"/>
    <col min="8164" max="8164" width="1.59765625" style="176" customWidth="1"/>
    <col min="8165" max="8165" width="18.59765625" style="176" customWidth="1"/>
    <col min="8166" max="8166" width="1.59765625" style="176" customWidth="1"/>
    <col min="8167" max="8167" width="18.8984375" style="176" customWidth="1"/>
    <col min="8168" max="8168" width="10.59765625" style="176"/>
    <col min="8169" max="8170" width="15.59765625" style="176" bestFit="1" customWidth="1"/>
    <col min="8171" max="8414" width="10.59765625" style="176"/>
    <col min="8415" max="8415" width="14.3984375" style="176" customWidth="1"/>
    <col min="8416" max="8416" width="18.3984375" style="176" customWidth="1"/>
    <col min="8417" max="8417" width="25.59765625" style="176" customWidth="1"/>
    <col min="8418" max="8418" width="1.59765625" style="176" customWidth="1"/>
    <col min="8419" max="8419" width="8.8984375" style="176" customWidth="1"/>
    <col min="8420" max="8420" width="1.59765625" style="176" customWidth="1"/>
    <col min="8421" max="8421" width="18.59765625" style="176" customWidth="1"/>
    <col min="8422" max="8422" width="1.59765625" style="176" customWidth="1"/>
    <col min="8423" max="8423" width="18.8984375" style="176" customWidth="1"/>
    <col min="8424" max="8424" width="10.59765625" style="176"/>
    <col min="8425" max="8426" width="15.59765625" style="176" bestFit="1" customWidth="1"/>
    <col min="8427" max="8670" width="10.59765625" style="176"/>
    <col min="8671" max="8671" width="14.3984375" style="176" customWidth="1"/>
    <col min="8672" max="8672" width="18.3984375" style="176" customWidth="1"/>
    <col min="8673" max="8673" width="25.59765625" style="176" customWidth="1"/>
    <col min="8674" max="8674" width="1.59765625" style="176" customWidth="1"/>
    <col min="8675" max="8675" width="8.8984375" style="176" customWidth="1"/>
    <col min="8676" max="8676" width="1.59765625" style="176" customWidth="1"/>
    <col min="8677" max="8677" width="18.59765625" style="176" customWidth="1"/>
    <col min="8678" max="8678" width="1.59765625" style="176" customWidth="1"/>
    <col min="8679" max="8679" width="18.8984375" style="176" customWidth="1"/>
    <col min="8680" max="8680" width="10.59765625" style="176"/>
    <col min="8681" max="8682" width="15.59765625" style="176" bestFit="1" customWidth="1"/>
    <col min="8683" max="8926" width="10.59765625" style="176"/>
    <col min="8927" max="8927" width="14.3984375" style="176" customWidth="1"/>
    <col min="8928" max="8928" width="18.3984375" style="176" customWidth="1"/>
    <col min="8929" max="8929" width="25.59765625" style="176" customWidth="1"/>
    <col min="8930" max="8930" width="1.59765625" style="176" customWidth="1"/>
    <col min="8931" max="8931" width="8.8984375" style="176" customWidth="1"/>
    <col min="8932" max="8932" width="1.59765625" style="176" customWidth="1"/>
    <col min="8933" max="8933" width="18.59765625" style="176" customWidth="1"/>
    <col min="8934" max="8934" width="1.59765625" style="176" customWidth="1"/>
    <col min="8935" max="8935" width="18.8984375" style="176" customWidth="1"/>
    <col min="8936" max="8936" width="10.59765625" style="176"/>
    <col min="8937" max="8938" width="15.59765625" style="176" bestFit="1" customWidth="1"/>
    <col min="8939" max="9182" width="10.59765625" style="176"/>
    <col min="9183" max="9183" width="14.3984375" style="176" customWidth="1"/>
    <col min="9184" max="9184" width="18.3984375" style="176" customWidth="1"/>
    <col min="9185" max="9185" width="25.59765625" style="176" customWidth="1"/>
    <col min="9186" max="9186" width="1.59765625" style="176" customWidth="1"/>
    <col min="9187" max="9187" width="8.8984375" style="176" customWidth="1"/>
    <col min="9188" max="9188" width="1.59765625" style="176" customWidth="1"/>
    <col min="9189" max="9189" width="18.59765625" style="176" customWidth="1"/>
    <col min="9190" max="9190" width="1.59765625" style="176" customWidth="1"/>
    <col min="9191" max="9191" width="18.8984375" style="176" customWidth="1"/>
    <col min="9192" max="9192" width="10.59765625" style="176"/>
    <col min="9193" max="9194" width="15.59765625" style="176" bestFit="1" customWidth="1"/>
    <col min="9195" max="9438" width="10.59765625" style="176"/>
    <col min="9439" max="9439" width="14.3984375" style="176" customWidth="1"/>
    <col min="9440" max="9440" width="18.3984375" style="176" customWidth="1"/>
    <col min="9441" max="9441" width="25.59765625" style="176" customWidth="1"/>
    <col min="9442" max="9442" width="1.59765625" style="176" customWidth="1"/>
    <col min="9443" max="9443" width="8.8984375" style="176" customWidth="1"/>
    <col min="9444" max="9444" width="1.59765625" style="176" customWidth="1"/>
    <col min="9445" max="9445" width="18.59765625" style="176" customWidth="1"/>
    <col min="9446" max="9446" width="1.59765625" style="176" customWidth="1"/>
    <col min="9447" max="9447" width="18.8984375" style="176" customWidth="1"/>
    <col min="9448" max="9448" width="10.59765625" style="176"/>
    <col min="9449" max="9450" width="15.59765625" style="176" bestFit="1" customWidth="1"/>
    <col min="9451" max="9694" width="10.59765625" style="176"/>
    <col min="9695" max="9695" width="14.3984375" style="176" customWidth="1"/>
    <col min="9696" max="9696" width="18.3984375" style="176" customWidth="1"/>
    <col min="9697" max="9697" width="25.59765625" style="176" customWidth="1"/>
    <col min="9698" max="9698" width="1.59765625" style="176" customWidth="1"/>
    <col min="9699" max="9699" width="8.8984375" style="176" customWidth="1"/>
    <col min="9700" max="9700" width="1.59765625" style="176" customWidth="1"/>
    <col min="9701" max="9701" width="18.59765625" style="176" customWidth="1"/>
    <col min="9702" max="9702" width="1.59765625" style="176" customWidth="1"/>
    <col min="9703" max="9703" width="18.8984375" style="176" customWidth="1"/>
    <col min="9704" max="9704" width="10.59765625" style="176"/>
    <col min="9705" max="9706" width="15.59765625" style="176" bestFit="1" customWidth="1"/>
    <col min="9707" max="9950" width="10.59765625" style="176"/>
    <col min="9951" max="9951" width="14.3984375" style="176" customWidth="1"/>
    <col min="9952" max="9952" width="18.3984375" style="176" customWidth="1"/>
    <col min="9953" max="9953" width="25.59765625" style="176" customWidth="1"/>
    <col min="9954" max="9954" width="1.59765625" style="176" customWidth="1"/>
    <col min="9955" max="9955" width="8.8984375" style="176" customWidth="1"/>
    <col min="9956" max="9956" width="1.59765625" style="176" customWidth="1"/>
    <col min="9957" max="9957" width="18.59765625" style="176" customWidth="1"/>
    <col min="9958" max="9958" width="1.59765625" style="176" customWidth="1"/>
    <col min="9959" max="9959" width="18.8984375" style="176" customWidth="1"/>
    <col min="9960" max="9960" width="10.59765625" style="176"/>
    <col min="9961" max="9962" width="15.59765625" style="176" bestFit="1" customWidth="1"/>
    <col min="9963" max="10206" width="10.59765625" style="176"/>
    <col min="10207" max="10207" width="14.3984375" style="176" customWidth="1"/>
    <col min="10208" max="10208" width="18.3984375" style="176" customWidth="1"/>
    <col min="10209" max="10209" width="25.59765625" style="176" customWidth="1"/>
    <col min="10210" max="10210" width="1.59765625" style="176" customWidth="1"/>
    <col min="10211" max="10211" width="8.8984375" style="176" customWidth="1"/>
    <col min="10212" max="10212" width="1.59765625" style="176" customWidth="1"/>
    <col min="10213" max="10213" width="18.59765625" style="176" customWidth="1"/>
    <col min="10214" max="10214" width="1.59765625" style="176" customWidth="1"/>
    <col min="10215" max="10215" width="18.8984375" style="176" customWidth="1"/>
    <col min="10216" max="10216" width="10.59765625" style="176"/>
    <col min="10217" max="10218" width="15.59765625" style="176" bestFit="1" customWidth="1"/>
    <col min="10219" max="10462" width="10.59765625" style="176"/>
    <col min="10463" max="10463" width="14.3984375" style="176" customWidth="1"/>
    <col min="10464" max="10464" width="18.3984375" style="176" customWidth="1"/>
    <col min="10465" max="10465" width="25.59765625" style="176" customWidth="1"/>
    <col min="10466" max="10466" width="1.59765625" style="176" customWidth="1"/>
    <col min="10467" max="10467" width="8.8984375" style="176" customWidth="1"/>
    <col min="10468" max="10468" width="1.59765625" style="176" customWidth="1"/>
    <col min="10469" max="10469" width="18.59765625" style="176" customWidth="1"/>
    <col min="10470" max="10470" width="1.59765625" style="176" customWidth="1"/>
    <col min="10471" max="10471" width="18.8984375" style="176" customWidth="1"/>
    <col min="10472" max="10472" width="10.59765625" style="176"/>
    <col min="10473" max="10474" width="15.59765625" style="176" bestFit="1" customWidth="1"/>
    <col min="10475" max="10718" width="10.59765625" style="176"/>
    <col min="10719" max="10719" width="14.3984375" style="176" customWidth="1"/>
    <col min="10720" max="10720" width="18.3984375" style="176" customWidth="1"/>
    <col min="10721" max="10721" width="25.59765625" style="176" customWidth="1"/>
    <col min="10722" max="10722" width="1.59765625" style="176" customWidth="1"/>
    <col min="10723" max="10723" width="8.8984375" style="176" customWidth="1"/>
    <col min="10724" max="10724" width="1.59765625" style="176" customWidth="1"/>
    <col min="10725" max="10725" width="18.59765625" style="176" customWidth="1"/>
    <col min="10726" max="10726" width="1.59765625" style="176" customWidth="1"/>
    <col min="10727" max="10727" width="18.8984375" style="176" customWidth="1"/>
    <col min="10728" max="10728" width="10.59765625" style="176"/>
    <col min="10729" max="10730" width="15.59765625" style="176" bestFit="1" customWidth="1"/>
    <col min="10731" max="10974" width="10.59765625" style="176"/>
    <col min="10975" max="10975" width="14.3984375" style="176" customWidth="1"/>
    <col min="10976" max="10976" width="18.3984375" style="176" customWidth="1"/>
    <col min="10977" max="10977" width="25.59765625" style="176" customWidth="1"/>
    <col min="10978" max="10978" width="1.59765625" style="176" customWidth="1"/>
    <col min="10979" max="10979" width="8.8984375" style="176" customWidth="1"/>
    <col min="10980" max="10980" width="1.59765625" style="176" customWidth="1"/>
    <col min="10981" max="10981" width="18.59765625" style="176" customWidth="1"/>
    <col min="10982" max="10982" width="1.59765625" style="176" customWidth="1"/>
    <col min="10983" max="10983" width="18.8984375" style="176" customWidth="1"/>
    <col min="10984" max="10984" width="10.59765625" style="176"/>
    <col min="10985" max="10986" width="15.59765625" style="176" bestFit="1" customWidth="1"/>
    <col min="10987" max="11230" width="10.59765625" style="176"/>
    <col min="11231" max="11231" width="14.3984375" style="176" customWidth="1"/>
    <col min="11232" max="11232" width="18.3984375" style="176" customWidth="1"/>
    <col min="11233" max="11233" width="25.59765625" style="176" customWidth="1"/>
    <col min="11234" max="11234" width="1.59765625" style="176" customWidth="1"/>
    <col min="11235" max="11235" width="8.8984375" style="176" customWidth="1"/>
    <col min="11236" max="11236" width="1.59765625" style="176" customWidth="1"/>
    <col min="11237" max="11237" width="18.59765625" style="176" customWidth="1"/>
    <col min="11238" max="11238" width="1.59765625" style="176" customWidth="1"/>
    <col min="11239" max="11239" width="18.8984375" style="176" customWidth="1"/>
    <col min="11240" max="11240" width="10.59765625" style="176"/>
    <col min="11241" max="11242" width="15.59765625" style="176" bestFit="1" customWidth="1"/>
    <col min="11243" max="11486" width="10.59765625" style="176"/>
    <col min="11487" max="11487" width="14.3984375" style="176" customWidth="1"/>
    <col min="11488" max="11488" width="18.3984375" style="176" customWidth="1"/>
    <col min="11489" max="11489" width="25.59765625" style="176" customWidth="1"/>
    <col min="11490" max="11490" width="1.59765625" style="176" customWidth="1"/>
    <col min="11491" max="11491" width="8.8984375" style="176" customWidth="1"/>
    <col min="11492" max="11492" width="1.59765625" style="176" customWidth="1"/>
    <col min="11493" max="11493" width="18.59765625" style="176" customWidth="1"/>
    <col min="11494" max="11494" width="1.59765625" style="176" customWidth="1"/>
    <col min="11495" max="11495" width="18.8984375" style="176" customWidth="1"/>
    <col min="11496" max="11496" width="10.59765625" style="176"/>
    <col min="11497" max="11498" width="15.59765625" style="176" bestFit="1" customWidth="1"/>
    <col min="11499" max="11742" width="10.59765625" style="176"/>
    <col min="11743" max="11743" width="14.3984375" style="176" customWidth="1"/>
    <col min="11744" max="11744" width="18.3984375" style="176" customWidth="1"/>
    <col min="11745" max="11745" width="25.59765625" style="176" customWidth="1"/>
    <col min="11746" max="11746" width="1.59765625" style="176" customWidth="1"/>
    <col min="11747" max="11747" width="8.8984375" style="176" customWidth="1"/>
    <col min="11748" max="11748" width="1.59765625" style="176" customWidth="1"/>
    <col min="11749" max="11749" width="18.59765625" style="176" customWidth="1"/>
    <col min="11750" max="11750" width="1.59765625" style="176" customWidth="1"/>
    <col min="11751" max="11751" width="18.8984375" style="176" customWidth="1"/>
    <col min="11752" max="11752" width="10.59765625" style="176"/>
    <col min="11753" max="11754" width="15.59765625" style="176" bestFit="1" customWidth="1"/>
    <col min="11755" max="11998" width="10.59765625" style="176"/>
    <col min="11999" max="11999" width="14.3984375" style="176" customWidth="1"/>
    <col min="12000" max="12000" width="18.3984375" style="176" customWidth="1"/>
    <col min="12001" max="12001" width="25.59765625" style="176" customWidth="1"/>
    <col min="12002" max="12002" width="1.59765625" style="176" customWidth="1"/>
    <col min="12003" max="12003" width="8.8984375" style="176" customWidth="1"/>
    <col min="12004" max="12004" width="1.59765625" style="176" customWidth="1"/>
    <col min="12005" max="12005" width="18.59765625" style="176" customWidth="1"/>
    <col min="12006" max="12006" width="1.59765625" style="176" customWidth="1"/>
    <col min="12007" max="12007" width="18.8984375" style="176" customWidth="1"/>
    <col min="12008" max="12008" width="10.59765625" style="176"/>
    <col min="12009" max="12010" width="15.59765625" style="176" bestFit="1" customWidth="1"/>
    <col min="12011" max="12254" width="10.59765625" style="176"/>
    <col min="12255" max="12255" width="14.3984375" style="176" customWidth="1"/>
    <col min="12256" max="12256" width="18.3984375" style="176" customWidth="1"/>
    <col min="12257" max="12257" width="25.59765625" style="176" customWidth="1"/>
    <col min="12258" max="12258" width="1.59765625" style="176" customWidth="1"/>
    <col min="12259" max="12259" width="8.8984375" style="176" customWidth="1"/>
    <col min="12260" max="12260" width="1.59765625" style="176" customWidth="1"/>
    <col min="12261" max="12261" width="18.59765625" style="176" customWidth="1"/>
    <col min="12262" max="12262" width="1.59765625" style="176" customWidth="1"/>
    <col min="12263" max="12263" width="18.8984375" style="176" customWidth="1"/>
    <col min="12264" max="12264" width="10.59765625" style="176"/>
    <col min="12265" max="12266" width="15.59765625" style="176" bestFit="1" customWidth="1"/>
    <col min="12267" max="12510" width="10.59765625" style="176"/>
    <col min="12511" max="12511" width="14.3984375" style="176" customWidth="1"/>
    <col min="12512" max="12512" width="18.3984375" style="176" customWidth="1"/>
    <col min="12513" max="12513" width="25.59765625" style="176" customWidth="1"/>
    <col min="12514" max="12514" width="1.59765625" style="176" customWidth="1"/>
    <col min="12515" max="12515" width="8.8984375" style="176" customWidth="1"/>
    <col min="12516" max="12516" width="1.59765625" style="176" customWidth="1"/>
    <col min="12517" max="12517" width="18.59765625" style="176" customWidth="1"/>
    <col min="12518" max="12518" width="1.59765625" style="176" customWidth="1"/>
    <col min="12519" max="12519" width="18.8984375" style="176" customWidth="1"/>
    <col min="12520" max="12520" width="10.59765625" style="176"/>
    <col min="12521" max="12522" width="15.59765625" style="176" bestFit="1" customWidth="1"/>
    <col min="12523" max="12766" width="10.59765625" style="176"/>
    <col min="12767" max="12767" width="14.3984375" style="176" customWidth="1"/>
    <col min="12768" max="12768" width="18.3984375" style="176" customWidth="1"/>
    <col min="12769" max="12769" width="25.59765625" style="176" customWidth="1"/>
    <col min="12770" max="12770" width="1.59765625" style="176" customWidth="1"/>
    <col min="12771" max="12771" width="8.8984375" style="176" customWidth="1"/>
    <col min="12772" max="12772" width="1.59765625" style="176" customWidth="1"/>
    <col min="12773" max="12773" width="18.59765625" style="176" customWidth="1"/>
    <col min="12774" max="12774" width="1.59765625" style="176" customWidth="1"/>
    <col min="12775" max="12775" width="18.8984375" style="176" customWidth="1"/>
    <col min="12776" max="12776" width="10.59765625" style="176"/>
    <col min="12777" max="12778" width="15.59765625" style="176" bestFit="1" customWidth="1"/>
    <col min="12779" max="13022" width="10.59765625" style="176"/>
    <col min="13023" max="13023" width="14.3984375" style="176" customWidth="1"/>
    <col min="13024" max="13024" width="18.3984375" style="176" customWidth="1"/>
    <col min="13025" max="13025" width="25.59765625" style="176" customWidth="1"/>
    <col min="13026" max="13026" width="1.59765625" style="176" customWidth="1"/>
    <col min="13027" max="13027" width="8.8984375" style="176" customWidth="1"/>
    <col min="13028" max="13028" width="1.59765625" style="176" customWidth="1"/>
    <col min="13029" max="13029" width="18.59765625" style="176" customWidth="1"/>
    <col min="13030" max="13030" width="1.59765625" style="176" customWidth="1"/>
    <col min="13031" max="13031" width="18.8984375" style="176" customWidth="1"/>
    <col min="13032" max="13032" width="10.59765625" style="176"/>
    <col min="13033" max="13034" width="15.59765625" style="176" bestFit="1" customWidth="1"/>
    <col min="13035" max="13278" width="10.59765625" style="176"/>
    <col min="13279" max="13279" width="14.3984375" style="176" customWidth="1"/>
    <col min="13280" max="13280" width="18.3984375" style="176" customWidth="1"/>
    <col min="13281" max="13281" width="25.59765625" style="176" customWidth="1"/>
    <col min="13282" max="13282" width="1.59765625" style="176" customWidth="1"/>
    <col min="13283" max="13283" width="8.8984375" style="176" customWidth="1"/>
    <col min="13284" max="13284" width="1.59765625" style="176" customWidth="1"/>
    <col min="13285" max="13285" width="18.59765625" style="176" customWidth="1"/>
    <col min="13286" max="13286" width="1.59765625" style="176" customWidth="1"/>
    <col min="13287" max="13287" width="18.8984375" style="176" customWidth="1"/>
    <col min="13288" max="13288" width="10.59765625" style="176"/>
    <col min="13289" max="13290" width="15.59765625" style="176" bestFit="1" customWidth="1"/>
    <col min="13291" max="13534" width="10.59765625" style="176"/>
    <col min="13535" max="13535" width="14.3984375" style="176" customWidth="1"/>
    <col min="13536" max="13536" width="18.3984375" style="176" customWidth="1"/>
    <col min="13537" max="13537" width="25.59765625" style="176" customWidth="1"/>
    <col min="13538" max="13538" width="1.59765625" style="176" customWidth="1"/>
    <col min="13539" max="13539" width="8.8984375" style="176" customWidth="1"/>
    <col min="13540" max="13540" width="1.59765625" style="176" customWidth="1"/>
    <col min="13541" max="13541" width="18.59765625" style="176" customWidth="1"/>
    <col min="13542" max="13542" width="1.59765625" style="176" customWidth="1"/>
    <col min="13543" max="13543" width="18.8984375" style="176" customWidth="1"/>
    <col min="13544" max="13544" width="10.59765625" style="176"/>
    <col min="13545" max="13546" width="15.59765625" style="176" bestFit="1" customWidth="1"/>
    <col min="13547" max="13790" width="10.59765625" style="176"/>
    <col min="13791" max="13791" width="14.3984375" style="176" customWidth="1"/>
    <col min="13792" max="13792" width="18.3984375" style="176" customWidth="1"/>
    <col min="13793" max="13793" width="25.59765625" style="176" customWidth="1"/>
    <col min="13794" max="13794" width="1.59765625" style="176" customWidth="1"/>
    <col min="13795" max="13795" width="8.8984375" style="176" customWidth="1"/>
    <col min="13796" max="13796" width="1.59765625" style="176" customWidth="1"/>
    <col min="13797" max="13797" width="18.59765625" style="176" customWidth="1"/>
    <col min="13798" max="13798" width="1.59765625" style="176" customWidth="1"/>
    <col min="13799" max="13799" width="18.8984375" style="176" customWidth="1"/>
    <col min="13800" max="13800" width="10.59765625" style="176"/>
    <col min="13801" max="13802" width="15.59765625" style="176" bestFit="1" customWidth="1"/>
    <col min="13803" max="14046" width="10.59765625" style="176"/>
    <col min="14047" max="14047" width="14.3984375" style="176" customWidth="1"/>
    <col min="14048" max="14048" width="18.3984375" style="176" customWidth="1"/>
    <col min="14049" max="14049" width="25.59765625" style="176" customWidth="1"/>
    <col min="14050" max="14050" width="1.59765625" style="176" customWidth="1"/>
    <col min="14051" max="14051" width="8.8984375" style="176" customWidth="1"/>
    <col min="14052" max="14052" width="1.59765625" style="176" customWidth="1"/>
    <col min="14053" max="14053" width="18.59765625" style="176" customWidth="1"/>
    <col min="14054" max="14054" width="1.59765625" style="176" customWidth="1"/>
    <col min="14055" max="14055" width="18.8984375" style="176" customWidth="1"/>
    <col min="14056" max="14056" width="10.59765625" style="176"/>
    <col min="14057" max="14058" width="15.59765625" style="176" bestFit="1" customWidth="1"/>
    <col min="14059" max="14302" width="10.59765625" style="176"/>
    <col min="14303" max="14303" width="14.3984375" style="176" customWidth="1"/>
    <col min="14304" max="14304" width="18.3984375" style="176" customWidth="1"/>
    <col min="14305" max="14305" width="25.59765625" style="176" customWidth="1"/>
    <col min="14306" max="14306" width="1.59765625" style="176" customWidth="1"/>
    <col min="14307" max="14307" width="8.8984375" style="176" customWidth="1"/>
    <col min="14308" max="14308" width="1.59765625" style="176" customWidth="1"/>
    <col min="14309" max="14309" width="18.59765625" style="176" customWidth="1"/>
    <col min="14310" max="14310" width="1.59765625" style="176" customWidth="1"/>
    <col min="14311" max="14311" width="18.8984375" style="176" customWidth="1"/>
    <col min="14312" max="14312" width="10.59765625" style="176"/>
    <col min="14313" max="14314" width="15.59765625" style="176" bestFit="1" customWidth="1"/>
    <col min="14315" max="14558" width="10.59765625" style="176"/>
    <col min="14559" max="14559" width="14.3984375" style="176" customWidth="1"/>
    <col min="14560" max="14560" width="18.3984375" style="176" customWidth="1"/>
    <col min="14561" max="14561" width="25.59765625" style="176" customWidth="1"/>
    <col min="14562" max="14562" width="1.59765625" style="176" customWidth="1"/>
    <col min="14563" max="14563" width="8.8984375" style="176" customWidth="1"/>
    <col min="14564" max="14564" width="1.59765625" style="176" customWidth="1"/>
    <col min="14565" max="14565" width="18.59765625" style="176" customWidth="1"/>
    <col min="14566" max="14566" width="1.59765625" style="176" customWidth="1"/>
    <col min="14567" max="14567" width="18.8984375" style="176" customWidth="1"/>
    <col min="14568" max="14568" width="10.59765625" style="176"/>
    <col min="14569" max="14570" width="15.59765625" style="176" bestFit="1" customWidth="1"/>
    <col min="14571" max="14814" width="10.59765625" style="176"/>
    <col min="14815" max="14815" width="14.3984375" style="176" customWidth="1"/>
    <col min="14816" max="14816" width="18.3984375" style="176" customWidth="1"/>
    <col min="14817" max="14817" width="25.59765625" style="176" customWidth="1"/>
    <col min="14818" max="14818" width="1.59765625" style="176" customWidth="1"/>
    <col min="14819" max="14819" width="8.8984375" style="176" customWidth="1"/>
    <col min="14820" max="14820" width="1.59765625" style="176" customWidth="1"/>
    <col min="14821" max="14821" width="18.59765625" style="176" customWidth="1"/>
    <col min="14822" max="14822" width="1.59765625" style="176" customWidth="1"/>
    <col min="14823" max="14823" width="18.8984375" style="176" customWidth="1"/>
    <col min="14824" max="14824" width="10.59765625" style="176"/>
    <col min="14825" max="14826" width="15.59765625" style="176" bestFit="1" customWidth="1"/>
    <col min="14827" max="15070" width="10.59765625" style="176"/>
    <col min="15071" max="15071" width="14.3984375" style="176" customWidth="1"/>
    <col min="15072" max="15072" width="18.3984375" style="176" customWidth="1"/>
    <col min="15073" max="15073" width="25.59765625" style="176" customWidth="1"/>
    <col min="15074" max="15074" width="1.59765625" style="176" customWidth="1"/>
    <col min="15075" max="15075" width="8.8984375" style="176" customWidth="1"/>
    <col min="15076" max="15076" width="1.59765625" style="176" customWidth="1"/>
    <col min="15077" max="15077" width="18.59765625" style="176" customWidth="1"/>
    <col min="15078" max="15078" width="1.59765625" style="176" customWidth="1"/>
    <col min="15079" max="15079" width="18.8984375" style="176" customWidth="1"/>
    <col min="15080" max="15080" width="10.59765625" style="176"/>
    <col min="15081" max="15082" width="15.59765625" style="176" bestFit="1" customWidth="1"/>
    <col min="15083" max="15326" width="10.59765625" style="176"/>
    <col min="15327" max="15327" width="14.3984375" style="176" customWidth="1"/>
    <col min="15328" max="15328" width="18.3984375" style="176" customWidth="1"/>
    <col min="15329" max="15329" width="25.59765625" style="176" customWidth="1"/>
    <col min="15330" max="15330" width="1.59765625" style="176" customWidth="1"/>
    <col min="15331" max="15331" width="8.8984375" style="176" customWidth="1"/>
    <col min="15332" max="15332" width="1.59765625" style="176" customWidth="1"/>
    <col min="15333" max="15333" width="18.59765625" style="176" customWidth="1"/>
    <col min="15334" max="15334" width="1.59765625" style="176" customWidth="1"/>
    <col min="15335" max="15335" width="18.8984375" style="176" customWidth="1"/>
    <col min="15336" max="15336" width="10.59765625" style="176"/>
    <col min="15337" max="15338" width="15.59765625" style="176" bestFit="1" customWidth="1"/>
    <col min="15339" max="15582" width="10.59765625" style="176"/>
    <col min="15583" max="15583" width="14.3984375" style="176" customWidth="1"/>
    <col min="15584" max="15584" width="18.3984375" style="176" customWidth="1"/>
    <col min="15585" max="15585" width="25.59765625" style="176" customWidth="1"/>
    <col min="15586" max="15586" width="1.59765625" style="176" customWidth="1"/>
    <col min="15587" max="15587" width="8.8984375" style="176" customWidth="1"/>
    <col min="15588" max="15588" width="1.59765625" style="176" customWidth="1"/>
    <col min="15589" max="15589" width="18.59765625" style="176" customWidth="1"/>
    <col min="15590" max="15590" width="1.59765625" style="176" customWidth="1"/>
    <col min="15591" max="15591" width="18.8984375" style="176" customWidth="1"/>
    <col min="15592" max="15592" width="10.59765625" style="176"/>
    <col min="15593" max="15594" width="15.59765625" style="176" bestFit="1" customWidth="1"/>
    <col min="15595" max="15838" width="10.59765625" style="176"/>
    <col min="15839" max="15839" width="14.3984375" style="176" customWidth="1"/>
    <col min="15840" max="15840" width="18.3984375" style="176" customWidth="1"/>
    <col min="15841" max="15841" width="25.59765625" style="176" customWidth="1"/>
    <col min="15842" max="15842" width="1.59765625" style="176" customWidth="1"/>
    <col min="15843" max="15843" width="8.8984375" style="176" customWidth="1"/>
    <col min="15844" max="15844" width="1.59765625" style="176" customWidth="1"/>
    <col min="15845" max="15845" width="18.59765625" style="176" customWidth="1"/>
    <col min="15846" max="15846" width="1.59765625" style="176" customWidth="1"/>
    <col min="15847" max="15847" width="18.8984375" style="176" customWidth="1"/>
    <col min="15848" max="15848" width="10.59765625" style="176"/>
    <col min="15849" max="15850" width="15.59765625" style="176" bestFit="1" customWidth="1"/>
    <col min="15851" max="16094" width="10.59765625" style="176"/>
    <col min="16095" max="16095" width="14.3984375" style="176" customWidth="1"/>
    <col min="16096" max="16096" width="18.3984375" style="176" customWidth="1"/>
    <col min="16097" max="16097" width="25.59765625" style="176" customWidth="1"/>
    <col min="16098" max="16098" width="1.59765625" style="176" customWidth="1"/>
    <col min="16099" max="16099" width="8.8984375" style="176" customWidth="1"/>
    <col min="16100" max="16100" width="1.59765625" style="176" customWidth="1"/>
    <col min="16101" max="16101" width="18.59765625" style="176" customWidth="1"/>
    <col min="16102" max="16102" width="1.59765625" style="176" customWidth="1"/>
    <col min="16103" max="16103" width="18.8984375" style="176" customWidth="1"/>
    <col min="16104" max="16104" width="10.59765625" style="176"/>
    <col min="16105" max="16106" width="15.59765625" style="176" bestFit="1" customWidth="1"/>
    <col min="16107" max="16384" width="10.59765625" style="176"/>
  </cols>
  <sheetData>
    <row r="1" spans="1:9" ht="21.75" customHeight="1">
      <c r="A1" s="171" t="s">
        <v>0</v>
      </c>
      <c r="B1" s="172"/>
      <c r="C1" s="172"/>
      <c r="D1" s="173"/>
      <c r="E1" s="172"/>
      <c r="F1" s="172"/>
      <c r="G1" s="174"/>
      <c r="H1" s="172"/>
      <c r="I1" s="175"/>
    </row>
    <row r="2" spans="1:9" ht="21.75" customHeight="1">
      <c r="A2" s="171" t="s">
        <v>577</v>
      </c>
      <c r="B2" s="172"/>
      <c r="C2" s="172"/>
      <c r="D2" s="173"/>
      <c r="E2" s="172"/>
      <c r="F2" s="172"/>
      <c r="G2" s="174"/>
      <c r="H2" s="177"/>
      <c r="I2" s="175"/>
    </row>
    <row r="3" spans="1:9" ht="21.75" customHeight="1">
      <c r="A3" s="171" t="s">
        <v>484</v>
      </c>
      <c r="B3" s="172"/>
      <c r="C3" s="172"/>
      <c r="D3" s="173"/>
      <c r="E3" s="172"/>
      <c r="F3" s="172"/>
      <c r="G3" s="174"/>
      <c r="H3" s="172"/>
      <c r="I3" s="175"/>
    </row>
    <row r="4" spans="1:9" ht="21.75" customHeight="1">
      <c r="A4" s="172"/>
      <c r="B4" s="172"/>
      <c r="C4" s="172"/>
      <c r="D4" s="173"/>
      <c r="E4" s="172"/>
      <c r="F4" s="172"/>
      <c r="H4" s="172"/>
      <c r="I4" s="179" t="s">
        <v>578</v>
      </c>
    </row>
    <row r="5" spans="1:9" ht="21.75" customHeight="1">
      <c r="B5" s="180"/>
      <c r="D5" s="172"/>
      <c r="E5" s="181" t="s">
        <v>579</v>
      </c>
      <c r="G5" s="182" t="s">
        <v>485</v>
      </c>
      <c r="H5" s="183"/>
      <c r="I5" s="182" t="s">
        <v>486</v>
      </c>
    </row>
    <row r="6" spans="1:9" ht="21.75" customHeight="1">
      <c r="A6" s="184" t="s">
        <v>580</v>
      </c>
    </row>
    <row r="7" spans="1:9" ht="21.75" customHeight="1">
      <c r="A7" s="176" t="s">
        <v>581</v>
      </c>
      <c r="C7" s="186"/>
      <c r="D7" s="187"/>
      <c r="F7" s="187"/>
      <c r="G7" s="188"/>
      <c r="H7" s="187"/>
    </row>
    <row r="8" spans="1:9" ht="21.75" customHeight="1">
      <c r="A8" s="189" t="s">
        <v>582</v>
      </c>
      <c r="D8" s="187"/>
      <c r="E8" s="187"/>
      <c r="F8" s="187"/>
      <c r="G8" s="190">
        <v>430024084</v>
      </c>
      <c r="H8" s="188"/>
      <c r="I8" s="178">
        <v>467997147</v>
      </c>
    </row>
    <row r="9" spans="1:9" ht="21.75" customHeight="1">
      <c r="A9" s="191" t="s">
        <v>583</v>
      </c>
      <c r="D9" s="187"/>
      <c r="E9" s="187">
        <v>6</v>
      </c>
      <c r="F9" s="187"/>
      <c r="G9" s="190">
        <v>886981</v>
      </c>
      <c r="H9" s="188"/>
      <c r="I9" s="178">
        <v>100285</v>
      </c>
    </row>
    <row r="10" spans="1:9" ht="21.75" customHeight="1">
      <c r="A10" s="191" t="s">
        <v>584</v>
      </c>
      <c r="D10" s="187"/>
      <c r="E10" s="187"/>
      <c r="F10" s="187"/>
      <c r="H10" s="188"/>
      <c r="I10" s="178"/>
    </row>
    <row r="11" spans="1:9" ht="21.75" customHeight="1">
      <c r="A11" s="192" t="s">
        <v>585</v>
      </c>
      <c r="D11" s="187"/>
      <c r="E11" s="187"/>
      <c r="F11" s="187"/>
      <c r="G11" s="190">
        <v>57486</v>
      </c>
      <c r="H11" s="188"/>
      <c r="I11" s="178">
        <v>229192</v>
      </c>
    </row>
    <row r="12" spans="1:9" ht="21.75" customHeight="1">
      <c r="A12" s="192" t="s">
        <v>586</v>
      </c>
      <c r="D12" s="187"/>
      <c r="E12" s="187"/>
      <c r="F12" s="187"/>
      <c r="G12" s="190">
        <v>314676</v>
      </c>
      <c r="H12" s="188"/>
      <c r="I12" s="178">
        <v>199702</v>
      </c>
    </row>
    <row r="13" spans="1:9" ht="21.75" customHeight="1">
      <c r="A13" s="192" t="s">
        <v>587</v>
      </c>
      <c r="D13" s="187"/>
      <c r="E13" s="187">
        <v>11</v>
      </c>
      <c r="F13" s="187"/>
      <c r="G13" s="190">
        <v>8949</v>
      </c>
      <c r="H13" s="188"/>
      <c r="I13" s="178">
        <v>162583</v>
      </c>
    </row>
    <row r="14" spans="1:9" ht="21.75" customHeight="1">
      <c r="A14" s="192" t="s">
        <v>588</v>
      </c>
      <c r="D14" s="187"/>
      <c r="E14" s="187"/>
      <c r="F14" s="187"/>
      <c r="G14" s="190">
        <v>0</v>
      </c>
      <c r="H14" s="188"/>
      <c r="I14" s="178">
        <v>1018</v>
      </c>
    </row>
    <row r="15" spans="1:9" ht="21.75" customHeight="1">
      <c r="A15" s="193" t="s">
        <v>589</v>
      </c>
      <c r="D15" s="187"/>
      <c r="E15" s="187">
        <v>7</v>
      </c>
      <c r="F15" s="187"/>
      <c r="G15" s="190">
        <v>119649</v>
      </c>
      <c r="H15" s="188"/>
      <c r="I15" s="178">
        <v>336162</v>
      </c>
    </row>
    <row r="16" spans="1:9" ht="21.75" customHeight="1">
      <c r="A16" s="184" t="s">
        <v>590</v>
      </c>
      <c r="D16" s="187"/>
      <c r="G16" s="194">
        <f>SUM(G8:G15)</f>
        <v>431411825</v>
      </c>
      <c r="H16" s="195"/>
      <c r="I16" s="194">
        <f>SUM(I8:I15)</f>
        <v>469026089</v>
      </c>
    </row>
    <row r="17" spans="1:9" ht="21.75" customHeight="1">
      <c r="A17" s="184" t="s">
        <v>591</v>
      </c>
      <c r="D17" s="187"/>
      <c r="G17" s="196"/>
      <c r="H17" s="178"/>
      <c r="I17" s="196"/>
    </row>
    <row r="18" spans="1:9" ht="21.75" customHeight="1">
      <c r="A18" s="191" t="s">
        <v>592</v>
      </c>
      <c r="D18" s="187"/>
      <c r="H18" s="178"/>
      <c r="I18" s="178"/>
    </row>
    <row r="19" spans="1:9" ht="21.75" customHeight="1">
      <c r="A19" s="192" t="s">
        <v>593</v>
      </c>
      <c r="D19" s="187"/>
      <c r="G19" s="190">
        <v>363246</v>
      </c>
      <c r="H19" s="178"/>
      <c r="I19" s="178">
        <v>1928209</v>
      </c>
    </row>
    <row r="20" spans="1:9" ht="21.75" customHeight="1">
      <c r="A20" s="192" t="s">
        <v>587</v>
      </c>
      <c r="D20" s="187"/>
      <c r="E20" s="187">
        <v>11</v>
      </c>
      <c r="G20" s="190">
        <v>211</v>
      </c>
      <c r="H20" s="178"/>
      <c r="I20" s="178">
        <v>19198</v>
      </c>
    </row>
    <row r="21" spans="1:9" ht="21.75" customHeight="1">
      <c r="A21" s="176" t="s">
        <v>594</v>
      </c>
      <c r="D21" s="187"/>
      <c r="E21" s="187">
        <v>9</v>
      </c>
      <c r="G21" s="190">
        <v>217185</v>
      </c>
      <c r="H21" s="178"/>
      <c r="I21" s="178">
        <v>104039</v>
      </c>
    </row>
    <row r="22" spans="1:9" ht="21.75" customHeight="1">
      <c r="A22" s="197" t="s">
        <v>595</v>
      </c>
      <c r="D22" s="187"/>
      <c r="G22" s="194">
        <f>SUM(G18:G21)</f>
        <v>580642</v>
      </c>
      <c r="H22" s="195"/>
      <c r="I22" s="194">
        <f>SUM(I18:I21)</f>
        <v>2051446</v>
      </c>
    </row>
    <row r="23" spans="1:9" ht="21.75" customHeight="1" thickBot="1">
      <c r="A23" s="171" t="s">
        <v>596</v>
      </c>
      <c r="D23" s="187"/>
      <c r="E23" s="187"/>
      <c r="G23" s="198">
        <f>G16-G22</f>
        <v>430831183</v>
      </c>
      <c r="H23" s="195"/>
      <c r="I23" s="198">
        <f>I16-I22</f>
        <v>466974643</v>
      </c>
    </row>
    <row r="24" spans="1:9" ht="21.75" customHeight="1" thickTop="1">
      <c r="A24" s="171" t="s">
        <v>597</v>
      </c>
      <c r="G24" s="196"/>
      <c r="H24" s="178"/>
      <c r="I24" s="196"/>
    </row>
    <row r="25" spans="1:9" ht="21.75" customHeight="1">
      <c r="A25" s="176" t="s">
        <v>598</v>
      </c>
      <c r="E25" s="172">
        <v>4</v>
      </c>
      <c r="G25" s="196"/>
      <c r="H25" s="178"/>
      <c r="I25" s="196"/>
    </row>
    <row r="26" spans="1:9" ht="21.75" customHeight="1">
      <c r="A26" s="192" t="s">
        <v>599</v>
      </c>
      <c r="G26" s="199">
        <v>150000000</v>
      </c>
      <c r="H26" s="178"/>
      <c r="I26" s="178">
        <v>150000000</v>
      </c>
    </row>
    <row r="27" spans="1:9" ht="21.75" customHeight="1">
      <c r="A27" s="176" t="s">
        <v>600</v>
      </c>
      <c r="G27" s="190">
        <v>67946258</v>
      </c>
      <c r="H27" s="178"/>
      <c r="I27" s="195">
        <v>67946526</v>
      </c>
    </row>
    <row r="28" spans="1:9" ht="21.75" customHeight="1">
      <c r="G28" s="194">
        <f>SUM(G26:G27)</f>
        <v>217946258</v>
      </c>
      <c r="H28" s="195"/>
      <c r="I28" s="194">
        <f>SUM(I26:I27)</f>
        <v>217946526</v>
      </c>
    </row>
    <row r="29" spans="1:9" ht="21.75" customHeight="1">
      <c r="A29" s="176" t="s">
        <v>601</v>
      </c>
      <c r="E29" s="187">
        <v>5</v>
      </c>
      <c r="G29" s="190">
        <v>122887514</v>
      </c>
      <c r="H29" s="178"/>
      <c r="I29" s="195">
        <v>159029830</v>
      </c>
    </row>
    <row r="30" spans="1:9" ht="21.75" customHeight="1">
      <c r="A30" s="176" t="s">
        <v>602</v>
      </c>
      <c r="E30" s="187"/>
      <c r="G30" s="190">
        <v>89997411</v>
      </c>
      <c r="H30" s="178"/>
      <c r="I30" s="195">
        <v>89998287</v>
      </c>
    </row>
    <row r="31" spans="1:9" ht="21.75" customHeight="1" thickBot="1">
      <c r="A31" s="184" t="s">
        <v>596</v>
      </c>
      <c r="E31" s="178"/>
      <c r="G31" s="200">
        <f>G28+G29+G30</f>
        <v>430831183</v>
      </c>
      <c r="H31" s="195"/>
      <c r="I31" s="200">
        <f>I28+I29+I30</f>
        <v>466974643</v>
      </c>
    </row>
    <row r="32" spans="1:9" ht="21.75" customHeight="1" thickTop="1">
      <c r="A32" s="184"/>
      <c r="G32" s="178">
        <f>G23-G31</f>
        <v>0</v>
      </c>
      <c r="I32" s="178">
        <f>I23-I31</f>
        <v>0</v>
      </c>
    </row>
    <row r="33" spans="1:9" ht="10.199999999999999" customHeight="1">
      <c r="A33" s="184"/>
      <c r="H33" s="178"/>
      <c r="I33" s="178"/>
    </row>
    <row r="34" spans="1:9" ht="21.75" customHeight="1">
      <c r="A34" s="184" t="s">
        <v>603</v>
      </c>
      <c r="E34" s="187">
        <v>4</v>
      </c>
      <c r="I34" s="178"/>
    </row>
    <row r="35" spans="1:9" ht="21.75" customHeight="1">
      <c r="A35" s="192" t="s">
        <v>599</v>
      </c>
      <c r="G35" s="201">
        <v>10.1488</v>
      </c>
      <c r="H35" s="202"/>
      <c r="I35" s="203">
        <v>10.0754</v>
      </c>
    </row>
    <row r="36" spans="1:9" ht="21.75" customHeight="1">
      <c r="A36" s="176" t="s">
        <v>600</v>
      </c>
      <c r="G36" s="201">
        <v>41.002800000000001</v>
      </c>
      <c r="H36" s="202"/>
      <c r="I36" s="204">
        <v>46.484099999999998</v>
      </c>
    </row>
    <row r="37" spans="1:9" ht="13.8" customHeight="1">
      <c r="H37" s="202"/>
      <c r="I37" s="202"/>
    </row>
    <row r="38" spans="1:9" ht="14.4" customHeight="1">
      <c r="I38" s="178"/>
    </row>
    <row r="39" spans="1:9" ht="21.75" customHeight="1">
      <c r="A39" s="176" t="s">
        <v>54</v>
      </c>
      <c r="G39" s="205"/>
      <c r="I39" s="205"/>
    </row>
    <row r="41" spans="1:9" s="207" customFormat="1" ht="14.4" customHeight="1">
      <c r="A41" s="206"/>
      <c r="B41" s="206"/>
      <c r="C41" s="206"/>
      <c r="D41" s="206"/>
      <c r="E41" s="206"/>
      <c r="F41" s="176"/>
      <c r="G41" s="178"/>
      <c r="H41" s="176"/>
      <c r="I41" s="176"/>
    </row>
    <row r="42" spans="1:9" s="207" customFormat="1" ht="21.75" customHeight="1">
      <c r="A42" s="242" t="s">
        <v>604</v>
      </c>
      <c r="B42" s="242"/>
      <c r="C42" s="242"/>
      <c r="D42" s="242"/>
      <c r="E42" s="242"/>
      <c r="G42" s="178"/>
      <c r="H42" s="176"/>
      <c r="I42" s="176"/>
    </row>
    <row r="43" spans="1:9" s="207" customFormat="1" ht="21.75" customHeight="1">
      <c r="A43" s="241" t="s">
        <v>605</v>
      </c>
      <c r="B43" s="241"/>
      <c r="C43" s="241"/>
      <c r="D43" s="241"/>
      <c r="E43" s="241"/>
      <c r="G43" s="178"/>
      <c r="H43" s="176"/>
      <c r="I43" s="176"/>
    </row>
    <row r="44" spans="1:9" ht="21.6" customHeight="1"/>
    <row r="45" spans="1:9" s="208" customFormat="1" ht="21.75" customHeight="1">
      <c r="B45" s="209"/>
      <c r="C45" s="209"/>
      <c r="D45" s="210"/>
      <c r="E45" s="209"/>
      <c r="F45" s="209"/>
      <c r="G45" s="209"/>
      <c r="H45" s="209"/>
      <c r="I45" s="211" t="s">
        <v>489</v>
      </c>
    </row>
    <row r="46" spans="1:9" s="208" customFormat="1" ht="21.75" customHeight="1">
      <c r="A46" s="212" t="s">
        <v>0</v>
      </c>
      <c r="B46" s="209"/>
      <c r="C46" s="209"/>
      <c r="D46" s="210"/>
      <c r="E46" s="209"/>
      <c r="F46" s="209"/>
      <c r="G46" s="209"/>
      <c r="H46" s="209"/>
      <c r="I46" s="211"/>
    </row>
    <row r="47" spans="1:9" s="208" customFormat="1" ht="21.75" customHeight="1">
      <c r="A47" s="212" t="s">
        <v>606</v>
      </c>
      <c r="B47" s="209"/>
      <c r="C47" s="209"/>
      <c r="D47" s="210"/>
      <c r="E47" s="209"/>
      <c r="F47" s="209"/>
      <c r="G47" s="209"/>
      <c r="H47" s="209"/>
      <c r="I47" s="213"/>
    </row>
    <row r="48" spans="1:9" s="208" customFormat="1" ht="21.75" customHeight="1">
      <c r="A48" s="212" t="s">
        <v>607</v>
      </c>
      <c r="B48" s="209"/>
      <c r="C48" s="209"/>
      <c r="D48" s="210"/>
      <c r="E48" s="209"/>
      <c r="F48" s="209"/>
      <c r="G48" s="209"/>
      <c r="H48" s="209"/>
      <c r="I48" s="213"/>
    </row>
    <row r="49" spans="1:9" s="208" customFormat="1" ht="21.75" customHeight="1">
      <c r="D49" s="209"/>
      <c r="F49" s="214"/>
      <c r="G49" s="209"/>
      <c r="H49" s="214"/>
      <c r="I49" s="215" t="s">
        <v>608</v>
      </c>
    </row>
    <row r="50" spans="1:9" s="208" customFormat="1" ht="21.75" customHeight="1">
      <c r="D50" s="209"/>
      <c r="E50" s="216" t="s">
        <v>579</v>
      </c>
      <c r="G50" s="217" t="s">
        <v>609</v>
      </c>
      <c r="H50" s="218"/>
      <c r="I50" s="216">
        <v>2567</v>
      </c>
    </row>
    <row r="51" spans="1:9" s="208" customFormat="1" ht="21.75" customHeight="1">
      <c r="A51" s="219" t="s">
        <v>610</v>
      </c>
      <c r="I51" s="220"/>
    </row>
    <row r="52" spans="1:9" s="208" customFormat="1" ht="21.75" customHeight="1">
      <c r="A52" s="221" t="s">
        <v>611</v>
      </c>
      <c r="G52" s="222">
        <v>16816503</v>
      </c>
      <c r="H52" s="223"/>
      <c r="I52" s="223">
        <v>12869570</v>
      </c>
    </row>
    <row r="53" spans="1:9" s="208" customFormat="1" ht="21.75" customHeight="1">
      <c r="A53" s="221" t="s">
        <v>612</v>
      </c>
      <c r="G53" s="222">
        <v>402997</v>
      </c>
      <c r="H53" s="223"/>
      <c r="I53" s="223">
        <v>399898</v>
      </c>
    </row>
    <row r="54" spans="1:9" s="208" customFormat="1" ht="21.75" customHeight="1">
      <c r="A54" s="208" t="s">
        <v>613</v>
      </c>
      <c r="G54" s="224">
        <f>SUM(G52:G53)</f>
        <v>17219500</v>
      </c>
      <c r="H54" s="223"/>
      <c r="I54" s="224">
        <f>SUM(I52:I53)</f>
        <v>13269468</v>
      </c>
    </row>
    <row r="55" spans="1:9" s="208" customFormat="1" ht="21.75" customHeight="1">
      <c r="A55" s="219" t="s">
        <v>614</v>
      </c>
      <c r="G55" s="223"/>
      <c r="H55" s="223"/>
      <c r="I55" s="223"/>
    </row>
    <row r="56" spans="1:9" s="208" customFormat="1" ht="21.75" customHeight="1">
      <c r="A56" s="225" t="s">
        <v>615</v>
      </c>
      <c r="E56" s="226">
        <v>9</v>
      </c>
      <c r="F56" s="226"/>
      <c r="G56" s="222">
        <v>165542</v>
      </c>
      <c r="H56" s="223"/>
      <c r="I56" s="223">
        <v>55830</v>
      </c>
    </row>
    <row r="57" spans="1:9" s="208" customFormat="1" ht="21.75" customHeight="1">
      <c r="A57" s="221" t="s">
        <v>616</v>
      </c>
      <c r="E57" s="226"/>
      <c r="F57" s="226"/>
      <c r="G57" s="222">
        <v>4262</v>
      </c>
      <c r="H57" s="223"/>
      <c r="I57" s="223">
        <v>2401</v>
      </c>
    </row>
    <row r="58" spans="1:9" s="208" customFormat="1" ht="21.75" customHeight="1">
      <c r="A58" s="221" t="s">
        <v>617</v>
      </c>
      <c r="E58" s="226"/>
      <c r="F58" s="226"/>
      <c r="G58" s="222">
        <v>8025</v>
      </c>
      <c r="H58" s="223"/>
      <c r="I58" s="223">
        <v>8025</v>
      </c>
    </row>
    <row r="59" spans="1:9" s="208" customFormat="1" ht="21.75" customHeight="1">
      <c r="A59" s="225" t="s">
        <v>618</v>
      </c>
      <c r="E59" s="226"/>
      <c r="F59" s="226"/>
      <c r="G59" s="222">
        <v>306802</v>
      </c>
      <c r="H59" s="223"/>
      <c r="I59" s="223">
        <f>9002+14825</f>
        <v>23827</v>
      </c>
    </row>
    <row r="60" spans="1:9" s="208" customFormat="1" ht="21.75" customHeight="1">
      <c r="A60" s="221" t="s">
        <v>619</v>
      </c>
      <c r="E60" s="226"/>
      <c r="F60" s="226"/>
      <c r="G60" s="222">
        <v>448</v>
      </c>
      <c r="H60" s="223"/>
      <c r="I60" s="223">
        <v>382</v>
      </c>
    </row>
    <row r="61" spans="1:9" s="208" customFormat="1" ht="21.75" customHeight="1">
      <c r="A61" s="221" t="s">
        <v>620</v>
      </c>
      <c r="G61" s="224">
        <f>SUM(G56:G60)</f>
        <v>485079</v>
      </c>
      <c r="H61" s="223"/>
      <c r="I61" s="224">
        <f>SUM(I56:I60)</f>
        <v>90465</v>
      </c>
    </row>
    <row r="62" spans="1:9" s="208" customFormat="1" ht="21.75" customHeight="1">
      <c r="A62" s="212" t="s">
        <v>621</v>
      </c>
      <c r="E62" s="227"/>
      <c r="F62" s="227"/>
      <c r="G62" s="224">
        <f>SUM(G54-G61)</f>
        <v>16734421</v>
      </c>
      <c r="H62" s="223"/>
      <c r="I62" s="224">
        <f>SUM(I54-I61)</f>
        <v>13179003</v>
      </c>
    </row>
    <row r="63" spans="1:9" s="208" customFormat="1" ht="21.75" customHeight="1">
      <c r="A63" s="171" t="s">
        <v>622</v>
      </c>
      <c r="E63" s="227"/>
      <c r="F63" s="227"/>
      <c r="G63" s="223"/>
      <c r="H63" s="223"/>
      <c r="I63" s="223"/>
    </row>
    <row r="64" spans="1:9" s="208" customFormat="1" ht="21.75" customHeight="1">
      <c r="A64" s="221" t="s">
        <v>623</v>
      </c>
      <c r="E64" s="227"/>
      <c r="F64" s="227"/>
      <c r="G64" s="222">
        <v>2528753</v>
      </c>
      <c r="H64" s="223"/>
      <c r="I64" s="223">
        <v>-1334738</v>
      </c>
    </row>
    <row r="65" spans="1:9" s="208" customFormat="1" ht="21.75" customHeight="1">
      <c r="A65" s="221" t="s">
        <v>624</v>
      </c>
      <c r="E65" s="227"/>
      <c r="F65" s="227"/>
      <c r="G65" s="222">
        <v>25219</v>
      </c>
      <c r="H65" s="223"/>
      <c r="I65" s="223">
        <v>-12922</v>
      </c>
    </row>
    <row r="66" spans="1:9" s="208" customFormat="1" ht="21.75" customHeight="1">
      <c r="A66" s="221" t="s">
        <v>625</v>
      </c>
      <c r="E66" s="226">
        <v>8</v>
      </c>
      <c r="F66" s="227"/>
      <c r="G66" s="222">
        <v>-52564928</v>
      </c>
      <c r="H66" s="223"/>
      <c r="I66" s="223">
        <v>-19518790</v>
      </c>
    </row>
    <row r="67" spans="1:9" s="208" customFormat="1" ht="21.75" customHeight="1">
      <c r="A67" s="221" t="s">
        <v>626</v>
      </c>
      <c r="E67" s="226">
        <v>8</v>
      </c>
      <c r="F67" s="227"/>
      <c r="G67" s="222">
        <v>-134647</v>
      </c>
      <c r="H67" s="223"/>
      <c r="I67" s="223">
        <v>-41168</v>
      </c>
    </row>
    <row r="68" spans="1:9" s="208" customFormat="1" ht="21.75" customHeight="1">
      <c r="A68" s="171" t="s">
        <v>627</v>
      </c>
      <c r="F68" s="227"/>
      <c r="G68" s="224">
        <f>SUM(G64:G67)</f>
        <v>-50145603</v>
      </c>
      <c r="H68" s="223"/>
      <c r="I68" s="224">
        <f>SUM(I64:I67)</f>
        <v>-20907618</v>
      </c>
    </row>
    <row r="69" spans="1:9" s="208" customFormat="1" ht="21.75" customHeight="1" thickBot="1">
      <c r="A69" s="171" t="s">
        <v>628</v>
      </c>
      <c r="E69" s="227"/>
      <c r="F69" s="227"/>
      <c r="G69" s="228">
        <f>+G62+G68</f>
        <v>-33411182</v>
      </c>
      <c r="H69" s="229"/>
      <c r="I69" s="228">
        <f>+I62+I68</f>
        <v>-7728615</v>
      </c>
    </row>
    <row r="70" spans="1:9" s="208" customFormat="1" ht="21.75" customHeight="1" thickTop="1">
      <c r="A70" s="221"/>
      <c r="I70" s="220"/>
    </row>
    <row r="71" spans="1:9" s="208" customFormat="1" ht="21.75" customHeight="1">
      <c r="A71" s="208" t="s">
        <v>629</v>
      </c>
      <c r="I71" s="220"/>
    </row>
    <row r="72" spans="1:9" s="208" customFormat="1" ht="21.75" customHeight="1">
      <c r="I72" s="220"/>
    </row>
    <row r="73" spans="1:9" s="231" customFormat="1" ht="21.75" customHeight="1">
      <c r="A73" s="230"/>
      <c r="B73" s="230"/>
      <c r="C73" s="230"/>
      <c r="D73" s="230"/>
      <c r="E73" s="230"/>
      <c r="F73" s="208"/>
      <c r="G73" s="208"/>
      <c r="H73" s="208"/>
      <c r="I73" s="208"/>
    </row>
    <row r="74" spans="1:9" s="231" customFormat="1" ht="21.75" customHeight="1">
      <c r="A74" s="242" t="s">
        <v>604</v>
      </c>
      <c r="B74" s="242"/>
      <c r="C74" s="242"/>
      <c r="D74" s="242"/>
      <c r="E74" s="242"/>
      <c r="G74" s="208"/>
      <c r="H74" s="208"/>
      <c r="I74" s="208"/>
    </row>
    <row r="75" spans="1:9" s="231" customFormat="1" ht="21.75" customHeight="1">
      <c r="A75" s="241" t="s">
        <v>605</v>
      </c>
      <c r="B75" s="241"/>
      <c r="C75" s="241"/>
      <c r="D75" s="241"/>
      <c r="E75" s="241"/>
      <c r="G75" s="208"/>
      <c r="H75" s="208"/>
      <c r="I75" s="208"/>
    </row>
    <row r="77" spans="1:9" ht="21.75" customHeight="1">
      <c r="A77" s="171" t="s">
        <v>0</v>
      </c>
      <c r="B77" s="172"/>
      <c r="C77" s="172"/>
      <c r="D77" s="173"/>
      <c r="E77" s="172"/>
      <c r="F77" s="172"/>
      <c r="G77" s="174"/>
      <c r="H77" s="172"/>
      <c r="I77" s="175"/>
    </row>
    <row r="78" spans="1:9" ht="21.75" customHeight="1">
      <c r="A78" s="171" t="s">
        <v>630</v>
      </c>
      <c r="B78" s="172"/>
      <c r="C78" s="172"/>
      <c r="D78" s="173"/>
      <c r="E78" s="172"/>
      <c r="F78" s="172"/>
      <c r="G78" s="174"/>
      <c r="H78" s="172"/>
      <c r="I78" s="175"/>
    </row>
    <row r="79" spans="1:9" ht="21.75" customHeight="1">
      <c r="A79" s="212" t="s">
        <v>607</v>
      </c>
      <c r="B79" s="172"/>
      <c r="C79" s="172"/>
      <c r="D79" s="173"/>
      <c r="E79" s="172"/>
      <c r="F79" s="172"/>
      <c r="G79" s="174"/>
      <c r="H79" s="172"/>
      <c r="I79" s="175"/>
    </row>
    <row r="80" spans="1:9" ht="21.75" customHeight="1">
      <c r="D80" s="172"/>
      <c r="F80" s="232"/>
      <c r="G80" s="233"/>
      <c r="H80" s="232"/>
      <c r="I80" s="179" t="s">
        <v>608</v>
      </c>
    </row>
    <row r="81" spans="1:9" ht="21.75" customHeight="1">
      <c r="D81" s="172"/>
      <c r="E81" s="181" t="s">
        <v>579</v>
      </c>
      <c r="G81" s="182" t="s">
        <v>609</v>
      </c>
      <c r="H81" s="183"/>
      <c r="I81" s="182" t="s">
        <v>631</v>
      </c>
    </row>
    <row r="82" spans="1:9" ht="21.75" customHeight="1">
      <c r="A82" s="184" t="s">
        <v>632</v>
      </c>
      <c r="H82" s="178"/>
      <c r="I82" s="178"/>
    </row>
    <row r="83" spans="1:9" ht="21.75" customHeight="1">
      <c r="A83" s="184" t="s">
        <v>633</v>
      </c>
      <c r="G83" s="234">
        <f>G69</f>
        <v>-33411182</v>
      </c>
      <c r="H83" s="178"/>
      <c r="I83" s="234">
        <f>I69</f>
        <v>-7728615</v>
      </c>
    </row>
    <row r="84" spans="1:9" ht="21.75" customHeight="1">
      <c r="A84" s="184" t="s">
        <v>634</v>
      </c>
      <c r="E84" s="187">
        <v>12</v>
      </c>
      <c r="H84" s="178"/>
      <c r="I84" s="178"/>
    </row>
    <row r="85" spans="1:9" ht="21.75" customHeight="1">
      <c r="A85" s="176" t="s">
        <v>635</v>
      </c>
      <c r="E85" s="187"/>
      <c r="G85" s="178">
        <v>-1131000</v>
      </c>
      <c r="H85" s="178"/>
      <c r="I85" s="178">
        <v>0</v>
      </c>
    </row>
    <row r="86" spans="1:9" ht="21.75" customHeight="1">
      <c r="A86" s="176" t="s">
        <v>636</v>
      </c>
      <c r="E86" s="187"/>
      <c r="G86" s="235">
        <v>-1600134</v>
      </c>
      <c r="H86" s="178"/>
      <c r="I86" s="235">
        <v>-12880190</v>
      </c>
    </row>
    <row r="87" spans="1:9" ht="21.75" customHeight="1">
      <c r="A87" s="184" t="s">
        <v>637</v>
      </c>
      <c r="E87" s="187"/>
      <c r="G87" s="236">
        <f>SUM(G85:G86)</f>
        <v>-2731134</v>
      </c>
      <c r="H87" s="178"/>
      <c r="I87" s="236">
        <f>SUM(I85:I86)</f>
        <v>-12880190</v>
      </c>
    </row>
    <row r="88" spans="1:9" ht="21.75" customHeight="1">
      <c r="A88" s="184" t="s">
        <v>638</v>
      </c>
      <c r="G88" s="237"/>
      <c r="H88" s="237"/>
      <c r="I88" s="237"/>
    </row>
    <row r="89" spans="1:9" ht="21.75" customHeight="1">
      <c r="A89" s="176" t="s">
        <v>639</v>
      </c>
      <c r="E89" s="187">
        <v>4</v>
      </c>
      <c r="G89" s="237">
        <v>-268</v>
      </c>
      <c r="H89" s="178"/>
      <c r="I89" s="237">
        <v>-269</v>
      </c>
    </row>
    <row r="90" spans="1:9" ht="21.75" customHeight="1">
      <c r="A90" s="176" t="s">
        <v>640</v>
      </c>
      <c r="E90" s="187"/>
      <c r="G90" s="238">
        <v>-876</v>
      </c>
      <c r="H90" s="178"/>
      <c r="I90" s="238">
        <v>-1013</v>
      </c>
    </row>
    <row r="91" spans="1:9" ht="21.75" customHeight="1">
      <c r="A91" s="219" t="s">
        <v>641</v>
      </c>
      <c r="E91" s="187"/>
      <c r="G91" s="238">
        <f>SUM(G89:G90)</f>
        <v>-1144</v>
      </c>
      <c r="H91" s="178"/>
      <c r="I91" s="238">
        <f>SUM(I89:I90)</f>
        <v>-1282</v>
      </c>
    </row>
    <row r="92" spans="1:9" ht="21.75" customHeight="1">
      <c r="A92" s="176" t="s">
        <v>642</v>
      </c>
      <c r="G92" s="178">
        <f>SUM(G83,G87,G91)</f>
        <v>-36143460</v>
      </c>
      <c r="H92" s="178"/>
      <c r="I92" s="178">
        <f>SUM(I83,I87,I91)</f>
        <v>-20610087</v>
      </c>
    </row>
    <row r="93" spans="1:9" ht="21.75" customHeight="1">
      <c r="A93" s="176" t="s">
        <v>643</v>
      </c>
      <c r="G93" s="239">
        <f>I31</f>
        <v>466974643</v>
      </c>
      <c r="H93" s="178"/>
      <c r="I93" s="235">
        <v>342469704</v>
      </c>
    </row>
    <row r="94" spans="1:9" ht="21.75" customHeight="1" thickBot="1">
      <c r="A94" s="176" t="s">
        <v>644</v>
      </c>
      <c r="G94" s="240">
        <f>SUM(G92:G93)</f>
        <v>430831183</v>
      </c>
      <c r="H94" s="178"/>
      <c r="I94" s="240">
        <f>SUM(I92:I93)</f>
        <v>321859617</v>
      </c>
    </row>
    <row r="95" spans="1:9" ht="21.75" customHeight="1" thickTop="1">
      <c r="E95" s="185"/>
      <c r="G95" s="178">
        <f>G94-G31</f>
        <v>0</v>
      </c>
      <c r="H95" s="178"/>
      <c r="I95" s="178"/>
    </row>
    <row r="96" spans="1:9" ht="21.75" customHeight="1">
      <c r="A96" s="176" t="s">
        <v>54</v>
      </c>
    </row>
    <row r="97" spans="1:9" ht="21.75" customHeight="1">
      <c r="A97" s="219"/>
    </row>
    <row r="98" spans="1:9" s="207" customFormat="1" ht="21.75" customHeight="1">
      <c r="A98" s="206"/>
      <c r="B98" s="206"/>
      <c r="C98" s="206"/>
      <c r="D98" s="206"/>
      <c r="E98" s="206"/>
      <c r="F98" s="176"/>
      <c r="G98" s="178"/>
      <c r="H98" s="176"/>
      <c r="I98" s="176"/>
    </row>
    <row r="99" spans="1:9" s="207" customFormat="1" ht="21.75" customHeight="1">
      <c r="A99" s="242" t="s">
        <v>604</v>
      </c>
      <c r="B99" s="242"/>
      <c r="C99" s="242"/>
      <c r="D99" s="242"/>
      <c r="E99" s="242"/>
      <c r="G99" s="178"/>
      <c r="H99" s="176"/>
      <c r="I99" s="176"/>
    </row>
    <row r="100" spans="1:9" s="207" customFormat="1" ht="21.75" customHeight="1">
      <c r="A100" s="241" t="s">
        <v>605</v>
      </c>
      <c r="B100" s="241"/>
      <c r="C100" s="241"/>
      <c r="D100" s="241"/>
      <c r="E100" s="241"/>
      <c r="G100" s="178"/>
      <c r="H100" s="176"/>
      <c r="I100" s="176"/>
    </row>
  </sheetData>
  <mergeCells count="6">
    <mergeCell ref="A100:E100"/>
    <mergeCell ref="A42:E42"/>
    <mergeCell ref="A43:E43"/>
    <mergeCell ref="A74:E74"/>
    <mergeCell ref="A75:E75"/>
    <mergeCell ref="A99:E99"/>
  </mergeCells>
  <pageMargins left="0.98425196850393704" right="0.39370078740157483" top="0.78740157480314965" bottom="0.39370078740157483" header="0.19685039370078741" footer="0.19685039370078741"/>
  <pageSetup paperSize="9" scale="79" orientation="portrait" r:id="rId1"/>
  <rowBreaks count="2" manualBreakCount="2">
    <brk id="44" max="10" man="1"/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A01B-3C5D-40AF-8290-A301EFA6230B}">
  <dimension ref="A1:O196"/>
  <sheetViews>
    <sheetView showGridLines="0" topLeftCell="A36" zoomScale="90" zoomScaleNormal="90" zoomScaleSheetLayoutView="110" workbookViewId="0">
      <selection activeCell="C41" sqref="C41"/>
    </sheetView>
  </sheetViews>
  <sheetFormatPr defaultColWidth="10.5" defaultRowHeight="15" customHeight="1"/>
  <cols>
    <col min="1" max="1" width="3" style="2" customWidth="1"/>
    <col min="2" max="2" width="3.5" style="2" customWidth="1"/>
    <col min="3" max="3" width="88.5" style="2" customWidth="1"/>
    <col min="4" max="4" width="16" style="138" bestFit="1" customWidth="1"/>
    <col min="5" max="5" width="1.19921875" style="110" customWidth="1"/>
    <col min="6" max="6" width="15.19921875" style="138" customWidth="1"/>
    <col min="7" max="7" width="1.19921875" style="111" customWidth="1"/>
    <col min="8" max="8" width="10.69921875" style="61" customWidth="1"/>
    <col min="9" max="9" width="2.5" style="61" customWidth="1"/>
    <col min="10" max="10" width="14.5" style="68" customWidth="1"/>
    <col min="11" max="11" width="1.19921875" style="110" customWidth="1"/>
    <col min="12" max="12" width="15.19921875" style="68" customWidth="1"/>
    <col min="13" max="13" width="1.19921875" style="111" customWidth="1"/>
    <col min="14" max="14" width="10.69921875" style="61" customWidth="1"/>
    <col min="15" max="15" width="6.69921875" style="61" customWidth="1"/>
    <col min="16" max="24" width="10.5" style="2" customWidth="1"/>
    <col min="25" max="16384" width="10.5" style="2"/>
  </cols>
  <sheetData>
    <row r="1" spans="1:15" ht="18" customHeight="1">
      <c r="A1" s="1" t="s">
        <v>0</v>
      </c>
      <c r="B1" s="1"/>
      <c r="C1" s="1"/>
      <c r="D1" s="130"/>
      <c r="E1" s="1"/>
      <c r="F1" s="130"/>
      <c r="G1" s="1"/>
      <c r="H1" s="56"/>
      <c r="I1" s="56"/>
      <c r="J1" s="1"/>
      <c r="K1" s="1"/>
      <c r="L1" s="1"/>
      <c r="M1" s="1"/>
      <c r="N1" s="1"/>
      <c r="O1" s="1"/>
    </row>
    <row r="2" spans="1:15" ht="18" customHeight="1">
      <c r="A2" s="243" t="s">
        <v>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31"/>
    </row>
    <row r="3" spans="1:15" ht="18" customHeight="1">
      <c r="A3" s="243" t="s">
        <v>484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31"/>
    </row>
    <row r="4" spans="1:15" ht="18" customHeight="1">
      <c r="A4" s="5" t="s">
        <v>2</v>
      </c>
      <c r="B4" s="5"/>
      <c r="C4" s="5"/>
      <c r="D4" s="131"/>
      <c r="E4" s="5"/>
      <c r="F4" s="131"/>
      <c r="G4" s="8"/>
      <c r="H4" s="9"/>
      <c r="I4" s="9"/>
      <c r="J4" s="7"/>
      <c r="K4" s="5"/>
      <c r="L4" s="7"/>
      <c r="M4" s="8"/>
      <c r="N4" s="9"/>
      <c r="O4" s="9"/>
    </row>
    <row r="5" spans="1:15" ht="18.75" customHeight="1">
      <c r="A5" s="5"/>
      <c r="B5" s="127"/>
      <c r="C5" s="127"/>
      <c r="D5" s="244" t="s">
        <v>485</v>
      </c>
      <c r="E5" s="245"/>
      <c r="F5" s="245"/>
      <c r="G5" s="245"/>
      <c r="H5" s="245"/>
      <c r="I5" s="9"/>
      <c r="J5" s="244" t="s">
        <v>486</v>
      </c>
      <c r="K5" s="245"/>
      <c r="L5" s="245"/>
      <c r="M5" s="245"/>
      <c r="N5" s="245"/>
      <c r="O5" s="127"/>
    </row>
    <row r="6" spans="1:15" ht="18.75" customHeight="1">
      <c r="A6" s="5"/>
      <c r="B6" s="127"/>
      <c r="C6" s="127"/>
      <c r="D6" s="247" t="s">
        <v>489</v>
      </c>
      <c r="E6" s="247"/>
      <c r="F6" s="247"/>
      <c r="G6" s="247"/>
      <c r="H6" s="247"/>
      <c r="I6" s="2"/>
      <c r="J6" s="247" t="s">
        <v>490</v>
      </c>
      <c r="K6" s="247"/>
      <c r="L6" s="247"/>
      <c r="M6" s="247"/>
      <c r="N6" s="247"/>
      <c r="O6" s="2"/>
    </row>
    <row r="7" spans="1:15" ht="18" customHeight="1">
      <c r="A7" s="5"/>
      <c r="B7" s="127"/>
      <c r="C7" s="127"/>
      <c r="D7" s="132"/>
      <c r="E7" s="11"/>
      <c r="F7" s="132" t="s">
        <v>5</v>
      </c>
      <c r="G7" s="14"/>
      <c r="H7" s="15" t="s">
        <v>6</v>
      </c>
      <c r="I7" s="157"/>
      <c r="J7" s="13"/>
      <c r="K7" s="11"/>
      <c r="L7" s="13" t="s">
        <v>5</v>
      </c>
      <c r="M7" s="14"/>
      <c r="N7" s="15" t="s">
        <v>6</v>
      </c>
      <c r="O7" s="15"/>
    </row>
    <row r="8" spans="1:15" ht="18" customHeight="1">
      <c r="A8" s="246" t="s">
        <v>7</v>
      </c>
      <c r="B8" s="246"/>
      <c r="C8" s="246"/>
      <c r="D8" s="133" t="s">
        <v>10</v>
      </c>
      <c r="E8" s="16"/>
      <c r="F8" s="133" t="s">
        <v>11</v>
      </c>
      <c r="G8" s="19"/>
      <c r="H8" s="20" t="s">
        <v>12</v>
      </c>
      <c r="I8" s="158"/>
      <c r="J8" s="18" t="s">
        <v>10</v>
      </c>
      <c r="K8" s="16"/>
      <c r="L8" s="18" t="s">
        <v>11</v>
      </c>
      <c r="M8" s="19"/>
      <c r="N8" s="20" t="s">
        <v>12</v>
      </c>
      <c r="O8" s="20"/>
    </row>
    <row r="9" spans="1:15" ht="18" customHeight="1">
      <c r="A9" s="159"/>
      <c r="B9" s="159"/>
      <c r="C9" s="159"/>
      <c r="D9" s="132" t="s">
        <v>14</v>
      </c>
      <c r="E9" s="11"/>
      <c r="F9" s="132" t="s">
        <v>487</v>
      </c>
      <c r="G9" s="14"/>
      <c r="H9" s="15" t="s">
        <v>13</v>
      </c>
      <c r="I9" s="157"/>
      <c r="J9" s="13" t="s">
        <v>14</v>
      </c>
      <c r="K9" s="11"/>
      <c r="L9" s="132" t="s">
        <v>487</v>
      </c>
      <c r="M9" s="14"/>
      <c r="N9" s="15" t="s">
        <v>13</v>
      </c>
      <c r="O9" s="15"/>
    </row>
    <row r="10" spans="1:15" s="1" customFormat="1" ht="18" customHeight="1">
      <c r="A10" s="1" t="s">
        <v>16</v>
      </c>
      <c r="D10" s="134"/>
      <c r="E10" s="26"/>
      <c r="F10" s="134"/>
      <c r="G10" s="27"/>
      <c r="H10" s="28"/>
      <c r="I10" s="28"/>
      <c r="J10" s="25"/>
      <c r="K10" s="26"/>
      <c r="L10" s="25"/>
      <c r="M10" s="27"/>
      <c r="N10" s="28"/>
      <c r="O10" s="28"/>
    </row>
    <row r="11" spans="1:15" s="1" customFormat="1" ht="18" customHeight="1">
      <c r="B11" s="31" t="s">
        <v>17</v>
      </c>
      <c r="D11" s="134"/>
      <c r="E11" s="25"/>
      <c r="F11" s="25">
        <f>SUM(F12:F19)</f>
        <v>135821921</v>
      </c>
      <c r="G11" s="27"/>
      <c r="H11" s="137">
        <f>SUM(H12:H19)</f>
        <v>31.579526032074554</v>
      </c>
      <c r="I11" s="33"/>
      <c r="J11" s="134"/>
      <c r="K11" s="25"/>
      <c r="L11" s="25">
        <f>SUM(L12:L19)</f>
        <v>140507089</v>
      </c>
      <c r="M11" s="27"/>
      <c r="N11" s="137">
        <f>SUM(N12:N19)</f>
        <v>30.02</v>
      </c>
      <c r="O11" s="137"/>
    </row>
    <row r="12" spans="1:15" ht="18" customHeight="1">
      <c r="B12" s="5"/>
      <c r="C12" s="2" t="s">
        <v>19</v>
      </c>
      <c r="D12" s="135">
        <v>38289600</v>
      </c>
      <c r="E12" s="37"/>
      <c r="F12" s="135">
        <v>5322254</v>
      </c>
      <c r="G12" s="39"/>
      <c r="H12" s="40">
        <v>1.24</v>
      </c>
      <c r="I12" s="40"/>
      <c r="J12" s="135">
        <v>39209600</v>
      </c>
      <c r="K12" s="37"/>
      <c r="L12" s="135">
        <v>5920650</v>
      </c>
      <c r="M12" s="39"/>
      <c r="N12" s="40">
        <v>1.26</v>
      </c>
      <c r="O12" s="40"/>
    </row>
    <row r="13" spans="1:15" ht="18" customHeight="1">
      <c r="B13" s="5"/>
      <c r="C13" s="2" t="s">
        <v>20</v>
      </c>
      <c r="D13" s="135">
        <f>21620400*2</f>
        <v>43240800</v>
      </c>
      <c r="E13" s="37"/>
      <c r="F13" s="135">
        <v>6637463</v>
      </c>
      <c r="G13" s="39"/>
      <c r="H13" s="40">
        <v>1.54</v>
      </c>
      <c r="I13" s="40"/>
      <c r="J13" s="135">
        <v>43575800</v>
      </c>
      <c r="K13" s="37"/>
      <c r="L13" s="135">
        <v>6776037</v>
      </c>
      <c r="M13" s="39"/>
      <c r="N13" s="40">
        <v>1.45</v>
      </c>
      <c r="O13" s="40"/>
    </row>
    <row r="14" spans="1:15" ht="18" customHeight="1">
      <c r="B14" s="5"/>
      <c r="C14" s="2" t="s">
        <v>21</v>
      </c>
      <c r="D14" s="135">
        <f>4934600*2</f>
        <v>9869200</v>
      </c>
      <c r="E14" s="37"/>
      <c r="F14" s="135">
        <v>446581</v>
      </c>
      <c r="G14" s="39"/>
      <c r="H14" s="40">
        <v>0.1</v>
      </c>
      <c r="I14" s="40"/>
      <c r="J14" s="135">
        <v>9649200</v>
      </c>
      <c r="K14" s="37"/>
      <c r="L14" s="135">
        <v>506583</v>
      </c>
      <c r="M14" s="39"/>
      <c r="N14" s="40">
        <v>0.11</v>
      </c>
      <c r="O14" s="40"/>
    </row>
    <row r="15" spans="1:15" ht="18" customHeight="1">
      <c r="B15" s="5"/>
      <c r="C15" s="2" t="s">
        <v>22</v>
      </c>
      <c r="D15" s="135">
        <v>581981515</v>
      </c>
      <c r="E15" s="37"/>
      <c r="F15" s="135">
        <v>12396206</v>
      </c>
      <c r="G15" s="39"/>
      <c r="H15" s="40">
        <v>2.88</v>
      </c>
      <c r="I15" s="40"/>
      <c r="J15" s="135">
        <v>690448515</v>
      </c>
      <c r="K15" s="37"/>
      <c r="L15" s="135">
        <v>14499419</v>
      </c>
      <c r="M15" s="39"/>
      <c r="N15" s="40">
        <v>3.1</v>
      </c>
      <c r="O15" s="40"/>
    </row>
    <row r="16" spans="1:15" ht="18" customHeight="1">
      <c r="B16" s="5"/>
      <c r="C16" s="2" t="s">
        <v>271</v>
      </c>
      <c r="D16" s="136">
        <f>392649100*2</f>
        <v>785298200</v>
      </c>
      <c r="E16" s="38"/>
      <c r="F16" s="135">
        <v>92272539</v>
      </c>
      <c r="G16" s="85"/>
      <c r="H16" s="40">
        <v>21.46</v>
      </c>
      <c r="I16" s="149"/>
      <c r="J16" s="136">
        <v>785298200</v>
      </c>
      <c r="K16" s="38"/>
      <c r="L16" s="38">
        <v>92272539</v>
      </c>
      <c r="M16" s="85"/>
      <c r="N16" s="40">
        <v>19.72</v>
      </c>
      <c r="O16" s="149"/>
    </row>
    <row r="17" spans="2:15" ht="18" customHeight="1">
      <c r="B17" s="42"/>
      <c r="C17" s="5" t="s">
        <v>24</v>
      </c>
      <c r="D17" s="136">
        <f>7027300*2</f>
        <v>14054600</v>
      </c>
      <c r="E17" s="38"/>
      <c r="F17" s="135">
        <v>642998</v>
      </c>
      <c r="G17" s="32"/>
      <c r="H17" s="40">
        <v>0.14952603207455295</v>
      </c>
      <c r="I17" s="40"/>
      <c r="J17" s="136">
        <v>14294600</v>
      </c>
      <c r="K17" s="38"/>
      <c r="L17" s="135">
        <v>721877</v>
      </c>
      <c r="M17" s="32"/>
      <c r="N17" s="40">
        <v>0.15</v>
      </c>
      <c r="O17" s="40"/>
    </row>
    <row r="18" spans="2:15" ht="18" customHeight="1">
      <c r="B18" s="5"/>
      <c r="C18" s="2" t="s">
        <v>247</v>
      </c>
      <c r="D18" s="135">
        <f>(4494915607*2)-1</f>
        <v>8989831213</v>
      </c>
      <c r="E18" s="37"/>
      <c r="F18" s="135">
        <v>16990781</v>
      </c>
      <c r="G18" s="39"/>
      <c r="H18" s="40">
        <v>3.95</v>
      </c>
      <c r="I18" s="40"/>
      <c r="J18" s="135">
        <v>10047618815</v>
      </c>
      <c r="K18" s="37"/>
      <c r="L18" s="135">
        <v>18688571</v>
      </c>
      <c r="M18" s="39"/>
      <c r="N18" s="40">
        <v>3.99</v>
      </c>
      <c r="O18" s="40"/>
    </row>
    <row r="19" spans="2:15" ht="18" customHeight="1">
      <c r="B19" s="5"/>
      <c r="C19" s="2" t="s">
        <v>26</v>
      </c>
      <c r="D19" s="135">
        <f>5752450*2</f>
        <v>11504900</v>
      </c>
      <c r="E19" s="37"/>
      <c r="F19" s="135">
        <v>1113099</v>
      </c>
      <c r="G19" s="39"/>
      <c r="H19" s="40">
        <v>0.26</v>
      </c>
      <c r="I19" s="40"/>
      <c r="J19" s="135">
        <v>11384900</v>
      </c>
      <c r="K19" s="37"/>
      <c r="L19" s="135">
        <v>1121413</v>
      </c>
      <c r="M19" s="39"/>
      <c r="N19" s="40">
        <v>0.24</v>
      </c>
      <c r="O19" s="40"/>
    </row>
    <row r="20" spans="2:15" s="1" customFormat="1" ht="18" customHeight="1">
      <c r="B20" s="31" t="s">
        <v>27</v>
      </c>
      <c r="D20" s="134"/>
      <c r="E20" s="25"/>
      <c r="F20" s="25">
        <f>SUM(F21:F25)</f>
        <v>3118259</v>
      </c>
      <c r="G20" s="27"/>
      <c r="H20" s="71">
        <f>SUM(H21:H25)</f>
        <v>0.73</v>
      </c>
      <c r="I20" s="33"/>
      <c r="J20" s="134"/>
      <c r="K20" s="25"/>
      <c r="L20" s="25">
        <f>SUM(L21:L25)</f>
        <v>3448569</v>
      </c>
      <c r="M20" s="27"/>
      <c r="N20" s="137">
        <v>0.74</v>
      </c>
      <c r="O20" s="33"/>
    </row>
    <row r="21" spans="2:15" ht="18" customHeight="1">
      <c r="B21" s="42"/>
      <c r="C21" s="5" t="s">
        <v>28</v>
      </c>
      <c r="D21" s="136">
        <f>13583707*2</f>
        <v>27167414</v>
      </c>
      <c r="E21" s="38"/>
      <c r="F21" s="135">
        <v>437395</v>
      </c>
      <c r="G21" s="32"/>
      <c r="H21" s="40">
        <v>0.1</v>
      </c>
      <c r="I21" s="40"/>
      <c r="J21" s="136">
        <v>19397650</v>
      </c>
      <c r="K21" s="38"/>
      <c r="L21" s="135">
        <v>809852</v>
      </c>
      <c r="M21" s="32"/>
      <c r="N21" s="40">
        <v>0.17</v>
      </c>
      <c r="O21" s="40"/>
    </row>
    <row r="22" spans="2:15" ht="18" customHeight="1">
      <c r="B22" s="42"/>
      <c r="C22" s="5" t="s">
        <v>261</v>
      </c>
      <c r="D22" s="136">
        <f>14122150*2</f>
        <v>28244300</v>
      </c>
      <c r="E22" s="38"/>
      <c r="F22" s="135">
        <v>200535</v>
      </c>
      <c r="G22" s="32"/>
      <c r="H22" s="40">
        <v>0.05</v>
      </c>
      <c r="I22" s="40"/>
      <c r="J22" s="136">
        <v>28244300</v>
      </c>
      <c r="K22" s="38"/>
      <c r="L22" s="135">
        <v>172290</v>
      </c>
      <c r="M22" s="32"/>
      <c r="N22" s="40">
        <v>0.04</v>
      </c>
      <c r="O22" s="40"/>
    </row>
    <row r="23" spans="2:15" ht="18" customHeight="1">
      <c r="B23" s="42"/>
      <c r="C23" s="5" t="s">
        <v>30</v>
      </c>
      <c r="D23" s="136">
        <f>18501300*2</f>
        <v>37002600</v>
      </c>
      <c r="E23" s="38"/>
      <c r="F23" s="135">
        <v>888062</v>
      </c>
      <c r="G23" s="32"/>
      <c r="H23" s="40">
        <v>0.21</v>
      </c>
      <c r="I23" s="40"/>
      <c r="J23" s="136">
        <v>14779600</v>
      </c>
      <c r="K23" s="38"/>
      <c r="L23" s="135">
        <v>738980</v>
      </c>
      <c r="M23" s="32"/>
      <c r="N23" s="40">
        <v>0.16</v>
      </c>
      <c r="O23" s="40"/>
    </row>
    <row r="24" spans="2:15" ht="18" customHeight="1">
      <c r="B24" s="42"/>
      <c r="C24" s="5" t="s">
        <v>258</v>
      </c>
      <c r="D24" s="136">
        <f>9259683*2</f>
        <v>18519366</v>
      </c>
      <c r="E24" s="38"/>
      <c r="F24" s="135">
        <v>279642</v>
      </c>
      <c r="G24" s="32"/>
      <c r="H24" s="40">
        <v>7.0000000000000007E-2</v>
      </c>
      <c r="I24" s="40"/>
      <c r="J24" s="136">
        <v>18119366</v>
      </c>
      <c r="K24" s="38"/>
      <c r="L24" s="135">
        <v>308029</v>
      </c>
      <c r="M24" s="32"/>
      <c r="N24" s="40">
        <v>7.0000000000000007E-2</v>
      </c>
      <c r="O24" s="40"/>
    </row>
    <row r="25" spans="2:15" ht="18" customHeight="1">
      <c r="B25" s="42"/>
      <c r="C25" s="5" t="s">
        <v>248</v>
      </c>
      <c r="D25" s="136">
        <f>18618800*2</f>
        <v>37237600</v>
      </c>
      <c r="E25" s="38"/>
      <c r="F25" s="135">
        <v>1312625</v>
      </c>
      <c r="G25" s="32"/>
      <c r="H25" s="40">
        <v>0.3</v>
      </c>
      <c r="I25" s="40"/>
      <c r="J25" s="136">
        <v>29571200</v>
      </c>
      <c r="K25" s="38"/>
      <c r="L25" s="135">
        <v>1419418</v>
      </c>
      <c r="M25" s="32"/>
      <c r="N25" s="40">
        <v>0.3</v>
      </c>
      <c r="O25" s="40"/>
    </row>
    <row r="26" spans="2:15" s="1" customFormat="1" ht="18" customHeight="1">
      <c r="B26" s="31" t="s">
        <v>32</v>
      </c>
      <c r="D26" s="134"/>
      <c r="E26" s="25"/>
      <c r="F26" s="25">
        <f>SUM(F27:F29)</f>
        <v>2819455</v>
      </c>
      <c r="G26" s="27"/>
      <c r="H26" s="71">
        <f>SUM(H27:H29)</f>
        <v>0.65999999999999992</v>
      </c>
      <c r="I26" s="33"/>
      <c r="J26" s="134"/>
      <c r="K26" s="25"/>
      <c r="L26" s="25">
        <f>SUM(L27:L29)</f>
        <v>2473723</v>
      </c>
      <c r="M26" s="27"/>
      <c r="N26" s="137">
        <v>0.53</v>
      </c>
      <c r="O26" s="33"/>
    </row>
    <row r="27" spans="2:15" ht="18" customHeight="1">
      <c r="B27" s="5" t="s">
        <v>33</v>
      </c>
      <c r="C27" s="5" t="s">
        <v>255</v>
      </c>
      <c r="D27" s="136">
        <f>5589800*2</f>
        <v>11179600</v>
      </c>
      <c r="E27" s="38"/>
      <c r="F27" s="135">
        <v>172166</v>
      </c>
      <c r="G27" s="32"/>
      <c r="H27" s="40">
        <v>0.04</v>
      </c>
      <c r="I27" s="40"/>
      <c r="J27" s="136">
        <v>10109600</v>
      </c>
      <c r="K27" s="38"/>
      <c r="L27" s="135">
        <v>213313</v>
      </c>
      <c r="M27" s="32"/>
      <c r="N27" s="40">
        <v>0.05</v>
      </c>
      <c r="O27" s="40"/>
    </row>
    <row r="28" spans="2:15" ht="18" customHeight="1">
      <c r="B28" s="5"/>
      <c r="C28" s="5" t="s">
        <v>269</v>
      </c>
      <c r="D28" s="136">
        <f>87866750*2</f>
        <v>175733500</v>
      </c>
      <c r="E28" s="38"/>
      <c r="F28" s="135">
        <v>1757335</v>
      </c>
      <c r="G28" s="32"/>
      <c r="H28" s="40">
        <v>0.41</v>
      </c>
      <c r="I28" s="40"/>
      <c r="J28" s="136">
        <v>119240500</v>
      </c>
      <c r="K28" s="38"/>
      <c r="L28" s="135">
        <v>1335494</v>
      </c>
      <c r="M28" s="32"/>
      <c r="N28" s="40">
        <v>0.28000000000000003</v>
      </c>
      <c r="O28" s="40"/>
    </row>
    <row r="29" spans="2:15" ht="18" customHeight="1">
      <c r="B29" s="5"/>
      <c r="C29" s="5" t="s">
        <v>470</v>
      </c>
      <c r="D29" s="136">
        <f>1589203*2</f>
        <v>3178406</v>
      </c>
      <c r="E29" s="38"/>
      <c r="F29" s="135">
        <v>889954</v>
      </c>
      <c r="G29" s="32"/>
      <c r="H29" s="40">
        <v>0.21</v>
      </c>
      <c r="I29" s="40"/>
      <c r="J29" s="136">
        <v>3178406</v>
      </c>
      <c r="K29" s="38"/>
      <c r="L29" s="135">
        <v>924916</v>
      </c>
      <c r="M29" s="32"/>
      <c r="N29" s="40">
        <v>0.2</v>
      </c>
      <c r="O29" s="40"/>
    </row>
    <row r="30" spans="2:15" s="1" customFormat="1" ht="18" customHeight="1">
      <c r="B30" s="31" t="s">
        <v>35</v>
      </c>
      <c r="D30" s="134"/>
      <c r="E30" s="25"/>
      <c r="F30" s="25">
        <f>SUM(F31:F33)</f>
        <v>3274493</v>
      </c>
      <c r="G30" s="27"/>
      <c r="H30" s="71">
        <f>SUM(H31:H33)</f>
        <v>0.76</v>
      </c>
      <c r="I30" s="33"/>
      <c r="J30" s="134"/>
      <c r="K30" s="25"/>
      <c r="L30" s="25">
        <f>SUM(L31:L33)</f>
        <v>3398727</v>
      </c>
      <c r="M30" s="27"/>
      <c r="N30" s="137">
        <v>0.72000000000099995</v>
      </c>
      <c r="O30" s="160"/>
    </row>
    <row r="31" spans="2:15" ht="18" customHeight="1">
      <c r="B31" s="5" t="s">
        <v>33</v>
      </c>
      <c r="C31" s="5" t="s">
        <v>37</v>
      </c>
      <c r="D31" s="136">
        <v>14510400</v>
      </c>
      <c r="E31" s="38"/>
      <c r="F31" s="135">
        <v>2437747</v>
      </c>
      <c r="G31" s="39"/>
      <c r="H31" s="40">
        <v>0.56999999999999995</v>
      </c>
      <c r="I31" s="40"/>
      <c r="J31" s="136">
        <v>14510400</v>
      </c>
      <c r="K31" s="38"/>
      <c r="L31" s="135">
        <v>2437747</v>
      </c>
      <c r="M31" s="39"/>
      <c r="N31" s="40">
        <v>0.52</v>
      </c>
      <c r="O31" s="40"/>
    </row>
    <row r="32" spans="2:15" ht="18" customHeight="1">
      <c r="B32" s="5" t="s">
        <v>33</v>
      </c>
      <c r="C32" s="5" t="s">
        <v>38</v>
      </c>
      <c r="D32" s="136">
        <v>5840798</v>
      </c>
      <c r="E32" s="38"/>
      <c r="F32" s="135">
        <v>832314</v>
      </c>
      <c r="G32" s="32"/>
      <c r="H32" s="40">
        <v>0.19</v>
      </c>
      <c r="I32" s="40"/>
      <c r="J32" s="136">
        <v>5840798</v>
      </c>
      <c r="K32" s="38"/>
      <c r="L32" s="135">
        <v>954970</v>
      </c>
      <c r="M32" s="32"/>
      <c r="N32" s="40">
        <v>0.2</v>
      </c>
      <c r="O32" s="40"/>
    </row>
    <row r="33" spans="2:15" ht="18" customHeight="1">
      <c r="B33" s="5"/>
      <c r="C33" s="5" t="s">
        <v>268</v>
      </c>
      <c r="D33" s="136">
        <f>626026*2</f>
        <v>1252052</v>
      </c>
      <c r="E33" s="38"/>
      <c r="F33" s="135">
        <v>4432</v>
      </c>
      <c r="G33" s="32"/>
      <c r="H33" s="40">
        <v>1.0000000000000001E-17</v>
      </c>
      <c r="I33" s="40"/>
      <c r="J33" s="136">
        <v>1252052</v>
      </c>
      <c r="K33" s="38"/>
      <c r="L33" s="135">
        <v>6010</v>
      </c>
      <c r="M33" s="32"/>
      <c r="N33" s="40">
        <v>9.9999999999999998E-13</v>
      </c>
      <c r="O33" s="40"/>
    </row>
    <row r="34" spans="2:15" s="1" customFormat="1" ht="18" customHeight="1">
      <c r="B34" s="31" t="s">
        <v>41</v>
      </c>
      <c r="D34" s="134"/>
      <c r="E34" s="25"/>
      <c r="F34" s="25">
        <f>SUM(F35:F35)</f>
        <v>474359</v>
      </c>
      <c r="G34" s="27"/>
      <c r="H34" s="71">
        <f>SUM(H35:H35)</f>
        <v>0.11</v>
      </c>
      <c r="I34" s="33"/>
      <c r="J34" s="134"/>
      <c r="K34" s="25"/>
      <c r="L34" s="25">
        <f>SUM(L35:L35)</f>
        <v>803672</v>
      </c>
      <c r="M34" s="27"/>
      <c r="N34" s="137">
        <v>0.17</v>
      </c>
      <c r="O34" s="33"/>
    </row>
    <row r="35" spans="2:15" ht="18" customHeight="1">
      <c r="B35" s="5" t="s">
        <v>33</v>
      </c>
      <c r="C35" s="5" t="s">
        <v>43</v>
      </c>
      <c r="D35" s="136">
        <f>20989350*2</f>
        <v>41978700</v>
      </c>
      <c r="E35" s="38"/>
      <c r="F35" s="135">
        <v>474359</v>
      </c>
      <c r="G35" s="32"/>
      <c r="H35" s="40">
        <v>0.11</v>
      </c>
      <c r="I35" s="40"/>
      <c r="J35" s="136">
        <v>41857900</v>
      </c>
      <c r="K35" s="38"/>
      <c r="L35" s="135">
        <v>803672</v>
      </c>
      <c r="M35" s="32"/>
      <c r="N35" s="40">
        <v>0.17</v>
      </c>
      <c r="O35" s="40"/>
    </row>
    <row r="36" spans="2:15" s="1" customFormat="1" ht="18" customHeight="1">
      <c r="B36" s="31" t="s">
        <v>45</v>
      </c>
      <c r="D36" s="134"/>
      <c r="E36" s="25"/>
      <c r="F36" s="25">
        <f>SUM(F37:F38)</f>
        <v>4118723</v>
      </c>
      <c r="G36" s="27"/>
      <c r="H36" s="71">
        <f>SUM(H37:H38)</f>
        <v>0.96</v>
      </c>
      <c r="I36" s="33"/>
      <c r="J36" s="134"/>
      <c r="K36" s="25"/>
      <c r="L36" s="25">
        <f>SUM(L37:L38)</f>
        <v>3189981</v>
      </c>
      <c r="M36" s="27"/>
      <c r="N36" s="137">
        <v>0.68</v>
      </c>
      <c r="O36" s="33"/>
    </row>
    <row r="37" spans="2:15" ht="18" customHeight="1">
      <c r="B37" s="5" t="s">
        <v>33</v>
      </c>
      <c r="C37" s="5" t="s">
        <v>46</v>
      </c>
      <c r="D37" s="136">
        <f>62368800*2</f>
        <v>124737600</v>
      </c>
      <c r="E37" s="38"/>
      <c r="F37" s="135">
        <v>2532173</v>
      </c>
      <c r="G37" s="39"/>
      <c r="H37" s="40">
        <v>0.59</v>
      </c>
      <c r="I37" s="40"/>
      <c r="J37" s="136">
        <v>79750800</v>
      </c>
      <c r="K37" s="38"/>
      <c r="L37" s="135">
        <v>1985795</v>
      </c>
      <c r="M37" s="39"/>
      <c r="N37" s="40">
        <v>0.42</v>
      </c>
      <c r="O37" s="40"/>
    </row>
    <row r="38" spans="2:15" ht="18" customHeight="1">
      <c r="B38" s="5"/>
      <c r="C38" s="2" t="s">
        <v>471</v>
      </c>
      <c r="D38" s="136">
        <f>39863050*2</f>
        <v>79726100</v>
      </c>
      <c r="E38" s="38"/>
      <c r="F38" s="135">
        <v>1586550</v>
      </c>
      <c r="G38" s="39"/>
      <c r="H38" s="40">
        <v>0.37</v>
      </c>
      <c r="I38" s="40"/>
      <c r="J38" s="136">
        <v>49351900</v>
      </c>
      <c r="K38" s="38"/>
      <c r="L38" s="135">
        <v>1204186</v>
      </c>
      <c r="M38" s="39"/>
      <c r="N38" s="40">
        <v>0.26</v>
      </c>
      <c r="O38" s="40"/>
    </row>
    <row r="39" spans="2:15" s="1" customFormat="1" ht="18" customHeight="1">
      <c r="B39" s="31" t="s">
        <v>47</v>
      </c>
      <c r="D39" s="134"/>
      <c r="E39" s="25"/>
      <c r="F39" s="25">
        <f>SUM(F40:F47)</f>
        <v>16469664</v>
      </c>
      <c r="G39" s="27"/>
      <c r="H39" s="71">
        <f>SUM(H40:H47)</f>
        <v>3.83</v>
      </c>
      <c r="I39" s="33"/>
      <c r="J39" s="134"/>
      <c r="K39" s="25"/>
      <c r="L39" s="25">
        <f>SUM(L40:L47)</f>
        <v>17526090</v>
      </c>
      <c r="M39" s="27"/>
      <c r="N39" s="137">
        <v>3.75</v>
      </c>
      <c r="O39" s="33"/>
    </row>
    <row r="40" spans="2:15" ht="18" customHeight="1">
      <c r="B40" s="5"/>
      <c r="C40" s="2" t="s">
        <v>48</v>
      </c>
      <c r="D40" s="136">
        <f>19560600*2</f>
        <v>39121200</v>
      </c>
      <c r="E40" s="38"/>
      <c r="F40" s="135">
        <v>723742</v>
      </c>
      <c r="G40" s="85"/>
      <c r="H40" s="40">
        <v>0.17</v>
      </c>
      <c r="I40" s="149"/>
      <c r="J40" s="136">
        <v>27241000</v>
      </c>
      <c r="K40" s="38"/>
      <c r="L40" s="38">
        <v>715076</v>
      </c>
      <c r="M40" s="85"/>
      <c r="N40" s="40">
        <v>0.15</v>
      </c>
      <c r="O40" s="149"/>
    </row>
    <row r="41" spans="2:15" ht="18" customHeight="1">
      <c r="B41" s="5"/>
      <c r="C41" s="2" t="s">
        <v>49</v>
      </c>
      <c r="D41" s="136">
        <f>64050150*2</f>
        <v>128100300</v>
      </c>
      <c r="E41" s="38"/>
      <c r="F41" s="135">
        <v>2267375</v>
      </c>
      <c r="G41" s="40"/>
      <c r="H41" s="40">
        <v>0.53</v>
      </c>
      <c r="I41" s="40"/>
      <c r="J41" s="136">
        <v>93869100</v>
      </c>
      <c r="K41" s="38"/>
      <c r="L41" s="135">
        <v>3191549</v>
      </c>
      <c r="M41" s="40"/>
      <c r="N41" s="40">
        <v>0.68</v>
      </c>
      <c r="O41" s="40"/>
    </row>
    <row r="42" spans="2:15" ht="18" customHeight="1">
      <c r="B42" s="5"/>
      <c r="C42" s="2" t="s">
        <v>50</v>
      </c>
      <c r="D42" s="136">
        <f>68296489*2</f>
        <v>136592978</v>
      </c>
      <c r="E42" s="38"/>
      <c r="F42" s="135">
        <v>682965</v>
      </c>
      <c r="G42" s="40"/>
      <c r="H42" s="40">
        <v>0.16</v>
      </c>
      <c r="I42" s="40"/>
      <c r="J42" s="136">
        <v>111651810</v>
      </c>
      <c r="K42" s="38"/>
      <c r="L42" s="135">
        <v>1551960</v>
      </c>
      <c r="M42" s="40"/>
      <c r="N42" s="40">
        <v>0.33</v>
      </c>
      <c r="O42" s="40"/>
    </row>
    <row r="43" spans="2:15" ht="18" customHeight="1">
      <c r="B43" s="5"/>
      <c r="C43" s="2" t="s">
        <v>51</v>
      </c>
      <c r="D43" s="136">
        <f>152773709*2</f>
        <v>305547418</v>
      </c>
      <c r="E43" s="38"/>
      <c r="F43" s="135">
        <v>1986058</v>
      </c>
      <c r="G43" s="40"/>
      <c r="H43" s="40">
        <v>0.46</v>
      </c>
      <c r="I43" s="40"/>
      <c r="J43" s="136">
        <v>288077918</v>
      </c>
      <c r="K43" s="38"/>
      <c r="L43" s="135">
        <v>2707932</v>
      </c>
      <c r="M43" s="40"/>
      <c r="N43" s="40">
        <v>0.57999999999999996</v>
      </c>
      <c r="O43" s="40"/>
    </row>
    <row r="44" spans="2:15" ht="18" customHeight="1">
      <c r="B44" s="5"/>
      <c r="C44" s="2" t="s">
        <v>267</v>
      </c>
      <c r="D44" s="136">
        <f>15090606*2</f>
        <v>30181212</v>
      </c>
      <c r="E44" s="38"/>
      <c r="F44" s="135">
        <v>540244</v>
      </c>
      <c r="G44" s="40"/>
      <c r="H44" s="40">
        <v>0.13</v>
      </c>
      <c r="I44" s="40"/>
      <c r="J44" s="136">
        <v>30181212</v>
      </c>
      <c r="K44" s="38"/>
      <c r="L44" s="135">
        <v>822438</v>
      </c>
      <c r="M44" s="40"/>
      <c r="N44" s="40">
        <v>0.18</v>
      </c>
      <c r="O44" s="40"/>
    </row>
    <row r="45" spans="2:15" ht="18" customHeight="1">
      <c r="B45" s="5"/>
      <c r="C45" s="2" t="s">
        <v>52</v>
      </c>
      <c r="D45" s="136">
        <v>78748700</v>
      </c>
      <c r="E45" s="38"/>
      <c r="F45" s="135">
        <v>1504100</v>
      </c>
      <c r="G45" s="40"/>
      <c r="H45" s="40">
        <v>0.35</v>
      </c>
      <c r="I45" s="40"/>
      <c r="J45" s="136">
        <v>58098000</v>
      </c>
      <c r="K45" s="38"/>
      <c r="L45" s="135">
        <v>1353683</v>
      </c>
      <c r="M45" s="40"/>
      <c r="N45" s="40">
        <v>0.28999999999999998</v>
      </c>
      <c r="O45" s="40"/>
    </row>
    <row r="46" spans="2:15" ht="18" customHeight="1">
      <c r="B46" s="5"/>
      <c r="C46" s="2" t="s">
        <v>472</v>
      </c>
      <c r="D46" s="136">
        <f>98742200*2</f>
        <v>197484400</v>
      </c>
      <c r="E46" s="38"/>
      <c r="F46" s="135">
        <v>8689314</v>
      </c>
      <c r="G46" s="40"/>
      <c r="H46" s="40">
        <v>2.02</v>
      </c>
      <c r="I46" s="40"/>
      <c r="J46" s="136">
        <v>125050200</v>
      </c>
      <c r="K46" s="38"/>
      <c r="L46" s="135">
        <v>6971549</v>
      </c>
      <c r="M46" s="40"/>
      <c r="N46" s="40">
        <v>1.49</v>
      </c>
      <c r="O46" s="40"/>
    </row>
    <row r="47" spans="2:15" ht="18" customHeight="1">
      <c r="B47" s="5"/>
      <c r="C47" s="2" t="s">
        <v>473</v>
      </c>
      <c r="D47" s="136">
        <f>12729133*2</f>
        <v>25458266</v>
      </c>
      <c r="E47" s="38"/>
      <c r="F47" s="135">
        <v>75866</v>
      </c>
      <c r="G47" s="40"/>
      <c r="H47" s="40">
        <v>0.01</v>
      </c>
      <c r="I47" s="40"/>
      <c r="J47" s="136">
        <v>23943800</v>
      </c>
      <c r="K47" s="38"/>
      <c r="L47" s="135">
        <v>211903</v>
      </c>
      <c r="M47" s="40"/>
      <c r="N47" s="40">
        <v>0.05</v>
      </c>
      <c r="O47" s="40"/>
    </row>
    <row r="48" spans="2:15" s="1" customFormat="1" ht="18" customHeight="1">
      <c r="B48" s="31" t="s">
        <v>57</v>
      </c>
      <c r="D48" s="134"/>
      <c r="E48" s="25"/>
      <c r="F48" s="25">
        <f>SUM(F49:F51)</f>
        <v>25822766</v>
      </c>
      <c r="G48" s="27"/>
      <c r="H48" s="71">
        <f>SUM(H49:H51)</f>
        <v>6</v>
      </c>
      <c r="I48" s="33"/>
      <c r="J48" s="134"/>
      <c r="K48" s="25"/>
      <c r="L48" s="25">
        <f>SUM(L49:L51)</f>
        <v>23308467</v>
      </c>
      <c r="M48" s="27"/>
      <c r="N48" s="137">
        <v>4.9800000000000004</v>
      </c>
      <c r="O48" s="33"/>
    </row>
    <row r="49" spans="2:15" ht="18" customHeight="1">
      <c r="B49" s="5"/>
      <c r="C49" s="2" t="s">
        <v>58</v>
      </c>
      <c r="D49" s="136">
        <f>32064250*2</f>
        <v>64128500</v>
      </c>
      <c r="E49" s="38"/>
      <c r="F49" s="135">
        <v>17827723</v>
      </c>
      <c r="G49" s="40"/>
      <c r="H49" s="40">
        <v>4.1500000000000004</v>
      </c>
      <c r="I49" s="40"/>
      <c r="J49" s="136">
        <v>48222300</v>
      </c>
      <c r="K49" s="38"/>
      <c r="L49" s="135">
        <v>13839800</v>
      </c>
      <c r="M49" s="40"/>
      <c r="N49" s="40">
        <v>2.96</v>
      </c>
      <c r="O49" s="40"/>
    </row>
    <row r="50" spans="2:15" ht="18" customHeight="1">
      <c r="B50" s="5"/>
      <c r="C50" s="2" t="s">
        <v>60</v>
      </c>
      <c r="D50" s="38">
        <v>0</v>
      </c>
      <c r="E50" s="38"/>
      <c r="F50" s="38">
        <v>0</v>
      </c>
      <c r="G50" s="49"/>
      <c r="H50" s="38">
        <v>0</v>
      </c>
      <c r="I50" s="40"/>
      <c r="J50" s="136">
        <v>46060300</v>
      </c>
      <c r="K50" s="38"/>
      <c r="L50" s="135">
        <v>4467849</v>
      </c>
      <c r="M50" s="40"/>
      <c r="N50" s="40">
        <v>0.95</v>
      </c>
      <c r="O50" s="40"/>
    </row>
    <row r="51" spans="2:15" ht="18" customHeight="1">
      <c r="B51" s="5"/>
      <c r="C51" s="2" t="s">
        <v>61</v>
      </c>
      <c r="D51" s="136">
        <f>360137063*2</f>
        <v>720274126</v>
      </c>
      <c r="E51" s="38"/>
      <c r="F51" s="135">
        <v>7995043</v>
      </c>
      <c r="G51" s="40"/>
      <c r="H51" s="40">
        <v>1.85</v>
      </c>
      <c r="I51" s="40"/>
      <c r="J51" s="136">
        <v>450524126</v>
      </c>
      <c r="K51" s="38"/>
      <c r="L51" s="135">
        <v>5000818</v>
      </c>
      <c r="M51" s="40"/>
      <c r="N51" s="40">
        <v>1.07</v>
      </c>
      <c r="O51" s="40"/>
    </row>
    <row r="52" spans="2:15" s="1" customFormat="1" ht="18" customHeight="1">
      <c r="B52" s="31" t="s">
        <v>62</v>
      </c>
      <c r="D52" s="134"/>
      <c r="E52" s="25"/>
      <c r="F52" s="25">
        <f>SUM(F53:F56)</f>
        <v>14025715</v>
      </c>
      <c r="G52" s="27"/>
      <c r="H52" s="71">
        <f>SUM(H53:H56)</f>
        <v>3.26</v>
      </c>
      <c r="I52" s="33"/>
      <c r="J52" s="134"/>
      <c r="K52" s="25"/>
      <c r="L52" s="25">
        <f>SUM(L53:L56)</f>
        <v>10973904</v>
      </c>
      <c r="M52" s="27"/>
      <c r="N52" s="137">
        <v>2.35</v>
      </c>
      <c r="O52" s="160"/>
    </row>
    <row r="53" spans="2:15" ht="18" customHeight="1">
      <c r="B53" s="5"/>
      <c r="C53" s="2" t="s">
        <v>64</v>
      </c>
      <c r="D53" s="136">
        <v>30215300</v>
      </c>
      <c r="E53" s="38"/>
      <c r="F53" s="135">
        <v>589198</v>
      </c>
      <c r="G53" s="40"/>
      <c r="H53" s="40">
        <v>0.14000000000000001</v>
      </c>
      <c r="I53" s="40"/>
      <c r="J53" s="136">
        <v>30215300</v>
      </c>
      <c r="K53" s="38"/>
      <c r="L53" s="135">
        <v>746318</v>
      </c>
      <c r="M53" s="40"/>
      <c r="N53" s="40">
        <v>0.16</v>
      </c>
      <c r="O53" s="40"/>
    </row>
    <row r="54" spans="2:15" ht="18" customHeight="1">
      <c r="B54" s="5"/>
      <c r="C54" s="2" t="s">
        <v>65</v>
      </c>
      <c r="D54" s="136">
        <f>10234050*2</f>
        <v>20468100</v>
      </c>
      <c r="E54" s="38"/>
      <c r="F54" s="135">
        <v>372520</v>
      </c>
      <c r="G54" s="40"/>
      <c r="H54" s="40">
        <v>0.08</v>
      </c>
      <c r="I54" s="40"/>
      <c r="J54" s="136">
        <v>20468100</v>
      </c>
      <c r="K54" s="38"/>
      <c r="L54" s="135">
        <v>501468</v>
      </c>
      <c r="M54" s="40"/>
      <c r="N54" s="40">
        <v>0.11</v>
      </c>
      <c r="O54" s="40"/>
    </row>
    <row r="55" spans="2:15" ht="18" customHeight="1">
      <c r="B55" s="5"/>
      <c r="C55" s="2" t="s">
        <v>474</v>
      </c>
      <c r="D55" s="136">
        <f>55576950*2</f>
        <v>111153900</v>
      </c>
      <c r="E55" s="38"/>
      <c r="F55" s="135">
        <v>605789</v>
      </c>
      <c r="G55" s="40"/>
      <c r="H55" s="40">
        <v>0.14000000000000001</v>
      </c>
      <c r="I55" s="40"/>
      <c r="J55" s="136">
        <v>44100000</v>
      </c>
      <c r="K55" s="38"/>
      <c r="L55" s="135">
        <v>445410</v>
      </c>
      <c r="M55" s="40"/>
      <c r="N55" s="40">
        <v>0.1</v>
      </c>
      <c r="O55" s="40"/>
    </row>
    <row r="56" spans="2:15" ht="18" customHeight="1">
      <c r="B56" s="5"/>
      <c r="C56" s="2" t="s">
        <v>63</v>
      </c>
      <c r="D56" s="136">
        <f>64886500*2</f>
        <v>129773000</v>
      </c>
      <c r="E56" s="38"/>
      <c r="F56" s="135">
        <v>12458208</v>
      </c>
      <c r="G56" s="40"/>
      <c r="H56" s="40">
        <v>2.9</v>
      </c>
      <c r="I56" s="40"/>
      <c r="J56" s="136">
        <v>60857100</v>
      </c>
      <c r="K56" s="38"/>
      <c r="L56" s="135">
        <v>9280708</v>
      </c>
      <c r="M56" s="40"/>
      <c r="N56" s="40">
        <v>1.98</v>
      </c>
      <c r="O56" s="40"/>
    </row>
    <row r="57" spans="2:15" s="1" customFormat="1" ht="18" customHeight="1">
      <c r="B57" s="31" t="s">
        <v>66</v>
      </c>
      <c r="D57" s="134"/>
      <c r="E57" s="25"/>
      <c r="F57" s="25">
        <f>SUM(F58:G71)</f>
        <v>135725939</v>
      </c>
      <c r="G57" s="27"/>
      <c r="H57" s="71">
        <f>SUM(H58:I71)</f>
        <v>31.56</v>
      </c>
      <c r="I57" s="33"/>
      <c r="J57" s="134"/>
      <c r="K57" s="25"/>
      <c r="L57" s="25">
        <f>SUM(L58:M71)</f>
        <v>143191052</v>
      </c>
      <c r="M57" s="27"/>
      <c r="N57" s="137">
        <v>30.6</v>
      </c>
      <c r="O57" s="33"/>
    </row>
    <row r="58" spans="2:15" ht="18" customHeight="1">
      <c r="B58" s="5"/>
      <c r="C58" s="2" t="s">
        <v>67</v>
      </c>
      <c r="D58" s="136">
        <v>3288477500</v>
      </c>
      <c r="E58" s="38"/>
      <c r="F58" s="135">
        <v>98654325</v>
      </c>
      <c r="G58" s="40"/>
      <c r="H58" s="40">
        <v>22.94</v>
      </c>
      <c r="I58" s="40"/>
      <c r="J58" s="136">
        <v>3473791000</v>
      </c>
      <c r="K58" s="38"/>
      <c r="L58" s="135">
        <v>110292864</v>
      </c>
      <c r="M58" s="40"/>
      <c r="N58" s="40">
        <v>23.57</v>
      </c>
      <c r="O58" s="40"/>
    </row>
    <row r="59" spans="2:15" ht="18" customHeight="1">
      <c r="B59" s="5"/>
      <c r="C59" s="2" t="s">
        <v>266</v>
      </c>
      <c r="D59" s="136">
        <f>153570000*2</f>
        <v>307140000</v>
      </c>
      <c r="E59" s="38"/>
      <c r="F59" s="135">
        <v>1339131</v>
      </c>
      <c r="G59" s="40"/>
      <c r="H59" s="40">
        <v>0.31</v>
      </c>
      <c r="I59" s="40"/>
      <c r="J59" s="136">
        <v>307140000</v>
      </c>
      <c r="K59" s="38"/>
      <c r="L59" s="135">
        <v>2441763</v>
      </c>
      <c r="M59" s="40"/>
      <c r="N59" s="40">
        <v>0.52</v>
      </c>
      <c r="O59" s="40"/>
    </row>
    <row r="60" spans="2:15" ht="18" customHeight="1">
      <c r="B60" s="5"/>
      <c r="C60" s="2" t="s">
        <v>272</v>
      </c>
      <c r="D60" s="136">
        <f>136586300*2</f>
        <v>273172600</v>
      </c>
      <c r="E60" s="38"/>
      <c r="F60" s="135">
        <v>8331764</v>
      </c>
      <c r="G60" s="40"/>
      <c r="H60" s="40">
        <v>1.94</v>
      </c>
      <c r="I60" s="40"/>
      <c r="J60" s="136">
        <v>273172600</v>
      </c>
      <c r="K60" s="38"/>
      <c r="L60" s="135">
        <v>9834214</v>
      </c>
      <c r="M60" s="40"/>
      <c r="N60" s="40">
        <v>2.1</v>
      </c>
      <c r="O60" s="40"/>
    </row>
    <row r="61" spans="2:15" ht="18" customHeight="1">
      <c r="B61" s="5"/>
      <c r="C61" s="2" t="s">
        <v>71</v>
      </c>
      <c r="D61" s="136">
        <f>21233950*2</f>
        <v>42467900</v>
      </c>
      <c r="E61" s="38"/>
      <c r="F61" s="135">
        <v>441666</v>
      </c>
      <c r="G61" s="40"/>
      <c r="H61" s="40">
        <v>0.1</v>
      </c>
      <c r="I61" s="40"/>
      <c r="J61" s="136">
        <v>40467900</v>
      </c>
      <c r="K61" s="38"/>
      <c r="L61" s="135">
        <v>789124</v>
      </c>
      <c r="M61" s="40"/>
      <c r="N61" s="40">
        <v>0.17</v>
      </c>
      <c r="O61" s="40"/>
    </row>
    <row r="62" spans="2:15" ht="18" customHeight="1">
      <c r="B62" s="5"/>
      <c r="C62" s="2" t="s">
        <v>72</v>
      </c>
      <c r="D62" s="136">
        <f>3297650*2</f>
        <v>6595300</v>
      </c>
      <c r="E62" s="38"/>
      <c r="F62" s="135">
        <v>666125</v>
      </c>
      <c r="G62" s="40"/>
      <c r="H62" s="40">
        <v>0.15</v>
      </c>
      <c r="I62" s="40"/>
      <c r="J62" s="136">
        <v>6535300</v>
      </c>
      <c r="K62" s="38"/>
      <c r="L62" s="135">
        <v>764630</v>
      </c>
      <c r="M62" s="40"/>
      <c r="N62" s="40">
        <v>0.16</v>
      </c>
      <c r="O62" s="40"/>
    </row>
    <row r="63" spans="2:15" ht="18" customHeight="1">
      <c r="B63" s="5"/>
      <c r="C63" s="2" t="s">
        <v>273</v>
      </c>
      <c r="D63" s="136">
        <v>26174050</v>
      </c>
      <c r="E63" s="38"/>
      <c r="F63" s="135">
        <v>633412</v>
      </c>
      <c r="G63" s="40"/>
      <c r="H63" s="40">
        <v>0.15</v>
      </c>
      <c r="I63" s="40"/>
      <c r="J63" s="136">
        <v>25984050</v>
      </c>
      <c r="K63" s="38"/>
      <c r="L63" s="135">
        <v>779522</v>
      </c>
      <c r="M63" s="40"/>
      <c r="N63" s="40">
        <v>0.17</v>
      </c>
      <c r="O63" s="40"/>
    </row>
    <row r="64" spans="2:15" ht="18" customHeight="1">
      <c r="B64" s="5"/>
      <c r="C64" s="2" t="s">
        <v>76</v>
      </c>
      <c r="D64" s="136">
        <f>52402100*2</f>
        <v>104804200</v>
      </c>
      <c r="E64" s="38"/>
      <c r="F64" s="135">
        <v>529261</v>
      </c>
      <c r="G64" s="40"/>
      <c r="H64" s="40">
        <v>0.12</v>
      </c>
      <c r="I64" s="40"/>
      <c r="J64" s="136">
        <v>104804200</v>
      </c>
      <c r="K64" s="38"/>
      <c r="L64" s="135">
        <v>686468</v>
      </c>
      <c r="M64" s="40"/>
      <c r="N64" s="40">
        <v>0.15</v>
      </c>
      <c r="O64" s="40"/>
    </row>
    <row r="65" spans="2:15" ht="18" customHeight="1">
      <c r="B65" s="5"/>
      <c r="C65" s="2" t="s">
        <v>249</v>
      </c>
      <c r="D65" s="136">
        <f>94919661*2</f>
        <v>189839322</v>
      </c>
      <c r="E65" s="38"/>
      <c r="F65" s="135">
        <v>2145184</v>
      </c>
      <c r="G65" s="40"/>
      <c r="H65" s="40">
        <v>0.5</v>
      </c>
      <c r="I65" s="40"/>
      <c r="J65" s="136">
        <v>36489514</v>
      </c>
      <c r="K65" s="38"/>
      <c r="L65" s="135">
        <v>485311</v>
      </c>
      <c r="M65" s="40"/>
      <c r="N65" s="40">
        <v>0.1</v>
      </c>
      <c r="O65" s="40"/>
    </row>
    <row r="66" spans="2:15" ht="18" customHeight="1">
      <c r="B66" s="5"/>
      <c r="C66" s="2" t="s">
        <v>69</v>
      </c>
      <c r="D66" s="136">
        <v>112819100</v>
      </c>
      <c r="E66" s="38"/>
      <c r="F66" s="135">
        <v>453533</v>
      </c>
      <c r="G66" s="40"/>
      <c r="H66" s="40">
        <v>0.11</v>
      </c>
      <c r="I66" s="40"/>
      <c r="J66" s="136">
        <v>108049100</v>
      </c>
      <c r="K66" s="38"/>
      <c r="L66" s="135">
        <v>648295</v>
      </c>
      <c r="M66" s="40"/>
      <c r="N66" s="40">
        <v>0.14000000000000001</v>
      </c>
      <c r="O66" s="40"/>
    </row>
    <row r="67" spans="2:15" ht="18" customHeight="1">
      <c r="B67" s="5"/>
      <c r="C67" s="2" t="s">
        <v>254</v>
      </c>
      <c r="D67" s="38">
        <v>0</v>
      </c>
      <c r="E67" s="38"/>
      <c r="F67" s="38">
        <v>0</v>
      </c>
      <c r="G67" s="49"/>
      <c r="H67" s="38">
        <v>0</v>
      </c>
      <c r="I67" s="149"/>
      <c r="J67" s="136">
        <v>13230426</v>
      </c>
      <c r="K67" s="38"/>
      <c r="L67" s="38">
        <v>59008</v>
      </c>
      <c r="M67" s="85"/>
      <c r="N67" s="40">
        <v>0.01</v>
      </c>
      <c r="O67" s="149"/>
    </row>
    <row r="68" spans="2:15" ht="18" customHeight="1">
      <c r="B68" s="5"/>
      <c r="C68" s="2" t="s">
        <v>77</v>
      </c>
      <c r="D68" s="136">
        <f>188860059*2</f>
        <v>377720118</v>
      </c>
      <c r="E68" s="38"/>
      <c r="F68" s="135">
        <v>14636655</v>
      </c>
      <c r="G68" s="40"/>
      <c r="H68" s="40">
        <v>3.4</v>
      </c>
      <c r="I68" s="40"/>
      <c r="J68" s="136">
        <v>159021250</v>
      </c>
      <c r="K68" s="38"/>
      <c r="L68" s="135">
        <v>9461764</v>
      </c>
      <c r="M68" s="40"/>
      <c r="N68" s="40">
        <v>2.02</v>
      </c>
      <c r="O68" s="40"/>
    </row>
    <row r="69" spans="2:15" ht="18" customHeight="1">
      <c r="B69" s="5"/>
      <c r="C69" s="2" t="s">
        <v>475</v>
      </c>
      <c r="D69" s="136">
        <f>20713350*2</f>
        <v>41426700</v>
      </c>
      <c r="E69" s="38"/>
      <c r="F69" s="135">
        <v>1211731</v>
      </c>
      <c r="G69" s="40"/>
      <c r="H69" s="40">
        <v>0.28000000000000003</v>
      </c>
      <c r="I69" s="40"/>
      <c r="J69" s="136">
        <v>27966200</v>
      </c>
      <c r="K69" s="38"/>
      <c r="L69" s="135">
        <v>1069707</v>
      </c>
      <c r="M69" s="40"/>
      <c r="N69" s="40">
        <v>0.23</v>
      </c>
      <c r="O69" s="40"/>
    </row>
    <row r="70" spans="2:15" ht="18" customHeight="1">
      <c r="B70" s="5"/>
      <c r="C70" s="2" t="s">
        <v>476</v>
      </c>
      <c r="D70" s="136">
        <f>27972350*2</f>
        <v>55944700</v>
      </c>
      <c r="E70" s="38"/>
      <c r="F70" s="135">
        <v>6125945</v>
      </c>
      <c r="G70" s="40"/>
      <c r="H70" s="40">
        <v>1.43</v>
      </c>
      <c r="I70" s="40"/>
      <c r="J70" s="136">
        <v>47026900</v>
      </c>
      <c r="K70" s="38"/>
      <c r="L70" s="135">
        <v>5596201</v>
      </c>
      <c r="M70" s="40"/>
      <c r="N70" s="40">
        <v>1.2</v>
      </c>
      <c r="O70" s="40"/>
    </row>
    <row r="71" spans="2:15" ht="18" customHeight="1">
      <c r="B71" s="5"/>
      <c r="C71" s="2" t="s">
        <v>477</v>
      </c>
      <c r="D71" s="136">
        <f>10318650*2</f>
        <v>20637300</v>
      </c>
      <c r="E71" s="38"/>
      <c r="F71" s="135">
        <v>557207</v>
      </c>
      <c r="G71" s="40"/>
      <c r="H71" s="40">
        <v>0.13</v>
      </c>
      <c r="I71" s="40"/>
      <c r="J71" s="136">
        <v>9988700</v>
      </c>
      <c r="K71" s="38"/>
      <c r="L71" s="135">
        <v>282181</v>
      </c>
      <c r="M71" s="40"/>
      <c r="N71" s="40">
        <v>0.06</v>
      </c>
      <c r="O71" s="40"/>
    </row>
    <row r="72" spans="2:15" s="1" customFormat="1" ht="18" customHeight="1">
      <c r="B72" s="31" t="s">
        <v>78</v>
      </c>
      <c r="D72" s="134"/>
      <c r="E72" s="25"/>
      <c r="F72" s="25">
        <f>SUM(F73:F74)</f>
        <v>345652</v>
      </c>
      <c r="G72" s="27"/>
      <c r="H72" s="71">
        <f>SUM(H73:H74)</f>
        <v>0.08</v>
      </c>
      <c r="I72" s="33"/>
      <c r="J72" s="134"/>
      <c r="K72" s="25"/>
      <c r="L72" s="25">
        <f>SUM(L73:L73)</f>
        <v>399540</v>
      </c>
      <c r="M72" s="27"/>
      <c r="N72" s="137">
        <v>0.09</v>
      </c>
      <c r="O72" s="33"/>
    </row>
    <row r="73" spans="2:15" ht="18" customHeight="1">
      <c r="B73" s="5"/>
      <c r="C73" s="2" t="s">
        <v>80</v>
      </c>
      <c r="D73" s="136">
        <f>29811082*2</f>
        <v>59622164</v>
      </c>
      <c r="E73" s="38"/>
      <c r="F73" s="135">
        <v>293341</v>
      </c>
      <c r="G73" s="39"/>
      <c r="H73" s="40">
        <v>7.0000000000000007E-2</v>
      </c>
      <c r="I73" s="40"/>
      <c r="J73" s="136">
        <v>56273264</v>
      </c>
      <c r="K73" s="38"/>
      <c r="L73" s="135">
        <v>399540</v>
      </c>
      <c r="M73" s="39"/>
      <c r="N73" s="40">
        <v>0.09</v>
      </c>
      <c r="O73" s="40"/>
    </row>
    <row r="74" spans="2:15" ht="18" customHeight="1">
      <c r="B74" s="5"/>
      <c r="C74" s="2" t="s">
        <v>81</v>
      </c>
      <c r="D74" s="136">
        <f>12455000*2</f>
        <v>24910000</v>
      </c>
      <c r="E74" s="38"/>
      <c r="F74" s="135">
        <v>52311</v>
      </c>
      <c r="G74" s="39"/>
      <c r="H74" s="40">
        <v>0.01</v>
      </c>
      <c r="I74" s="40"/>
      <c r="J74" s="38">
        <v>0</v>
      </c>
      <c r="K74" s="38"/>
      <c r="L74" s="38">
        <v>0</v>
      </c>
      <c r="M74" s="49"/>
      <c r="N74" s="38">
        <v>0</v>
      </c>
      <c r="O74" s="40"/>
    </row>
    <row r="75" spans="2:15" s="1" customFormat="1" ht="18" customHeight="1">
      <c r="B75" s="31" t="s">
        <v>83</v>
      </c>
      <c r="D75" s="134"/>
      <c r="E75" s="25"/>
      <c r="F75" s="25">
        <f>SUM(F76:F83)</f>
        <v>7702334</v>
      </c>
      <c r="G75" s="27"/>
      <c r="H75" s="71">
        <f>SUM(H76:H83)</f>
        <v>1.7899999999999998</v>
      </c>
      <c r="I75" s="33"/>
      <c r="J75" s="134"/>
      <c r="K75" s="25"/>
      <c r="L75" s="25">
        <f>SUM(L76:L83)</f>
        <v>8385176</v>
      </c>
      <c r="M75" s="27"/>
      <c r="N75" s="137">
        <v>1.7799999999999998</v>
      </c>
      <c r="O75" s="160"/>
    </row>
    <row r="76" spans="2:15" ht="18" customHeight="1">
      <c r="B76" s="5"/>
      <c r="C76" s="2" t="s">
        <v>84</v>
      </c>
      <c r="D76" s="136">
        <f>15177250*2</f>
        <v>30354500</v>
      </c>
      <c r="E76" s="38"/>
      <c r="F76" s="135">
        <v>1487371</v>
      </c>
      <c r="G76" s="39"/>
      <c r="H76" s="40">
        <v>0.34</v>
      </c>
      <c r="I76" s="40"/>
      <c r="J76" s="136">
        <v>20979500</v>
      </c>
      <c r="K76" s="38"/>
      <c r="L76" s="135">
        <v>1646891</v>
      </c>
      <c r="M76" s="39"/>
      <c r="N76" s="40">
        <v>0.35</v>
      </c>
      <c r="O76" s="40"/>
    </row>
    <row r="77" spans="2:15" ht="18" customHeight="1">
      <c r="B77" s="5"/>
      <c r="C77" s="2" t="s">
        <v>85</v>
      </c>
      <c r="D77" s="136">
        <f>82311600*2</f>
        <v>164623200</v>
      </c>
      <c r="E77" s="38"/>
      <c r="F77" s="135">
        <v>3786334</v>
      </c>
      <c r="G77" s="39"/>
      <c r="H77" s="40">
        <v>0.88</v>
      </c>
      <c r="I77" s="40"/>
      <c r="J77" s="136">
        <v>148804000</v>
      </c>
      <c r="K77" s="38"/>
      <c r="L77" s="135">
        <v>3392731</v>
      </c>
      <c r="M77" s="39"/>
      <c r="N77" s="40">
        <v>0.72</v>
      </c>
      <c r="O77" s="40"/>
    </row>
    <row r="78" spans="2:15" ht="18" customHeight="1">
      <c r="B78" s="5"/>
      <c r="C78" s="2" t="s">
        <v>87</v>
      </c>
      <c r="D78" s="136">
        <f>32478800*2</f>
        <v>64957600</v>
      </c>
      <c r="E78" s="38"/>
      <c r="F78" s="135">
        <v>669063</v>
      </c>
      <c r="G78" s="39"/>
      <c r="H78" s="40">
        <v>0.16</v>
      </c>
      <c r="I78" s="40"/>
      <c r="J78" s="136">
        <v>61457600</v>
      </c>
      <c r="K78" s="38"/>
      <c r="L78" s="135">
        <v>798949</v>
      </c>
      <c r="M78" s="39"/>
      <c r="N78" s="40">
        <v>0.17</v>
      </c>
      <c r="O78" s="40"/>
    </row>
    <row r="79" spans="2:15" ht="18" customHeight="1">
      <c r="B79" s="5"/>
      <c r="C79" s="2" t="s">
        <v>256</v>
      </c>
      <c r="D79" s="136">
        <f>8763800*2</f>
        <v>17527600</v>
      </c>
      <c r="E79" s="38"/>
      <c r="F79" s="135">
        <v>322508</v>
      </c>
      <c r="G79" s="39"/>
      <c r="H79" s="40">
        <v>7.0000000000000007E-2</v>
      </c>
      <c r="I79" s="40"/>
      <c r="J79" s="136">
        <v>22465800</v>
      </c>
      <c r="K79" s="38"/>
      <c r="L79" s="135">
        <v>422357</v>
      </c>
      <c r="M79" s="39"/>
      <c r="N79" s="40">
        <v>0.09</v>
      </c>
      <c r="O79" s="40"/>
    </row>
    <row r="80" spans="2:15" ht="18" customHeight="1">
      <c r="B80" s="5"/>
      <c r="C80" s="2" t="s">
        <v>257</v>
      </c>
      <c r="D80" s="136">
        <f>21468462*2</f>
        <v>42936924</v>
      </c>
      <c r="E80" s="38"/>
      <c r="F80" s="135">
        <v>498068</v>
      </c>
      <c r="G80" s="39"/>
      <c r="H80" s="40">
        <v>0.12</v>
      </c>
      <c r="I80" s="40"/>
      <c r="J80" s="136">
        <v>42436924</v>
      </c>
      <c r="K80" s="38"/>
      <c r="L80" s="135">
        <v>946343</v>
      </c>
      <c r="M80" s="39"/>
      <c r="N80" s="40">
        <v>0.2</v>
      </c>
      <c r="O80" s="40"/>
    </row>
    <row r="81" spans="2:15" ht="18" customHeight="1">
      <c r="B81" s="5"/>
      <c r="C81" s="2" t="s">
        <v>88</v>
      </c>
      <c r="D81" s="136">
        <f>23417500*2</f>
        <v>46835000</v>
      </c>
      <c r="E81" s="38"/>
      <c r="F81" s="135">
        <v>702525</v>
      </c>
      <c r="G81" s="39"/>
      <c r="H81" s="40">
        <v>0.16</v>
      </c>
      <c r="I81" s="40"/>
      <c r="J81" s="136">
        <v>37689100</v>
      </c>
      <c r="K81" s="38"/>
      <c r="L81" s="135">
        <v>783933</v>
      </c>
      <c r="M81" s="39"/>
      <c r="N81" s="40">
        <v>0.17</v>
      </c>
      <c r="O81" s="40"/>
    </row>
    <row r="82" spans="2:15" ht="18" customHeight="1">
      <c r="B82" s="5"/>
      <c r="C82" s="2" t="s">
        <v>478</v>
      </c>
      <c r="D82" s="136">
        <f>8203950*2</f>
        <v>16407900</v>
      </c>
      <c r="E82" s="38"/>
      <c r="F82" s="135">
        <v>165720</v>
      </c>
      <c r="G82" s="39"/>
      <c r="H82" s="40">
        <v>0.04</v>
      </c>
      <c r="I82" s="40"/>
      <c r="J82" s="136">
        <v>16407900</v>
      </c>
      <c r="K82" s="38"/>
      <c r="L82" s="135">
        <v>241196</v>
      </c>
      <c r="M82" s="39"/>
      <c r="N82" s="40">
        <v>0.05</v>
      </c>
      <c r="O82" s="40"/>
    </row>
    <row r="83" spans="2:15" ht="18" customHeight="1">
      <c r="B83" s="5"/>
      <c r="C83" s="2" t="s">
        <v>479</v>
      </c>
      <c r="D83" s="136">
        <f>1241150*2</f>
        <v>2482300</v>
      </c>
      <c r="E83" s="38"/>
      <c r="F83" s="135">
        <v>70745</v>
      </c>
      <c r="G83" s="39"/>
      <c r="H83" s="40">
        <v>0.02</v>
      </c>
      <c r="I83" s="40"/>
      <c r="J83" s="136">
        <v>2255000</v>
      </c>
      <c r="K83" s="38"/>
      <c r="L83" s="135">
        <v>152776</v>
      </c>
      <c r="M83" s="39"/>
      <c r="N83" s="40">
        <v>0.03</v>
      </c>
      <c r="O83" s="40"/>
    </row>
    <row r="84" spans="2:15" s="1" customFormat="1" ht="18" customHeight="1">
      <c r="B84" s="31" t="s">
        <v>90</v>
      </c>
      <c r="D84" s="134"/>
      <c r="E84" s="25"/>
      <c r="F84" s="25">
        <f>SUM(F85:G89)</f>
        <v>10499176</v>
      </c>
      <c r="G84" s="27"/>
      <c r="H84" s="71">
        <f>SUM(H85:I89)</f>
        <v>2.44</v>
      </c>
      <c r="I84" s="33"/>
      <c r="J84" s="134"/>
      <c r="K84" s="25"/>
      <c r="L84" s="25">
        <f>SUM(L85:M89)</f>
        <v>12334000</v>
      </c>
      <c r="M84" s="27"/>
      <c r="N84" s="137">
        <v>2.64</v>
      </c>
      <c r="O84" s="33"/>
    </row>
    <row r="85" spans="2:15" ht="18" customHeight="1">
      <c r="B85" s="5"/>
      <c r="C85" s="2" t="s">
        <v>91</v>
      </c>
      <c r="D85" s="136">
        <f>25709300*2</f>
        <v>51418600</v>
      </c>
      <c r="E85" s="38"/>
      <c r="F85" s="135">
        <v>658158</v>
      </c>
      <c r="G85" s="39"/>
      <c r="H85" s="40">
        <v>0.15</v>
      </c>
      <c r="I85" s="40"/>
      <c r="J85" s="136">
        <v>51418600</v>
      </c>
      <c r="K85" s="38"/>
      <c r="L85" s="135">
        <v>786705</v>
      </c>
      <c r="M85" s="39"/>
      <c r="N85" s="40">
        <v>0.17</v>
      </c>
      <c r="O85" s="40"/>
    </row>
    <row r="86" spans="2:15" ht="18" customHeight="1">
      <c r="B86" s="5"/>
      <c r="C86" s="2" t="s">
        <v>92</v>
      </c>
      <c r="D86" s="136">
        <f>164708300*2</f>
        <v>329416600</v>
      </c>
      <c r="E86" s="38"/>
      <c r="F86" s="135">
        <v>6851865</v>
      </c>
      <c r="G86" s="39"/>
      <c r="H86" s="40">
        <v>1.59</v>
      </c>
      <c r="I86" s="40"/>
      <c r="J86" s="136">
        <v>312792700</v>
      </c>
      <c r="K86" s="38"/>
      <c r="L86" s="135">
        <v>7663421</v>
      </c>
      <c r="M86" s="39"/>
      <c r="N86" s="40">
        <v>1.64</v>
      </c>
      <c r="O86" s="40"/>
    </row>
    <row r="87" spans="2:15" ht="18" customHeight="1">
      <c r="B87" s="5"/>
      <c r="C87" s="2" t="s">
        <v>93</v>
      </c>
      <c r="D87" s="136">
        <f>8887650*2</f>
        <v>17775300</v>
      </c>
      <c r="E87" s="38"/>
      <c r="F87" s="135">
        <v>2479654</v>
      </c>
      <c r="G87" s="39"/>
      <c r="H87" s="40">
        <v>0.57999999999999996</v>
      </c>
      <c r="I87" s="40"/>
      <c r="J87" s="136">
        <v>17295300</v>
      </c>
      <c r="K87" s="38"/>
      <c r="L87" s="135">
        <v>3450412</v>
      </c>
      <c r="M87" s="39"/>
      <c r="N87" s="40">
        <v>0.74</v>
      </c>
      <c r="O87" s="40"/>
    </row>
    <row r="88" spans="2:15" ht="18" customHeight="1">
      <c r="B88" s="5"/>
      <c r="C88" s="2" t="s">
        <v>480</v>
      </c>
      <c r="D88" s="136">
        <f>52622200*2</f>
        <v>105244400</v>
      </c>
      <c r="E88" s="38"/>
      <c r="F88" s="135">
        <v>159972</v>
      </c>
      <c r="G88" s="39"/>
      <c r="H88" s="40">
        <v>0.04</v>
      </c>
      <c r="I88" s="40"/>
      <c r="J88" s="136">
        <v>100203000</v>
      </c>
      <c r="K88" s="38"/>
      <c r="L88" s="135">
        <v>244495</v>
      </c>
      <c r="M88" s="39"/>
      <c r="N88" s="40">
        <v>0.05</v>
      </c>
      <c r="O88" s="40"/>
    </row>
    <row r="89" spans="2:15" ht="18" customHeight="1">
      <c r="B89" s="5"/>
      <c r="C89" s="2" t="s">
        <v>481</v>
      </c>
      <c r="D89" s="136">
        <f>7343000*2</f>
        <v>14686000</v>
      </c>
      <c r="E89" s="38"/>
      <c r="F89" s="135">
        <v>349527</v>
      </c>
      <c r="G89" s="39"/>
      <c r="H89" s="40">
        <v>0.08</v>
      </c>
      <c r="I89" s="40"/>
      <c r="J89" s="136">
        <v>7064200</v>
      </c>
      <c r="K89" s="38"/>
      <c r="L89" s="135">
        <v>188967</v>
      </c>
      <c r="M89" s="39"/>
      <c r="N89" s="40">
        <v>0.04</v>
      </c>
      <c r="O89" s="40"/>
    </row>
    <row r="90" spans="2:15" s="1" customFormat="1" ht="18" customHeight="1">
      <c r="B90" s="31" t="s">
        <v>94</v>
      </c>
      <c r="D90" s="134"/>
      <c r="E90" s="25"/>
      <c r="F90" s="25">
        <f>SUM(F91:F93)</f>
        <v>3475068</v>
      </c>
      <c r="G90" s="27"/>
      <c r="H90" s="71">
        <f>SUM(H91:H93)</f>
        <v>0.81</v>
      </c>
      <c r="I90" s="33"/>
      <c r="J90" s="134"/>
      <c r="K90" s="25"/>
      <c r="L90" s="25">
        <f>SUM(L91:L93)</f>
        <v>3707793</v>
      </c>
      <c r="M90" s="27"/>
      <c r="N90" s="137">
        <v>0.79</v>
      </c>
      <c r="O90" s="33"/>
    </row>
    <row r="91" spans="2:15" ht="18" customHeight="1">
      <c r="B91" s="5"/>
      <c r="C91" s="2" t="s">
        <v>95</v>
      </c>
      <c r="D91" s="136">
        <f>11310150*2</f>
        <v>22620300</v>
      </c>
      <c r="E91" s="38"/>
      <c r="F91" s="135">
        <v>547411</v>
      </c>
      <c r="G91" s="39"/>
      <c r="H91" s="40">
        <v>0.13</v>
      </c>
      <c r="I91" s="40"/>
      <c r="J91" s="136">
        <v>22620300</v>
      </c>
      <c r="K91" s="38"/>
      <c r="L91" s="135">
        <v>780400</v>
      </c>
      <c r="M91" s="39"/>
      <c r="N91" s="40">
        <v>0.17</v>
      </c>
      <c r="O91" s="40"/>
    </row>
    <row r="92" spans="2:15" ht="18" customHeight="1">
      <c r="B92" s="5"/>
      <c r="C92" s="2" t="s">
        <v>86</v>
      </c>
      <c r="D92" s="136">
        <f>60081905*2</f>
        <v>120163810</v>
      </c>
      <c r="E92" s="38"/>
      <c r="F92" s="135">
        <v>2787800</v>
      </c>
      <c r="G92" s="39"/>
      <c r="H92" s="40">
        <v>0.65</v>
      </c>
      <c r="I92" s="40"/>
      <c r="J92" s="136">
        <v>103310910</v>
      </c>
      <c r="K92" s="38"/>
      <c r="L92" s="135">
        <v>2686084</v>
      </c>
      <c r="M92" s="39"/>
      <c r="N92" s="40">
        <v>0.56999999999999995</v>
      </c>
      <c r="O92" s="40"/>
    </row>
    <row r="93" spans="2:15" ht="18" customHeight="1">
      <c r="B93" s="5"/>
      <c r="C93" s="2" t="s">
        <v>96</v>
      </c>
      <c r="D93" s="136">
        <f>32985000*2</f>
        <v>65970000</v>
      </c>
      <c r="E93" s="38"/>
      <c r="F93" s="135">
        <v>139857</v>
      </c>
      <c r="G93" s="39"/>
      <c r="H93" s="40">
        <v>0.03</v>
      </c>
      <c r="I93" s="40"/>
      <c r="J93" s="136">
        <v>63170000</v>
      </c>
      <c r="K93" s="38"/>
      <c r="L93" s="135">
        <v>241309</v>
      </c>
      <c r="M93" s="39"/>
      <c r="N93" s="40">
        <v>0.05</v>
      </c>
      <c r="O93" s="40"/>
    </row>
    <row r="94" spans="2:15" s="1" customFormat="1" ht="18" customHeight="1">
      <c r="B94" s="31" t="s">
        <v>97</v>
      </c>
      <c r="D94" s="134"/>
      <c r="E94" s="25"/>
      <c r="F94" s="25">
        <f>SUM(F95:F95)</f>
        <v>1173511</v>
      </c>
      <c r="G94" s="27"/>
      <c r="H94" s="71">
        <f>SUM(H95:H95)</f>
        <v>0.27</v>
      </c>
      <c r="I94" s="33"/>
      <c r="J94" s="134"/>
      <c r="K94" s="25"/>
      <c r="L94" s="25">
        <f>SUM(L95:L95)</f>
        <v>1238329</v>
      </c>
      <c r="M94" s="27"/>
      <c r="N94" s="137">
        <v>0.26</v>
      </c>
      <c r="O94" s="33"/>
    </row>
    <row r="95" spans="2:15" ht="18" customHeight="1">
      <c r="B95" s="5"/>
      <c r="C95" s="2" t="s">
        <v>98</v>
      </c>
      <c r="D95" s="136">
        <f>34515029*2</f>
        <v>69030058</v>
      </c>
      <c r="E95" s="38"/>
      <c r="F95" s="135">
        <v>1173511</v>
      </c>
      <c r="G95" s="39"/>
      <c r="H95" s="40">
        <v>0.27</v>
      </c>
      <c r="I95" s="40"/>
      <c r="J95" s="136">
        <v>63180058</v>
      </c>
      <c r="K95" s="38"/>
      <c r="L95" s="135">
        <v>1238329</v>
      </c>
      <c r="M95" s="39"/>
      <c r="N95" s="40">
        <v>0.26</v>
      </c>
      <c r="O95" s="40"/>
    </row>
    <row r="96" spans="2:15" s="1" customFormat="1" ht="18" customHeight="1">
      <c r="B96" s="31" t="s">
        <v>99</v>
      </c>
      <c r="D96" s="134"/>
      <c r="E96" s="25"/>
      <c r="F96" s="25">
        <f>SUM(F97:F104)</f>
        <v>8268745</v>
      </c>
      <c r="G96" s="27"/>
      <c r="H96" s="71">
        <f>SUM(H97:H104)</f>
        <v>1.9320590396363351</v>
      </c>
      <c r="I96" s="33"/>
      <c r="J96" s="134"/>
      <c r="K96" s="25"/>
      <c r="L96" s="25">
        <f>SUM(L97:L104)</f>
        <v>8814024</v>
      </c>
      <c r="M96" s="27"/>
      <c r="N96" s="137">
        <v>1.8900000000000003</v>
      </c>
      <c r="O96" s="160"/>
    </row>
    <row r="97" spans="2:15" ht="18" customHeight="1">
      <c r="B97" s="5"/>
      <c r="C97" s="2" t="s">
        <v>100</v>
      </c>
      <c r="D97" s="136">
        <f>51093250*2</f>
        <v>102186500</v>
      </c>
      <c r="E97" s="38"/>
      <c r="F97" s="135">
        <v>4726126</v>
      </c>
      <c r="G97" s="39"/>
      <c r="H97" s="40">
        <v>1.1000000000000001</v>
      </c>
      <c r="I97" s="40"/>
      <c r="J97" s="136">
        <v>72186700</v>
      </c>
      <c r="K97" s="38"/>
      <c r="L97" s="135">
        <v>4114642</v>
      </c>
      <c r="M97" s="39"/>
      <c r="N97" s="40">
        <v>0.88</v>
      </c>
      <c r="O97" s="40"/>
    </row>
    <row r="98" spans="2:15" ht="18" customHeight="1">
      <c r="B98" s="5"/>
      <c r="C98" s="2" t="s">
        <v>101</v>
      </c>
      <c r="D98" s="136">
        <f>50001000*2</f>
        <v>100002000</v>
      </c>
      <c r="E98" s="38"/>
      <c r="F98" s="135">
        <v>342007</v>
      </c>
      <c r="G98" s="39"/>
      <c r="H98" s="40">
        <v>0.08</v>
      </c>
      <c r="I98" s="40"/>
      <c r="J98" s="136">
        <v>100002000</v>
      </c>
      <c r="K98" s="38"/>
      <c r="L98" s="135">
        <v>505010</v>
      </c>
      <c r="M98" s="39"/>
      <c r="N98" s="40">
        <v>0.11</v>
      </c>
      <c r="O98" s="40"/>
    </row>
    <row r="99" spans="2:15" ht="18" customHeight="1">
      <c r="B99" s="5"/>
      <c r="C99" s="2" t="s">
        <v>103</v>
      </c>
      <c r="D99" s="136">
        <f>8394150*2</f>
        <v>16788300</v>
      </c>
      <c r="E99" s="38"/>
      <c r="F99" s="135">
        <v>243430</v>
      </c>
      <c r="G99" s="39"/>
      <c r="H99" s="40">
        <v>0.06</v>
      </c>
      <c r="I99" s="40"/>
      <c r="J99" s="136">
        <v>16788300</v>
      </c>
      <c r="K99" s="38"/>
      <c r="L99" s="135">
        <v>305547</v>
      </c>
      <c r="M99" s="39"/>
      <c r="N99" s="40">
        <v>7.0000000000000007E-2</v>
      </c>
      <c r="O99" s="40"/>
    </row>
    <row r="100" spans="2:15" ht="18" customHeight="1">
      <c r="B100" s="5"/>
      <c r="C100" s="2" t="s">
        <v>110</v>
      </c>
      <c r="D100" s="136">
        <f>197210450*2</f>
        <v>394420900</v>
      </c>
      <c r="E100" s="38"/>
      <c r="F100" s="135">
        <v>1246370</v>
      </c>
      <c r="G100" s="39"/>
      <c r="H100" s="40">
        <v>0.28999999999999998</v>
      </c>
      <c r="I100" s="40"/>
      <c r="J100" s="136">
        <v>232071000</v>
      </c>
      <c r="K100" s="38"/>
      <c r="L100" s="135">
        <v>1276391</v>
      </c>
      <c r="M100" s="39"/>
      <c r="N100" s="40">
        <v>0.27</v>
      </c>
      <c r="O100" s="40"/>
    </row>
    <row r="101" spans="2:15" ht="18" customHeight="1">
      <c r="B101" s="5"/>
      <c r="C101" s="2" t="s">
        <v>253</v>
      </c>
      <c r="D101" s="136">
        <v>44408800</v>
      </c>
      <c r="E101" s="38"/>
      <c r="F101" s="135">
        <v>277555</v>
      </c>
      <c r="G101" s="39"/>
      <c r="H101" s="40">
        <v>7.0000000000000007E-2</v>
      </c>
      <c r="I101" s="40"/>
      <c r="J101" s="136">
        <v>44408800</v>
      </c>
      <c r="K101" s="38"/>
      <c r="L101" s="135">
        <v>359711</v>
      </c>
      <c r="M101" s="39"/>
      <c r="N101" s="40">
        <v>0.08</v>
      </c>
      <c r="O101" s="40"/>
    </row>
    <row r="102" spans="2:15" ht="18" customHeight="1">
      <c r="B102" s="5"/>
      <c r="C102" s="2" t="s">
        <v>104</v>
      </c>
      <c r="D102" s="136">
        <f>297974250*2</f>
        <v>595948500</v>
      </c>
      <c r="E102" s="38"/>
      <c r="F102" s="135">
        <v>1066748</v>
      </c>
      <c r="G102" s="39"/>
      <c r="H102" s="40">
        <v>0.25</v>
      </c>
      <c r="I102" s="40"/>
      <c r="J102" s="136">
        <v>459416700</v>
      </c>
      <c r="K102" s="38"/>
      <c r="L102" s="135">
        <v>1617147</v>
      </c>
      <c r="M102" s="39"/>
      <c r="N102" s="40">
        <v>0.35</v>
      </c>
      <c r="O102" s="40"/>
    </row>
    <row r="103" spans="2:15" ht="18" customHeight="1">
      <c r="B103" s="5" t="s">
        <v>33</v>
      </c>
      <c r="C103" s="5" t="s">
        <v>42</v>
      </c>
      <c r="D103" s="136">
        <f>6630185*2</f>
        <v>13260370</v>
      </c>
      <c r="E103" s="38"/>
      <c r="F103" s="135">
        <v>185645</v>
      </c>
      <c r="G103" s="32"/>
      <c r="H103" s="40">
        <v>0.04</v>
      </c>
      <c r="I103" s="40"/>
      <c r="J103" s="136">
        <v>13260370</v>
      </c>
      <c r="K103" s="38"/>
      <c r="L103" s="135">
        <v>381236</v>
      </c>
      <c r="M103" s="32"/>
      <c r="N103" s="40">
        <v>0.08</v>
      </c>
      <c r="O103" s="40"/>
    </row>
    <row r="104" spans="2:15" ht="18" customHeight="1">
      <c r="B104" s="5"/>
      <c r="C104" s="5" t="s">
        <v>482</v>
      </c>
      <c r="D104" s="136">
        <f>70650000*2</f>
        <v>141300000</v>
      </c>
      <c r="E104" s="38"/>
      <c r="F104" s="135">
        <v>180864</v>
      </c>
      <c r="G104" s="32"/>
      <c r="H104" s="40">
        <v>4.2059039636334686E-2</v>
      </c>
      <c r="I104" s="40"/>
      <c r="J104" s="136">
        <v>141300000</v>
      </c>
      <c r="K104" s="38"/>
      <c r="L104" s="135">
        <v>254340</v>
      </c>
      <c r="M104" s="32"/>
      <c r="N104" s="40">
        <v>0.05</v>
      </c>
      <c r="O104" s="40"/>
    </row>
    <row r="105" spans="2:15" s="1" customFormat="1" ht="18" customHeight="1">
      <c r="B105" s="31" t="s">
        <v>105</v>
      </c>
      <c r="D105" s="134"/>
      <c r="E105" s="25"/>
      <c r="F105" s="25">
        <f>SUM(F106:G113)</f>
        <v>11354239</v>
      </c>
      <c r="G105" s="27"/>
      <c r="H105" s="71">
        <f>SUM(H106:I113)</f>
        <v>2.6399999999999997</v>
      </c>
      <c r="I105" s="33"/>
      <c r="J105" s="134"/>
      <c r="K105" s="25"/>
      <c r="L105" s="25">
        <f>SUM(L106:L113)</f>
        <v>15451610</v>
      </c>
      <c r="M105" s="27"/>
      <c r="N105" s="137">
        <v>3.2899999999999991</v>
      </c>
      <c r="O105" s="160"/>
    </row>
    <row r="106" spans="2:15" ht="18" customHeight="1">
      <c r="B106" s="5"/>
      <c r="C106" s="2" t="s">
        <v>106</v>
      </c>
      <c r="D106" s="136">
        <v>284419600</v>
      </c>
      <c r="E106" s="38"/>
      <c r="F106" s="135">
        <v>8603693</v>
      </c>
      <c r="G106" s="39"/>
      <c r="H106" s="40">
        <v>2</v>
      </c>
      <c r="I106" s="40"/>
      <c r="J106" s="136">
        <v>198933600</v>
      </c>
      <c r="K106" s="38"/>
      <c r="L106" s="135">
        <v>11836549</v>
      </c>
      <c r="M106" s="39"/>
      <c r="N106" s="40">
        <v>2.5299999999999998</v>
      </c>
      <c r="O106" s="40"/>
    </row>
    <row r="107" spans="2:15" ht="19.2">
      <c r="B107" s="5"/>
      <c r="C107" s="2" t="s">
        <v>108</v>
      </c>
      <c r="D107" s="136">
        <f>116540400*2</f>
        <v>233080800</v>
      </c>
      <c r="E107" s="38"/>
      <c r="F107" s="135">
        <v>1114126</v>
      </c>
      <c r="G107" s="39"/>
      <c r="H107" s="40">
        <v>0.26</v>
      </c>
      <c r="I107" s="40"/>
      <c r="J107" s="136">
        <v>214180800</v>
      </c>
      <c r="K107" s="38"/>
      <c r="L107" s="135">
        <v>1520684</v>
      </c>
      <c r="M107" s="39"/>
      <c r="N107" s="40">
        <v>0.32</v>
      </c>
      <c r="O107" s="40"/>
    </row>
    <row r="108" spans="2:15" ht="18" customHeight="1">
      <c r="B108" s="5"/>
      <c r="C108" s="2" t="s">
        <v>109</v>
      </c>
      <c r="D108" s="136">
        <f>106120388*2</f>
        <v>212240776</v>
      </c>
      <c r="E108" s="38"/>
      <c r="F108" s="135">
        <v>764067</v>
      </c>
      <c r="G108" s="39"/>
      <c r="H108" s="40">
        <v>0.18</v>
      </c>
      <c r="I108" s="40"/>
      <c r="J108" s="136">
        <v>163940776</v>
      </c>
      <c r="K108" s="38"/>
      <c r="L108" s="135">
        <v>1000039</v>
      </c>
      <c r="M108" s="39"/>
      <c r="N108" s="40">
        <v>0.21</v>
      </c>
      <c r="O108" s="40"/>
    </row>
    <row r="109" spans="2:15" ht="18" customHeight="1">
      <c r="B109" s="5"/>
      <c r="C109" s="2" t="s">
        <v>243</v>
      </c>
      <c r="D109" s="136">
        <v>165163864</v>
      </c>
      <c r="E109" s="38"/>
      <c r="F109" s="38">
        <v>0</v>
      </c>
      <c r="G109" s="32"/>
      <c r="H109" s="38">
        <v>0</v>
      </c>
      <c r="I109" s="40"/>
      <c r="J109" s="136">
        <v>165163864</v>
      </c>
      <c r="K109" s="38"/>
      <c r="L109" s="38">
        <v>0</v>
      </c>
      <c r="M109" s="32"/>
      <c r="N109" s="38">
        <v>0</v>
      </c>
      <c r="O109" s="38"/>
    </row>
    <row r="110" spans="2:15" ht="17.7" customHeight="1">
      <c r="B110" s="5"/>
      <c r="C110" s="2" t="s">
        <v>250</v>
      </c>
      <c r="D110" s="136">
        <f>46817800*2</f>
        <v>93635600</v>
      </c>
      <c r="E110" s="38"/>
      <c r="F110" s="135">
        <v>529041</v>
      </c>
      <c r="G110" s="49"/>
      <c r="H110" s="40">
        <v>0.12</v>
      </c>
      <c r="I110" s="40"/>
      <c r="J110" s="136">
        <v>93635600</v>
      </c>
      <c r="K110" s="38"/>
      <c r="L110" s="135">
        <v>594586</v>
      </c>
      <c r="M110" s="49"/>
      <c r="N110" s="40">
        <v>0.13</v>
      </c>
      <c r="O110" s="40"/>
    </row>
    <row r="111" spans="2:15" ht="16.95" customHeight="1">
      <c r="B111" s="5"/>
      <c r="C111" s="5" t="s">
        <v>112</v>
      </c>
      <c r="D111" s="136">
        <v>501667</v>
      </c>
      <c r="E111" s="38"/>
      <c r="F111" s="135">
        <v>138460</v>
      </c>
      <c r="G111" s="49"/>
      <c r="H111" s="40">
        <v>0.03</v>
      </c>
      <c r="I111" s="40"/>
      <c r="J111" s="136">
        <v>501667</v>
      </c>
      <c r="K111" s="38"/>
      <c r="L111" s="135">
        <v>140467</v>
      </c>
      <c r="M111" s="49"/>
      <c r="N111" s="40">
        <v>0.03</v>
      </c>
      <c r="O111" s="40"/>
    </row>
    <row r="112" spans="2:15" ht="16.95" customHeight="1">
      <c r="B112" s="5"/>
      <c r="C112" s="5" t="s">
        <v>107</v>
      </c>
      <c r="D112" s="136">
        <v>73130600</v>
      </c>
      <c r="E112" s="38"/>
      <c r="F112" s="135">
        <v>80444</v>
      </c>
      <c r="G112" s="49"/>
      <c r="H112" s="40">
        <v>0.02</v>
      </c>
      <c r="I112" s="40"/>
      <c r="J112" s="136">
        <v>58370600</v>
      </c>
      <c r="K112" s="38"/>
      <c r="L112" s="135">
        <v>161103</v>
      </c>
      <c r="M112" s="49"/>
      <c r="N112" s="40">
        <v>0.03</v>
      </c>
      <c r="O112" s="40"/>
    </row>
    <row r="113" spans="1:15" ht="16.95" customHeight="1">
      <c r="A113" s="1"/>
      <c r="B113" s="5"/>
      <c r="C113" s="5" t="s">
        <v>375</v>
      </c>
      <c r="D113" s="136">
        <f>5098700*2</f>
        <v>10197400</v>
      </c>
      <c r="E113" s="38"/>
      <c r="F113" s="135">
        <v>124408</v>
      </c>
      <c r="G113" s="49"/>
      <c r="H113" s="40">
        <v>0.03</v>
      </c>
      <c r="I113" s="40"/>
      <c r="J113" s="136">
        <v>8847400</v>
      </c>
      <c r="K113" s="38"/>
      <c r="L113" s="135">
        <v>198182</v>
      </c>
      <c r="M113" s="49"/>
      <c r="N113" s="40">
        <v>0.04</v>
      </c>
      <c r="O113" s="40"/>
    </row>
    <row r="114" spans="1:15" s="1" customFormat="1" ht="18" customHeight="1">
      <c r="B114" s="31" t="s">
        <v>376</v>
      </c>
      <c r="D114" s="134"/>
      <c r="E114" s="25"/>
      <c r="F114" s="25">
        <f>SUM(F115)</f>
        <v>84899</v>
      </c>
      <c r="G114" s="27"/>
      <c r="H114" s="71">
        <f>SUM(H115)</f>
        <v>0.02</v>
      </c>
      <c r="I114" s="33"/>
      <c r="J114" s="134"/>
      <c r="K114" s="25"/>
      <c r="L114" s="25">
        <f>SUM(L115)</f>
        <v>130386</v>
      </c>
      <c r="M114" s="27"/>
      <c r="N114" s="137">
        <v>0.03</v>
      </c>
      <c r="O114" s="33"/>
    </row>
    <row r="115" spans="1:15" ht="16.95" customHeight="1">
      <c r="B115" s="5"/>
      <c r="C115" s="5" t="s">
        <v>483</v>
      </c>
      <c r="D115" s="136">
        <f>2927550*2</f>
        <v>5855100</v>
      </c>
      <c r="E115" s="38"/>
      <c r="F115" s="135">
        <v>84899</v>
      </c>
      <c r="G115" s="49"/>
      <c r="H115" s="40">
        <v>0.02</v>
      </c>
      <c r="I115" s="40"/>
      <c r="J115" s="136">
        <v>4346200</v>
      </c>
      <c r="K115" s="38"/>
      <c r="L115" s="135">
        <v>130386</v>
      </c>
      <c r="M115" s="49"/>
      <c r="N115" s="40">
        <v>0.03</v>
      </c>
      <c r="O115" s="40"/>
    </row>
    <row r="116" spans="1:15" s="1" customFormat="1" ht="18" customHeight="1">
      <c r="B116" s="31" t="s">
        <v>441</v>
      </c>
      <c r="D116" s="134"/>
      <c r="E116" s="25"/>
      <c r="F116" s="25">
        <f>SUM(F117)</f>
        <v>184876</v>
      </c>
      <c r="G116" s="27"/>
      <c r="H116" s="71">
        <f>SUM(H117)</f>
        <v>0.04</v>
      </c>
      <c r="I116" s="33"/>
      <c r="J116" s="134"/>
      <c r="K116" s="25"/>
      <c r="L116" s="25">
        <f>SUM(L117)</f>
        <v>174889</v>
      </c>
      <c r="M116" s="27"/>
      <c r="N116" s="137">
        <v>0.04</v>
      </c>
      <c r="O116" s="33"/>
    </row>
    <row r="117" spans="1:15" ht="18" customHeight="1">
      <c r="B117" s="5"/>
      <c r="C117" s="5" t="s">
        <v>114</v>
      </c>
      <c r="D117" s="136">
        <v>5452190</v>
      </c>
      <c r="E117" s="38"/>
      <c r="F117" s="135">
        <v>184876</v>
      </c>
      <c r="G117" s="32"/>
      <c r="H117" s="40">
        <v>0.04</v>
      </c>
      <c r="I117" s="40"/>
      <c r="J117" s="136">
        <v>5452190</v>
      </c>
      <c r="K117" s="38"/>
      <c r="L117" s="135">
        <v>174889</v>
      </c>
      <c r="M117" s="32"/>
      <c r="N117" s="40">
        <v>0.04</v>
      </c>
      <c r="O117" s="40"/>
    </row>
    <row r="118" spans="1:15" s="1" customFormat="1" ht="18" customHeight="1">
      <c r="B118" s="31" t="s">
        <v>251</v>
      </c>
      <c r="D118" s="134"/>
      <c r="E118" s="25"/>
      <c r="F118" s="25">
        <f>SUM(F119:F119)</f>
        <v>0</v>
      </c>
      <c r="G118" s="27"/>
      <c r="H118" s="25">
        <f>ROUND(F118/'2 ตราสารหนี้ '!H$185*100,2)</f>
        <v>0</v>
      </c>
      <c r="I118" s="33"/>
      <c r="J118" s="134"/>
      <c r="K118" s="25"/>
      <c r="L118" s="25">
        <f>SUM(L119:L119)</f>
        <v>81990</v>
      </c>
      <c r="M118" s="27"/>
      <c r="N118" s="137">
        <v>0.02</v>
      </c>
      <c r="O118" s="33"/>
    </row>
    <row r="119" spans="1:15" ht="18" customHeight="1">
      <c r="B119" s="5"/>
      <c r="C119" s="2" t="s">
        <v>259</v>
      </c>
      <c r="D119" s="38">
        <v>0</v>
      </c>
      <c r="E119" s="38"/>
      <c r="F119" s="38">
        <v>0</v>
      </c>
      <c r="G119" s="49"/>
      <c r="H119" s="38">
        <v>0</v>
      </c>
      <c r="I119" s="40"/>
      <c r="J119" s="136">
        <v>95337298</v>
      </c>
      <c r="K119" s="38"/>
      <c r="L119" s="135">
        <v>81990</v>
      </c>
      <c r="M119" s="49"/>
      <c r="N119" s="40">
        <v>0.02</v>
      </c>
      <c r="O119" s="40"/>
    </row>
    <row r="120" spans="1:15" s="1" customFormat="1" ht="18" customHeight="1">
      <c r="B120" s="31" t="s">
        <v>262</v>
      </c>
      <c r="C120" s="31"/>
      <c r="D120" s="134"/>
      <c r="E120" s="25"/>
      <c r="F120" s="134">
        <f>SUM(E121:F123)</f>
        <v>946577</v>
      </c>
      <c r="G120" s="77"/>
      <c r="H120" s="137">
        <f>SUM(G121:H123)</f>
        <v>0.22</v>
      </c>
      <c r="I120" s="137"/>
      <c r="J120" s="134"/>
      <c r="K120" s="25"/>
      <c r="L120" s="134">
        <f>SUM(K121:L123)</f>
        <v>902944</v>
      </c>
      <c r="M120" s="77"/>
      <c r="N120" s="137">
        <v>0.19</v>
      </c>
      <c r="O120" s="137"/>
    </row>
    <row r="121" spans="1:15" ht="18" customHeight="1">
      <c r="C121" s="2" t="s">
        <v>263</v>
      </c>
      <c r="D121" s="139">
        <f>1119419*2</f>
        <v>2238838</v>
      </c>
      <c r="E121" s="38"/>
      <c r="F121" s="135">
        <v>946577</v>
      </c>
      <c r="G121" s="32"/>
      <c r="H121" s="40">
        <v>0.22</v>
      </c>
      <c r="I121" s="40"/>
      <c r="J121" s="139">
        <v>1670820</v>
      </c>
      <c r="K121" s="38"/>
      <c r="L121" s="135">
        <v>656575</v>
      </c>
      <c r="M121" s="32"/>
      <c r="N121" s="40">
        <v>0.14000000000000001</v>
      </c>
      <c r="O121" s="40"/>
    </row>
    <row r="122" spans="1:15" ht="18" customHeight="1">
      <c r="C122" s="2" t="s">
        <v>265</v>
      </c>
      <c r="D122" s="38">
        <v>0</v>
      </c>
      <c r="E122" s="38"/>
      <c r="F122" s="38">
        <v>0</v>
      </c>
      <c r="G122" s="38">
        <v>0</v>
      </c>
      <c r="H122" s="38">
        <v>0</v>
      </c>
      <c r="I122" s="40"/>
      <c r="J122" s="139">
        <v>132160</v>
      </c>
      <c r="K122" s="38"/>
      <c r="L122" s="135">
        <v>152920</v>
      </c>
      <c r="M122" s="32"/>
      <c r="N122" s="40">
        <v>0.03</v>
      </c>
      <c r="O122" s="40"/>
    </row>
    <row r="123" spans="1:15" ht="18" customHeight="1">
      <c r="C123" s="2" t="s">
        <v>264</v>
      </c>
      <c r="D123" s="38">
        <v>0</v>
      </c>
      <c r="E123" s="38"/>
      <c r="F123" s="38">
        <v>0</v>
      </c>
      <c r="G123" s="38">
        <v>0</v>
      </c>
      <c r="H123" s="38">
        <v>0</v>
      </c>
      <c r="I123" s="40"/>
      <c r="J123" s="139">
        <v>65330</v>
      </c>
      <c r="K123" s="38"/>
      <c r="L123" s="135">
        <v>93449</v>
      </c>
      <c r="M123" s="32"/>
      <c r="N123" s="40">
        <v>0.02</v>
      </c>
      <c r="O123" s="40"/>
    </row>
    <row r="124" spans="1:15" s="1" customFormat="1" ht="18" customHeight="1">
      <c r="A124" s="1" t="s">
        <v>115</v>
      </c>
      <c r="D124" s="134"/>
      <c r="E124" s="71"/>
      <c r="F124" s="140">
        <f>+F11+F20+F26+F30+F34+F36+F39+F48+F52+F57+F72+F75+F84+F90+F96+F94+F105+F114+F116+F120</f>
        <v>385706371</v>
      </c>
      <c r="G124" s="80"/>
      <c r="H124" s="151">
        <f>+H11+H20+H26+H30+H34+H36+H39+H48+H52+H57+H72+H75+H84+H90+H96+H94+H105+H114+H116+H120</f>
        <v>89.691585071710875</v>
      </c>
      <c r="I124" s="137"/>
      <c r="J124" s="134"/>
      <c r="K124" s="71"/>
      <c r="L124" s="140">
        <f>+L11+L20+L26+L30+L116+L34+L36+L39+L48+L52+L57+L72+L75+L84+L90+L96+L105+L94+L118+L120+L114</f>
        <v>400441955</v>
      </c>
      <c r="M124" s="80"/>
      <c r="N124" s="151">
        <f>+N11+N20+N26+N30+N116+N34+N36+N39+N48+N52+N57+N72+N75+N84+N90+N96+N105+N94+N118+N120+N114</f>
        <v>85.560000000001025</v>
      </c>
      <c r="O124" s="137"/>
    </row>
    <row r="125" spans="1:15" ht="13.5" customHeight="1"/>
    <row r="126" spans="1:15" ht="15" customHeight="1">
      <c r="B126" s="5" t="s">
        <v>560</v>
      </c>
      <c r="F126" s="54"/>
      <c r="H126" s="138"/>
    </row>
    <row r="127" spans="1:15" ht="15" customHeight="1">
      <c r="B127" s="2" t="s">
        <v>559</v>
      </c>
    </row>
    <row r="196" spans="2:15" s="1" customFormat="1" ht="18" customHeight="1">
      <c r="B196" s="31"/>
      <c r="D196" s="134"/>
      <c r="E196" s="25"/>
      <c r="F196" s="25"/>
      <c r="G196" s="27"/>
      <c r="H196" s="137"/>
      <c r="I196" s="33"/>
      <c r="J196" s="25"/>
      <c r="K196" s="26"/>
      <c r="L196" s="73"/>
      <c r="M196" s="27"/>
      <c r="N196" s="33"/>
      <c r="O196" s="33"/>
    </row>
  </sheetData>
  <autoFilter ref="A10:X124" xr:uid="{B39CA01B-3C5D-40AF-8290-A301EFA6230B}"/>
  <mergeCells count="7">
    <mergeCell ref="A2:N2"/>
    <mergeCell ref="A3:N3"/>
    <mergeCell ref="D5:H5"/>
    <mergeCell ref="J5:N5"/>
    <mergeCell ref="A8:C8"/>
    <mergeCell ref="D6:H6"/>
    <mergeCell ref="J6:N6"/>
  </mergeCells>
  <conditionalFormatting sqref="C124:C1048576 C1:C120">
    <cfRule type="duplicateValues" dxfId="47" priority="25"/>
  </conditionalFormatting>
  <pageMargins left="0.77" right="0.23622047244094499" top="0.39" bottom="1" header="0.196850393700787" footer="0.2"/>
  <pageSetup paperSize="9" scale="70" fitToHeight="10" orientation="landscape" r:id="rId1"/>
  <headerFooter alignWithMargins="0">
    <oddFooter xml:space="preserve">&amp;L&amp;"Angsana New,Regular"&amp;13   หมายเหตุประกอบงบการเงินเป็นส่วนหนึ่งของงบการเงินนี้ 
</oddFooter>
  </headerFooter>
  <rowBreaks count="1" manualBreakCount="1">
    <brk id="38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08FF1-D07D-4A63-9615-7C1D8529FBDB}">
  <dimension ref="A1:Y209"/>
  <sheetViews>
    <sheetView showGridLines="0" topLeftCell="A166" zoomScale="80" zoomScaleNormal="80" zoomScaleSheetLayoutView="90" workbookViewId="0">
      <selection activeCell="C187" sqref="C187"/>
    </sheetView>
  </sheetViews>
  <sheetFormatPr defaultColWidth="10.5" defaultRowHeight="15" customHeight="1"/>
  <cols>
    <col min="1" max="1" width="3" style="2" customWidth="1"/>
    <col min="2" max="2" width="3.5" style="2" customWidth="1"/>
    <col min="3" max="3" width="62.796875" style="2" customWidth="1"/>
    <col min="4" max="4" width="15.5" style="52" customWidth="1"/>
    <col min="5" max="5" width="11.69921875" style="147" bestFit="1" customWidth="1"/>
    <col min="6" max="6" width="16" style="138" bestFit="1" customWidth="1"/>
    <col min="7" max="7" width="1.19921875" style="110" customWidth="1"/>
    <col min="8" max="8" width="15.19921875" style="138" customWidth="1"/>
    <col min="9" max="9" width="1.19921875" style="111" customWidth="1"/>
    <col min="10" max="10" width="13.19921875" style="61" bestFit="1" customWidth="1"/>
    <col min="11" max="11" width="2.5" style="61" customWidth="1"/>
    <col min="12" max="12" width="9.69921875" style="53" customWidth="1"/>
    <col min="13" max="13" width="14.5" style="68" customWidth="1"/>
    <col min="14" max="14" width="1.19921875" style="110" customWidth="1"/>
    <col min="15" max="15" width="15.19921875" style="68" customWidth="1"/>
    <col min="16" max="16" width="1.19921875" style="111" customWidth="1"/>
    <col min="17" max="18" width="10.69921875" style="61" customWidth="1"/>
    <col min="19" max="19" width="13.19921875" style="2" hidden="1" customWidth="1"/>
    <col min="20" max="20" width="16" style="54" hidden="1" customWidth="1"/>
    <col min="21" max="21" width="61.796875" style="54" hidden="1" customWidth="1"/>
    <col min="22" max="22" width="47" style="145" hidden="1" customWidth="1"/>
    <col min="23" max="23" width="16.5" style="54" hidden="1" customWidth="1"/>
    <col min="24" max="24" width="13.19921875" style="54" hidden="1" customWidth="1"/>
    <col min="25" max="25" width="13.19921875" style="2" hidden="1" customWidth="1"/>
    <col min="26" max="52" width="0" style="2" hidden="1" customWidth="1"/>
    <col min="53" max="16384" width="10.5" style="2"/>
  </cols>
  <sheetData>
    <row r="1" spans="1:25" ht="18" customHeight="1">
      <c r="A1" s="1" t="s">
        <v>0</v>
      </c>
      <c r="B1" s="1"/>
      <c r="C1" s="1"/>
      <c r="D1" s="1"/>
      <c r="E1" s="161"/>
      <c r="F1" s="130"/>
      <c r="G1" s="1"/>
      <c r="H1" s="130"/>
      <c r="I1" s="1"/>
      <c r="J1" s="56"/>
      <c r="K1" s="56"/>
      <c r="L1" s="1"/>
      <c r="M1" s="1"/>
      <c r="N1" s="1"/>
      <c r="O1" s="1"/>
      <c r="P1" s="1"/>
      <c r="Q1" s="1"/>
      <c r="R1" s="1"/>
    </row>
    <row r="2" spans="1:25" ht="18" customHeight="1">
      <c r="A2" s="243" t="s">
        <v>1</v>
      </c>
      <c r="B2" s="243"/>
      <c r="C2" s="243"/>
      <c r="D2" s="243"/>
      <c r="E2" s="248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31"/>
    </row>
    <row r="3" spans="1:25" ht="18" customHeight="1">
      <c r="A3" s="243" t="s">
        <v>484</v>
      </c>
      <c r="B3" s="243"/>
      <c r="C3" s="243"/>
      <c r="D3" s="243"/>
      <c r="E3" s="248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31"/>
    </row>
    <row r="4" spans="1:25" ht="18" customHeight="1">
      <c r="A4" s="5" t="s">
        <v>2</v>
      </c>
      <c r="B4" s="5"/>
      <c r="C4" s="5"/>
      <c r="D4" s="5"/>
      <c r="E4" s="12"/>
      <c r="F4" s="131"/>
      <c r="G4" s="5"/>
      <c r="H4" s="131"/>
      <c r="I4" s="8"/>
      <c r="J4" s="9"/>
      <c r="K4" s="9"/>
      <c r="L4" s="6"/>
      <c r="M4" s="7"/>
      <c r="N4" s="5"/>
      <c r="O4" s="7"/>
      <c r="P4" s="8"/>
      <c r="Q4" s="9"/>
      <c r="R4" s="9"/>
    </row>
    <row r="5" spans="1:25" ht="18.75" customHeight="1">
      <c r="A5" s="5"/>
      <c r="B5" s="127"/>
      <c r="C5" s="127"/>
      <c r="D5" s="5"/>
      <c r="E5" s="244" t="s">
        <v>485</v>
      </c>
      <c r="F5" s="245"/>
      <c r="G5" s="245"/>
      <c r="H5" s="245"/>
      <c r="I5" s="245"/>
      <c r="J5" s="245"/>
      <c r="K5" s="9"/>
      <c r="L5" s="244" t="s">
        <v>486</v>
      </c>
      <c r="M5" s="245"/>
      <c r="N5" s="245"/>
      <c r="O5" s="245"/>
      <c r="P5" s="245"/>
      <c r="Q5" s="245"/>
      <c r="R5" s="127"/>
    </row>
    <row r="6" spans="1:25" ht="18.75" customHeight="1">
      <c r="A6" s="5"/>
      <c r="B6" s="127"/>
      <c r="C6" s="127"/>
      <c r="D6" s="5"/>
      <c r="E6" s="247" t="s">
        <v>489</v>
      </c>
      <c r="F6" s="247"/>
      <c r="G6" s="247"/>
      <c r="H6" s="247"/>
      <c r="I6" s="247"/>
      <c r="J6" s="247"/>
      <c r="K6" s="9"/>
      <c r="L6" s="247" t="s">
        <v>490</v>
      </c>
      <c r="M6" s="247"/>
      <c r="N6" s="247"/>
      <c r="O6" s="247"/>
      <c r="P6" s="247"/>
      <c r="Q6" s="247"/>
      <c r="R6" s="127"/>
    </row>
    <row r="7" spans="1:25" ht="18" customHeight="1">
      <c r="A7" s="5"/>
      <c r="B7" s="127"/>
      <c r="C7" s="127"/>
      <c r="D7" s="11" t="s">
        <v>3</v>
      </c>
      <c r="E7" s="12" t="s">
        <v>4</v>
      </c>
      <c r="F7" s="132"/>
      <c r="G7" s="11"/>
      <c r="H7" s="132" t="s">
        <v>5</v>
      </c>
      <c r="I7" s="14"/>
      <c r="J7" s="15" t="s">
        <v>6</v>
      </c>
      <c r="K7" s="157"/>
      <c r="L7" s="12" t="s">
        <v>4</v>
      </c>
      <c r="M7" s="13"/>
      <c r="N7" s="11"/>
      <c r="O7" s="13" t="s">
        <v>5</v>
      </c>
      <c r="P7" s="14"/>
      <c r="Q7" s="15" t="s">
        <v>6</v>
      </c>
      <c r="R7" s="15"/>
    </row>
    <row r="8" spans="1:25" ht="18" customHeight="1">
      <c r="A8" s="246" t="s">
        <v>7</v>
      </c>
      <c r="B8" s="246"/>
      <c r="C8" s="246"/>
      <c r="D8" s="16" t="s">
        <v>8</v>
      </c>
      <c r="E8" s="17" t="s">
        <v>9</v>
      </c>
      <c r="F8" s="133" t="s">
        <v>117</v>
      </c>
      <c r="G8" s="16"/>
      <c r="H8" s="133" t="s">
        <v>11</v>
      </c>
      <c r="I8" s="19"/>
      <c r="J8" s="20" t="s">
        <v>12</v>
      </c>
      <c r="K8" s="158"/>
      <c r="L8" s="17" t="s">
        <v>9</v>
      </c>
      <c r="M8" s="18" t="s">
        <v>117</v>
      </c>
      <c r="N8" s="16"/>
      <c r="O8" s="18" t="s">
        <v>11</v>
      </c>
      <c r="P8" s="19"/>
      <c r="Q8" s="20" t="s">
        <v>12</v>
      </c>
      <c r="R8" s="20"/>
    </row>
    <row r="9" spans="1:25" ht="18" customHeight="1">
      <c r="A9" s="159"/>
      <c r="B9" s="159"/>
      <c r="C9" s="159"/>
      <c r="D9" s="22"/>
      <c r="E9" s="12" t="s">
        <v>13</v>
      </c>
      <c r="F9" s="132" t="s">
        <v>487</v>
      </c>
      <c r="G9" s="11"/>
      <c r="H9" s="132" t="s">
        <v>487</v>
      </c>
      <c r="I9" s="14"/>
      <c r="J9" s="15" t="s">
        <v>13</v>
      </c>
      <c r="K9" s="157"/>
      <c r="L9" s="12" t="s">
        <v>13</v>
      </c>
      <c r="M9" s="132" t="s">
        <v>487</v>
      </c>
      <c r="N9" s="132" t="s">
        <v>487</v>
      </c>
      <c r="O9" s="132" t="s">
        <v>487</v>
      </c>
      <c r="P9" s="14"/>
      <c r="Q9" s="15" t="s">
        <v>13</v>
      </c>
      <c r="R9" s="15"/>
    </row>
    <row r="10" spans="1:25" ht="21" customHeight="1">
      <c r="A10" s="1" t="s">
        <v>118</v>
      </c>
      <c r="B10" s="5"/>
      <c r="C10" s="1"/>
      <c r="D10" s="50"/>
      <c r="E10" s="148"/>
      <c r="F10" s="136"/>
      <c r="G10" s="84"/>
      <c r="H10" s="136"/>
      <c r="I10" s="85"/>
      <c r="J10" s="48"/>
      <c r="K10" s="48"/>
      <c r="L10" s="75"/>
      <c r="M10" s="38"/>
      <c r="N10" s="84"/>
      <c r="O10" s="38"/>
      <c r="P10" s="85"/>
      <c r="Q10" s="48"/>
      <c r="R10" s="48"/>
      <c r="T10" s="87"/>
      <c r="U10" s="87"/>
      <c r="Y10" s="56"/>
    </row>
    <row r="11" spans="1:25" s="1" customFormat="1" ht="19.5" customHeight="1">
      <c r="A11" s="1" t="s">
        <v>119</v>
      </c>
      <c r="D11" s="50"/>
      <c r="F11" s="134"/>
      <c r="G11" s="71"/>
      <c r="H11" s="134">
        <f>SUM(H12:H15)</f>
        <v>277523</v>
      </c>
      <c r="I11" s="27"/>
      <c r="J11" s="137">
        <f>SUM(J12:J15)</f>
        <v>7.0000000000000298E-2</v>
      </c>
      <c r="K11" s="44"/>
      <c r="M11" s="134"/>
      <c r="N11" s="71"/>
      <c r="O11" s="134">
        <f>SUM(O12:O15)</f>
        <v>8958627</v>
      </c>
      <c r="P11" s="27"/>
      <c r="Q11" s="137">
        <f>SUM(Q12:Q15)</f>
        <v>1.9100003000000001</v>
      </c>
      <c r="R11" s="137"/>
      <c r="S11" s="137"/>
      <c r="T11" s="87"/>
      <c r="U11" s="87"/>
      <c r="V11" s="146"/>
      <c r="W11" s="87"/>
      <c r="X11" s="87"/>
      <c r="Y11" s="56"/>
    </row>
    <row r="12" spans="1:25" ht="18" customHeight="1">
      <c r="A12" s="5"/>
      <c r="B12" s="5" t="s">
        <v>120</v>
      </c>
      <c r="D12" s="52" t="s">
        <v>121</v>
      </c>
      <c r="E12" s="155">
        <v>0.8</v>
      </c>
      <c r="G12" s="49"/>
      <c r="H12" s="136">
        <v>276153</v>
      </c>
      <c r="I12" s="39"/>
      <c r="J12" s="40">
        <v>7.0000000000000007E-2</v>
      </c>
      <c r="K12" s="40"/>
      <c r="L12" s="155">
        <v>1.1499999999999999</v>
      </c>
      <c r="M12" s="138"/>
      <c r="N12" s="49"/>
      <c r="O12" s="136">
        <v>8954551</v>
      </c>
      <c r="P12" s="39"/>
      <c r="Q12" s="40">
        <v>1.91</v>
      </c>
      <c r="R12" s="40"/>
      <c r="S12" s="61"/>
      <c r="T12" s="87"/>
      <c r="U12" s="87"/>
      <c r="Y12" s="56"/>
    </row>
    <row r="13" spans="1:25" ht="18" customHeight="1">
      <c r="A13" s="5"/>
      <c r="B13" s="5" t="s">
        <v>122</v>
      </c>
      <c r="D13" s="52" t="s">
        <v>121</v>
      </c>
      <c r="E13" s="155">
        <v>0.5</v>
      </c>
      <c r="G13" s="49"/>
      <c r="H13" s="136">
        <v>1</v>
      </c>
      <c r="I13" s="39"/>
      <c r="J13" s="40">
        <v>9.9999999999999998E-17</v>
      </c>
      <c r="K13" s="40"/>
      <c r="L13" s="155">
        <v>0.4</v>
      </c>
      <c r="M13" s="138"/>
      <c r="N13" s="49"/>
      <c r="O13" s="38">
        <v>1</v>
      </c>
      <c r="P13" s="39"/>
      <c r="Q13" s="40">
        <v>9.9999999999999995E-8</v>
      </c>
      <c r="R13" s="38"/>
      <c r="S13" s="61"/>
      <c r="T13" s="87"/>
      <c r="U13" s="87"/>
      <c r="Y13" s="56"/>
    </row>
    <row r="14" spans="1:25" ht="18" customHeight="1">
      <c r="A14" s="5"/>
      <c r="B14" s="5" t="s">
        <v>260</v>
      </c>
      <c r="D14" s="52" t="s">
        <v>121</v>
      </c>
      <c r="E14" s="155">
        <v>0.25</v>
      </c>
      <c r="G14" s="49"/>
      <c r="H14" s="136">
        <v>62</v>
      </c>
      <c r="I14" s="93"/>
      <c r="J14" s="40">
        <v>9.9999999999999998E-17</v>
      </c>
      <c r="K14" s="40"/>
      <c r="L14" s="155">
        <v>0.55000000000000004</v>
      </c>
      <c r="M14" s="138"/>
      <c r="N14" s="49"/>
      <c r="O14" s="136">
        <v>62</v>
      </c>
      <c r="P14" s="93"/>
      <c r="Q14" s="40">
        <v>9.9999999999999995E-8</v>
      </c>
      <c r="R14" s="40"/>
      <c r="S14" s="61"/>
      <c r="T14" s="87"/>
      <c r="U14" s="87"/>
      <c r="Y14" s="56"/>
    </row>
    <row r="15" spans="1:25" ht="18" customHeight="1">
      <c r="A15" s="5"/>
      <c r="B15" s="5" t="s">
        <v>123</v>
      </c>
      <c r="D15" s="52" t="s">
        <v>121</v>
      </c>
      <c r="E15" s="155">
        <v>0.3</v>
      </c>
      <c r="G15" s="49"/>
      <c r="H15" s="136">
        <v>1307</v>
      </c>
      <c r="I15" s="93"/>
      <c r="J15" s="40">
        <v>9.9999999999999998E-17</v>
      </c>
      <c r="K15" s="40"/>
      <c r="L15" s="155">
        <v>0.5</v>
      </c>
      <c r="M15" s="138"/>
      <c r="N15" s="49"/>
      <c r="O15" s="136">
        <v>4013</v>
      </c>
      <c r="P15" s="93"/>
      <c r="Q15" s="40">
        <v>9.9999999999999995E-8</v>
      </c>
      <c r="R15" s="40"/>
      <c r="S15" s="61"/>
      <c r="T15" s="87"/>
      <c r="U15" s="87"/>
      <c r="Y15" s="56"/>
    </row>
    <row r="16" spans="1:25" s="1" customFormat="1" ht="18" customHeight="1">
      <c r="A16" s="1" t="s">
        <v>124</v>
      </c>
      <c r="D16" s="50"/>
      <c r="E16" s="162"/>
      <c r="F16" s="134"/>
      <c r="G16" s="71"/>
      <c r="H16" s="163">
        <f>SUM(H17:H32)</f>
        <v>710000</v>
      </c>
      <c r="I16" s="95"/>
      <c r="J16" s="137">
        <f>SUM(J17:J32)</f>
        <v>0.16</v>
      </c>
      <c r="K16" s="33"/>
      <c r="L16" s="162"/>
      <c r="M16" s="134"/>
      <c r="N16" s="71"/>
      <c r="O16" s="163">
        <f>SUM(O17:O32)</f>
        <v>8092012</v>
      </c>
      <c r="P16" s="95"/>
      <c r="Q16" s="137">
        <f>SUM(Q17:Q32)</f>
        <v>1.75</v>
      </c>
      <c r="R16" s="33"/>
      <c r="S16" s="33"/>
      <c r="T16" s="87" t="e">
        <f>GETPIVOTDATA("Sum of CLEAN PRICE",#REF!,"SECTOR NAME","PN CALL TERM                  ")</f>
        <v>#REF!</v>
      </c>
      <c r="U16" s="87"/>
      <c r="V16" s="146"/>
      <c r="W16" s="87"/>
      <c r="X16" s="87"/>
      <c r="Y16" s="56"/>
    </row>
    <row r="17" spans="2:25" ht="18" customHeight="1">
      <c r="B17" s="2" t="s">
        <v>252</v>
      </c>
      <c r="D17" s="96">
        <v>45687</v>
      </c>
      <c r="E17" s="53">
        <v>0</v>
      </c>
      <c r="F17" s="53"/>
      <c r="G17" s="38"/>
      <c r="H17" s="38">
        <v>0</v>
      </c>
      <c r="I17" s="32"/>
      <c r="J17" s="38">
        <v>0</v>
      </c>
      <c r="K17" s="40"/>
      <c r="L17" s="155">
        <v>2.65</v>
      </c>
      <c r="M17" s="136"/>
      <c r="N17" s="38"/>
      <c r="O17" s="136">
        <v>50000</v>
      </c>
      <c r="P17" s="103"/>
      <c r="Q17" s="40">
        <v>0.01</v>
      </c>
      <c r="R17" s="38"/>
      <c r="T17" s="87" t="s">
        <v>363</v>
      </c>
      <c r="U17" s="87"/>
      <c r="Y17" s="56"/>
    </row>
    <row r="18" spans="2:25" ht="18" customHeight="1">
      <c r="B18" s="2" t="s">
        <v>252</v>
      </c>
      <c r="D18" s="96">
        <v>45691</v>
      </c>
      <c r="E18" s="53">
        <v>0</v>
      </c>
      <c r="F18" s="53"/>
      <c r="G18" s="38"/>
      <c r="H18" s="38">
        <v>0</v>
      </c>
      <c r="I18" s="32"/>
      <c r="J18" s="38">
        <v>0</v>
      </c>
      <c r="K18" s="40"/>
      <c r="L18" s="155">
        <v>2.65</v>
      </c>
      <c r="M18" s="136"/>
      <c r="N18" s="38"/>
      <c r="O18" s="136">
        <v>50000</v>
      </c>
      <c r="P18" s="103"/>
      <c r="Q18" s="40">
        <v>0.01</v>
      </c>
      <c r="R18" s="38"/>
      <c r="T18" s="87" t="s">
        <v>364</v>
      </c>
      <c r="U18" s="87"/>
      <c r="Y18" s="56"/>
    </row>
    <row r="19" spans="2:25" ht="18" customHeight="1">
      <c r="B19" s="2" t="s">
        <v>252</v>
      </c>
      <c r="D19" s="96">
        <v>45698</v>
      </c>
      <c r="E19" s="53">
        <v>0</v>
      </c>
      <c r="F19" s="53"/>
      <c r="G19" s="38"/>
      <c r="H19" s="38">
        <v>0</v>
      </c>
      <c r="I19" s="32"/>
      <c r="J19" s="38">
        <v>0</v>
      </c>
      <c r="K19" s="40"/>
      <c r="L19" s="155">
        <v>2.65</v>
      </c>
      <c r="M19" s="136"/>
      <c r="N19" s="38"/>
      <c r="O19" s="136">
        <v>182000</v>
      </c>
      <c r="P19" s="103"/>
      <c r="Q19" s="40">
        <v>0.04</v>
      </c>
      <c r="R19" s="38"/>
      <c r="T19" s="87" t="s">
        <v>365</v>
      </c>
      <c r="U19" s="87"/>
      <c r="Y19" s="56"/>
    </row>
    <row r="20" spans="2:25" ht="18" customHeight="1">
      <c r="B20" s="2" t="s">
        <v>252</v>
      </c>
      <c r="D20" s="96">
        <v>45709</v>
      </c>
      <c r="E20" s="53">
        <v>0</v>
      </c>
      <c r="F20" s="53"/>
      <c r="G20" s="38"/>
      <c r="H20" s="38">
        <v>0</v>
      </c>
      <c r="I20" s="32"/>
      <c r="J20" s="38">
        <v>0</v>
      </c>
      <c r="K20" s="40"/>
      <c r="L20" s="155">
        <v>2.6</v>
      </c>
      <c r="M20" s="136"/>
      <c r="N20" s="38"/>
      <c r="O20" s="136">
        <v>75000</v>
      </c>
      <c r="P20" s="103"/>
      <c r="Q20" s="40">
        <v>0.02</v>
      </c>
      <c r="R20" s="38"/>
      <c r="T20" s="87" t="s">
        <v>366</v>
      </c>
      <c r="U20" s="87"/>
      <c r="Y20" s="56"/>
    </row>
    <row r="21" spans="2:25" ht="18" customHeight="1">
      <c r="B21" s="2" t="s">
        <v>252</v>
      </c>
      <c r="D21" s="96">
        <v>45758</v>
      </c>
      <c r="E21" s="53">
        <v>0</v>
      </c>
      <c r="F21" s="53"/>
      <c r="G21" s="38"/>
      <c r="H21" s="38">
        <v>0</v>
      </c>
      <c r="I21" s="32"/>
      <c r="J21" s="38">
        <v>0</v>
      </c>
      <c r="K21" s="40"/>
      <c r="L21" s="155">
        <v>2.5</v>
      </c>
      <c r="M21" s="136"/>
      <c r="N21" s="38"/>
      <c r="O21" s="136">
        <v>220000</v>
      </c>
      <c r="P21" s="103"/>
      <c r="Q21" s="40">
        <v>0.05</v>
      </c>
      <c r="R21" s="38"/>
      <c r="T21" s="87" t="s">
        <v>367</v>
      </c>
      <c r="U21" s="87"/>
      <c r="Y21" s="56"/>
    </row>
    <row r="22" spans="2:25" ht="18" customHeight="1">
      <c r="B22" s="2" t="s">
        <v>252</v>
      </c>
      <c r="D22" s="96">
        <v>45877</v>
      </c>
      <c r="E22" s="155">
        <v>2.4</v>
      </c>
      <c r="F22" s="136"/>
      <c r="G22" s="38"/>
      <c r="H22" s="136">
        <v>50000</v>
      </c>
      <c r="I22" s="103"/>
      <c r="J22" s="40">
        <v>0.01</v>
      </c>
      <c r="K22" s="40"/>
      <c r="L22" s="155">
        <v>2.4</v>
      </c>
      <c r="M22" s="136"/>
      <c r="N22" s="38"/>
      <c r="O22" s="136">
        <v>50000</v>
      </c>
      <c r="P22" s="103"/>
      <c r="Q22" s="40">
        <v>0.01</v>
      </c>
      <c r="R22" s="38"/>
      <c r="T22" s="87" t="s">
        <v>368</v>
      </c>
      <c r="U22" s="87"/>
      <c r="Y22" s="56"/>
    </row>
    <row r="23" spans="2:25" ht="18" customHeight="1">
      <c r="B23" s="2" t="s">
        <v>252</v>
      </c>
      <c r="D23" s="96">
        <v>45664</v>
      </c>
      <c r="E23" s="53">
        <v>0</v>
      </c>
      <c r="F23" s="53"/>
      <c r="G23" s="38"/>
      <c r="H23" s="38">
        <v>0</v>
      </c>
      <c r="I23" s="32"/>
      <c r="J23" s="38">
        <v>0</v>
      </c>
      <c r="K23" s="40"/>
      <c r="L23" s="155">
        <v>2.15</v>
      </c>
      <c r="M23" s="136"/>
      <c r="N23" s="38"/>
      <c r="O23" s="136">
        <v>2800000</v>
      </c>
      <c r="P23" s="103"/>
      <c r="Q23" s="40">
        <v>0.6</v>
      </c>
      <c r="R23" s="38"/>
      <c r="T23" s="87" t="s">
        <v>369</v>
      </c>
      <c r="U23" s="87"/>
      <c r="Y23" s="56"/>
    </row>
    <row r="24" spans="2:25" ht="18" customHeight="1">
      <c r="B24" s="2" t="s">
        <v>252</v>
      </c>
      <c r="D24" s="96">
        <v>45933</v>
      </c>
      <c r="E24" s="155">
        <v>2.4</v>
      </c>
      <c r="F24" s="136"/>
      <c r="G24" s="38"/>
      <c r="H24" s="136">
        <v>260000</v>
      </c>
      <c r="I24" s="103"/>
      <c r="J24" s="40">
        <v>0.06</v>
      </c>
      <c r="K24" s="40"/>
      <c r="L24" s="155">
        <v>2.4</v>
      </c>
      <c r="M24" s="136"/>
      <c r="N24" s="38"/>
      <c r="O24" s="136">
        <v>260000</v>
      </c>
      <c r="P24" s="103"/>
      <c r="Q24" s="40">
        <v>0.06</v>
      </c>
      <c r="R24" s="38"/>
      <c r="T24" s="87" t="s">
        <v>370</v>
      </c>
      <c r="U24" s="87"/>
      <c r="Y24" s="56"/>
    </row>
    <row r="25" spans="2:25" ht="18" customHeight="1">
      <c r="B25" s="2" t="s">
        <v>252</v>
      </c>
      <c r="D25" s="96">
        <v>45659</v>
      </c>
      <c r="E25" s="53">
        <v>0</v>
      </c>
      <c r="F25" s="53"/>
      <c r="G25" s="38"/>
      <c r="H25" s="38">
        <v>0</v>
      </c>
      <c r="I25" s="32"/>
      <c r="J25" s="38">
        <v>0</v>
      </c>
      <c r="K25" s="40"/>
      <c r="L25" s="155">
        <v>2.65</v>
      </c>
      <c r="M25" s="136"/>
      <c r="N25" s="38"/>
      <c r="O25" s="136">
        <v>120000</v>
      </c>
      <c r="P25" s="103"/>
      <c r="Q25" s="40">
        <v>0.03</v>
      </c>
      <c r="R25" s="38"/>
      <c r="T25" s="87" t="s">
        <v>371</v>
      </c>
      <c r="U25" s="87"/>
      <c r="Y25" s="56"/>
    </row>
    <row r="26" spans="2:25" ht="18" customHeight="1">
      <c r="B26" s="2" t="s">
        <v>252</v>
      </c>
      <c r="D26" s="96">
        <v>46007</v>
      </c>
      <c r="E26" s="155">
        <v>2.2999999999999998</v>
      </c>
      <c r="F26" s="136"/>
      <c r="G26" s="38"/>
      <c r="H26" s="136">
        <v>100000</v>
      </c>
      <c r="I26" s="103"/>
      <c r="J26" s="40">
        <v>0.02</v>
      </c>
      <c r="K26" s="40"/>
      <c r="L26" s="155">
        <v>2.2999999999999998</v>
      </c>
      <c r="M26" s="136"/>
      <c r="N26" s="38"/>
      <c r="O26" s="136">
        <v>100000</v>
      </c>
      <c r="P26" s="103"/>
      <c r="Q26" s="40">
        <v>0.02</v>
      </c>
      <c r="R26" s="38"/>
      <c r="T26" s="87" t="s">
        <v>372</v>
      </c>
      <c r="U26" s="87"/>
      <c r="Y26" s="56"/>
    </row>
    <row r="27" spans="2:25" ht="18" customHeight="1">
      <c r="B27" s="2" t="s">
        <v>252</v>
      </c>
      <c r="D27" s="96">
        <v>46007</v>
      </c>
      <c r="E27" s="155">
        <v>2.2999999999999998</v>
      </c>
      <c r="F27" s="136"/>
      <c r="G27" s="38"/>
      <c r="H27" s="136">
        <v>100000</v>
      </c>
      <c r="I27" s="103"/>
      <c r="J27" s="40">
        <v>0.02</v>
      </c>
      <c r="K27" s="40"/>
      <c r="L27" s="155">
        <v>2.2999999999999998</v>
      </c>
      <c r="M27" s="136"/>
      <c r="N27" s="38"/>
      <c r="O27" s="136">
        <v>100000</v>
      </c>
      <c r="P27" s="103"/>
      <c r="Q27" s="40">
        <v>0.02</v>
      </c>
      <c r="R27" s="38"/>
      <c r="T27" s="87" t="s">
        <v>373</v>
      </c>
      <c r="U27" s="87"/>
      <c r="Y27" s="56"/>
    </row>
    <row r="28" spans="2:25" ht="18" customHeight="1">
      <c r="B28" s="2" t="s">
        <v>252</v>
      </c>
      <c r="D28" s="96">
        <v>45882</v>
      </c>
      <c r="E28" s="155">
        <v>2.4</v>
      </c>
      <c r="F28" s="136"/>
      <c r="G28" s="38"/>
      <c r="H28" s="136">
        <v>200000</v>
      </c>
      <c r="I28" s="103"/>
      <c r="J28" s="40">
        <v>0.05</v>
      </c>
      <c r="K28" s="40"/>
      <c r="L28" s="155">
        <v>2.4</v>
      </c>
      <c r="M28" s="136"/>
      <c r="N28" s="38"/>
      <c r="O28" s="136">
        <v>200000</v>
      </c>
      <c r="P28" s="103"/>
      <c r="Q28" s="40">
        <v>0.04</v>
      </c>
      <c r="R28" s="38"/>
      <c r="T28" s="87" t="s">
        <v>374</v>
      </c>
      <c r="U28" s="87"/>
      <c r="Y28" s="56"/>
    </row>
    <row r="29" spans="2:25" ht="18" customHeight="1">
      <c r="B29" s="5" t="s">
        <v>411</v>
      </c>
      <c r="D29" s="96">
        <v>45664</v>
      </c>
      <c r="E29" s="53">
        <v>0</v>
      </c>
      <c r="F29" s="53"/>
      <c r="G29" s="38"/>
      <c r="H29" s="38">
        <v>0</v>
      </c>
      <c r="I29" s="32"/>
      <c r="J29" s="38">
        <v>0</v>
      </c>
      <c r="K29" s="40"/>
      <c r="L29" s="155">
        <v>1.0000000000000001E-18</v>
      </c>
      <c r="M29" s="136"/>
      <c r="N29" s="38"/>
      <c r="O29" s="136">
        <v>971253</v>
      </c>
      <c r="P29" s="103"/>
      <c r="Q29" s="40">
        <v>0.21</v>
      </c>
      <c r="R29" s="38"/>
      <c r="T29" s="87" t="s">
        <v>359</v>
      </c>
      <c r="U29" s="87"/>
      <c r="Y29" s="56"/>
    </row>
    <row r="30" spans="2:25" ht="18" customHeight="1">
      <c r="B30" s="5" t="s">
        <v>411</v>
      </c>
      <c r="D30" s="96">
        <v>45665</v>
      </c>
      <c r="E30" s="53">
        <v>0</v>
      </c>
      <c r="F30" s="53"/>
      <c r="G30" s="38"/>
      <c r="H30" s="38">
        <v>0</v>
      </c>
      <c r="I30" s="32"/>
      <c r="J30" s="38">
        <v>0</v>
      </c>
      <c r="K30" s="40"/>
      <c r="L30" s="155">
        <v>1.0000000000000001E-18</v>
      </c>
      <c r="M30" s="136"/>
      <c r="N30" s="38"/>
      <c r="O30" s="136">
        <v>971253</v>
      </c>
      <c r="P30" s="103"/>
      <c r="Q30" s="40">
        <v>0.21</v>
      </c>
      <c r="R30" s="38"/>
      <c r="T30" s="87" t="s">
        <v>360</v>
      </c>
      <c r="U30" s="87"/>
      <c r="Y30" s="56"/>
    </row>
    <row r="31" spans="2:25" ht="18" customHeight="1">
      <c r="B31" s="5" t="s">
        <v>411</v>
      </c>
      <c r="D31" s="96">
        <v>45678</v>
      </c>
      <c r="E31" s="53">
        <v>0</v>
      </c>
      <c r="F31" s="53"/>
      <c r="G31" s="38"/>
      <c r="H31" s="38">
        <v>0</v>
      </c>
      <c r="I31" s="32"/>
      <c r="J31" s="38">
        <v>0</v>
      </c>
      <c r="K31" s="40"/>
      <c r="L31" s="155">
        <v>1.0000000000000001E-18</v>
      </c>
      <c r="M31" s="136"/>
      <c r="N31" s="38"/>
      <c r="O31" s="136">
        <v>971253</v>
      </c>
      <c r="P31" s="103"/>
      <c r="Q31" s="40">
        <v>0.21</v>
      </c>
      <c r="R31" s="38"/>
      <c r="T31" s="87" t="s">
        <v>361</v>
      </c>
      <c r="U31" s="87"/>
      <c r="Y31" s="56"/>
    </row>
    <row r="32" spans="2:25" ht="18" customHeight="1">
      <c r="B32" s="5" t="s">
        <v>411</v>
      </c>
      <c r="D32" s="96">
        <v>45771</v>
      </c>
      <c r="E32" s="53">
        <v>0</v>
      </c>
      <c r="F32" s="53"/>
      <c r="G32" s="38"/>
      <c r="H32" s="38">
        <v>0</v>
      </c>
      <c r="I32" s="32"/>
      <c r="J32" s="38">
        <v>0</v>
      </c>
      <c r="K32" s="40"/>
      <c r="L32" s="155">
        <v>1.0000000000000001E-18</v>
      </c>
      <c r="M32" s="136"/>
      <c r="N32" s="38"/>
      <c r="O32" s="136">
        <v>971253</v>
      </c>
      <c r="P32" s="103"/>
      <c r="Q32" s="40">
        <v>0.21</v>
      </c>
      <c r="R32" s="38"/>
      <c r="T32" s="87" t="s">
        <v>362</v>
      </c>
      <c r="U32" s="87"/>
      <c r="Y32" s="56"/>
    </row>
    <row r="33" spans="1:25" s="1" customFormat="1" ht="18" customHeight="1">
      <c r="A33" s="1" t="s">
        <v>125</v>
      </c>
      <c r="B33" s="164"/>
      <c r="D33" s="165"/>
      <c r="E33" s="152"/>
      <c r="F33" s="141"/>
      <c r="G33" s="107"/>
      <c r="H33" s="141">
        <f>SUM(H34:H66)</f>
        <v>1740610</v>
      </c>
      <c r="I33" s="153"/>
      <c r="J33" s="87">
        <f>SUM(J34:J66)</f>
        <v>0.41000011000000014</v>
      </c>
      <c r="K33" s="87"/>
      <c r="L33" s="152"/>
      <c r="M33" s="141"/>
      <c r="N33" s="107"/>
      <c r="O33" s="141">
        <f>SUM(O34:O64)</f>
        <v>864850</v>
      </c>
      <c r="P33" s="153"/>
      <c r="Q33" s="87">
        <f>SUM(Q34:Q64)</f>
        <v>0.18000000050000001</v>
      </c>
      <c r="R33" s="87"/>
      <c r="S33" s="104"/>
      <c r="T33" s="87" t="e">
        <f>GETPIVOTDATA("Sum of CLEAN PRICE",#REF!,"SECTOR NAME","BE ISSUE BY BANK              ")</f>
        <v>#REF!</v>
      </c>
      <c r="U33" s="87" t="e">
        <f>H33-T33</f>
        <v>#REF!</v>
      </c>
      <c r="V33" s="146" t="e">
        <f>GETPIVOTDATA("Sum of MARKET VALUE",#REF!,"SECTOR NAME","BE ISSUE BY BANK              ")</f>
        <v>#REF!</v>
      </c>
      <c r="W33" s="87" t="e">
        <f>H33-V33</f>
        <v>#REF!</v>
      </c>
      <c r="X33" s="87"/>
      <c r="Y33" s="56"/>
    </row>
    <row r="34" spans="1:25" ht="18" customHeight="1">
      <c r="B34" s="2" t="s">
        <v>412</v>
      </c>
      <c r="D34" s="96">
        <v>45784</v>
      </c>
      <c r="E34" s="53">
        <v>0</v>
      </c>
      <c r="F34" s="53">
        <v>0</v>
      </c>
      <c r="G34" s="38"/>
      <c r="H34" s="38">
        <v>0</v>
      </c>
      <c r="I34" s="32"/>
      <c r="J34" s="38">
        <v>0</v>
      </c>
      <c r="K34" s="40"/>
      <c r="L34" s="150">
        <v>2.5486620000000002</v>
      </c>
      <c r="M34" s="138">
        <v>20000</v>
      </c>
      <c r="N34" s="101"/>
      <c r="O34" s="138">
        <v>19826</v>
      </c>
      <c r="P34" s="103"/>
      <c r="Q34" s="40">
        <v>1E-10</v>
      </c>
      <c r="R34" s="38"/>
      <c r="S34" s="61" t="s">
        <v>388</v>
      </c>
      <c r="T34" s="87" t="s">
        <v>345</v>
      </c>
      <c r="U34" s="87" t="str">
        <f>B34&amp;" "&amp;"("&amp;S34&amp;")"</f>
        <v>บริษัท เอเซียเสริมกิจลีสซิ่ง จำกัด (มหาชน) (ASK25507A) (ASK25507A)</v>
      </c>
      <c r="V34" s="145" t="s">
        <v>389</v>
      </c>
      <c r="Y34" s="56"/>
    </row>
    <row r="35" spans="1:25" ht="18" customHeight="1">
      <c r="B35" s="2" t="s">
        <v>558</v>
      </c>
      <c r="D35" s="96">
        <v>45911</v>
      </c>
      <c r="E35" s="150">
        <v>2.63</v>
      </c>
      <c r="F35" s="138">
        <v>95000</v>
      </c>
      <c r="G35" s="101"/>
      <c r="H35" s="138">
        <v>94579</v>
      </c>
      <c r="I35" s="103"/>
      <c r="J35" s="40">
        <v>0.02</v>
      </c>
      <c r="K35" s="40"/>
      <c r="L35" s="53">
        <v>0</v>
      </c>
      <c r="M35" s="53">
        <v>0</v>
      </c>
      <c r="N35" s="38"/>
      <c r="O35" s="38">
        <v>0</v>
      </c>
      <c r="P35" s="32"/>
      <c r="Q35" s="38">
        <v>0</v>
      </c>
      <c r="R35" s="38"/>
      <c r="S35" s="61"/>
      <c r="T35" s="87"/>
      <c r="U35" s="87"/>
      <c r="Y35" s="56"/>
    </row>
    <row r="36" spans="1:25" ht="18" customHeight="1">
      <c r="B36" s="2" t="s">
        <v>413</v>
      </c>
      <c r="D36" s="96">
        <v>45750</v>
      </c>
      <c r="E36" s="53">
        <v>0</v>
      </c>
      <c r="F36" s="53">
        <v>0</v>
      </c>
      <c r="G36" s="38"/>
      <c r="H36" s="38">
        <v>0</v>
      </c>
      <c r="I36" s="32"/>
      <c r="J36" s="38">
        <v>0</v>
      </c>
      <c r="K36" s="40"/>
      <c r="L36" s="150">
        <v>2.73</v>
      </c>
      <c r="M36" s="138">
        <v>120000</v>
      </c>
      <c r="N36" s="101"/>
      <c r="O36" s="138">
        <v>119278</v>
      </c>
      <c r="P36" s="103"/>
      <c r="Q36" s="40">
        <v>0.03</v>
      </c>
      <c r="R36" s="38"/>
      <c r="S36" s="61" t="s">
        <v>396</v>
      </c>
      <c r="T36" s="87" t="s">
        <v>346</v>
      </c>
      <c r="U36" s="87" t="str">
        <f t="shared" ref="U36:U64" si="0">B36&amp;" "&amp;"("&amp;S36&amp;")"</f>
        <v>บริษัท บ้านปู จำกัด (มหาชน) (BANPU25403A) (BANPU25403A)</v>
      </c>
      <c r="V36" s="145" t="s">
        <v>397</v>
      </c>
      <c r="Y36" s="56"/>
    </row>
    <row r="37" spans="1:25" ht="18" customHeight="1">
      <c r="B37" s="2" t="s">
        <v>549</v>
      </c>
      <c r="D37" s="96">
        <v>45883</v>
      </c>
      <c r="E37" s="150">
        <v>1.88</v>
      </c>
      <c r="F37" s="138">
        <v>110000</v>
      </c>
      <c r="G37" s="101"/>
      <c r="H37" s="138">
        <v>109767</v>
      </c>
      <c r="I37" s="103"/>
      <c r="J37" s="40">
        <v>0.03</v>
      </c>
      <c r="K37" s="40"/>
      <c r="L37" s="53">
        <v>0</v>
      </c>
      <c r="M37" s="53">
        <v>0</v>
      </c>
      <c r="N37" s="38"/>
      <c r="O37" s="38">
        <v>0</v>
      </c>
      <c r="P37" s="32"/>
      <c r="Q37" s="38">
        <v>0</v>
      </c>
      <c r="R37" s="38"/>
      <c r="S37" s="61"/>
      <c r="T37" s="87"/>
      <c r="U37" s="87"/>
      <c r="Y37" s="56"/>
    </row>
    <row r="38" spans="1:25" ht="18" customHeight="1">
      <c r="B38" s="2" t="s">
        <v>414</v>
      </c>
      <c r="D38" s="96">
        <v>45854</v>
      </c>
      <c r="E38" s="150">
        <v>2.65</v>
      </c>
      <c r="F38" s="136">
        <v>10000</v>
      </c>
      <c r="G38" s="38"/>
      <c r="H38" s="138">
        <v>9992</v>
      </c>
      <c r="I38" s="103"/>
      <c r="J38" s="40">
        <v>9.9999999999999995E-8</v>
      </c>
      <c r="K38" s="40"/>
      <c r="L38" s="150">
        <v>2.65</v>
      </c>
      <c r="M38" s="138">
        <v>10000</v>
      </c>
      <c r="N38" s="101"/>
      <c r="O38" s="138">
        <v>9866</v>
      </c>
      <c r="P38" s="103"/>
      <c r="Q38" s="40">
        <v>1E-10</v>
      </c>
      <c r="R38" s="38"/>
      <c r="S38" s="61" t="s">
        <v>398</v>
      </c>
      <c r="T38" s="87" t="s">
        <v>347</v>
      </c>
      <c r="U38" s="87" t="str">
        <f t="shared" si="0"/>
        <v>บริษัท ซีพีเอฟ (ประเทศไทย) จำกัด (มหาชน) (CPFTH25716A) (CPFTH25716A)</v>
      </c>
      <c r="V38" s="145" t="s">
        <v>399</v>
      </c>
      <c r="Y38" s="56"/>
    </row>
    <row r="39" spans="1:25" ht="18" customHeight="1">
      <c r="B39" s="2" t="s">
        <v>544</v>
      </c>
      <c r="D39" s="96">
        <v>45981</v>
      </c>
      <c r="E39" s="150">
        <v>2.23</v>
      </c>
      <c r="F39" s="138">
        <v>50000</v>
      </c>
      <c r="G39" s="101"/>
      <c r="H39" s="138">
        <v>49594</v>
      </c>
      <c r="I39" s="103"/>
      <c r="J39" s="40">
        <v>0.01</v>
      </c>
      <c r="K39" s="40"/>
      <c r="L39" s="53">
        <v>0</v>
      </c>
      <c r="M39" s="53">
        <v>0</v>
      </c>
      <c r="N39" s="38"/>
      <c r="O39" s="38">
        <v>0</v>
      </c>
      <c r="P39" s="32"/>
      <c r="Q39" s="38">
        <v>0</v>
      </c>
      <c r="R39" s="38"/>
      <c r="S39" s="61"/>
      <c r="T39" s="87"/>
      <c r="U39" s="87"/>
      <c r="Y39" s="56"/>
    </row>
    <row r="40" spans="1:25" ht="18" customHeight="1">
      <c r="B40" s="2" t="s">
        <v>545</v>
      </c>
      <c r="D40" s="96">
        <v>45958</v>
      </c>
      <c r="E40" s="150">
        <v>2.42</v>
      </c>
      <c r="F40" s="138">
        <v>250000</v>
      </c>
      <c r="G40" s="101"/>
      <c r="H40" s="138">
        <v>248297</v>
      </c>
      <c r="I40" s="103"/>
      <c r="J40" s="40">
        <v>0.06</v>
      </c>
      <c r="K40" s="40"/>
      <c r="L40" s="53">
        <v>0</v>
      </c>
      <c r="M40" s="53">
        <v>0</v>
      </c>
      <c r="N40" s="38"/>
      <c r="O40" s="38">
        <v>0</v>
      </c>
      <c r="P40" s="32"/>
      <c r="Q40" s="38">
        <v>0</v>
      </c>
      <c r="R40" s="38"/>
      <c r="S40" s="61"/>
      <c r="T40" s="87"/>
      <c r="U40" s="87"/>
      <c r="Y40" s="56"/>
    </row>
    <row r="41" spans="1:25" ht="18" customHeight="1">
      <c r="B41" s="2" t="s">
        <v>546</v>
      </c>
      <c r="D41" s="96">
        <v>45980</v>
      </c>
      <c r="E41" s="150">
        <v>2.37</v>
      </c>
      <c r="F41" s="138">
        <v>10000</v>
      </c>
      <c r="G41" s="101"/>
      <c r="H41" s="138">
        <v>9919</v>
      </c>
      <c r="I41" s="103"/>
      <c r="J41" s="40">
        <v>1E-8</v>
      </c>
      <c r="K41" s="40"/>
      <c r="L41" s="53">
        <v>0</v>
      </c>
      <c r="M41" s="53">
        <v>0</v>
      </c>
      <c r="N41" s="38"/>
      <c r="O41" s="38">
        <v>0</v>
      </c>
      <c r="P41" s="32"/>
      <c r="Q41" s="38">
        <v>0</v>
      </c>
      <c r="R41" s="38"/>
      <c r="S41" s="61"/>
      <c r="T41" s="87"/>
      <c r="U41" s="87"/>
      <c r="Y41" s="56"/>
    </row>
    <row r="42" spans="1:25" ht="18" customHeight="1">
      <c r="B42" s="2" t="s">
        <v>547</v>
      </c>
      <c r="D42" s="96">
        <v>45981</v>
      </c>
      <c r="E42" s="150">
        <v>2.23</v>
      </c>
      <c r="F42" s="138">
        <v>50000</v>
      </c>
      <c r="G42" s="101"/>
      <c r="H42" s="138">
        <v>49589</v>
      </c>
      <c r="I42" s="103"/>
      <c r="J42" s="40">
        <v>0.01</v>
      </c>
      <c r="K42" s="40"/>
      <c r="L42" s="53">
        <v>0</v>
      </c>
      <c r="M42" s="53">
        <v>0</v>
      </c>
      <c r="N42" s="38"/>
      <c r="O42" s="38">
        <v>0</v>
      </c>
      <c r="P42" s="32"/>
      <c r="Q42" s="38">
        <v>0</v>
      </c>
      <c r="R42" s="38"/>
      <c r="S42" s="61"/>
      <c r="T42" s="87"/>
      <c r="U42" s="87"/>
      <c r="Y42" s="56"/>
    </row>
    <row r="43" spans="1:25" ht="18" customHeight="1">
      <c r="B43" s="2" t="s">
        <v>548</v>
      </c>
      <c r="D43" s="96">
        <v>45958</v>
      </c>
      <c r="E43" s="150">
        <v>2.42</v>
      </c>
      <c r="F43" s="138">
        <v>100000</v>
      </c>
      <c r="G43" s="101"/>
      <c r="H43" s="138">
        <v>99313</v>
      </c>
      <c r="I43" s="103"/>
      <c r="J43" s="40">
        <v>0.02</v>
      </c>
      <c r="K43" s="40"/>
      <c r="L43" s="53">
        <v>0</v>
      </c>
      <c r="M43" s="53">
        <v>0</v>
      </c>
      <c r="N43" s="38"/>
      <c r="O43" s="38">
        <v>0</v>
      </c>
      <c r="P43" s="32"/>
      <c r="Q43" s="38">
        <v>0</v>
      </c>
      <c r="R43" s="38"/>
      <c r="S43" s="61"/>
      <c r="T43" s="87"/>
      <c r="U43" s="87"/>
      <c r="Y43" s="56"/>
    </row>
    <row r="44" spans="1:25" ht="18" customHeight="1">
      <c r="B44" s="2" t="s">
        <v>415</v>
      </c>
      <c r="D44" s="96">
        <v>45680</v>
      </c>
      <c r="E44" s="53">
        <v>0</v>
      </c>
      <c r="F44" s="53">
        <v>0</v>
      </c>
      <c r="G44" s="38"/>
      <c r="H44" s="38">
        <v>0</v>
      </c>
      <c r="I44" s="32"/>
      <c r="J44" s="38">
        <v>0</v>
      </c>
      <c r="K44" s="40"/>
      <c r="L44" s="150">
        <v>2.68</v>
      </c>
      <c r="M44" s="138">
        <v>10000</v>
      </c>
      <c r="N44" s="101"/>
      <c r="O44" s="138">
        <v>9987</v>
      </c>
      <c r="P44" s="103"/>
      <c r="Q44" s="40">
        <v>1E-10</v>
      </c>
      <c r="R44" s="38"/>
      <c r="S44" s="61" t="s">
        <v>390</v>
      </c>
      <c r="T44" s="87" t="s">
        <v>348</v>
      </c>
      <c r="U44" s="87" t="str">
        <f t="shared" si="0"/>
        <v>บริษัท แอล เอช ไฟแนนซ์เชียล กรุ๊ป จำกัด (มหาชน) (LHFG25123A) (LHFG25123A)</v>
      </c>
      <c r="V44" s="145" t="s">
        <v>391</v>
      </c>
      <c r="Y44" s="56"/>
    </row>
    <row r="45" spans="1:25" ht="18" customHeight="1">
      <c r="B45" s="2" t="s">
        <v>550</v>
      </c>
      <c r="D45" s="96">
        <v>45958</v>
      </c>
      <c r="E45" s="150">
        <v>2.25</v>
      </c>
      <c r="F45" s="138">
        <v>220000</v>
      </c>
      <c r="G45" s="101"/>
      <c r="H45" s="138">
        <v>218642</v>
      </c>
      <c r="I45" s="103"/>
      <c r="J45" s="40">
        <v>0.05</v>
      </c>
      <c r="K45" s="40"/>
      <c r="L45" s="53">
        <v>0</v>
      </c>
      <c r="M45" s="53">
        <v>0</v>
      </c>
      <c r="N45" s="38"/>
      <c r="O45" s="38">
        <v>0</v>
      </c>
      <c r="P45" s="32"/>
      <c r="Q45" s="38">
        <v>0</v>
      </c>
      <c r="R45" s="38"/>
      <c r="S45" s="61"/>
      <c r="T45" s="87"/>
      <c r="U45" s="87"/>
      <c r="Y45" s="56"/>
    </row>
    <row r="46" spans="1:25" ht="18" customHeight="1">
      <c r="B46" s="2" t="s">
        <v>531</v>
      </c>
      <c r="D46" s="96">
        <v>45853</v>
      </c>
      <c r="E46" s="150">
        <v>2.4500000000000002</v>
      </c>
      <c r="F46" s="138">
        <v>200000</v>
      </c>
      <c r="G46" s="101"/>
      <c r="H46" s="138">
        <v>199831</v>
      </c>
      <c r="I46" s="103"/>
      <c r="J46" s="40">
        <v>0.05</v>
      </c>
      <c r="K46" s="40"/>
      <c r="L46" s="53">
        <v>0</v>
      </c>
      <c r="M46" s="53">
        <v>0</v>
      </c>
      <c r="N46" s="38"/>
      <c r="O46" s="38">
        <v>0</v>
      </c>
      <c r="P46" s="32"/>
      <c r="Q46" s="38">
        <v>0</v>
      </c>
      <c r="R46" s="38"/>
      <c r="S46" s="61"/>
      <c r="T46" s="87"/>
      <c r="U46" s="87"/>
      <c r="Y46" s="56"/>
    </row>
    <row r="47" spans="1:25" ht="18" customHeight="1">
      <c r="B47" s="2" t="s">
        <v>416</v>
      </c>
      <c r="D47" s="96">
        <v>45785</v>
      </c>
      <c r="E47" s="53">
        <v>0</v>
      </c>
      <c r="F47" s="53">
        <v>0</v>
      </c>
      <c r="G47" s="38"/>
      <c r="H47" s="38">
        <v>0</v>
      </c>
      <c r="I47" s="32"/>
      <c r="J47" s="38">
        <v>0</v>
      </c>
      <c r="K47" s="40"/>
      <c r="L47" s="150">
        <v>2.65</v>
      </c>
      <c r="M47" s="138">
        <v>90000</v>
      </c>
      <c r="N47" s="101"/>
      <c r="O47" s="138">
        <v>89247</v>
      </c>
      <c r="P47" s="103"/>
      <c r="Q47" s="40">
        <v>0.02</v>
      </c>
      <c r="R47" s="38"/>
      <c r="S47" s="61" t="s">
        <v>392</v>
      </c>
      <c r="T47" s="87" t="s">
        <v>349</v>
      </c>
      <c r="U47" s="87" t="str">
        <f t="shared" si="0"/>
        <v>บริษัท แลนด์แอนด์เฮ้าส์ จำกัด (มหาชน) (LH25508A) (LH25508A)</v>
      </c>
      <c r="V47" s="145" t="s">
        <v>383</v>
      </c>
      <c r="Y47" s="56"/>
    </row>
    <row r="48" spans="1:25" ht="18" customHeight="1">
      <c r="B48" s="2" t="s">
        <v>417</v>
      </c>
      <c r="D48" s="96">
        <v>45785</v>
      </c>
      <c r="E48" s="53">
        <v>0</v>
      </c>
      <c r="F48" s="53">
        <v>0</v>
      </c>
      <c r="G48" s="38"/>
      <c r="H48" s="38">
        <v>0</v>
      </c>
      <c r="I48" s="32"/>
      <c r="J48" s="38">
        <v>0</v>
      </c>
      <c r="K48" s="40"/>
      <c r="L48" s="150">
        <v>2.65</v>
      </c>
      <c r="M48" s="138">
        <v>40000</v>
      </c>
      <c r="N48" s="101"/>
      <c r="O48" s="138">
        <v>39662</v>
      </c>
      <c r="P48" s="103"/>
      <c r="Q48" s="40">
        <v>0.01</v>
      </c>
      <c r="R48" s="38"/>
      <c r="S48" s="61" t="s">
        <v>400</v>
      </c>
      <c r="T48" s="87" t="s">
        <v>350</v>
      </c>
      <c r="U48" s="87" t="str">
        <f t="shared" si="0"/>
        <v>บริษัท แลนด์แอนด์เฮ้าส์ จำกัด (มหาชน) (LH25508C) (LH25508C)</v>
      </c>
      <c r="V48" s="145" t="s">
        <v>383</v>
      </c>
      <c r="Y48" s="56"/>
    </row>
    <row r="49" spans="2:25" ht="18" customHeight="1">
      <c r="B49" s="2" t="s">
        <v>418</v>
      </c>
      <c r="D49" s="96">
        <v>45798</v>
      </c>
      <c r="E49" s="53">
        <v>0</v>
      </c>
      <c r="F49" s="53">
        <v>0</v>
      </c>
      <c r="G49" s="38"/>
      <c r="H49" s="38">
        <v>0</v>
      </c>
      <c r="I49" s="32"/>
      <c r="J49" s="38">
        <v>0</v>
      </c>
      <c r="K49" s="40"/>
      <c r="L49" s="150">
        <v>2.65</v>
      </c>
      <c r="M49" s="138">
        <v>40000</v>
      </c>
      <c r="N49" s="101"/>
      <c r="O49" s="138">
        <v>39627</v>
      </c>
      <c r="P49" s="103"/>
      <c r="Q49" s="40">
        <v>0.01</v>
      </c>
      <c r="R49" s="38"/>
      <c r="S49" s="61" t="s">
        <v>393</v>
      </c>
      <c r="T49" s="87" t="s">
        <v>351</v>
      </c>
      <c r="U49" s="87" t="str">
        <f t="shared" si="0"/>
        <v>บริษัท แลนด์แอนด์เฮ้าส์ จำกัด (มหาชน) (LH25521A) (LH25521A)</v>
      </c>
      <c r="V49" s="145" t="s">
        <v>383</v>
      </c>
      <c r="Y49" s="56"/>
    </row>
    <row r="50" spans="2:25" ht="18" customHeight="1">
      <c r="B50" s="2" t="s">
        <v>419</v>
      </c>
      <c r="D50" s="96">
        <v>45827</v>
      </c>
      <c r="E50" s="53">
        <v>0</v>
      </c>
      <c r="F50" s="53">
        <v>0</v>
      </c>
      <c r="G50" s="38"/>
      <c r="H50" s="38">
        <v>0</v>
      </c>
      <c r="I50" s="32"/>
      <c r="J50" s="38">
        <v>0</v>
      </c>
      <c r="K50" s="40"/>
      <c r="L50" s="150">
        <v>2.6</v>
      </c>
      <c r="M50" s="138">
        <v>40000</v>
      </c>
      <c r="N50" s="101"/>
      <c r="O50" s="138">
        <v>39535</v>
      </c>
      <c r="P50" s="103"/>
      <c r="Q50" s="40">
        <v>0.01</v>
      </c>
      <c r="R50" s="38"/>
      <c r="S50" s="61" t="s">
        <v>401</v>
      </c>
      <c r="T50" s="87" t="s">
        <v>352</v>
      </c>
      <c r="U50" s="87" t="str">
        <f t="shared" si="0"/>
        <v>บริษัท แลนด์แอนด์เฮ้าส์ จำกัด (มหาชน) (LH25619A) (LH25619A)</v>
      </c>
      <c r="V50" s="145" t="s">
        <v>383</v>
      </c>
      <c r="Y50" s="56"/>
    </row>
    <row r="51" spans="2:25" ht="18" customHeight="1">
      <c r="B51" s="2" t="s">
        <v>420</v>
      </c>
      <c r="D51" s="96">
        <v>45665</v>
      </c>
      <c r="E51" s="53">
        <v>0</v>
      </c>
      <c r="F51" s="53">
        <v>0</v>
      </c>
      <c r="G51" s="38"/>
      <c r="H51" s="38">
        <v>0</v>
      </c>
      <c r="I51" s="32"/>
      <c r="J51" s="38">
        <v>0</v>
      </c>
      <c r="K51" s="40"/>
      <c r="L51" s="150">
        <v>2.6244649999999998</v>
      </c>
      <c r="M51" s="138">
        <v>200000</v>
      </c>
      <c r="N51" s="101"/>
      <c r="O51" s="138">
        <v>199899</v>
      </c>
      <c r="P51" s="103"/>
      <c r="Q51" s="40">
        <v>0.04</v>
      </c>
      <c r="R51" s="38"/>
      <c r="S51" s="61" t="s">
        <v>353</v>
      </c>
      <c r="T51" s="87" t="s">
        <v>353</v>
      </c>
      <c r="U51" s="87" t="str">
        <f t="shared" si="0"/>
        <v>บริษัท แลนด์แอนด์เฮ้าส์ จำกัด (มหาชน) (LHG5108A) (LHG5108A)</v>
      </c>
      <c r="V51" s="145" t="s">
        <v>383</v>
      </c>
      <c r="Y51" s="56"/>
    </row>
    <row r="52" spans="2:25" ht="18" customHeight="1">
      <c r="B52" s="2" t="s">
        <v>553</v>
      </c>
      <c r="D52" s="96">
        <v>45911</v>
      </c>
      <c r="E52" s="150">
        <v>2.4500000000000002</v>
      </c>
      <c r="F52" s="138">
        <v>95000</v>
      </c>
      <c r="G52" s="101"/>
      <c r="H52" s="138">
        <v>94608</v>
      </c>
      <c r="I52" s="103"/>
      <c r="J52" s="40">
        <v>0.02</v>
      </c>
      <c r="K52" s="40"/>
      <c r="L52" s="53">
        <v>0</v>
      </c>
      <c r="M52" s="53">
        <v>0</v>
      </c>
      <c r="N52" s="38"/>
      <c r="O52" s="38">
        <v>0</v>
      </c>
      <c r="P52" s="32"/>
      <c r="Q52" s="38">
        <v>0</v>
      </c>
      <c r="R52" s="38"/>
      <c r="S52" s="61"/>
      <c r="T52" s="87"/>
      <c r="U52" s="87"/>
      <c r="Y52" s="56"/>
    </row>
    <row r="53" spans="2:25" ht="18" customHeight="1">
      <c r="B53" s="2" t="s">
        <v>551</v>
      </c>
      <c r="D53" s="96">
        <v>45981</v>
      </c>
      <c r="E53" s="150">
        <v>2.23</v>
      </c>
      <c r="F53" s="138">
        <v>20000</v>
      </c>
      <c r="G53" s="101"/>
      <c r="H53" s="138">
        <v>19835</v>
      </c>
      <c r="I53" s="103"/>
      <c r="J53" s="40">
        <v>0.01</v>
      </c>
      <c r="K53" s="40"/>
      <c r="L53" s="53">
        <v>0</v>
      </c>
      <c r="M53" s="53">
        <v>0</v>
      </c>
      <c r="N53" s="38"/>
      <c r="O53" s="38">
        <v>0</v>
      </c>
      <c r="P53" s="32"/>
      <c r="Q53" s="38">
        <v>0</v>
      </c>
      <c r="R53" s="38"/>
      <c r="S53" s="61"/>
      <c r="T53" s="87"/>
      <c r="U53" s="87"/>
      <c r="Y53" s="56"/>
    </row>
    <row r="54" spans="2:25" ht="18" customHeight="1">
      <c r="B54" s="2" t="s">
        <v>552</v>
      </c>
      <c r="D54" s="96">
        <v>45958</v>
      </c>
      <c r="E54" s="150">
        <v>2.34</v>
      </c>
      <c r="F54" s="138">
        <v>100000</v>
      </c>
      <c r="G54" s="101"/>
      <c r="H54" s="138">
        <v>99310</v>
      </c>
      <c r="I54" s="103"/>
      <c r="J54" s="40">
        <v>0.02</v>
      </c>
      <c r="K54" s="40"/>
      <c r="L54" s="53">
        <v>0</v>
      </c>
      <c r="M54" s="53">
        <v>0</v>
      </c>
      <c r="N54" s="38"/>
      <c r="O54" s="38">
        <v>0</v>
      </c>
      <c r="P54" s="32"/>
      <c r="Q54" s="38">
        <v>0</v>
      </c>
      <c r="R54" s="38"/>
      <c r="S54" s="61"/>
      <c r="T54" s="87"/>
      <c r="U54" s="87"/>
      <c r="Y54" s="56"/>
    </row>
    <row r="55" spans="2:25" ht="18" customHeight="1">
      <c r="B55" s="2" t="s">
        <v>421</v>
      </c>
      <c r="D55" s="96">
        <v>45680</v>
      </c>
      <c r="E55" s="53">
        <v>0</v>
      </c>
      <c r="F55" s="53">
        <v>0</v>
      </c>
      <c r="G55" s="38"/>
      <c r="H55" s="38">
        <v>0</v>
      </c>
      <c r="I55" s="32"/>
      <c r="J55" s="38">
        <v>0</v>
      </c>
      <c r="K55" s="40"/>
      <c r="L55" s="150">
        <v>2.65</v>
      </c>
      <c r="M55" s="138">
        <v>10000</v>
      </c>
      <c r="N55" s="101"/>
      <c r="O55" s="138">
        <v>9986</v>
      </c>
      <c r="P55" s="103"/>
      <c r="Q55" s="40">
        <v>1E-10</v>
      </c>
      <c r="R55" s="38"/>
      <c r="S55" s="61" t="s">
        <v>394</v>
      </c>
      <c r="T55" s="87" t="s">
        <v>354</v>
      </c>
      <c r="U55" s="87" t="str">
        <f t="shared" si="0"/>
        <v>บริษัท น้ำตาลมิตรผล จำกัด (MPSC25123A) (MPSC25123A)</v>
      </c>
      <c r="V55" s="145" t="s">
        <v>395</v>
      </c>
      <c r="Y55" s="56"/>
    </row>
    <row r="56" spans="2:25" ht="18" customHeight="1">
      <c r="B56" s="2" t="s">
        <v>422</v>
      </c>
      <c r="D56" s="96">
        <v>45729</v>
      </c>
      <c r="E56" s="53">
        <v>0</v>
      </c>
      <c r="F56" s="53">
        <v>0</v>
      </c>
      <c r="G56" s="38"/>
      <c r="H56" s="38">
        <v>0</v>
      </c>
      <c r="I56" s="32"/>
      <c r="J56" s="38">
        <v>0</v>
      </c>
      <c r="K56" s="40"/>
      <c r="L56" s="150">
        <v>2.65</v>
      </c>
      <c r="M56" s="138">
        <v>90000</v>
      </c>
      <c r="N56" s="101"/>
      <c r="O56" s="138">
        <v>89596</v>
      </c>
      <c r="P56" s="103"/>
      <c r="Q56" s="40">
        <v>0.02</v>
      </c>
      <c r="R56" s="38"/>
      <c r="S56" s="61" t="s">
        <v>402</v>
      </c>
      <c r="T56" s="87" t="s">
        <v>355</v>
      </c>
      <c r="U56" s="87" t="str">
        <f t="shared" si="0"/>
        <v>บริษัท น้ำตาลมิตรผล จำกัด (MPSC25313A) (MPSC25313A)</v>
      </c>
      <c r="V56" s="145" t="s">
        <v>395</v>
      </c>
      <c r="Y56" s="56"/>
    </row>
    <row r="57" spans="2:25" ht="18" customHeight="1">
      <c r="B57" s="2" t="s">
        <v>423</v>
      </c>
      <c r="D57" s="96">
        <v>45765</v>
      </c>
      <c r="E57" s="53">
        <v>0</v>
      </c>
      <c r="F57" s="53">
        <v>0</v>
      </c>
      <c r="G57" s="38"/>
      <c r="H57" s="38">
        <v>0</v>
      </c>
      <c r="I57" s="32"/>
      <c r="J57" s="38">
        <v>0</v>
      </c>
      <c r="K57" s="40"/>
      <c r="L57" s="150">
        <v>2.64</v>
      </c>
      <c r="M57" s="138">
        <v>10000</v>
      </c>
      <c r="N57" s="101"/>
      <c r="O57" s="138">
        <v>9932</v>
      </c>
      <c r="P57" s="103"/>
      <c r="Q57" s="40">
        <v>1E-10</v>
      </c>
      <c r="R57" s="38"/>
      <c r="S57" s="61" t="s">
        <v>403</v>
      </c>
      <c r="T57" s="87" t="s">
        <v>356</v>
      </c>
      <c r="U57" s="87" t="str">
        <f t="shared" si="0"/>
        <v>บริษัท น้ำตาลมิตรผล จำกัด (MPSC25418A) (MPSC25418A)</v>
      </c>
      <c r="V57" s="145" t="s">
        <v>395</v>
      </c>
      <c r="Y57" s="56"/>
    </row>
    <row r="58" spans="2:25" ht="18" customHeight="1">
      <c r="B58" s="2" t="s">
        <v>424</v>
      </c>
      <c r="D58" s="96">
        <v>45827</v>
      </c>
      <c r="E58" s="53">
        <v>0</v>
      </c>
      <c r="F58" s="53">
        <v>0</v>
      </c>
      <c r="G58" s="38"/>
      <c r="H58" s="38">
        <v>0</v>
      </c>
      <c r="I58" s="32"/>
      <c r="J58" s="38">
        <v>0</v>
      </c>
      <c r="K58" s="40"/>
      <c r="L58" s="150">
        <v>2.4900000000000002</v>
      </c>
      <c r="M58" s="138">
        <v>40000</v>
      </c>
      <c r="N58" s="101"/>
      <c r="O58" s="138">
        <v>39555</v>
      </c>
      <c r="P58" s="103"/>
      <c r="Q58" s="40">
        <v>0.01</v>
      </c>
      <c r="R58" s="38"/>
      <c r="S58" s="61" t="s">
        <v>404</v>
      </c>
      <c r="T58" s="87" t="s">
        <v>357</v>
      </c>
      <c r="U58" s="87" t="str">
        <f t="shared" si="0"/>
        <v>บริษัท น้ำตาลมิตรผล จำกัด (MPSC25619A) (MPSC25619A)</v>
      </c>
      <c r="V58" s="145" t="s">
        <v>395</v>
      </c>
      <c r="Y58" s="56"/>
    </row>
    <row r="59" spans="2:25" ht="18" customHeight="1">
      <c r="B59" s="2" t="s">
        <v>532</v>
      </c>
      <c r="D59" s="96">
        <v>45862</v>
      </c>
      <c r="E59" s="150">
        <v>2.4300000000000002</v>
      </c>
      <c r="F59" s="138">
        <v>25000</v>
      </c>
      <c r="G59" s="101"/>
      <c r="H59" s="138">
        <v>24973</v>
      </c>
      <c r="I59" s="103"/>
      <c r="J59" s="40">
        <v>0.01</v>
      </c>
      <c r="K59" s="40"/>
      <c r="L59" s="53">
        <v>0</v>
      </c>
      <c r="M59" s="53">
        <v>0</v>
      </c>
      <c r="N59" s="38"/>
      <c r="O59" s="38">
        <v>0</v>
      </c>
      <c r="P59" s="32"/>
      <c r="Q59" s="38">
        <v>0</v>
      </c>
      <c r="R59" s="38"/>
      <c r="S59" s="61"/>
      <c r="T59" s="87"/>
      <c r="U59" s="87"/>
      <c r="Y59" s="56"/>
    </row>
    <row r="60" spans="2:25" ht="18" customHeight="1">
      <c r="B60" s="2" t="s">
        <v>533</v>
      </c>
      <c r="D60" s="96">
        <v>45869</v>
      </c>
      <c r="E60" s="150">
        <v>2.4300000000000002</v>
      </c>
      <c r="F60" s="138">
        <v>30000</v>
      </c>
      <c r="G60" s="101"/>
      <c r="H60" s="138">
        <v>29957</v>
      </c>
      <c r="I60" s="103"/>
      <c r="J60" s="40">
        <v>0.01</v>
      </c>
      <c r="K60" s="40"/>
      <c r="L60" s="53">
        <v>0</v>
      </c>
      <c r="M60" s="53">
        <v>0</v>
      </c>
      <c r="N60" s="38"/>
      <c r="O60" s="38">
        <v>0</v>
      </c>
      <c r="P60" s="32"/>
      <c r="Q60" s="38">
        <v>0</v>
      </c>
      <c r="R60" s="38"/>
      <c r="S60" s="61"/>
      <c r="T60" s="87"/>
      <c r="U60" s="87"/>
      <c r="Y60" s="56"/>
    </row>
    <row r="61" spans="2:25" ht="18" customHeight="1">
      <c r="B61" s="2" t="s">
        <v>534</v>
      </c>
      <c r="D61" s="96">
        <v>45895</v>
      </c>
      <c r="E61" s="150">
        <v>2.4300000000000002</v>
      </c>
      <c r="F61" s="138">
        <v>50000</v>
      </c>
      <c r="G61" s="101"/>
      <c r="H61" s="138">
        <v>49866</v>
      </c>
      <c r="I61" s="103"/>
      <c r="J61" s="40">
        <v>0.01</v>
      </c>
      <c r="K61" s="40"/>
      <c r="L61" s="53">
        <v>0</v>
      </c>
      <c r="M61" s="53">
        <v>0</v>
      </c>
      <c r="N61" s="38"/>
      <c r="O61" s="38">
        <v>0</v>
      </c>
      <c r="P61" s="32"/>
      <c r="Q61" s="38">
        <v>0</v>
      </c>
      <c r="R61" s="38"/>
      <c r="S61" s="61"/>
      <c r="T61" s="87"/>
      <c r="U61" s="87"/>
      <c r="Y61" s="56"/>
    </row>
    <row r="62" spans="2:25" ht="18" customHeight="1">
      <c r="B62" s="2" t="s">
        <v>542</v>
      </c>
      <c r="D62" s="96">
        <v>45911</v>
      </c>
      <c r="E62" s="150">
        <v>2.29</v>
      </c>
      <c r="F62" s="138">
        <v>105000</v>
      </c>
      <c r="G62" s="101"/>
      <c r="H62" s="138">
        <v>104636</v>
      </c>
      <c r="I62" s="103"/>
      <c r="J62" s="40">
        <v>0.02</v>
      </c>
      <c r="K62" s="40"/>
      <c r="L62" s="53">
        <v>0</v>
      </c>
      <c r="M62" s="53">
        <v>0</v>
      </c>
      <c r="N62" s="38"/>
      <c r="O62" s="38">
        <v>0</v>
      </c>
      <c r="P62" s="32"/>
      <c r="Q62" s="38">
        <v>0</v>
      </c>
      <c r="R62" s="38"/>
      <c r="S62" s="61"/>
      <c r="T62" s="87"/>
      <c r="U62" s="87"/>
      <c r="Y62" s="56"/>
    </row>
    <row r="63" spans="2:25" ht="18" customHeight="1">
      <c r="B63" s="2" t="s">
        <v>535</v>
      </c>
      <c r="D63" s="96">
        <v>45958</v>
      </c>
      <c r="E63" s="150">
        <v>2.2799999999999998</v>
      </c>
      <c r="F63" s="138">
        <v>110000</v>
      </c>
      <c r="G63" s="101"/>
      <c r="H63" s="138">
        <v>109338</v>
      </c>
      <c r="I63" s="103"/>
      <c r="J63" s="40">
        <v>0.03</v>
      </c>
      <c r="K63" s="40"/>
      <c r="L63" s="53">
        <v>0</v>
      </c>
      <c r="M63" s="53">
        <v>0</v>
      </c>
      <c r="N63" s="38"/>
      <c r="O63" s="38">
        <v>0</v>
      </c>
      <c r="P63" s="32"/>
      <c r="Q63" s="38">
        <v>0</v>
      </c>
      <c r="R63" s="38"/>
      <c r="S63" s="61"/>
      <c r="T63" s="87"/>
      <c r="U63" s="87"/>
      <c r="Y63" s="56"/>
    </row>
    <row r="64" spans="2:25" ht="18" customHeight="1">
      <c r="B64" s="2" t="s">
        <v>425</v>
      </c>
      <c r="D64" s="96">
        <v>45771</v>
      </c>
      <c r="E64" s="53">
        <v>0</v>
      </c>
      <c r="F64" s="53">
        <v>0</v>
      </c>
      <c r="G64" s="38"/>
      <c r="H64" s="38">
        <v>0</v>
      </c>
      <c r="I64" s="32"/>
      <c r="J64" s="38">
        <v>0</v>
      </c>
      <c r="K64" s="40"/>
      <c r="L64" s="150">
        <v>2.77</v>
      </c>
      <c r="M64" s="138">
        <v>150000</v>
      </c>
      <c r="N64" s="101"/>
      <c r="O64" s="138">
        <v>148854</v>
      </c>
      <c r="P64" s="103"/>
      <c r="Q64" s="40">
        <v>0.03</v>
      </c>
      <c r="R64" s="38"/>
      <c r="S64" s="61" t="s">
        <v>405</v>
      </c>
      <c r="T64" s="87" t="s">
        <v>358</v>
      </c>
      <c r="U64" s="87" t="str">
        <f t="shared" si="0"/>
        <v>บริษัท ศุภาลัย จำกัด (มหาชน) (SPALI25424A) (SPALI25424A)</v>
      </c>
      <c r="V64" s="145" t="s">
        <v>406</v>
      </c>
      <c r="Y64" s="56"/>
    </row>
    <row r="65" spans="1:25" ht="18" customHeight="1">
      <c r="B65" s="2" t="s">
        <v>536</v>
      </c>
      <c r="D65" s="96">
        <v>45981</v>
      </c>
      <c r="E65" s="150">
        <v>2.23</v>
      </c>
      <c r="F65" s="138">
        <v>20000</v>
      </c>
      <c r="G65" s="101"/>
      <c r="H65" s="138">
        <v>19835</v>
      </c>
      <c r="I65" s="103"/>
      <c r="J65" s="40">
        <v>0.01</v>
      </c>
      <c r="K65" s="40"/>
      <c r="L65" s="53">
        <v>0</v>
      </c>
      <c r="M65" s="53">
        <v>0</v>
      </c>
      <c r="N65" s="38"/>
      <c r="O65" s="38">
        <v>0</v>
      </c>
      <c r="P65" s="32"/>
      <c r="Q65" s="38">
        <v>0</v>
      </c>
      <c r="R65" s="38"/>
      <c r="S65" s="61"/>
      <c r="T65" s="87"/>
      <c r="U65" s="87"/>
      <c r="Y65" s="56"/>
    </row>
    <row r="66" spans="1:25" ht="18" customHeight="1">
      <c r="B66" s="2" t="s">
        <v>554</v>
      </c>
      <c r="D66" s="96">
        <v>46058</v>
      </c>
      <c r="E66" s="150">
        <v>2.25</v>
      </c>
      <c r="F66" s="138">
        <v>100000</v>
      </c>
      <c r="G66" s="101"/>
      <c r="H66" s="138">
        <v>98729</v>
      </c>
      <c r="I66" s="103"/>
      <c r="J66" s="40">
        <v>0.02</v>
      </c>
      <c r="K66" s="40"/>
      <c r="L66" s="53">
        <v>0</v>
      </c>
      <c r="M66" s="53">
        <v>0</v>
      </c>
      <c r="N66" s="38"/>
      <c r="O66" s="38">
        <v>0</v>
      </c>
      <c r="P66" s="32"/>
      <c r="Q66" s="38">
        <v>0</v>
      </c>
      <c r="R66" s="38"/>
      <c r="S66" s="61"/>
      <c r="T66" s="87"/>
      <c r="U66" s="87"/>
      <c r="Y66" s="56"/>
    </row>
    <row r="67" spans="1:25" s="1" customFormat="1" ht="18" customHeight="1">
      <c r="A67" s="1" t="s">
        <v>127</v>
      </c>
      <c r="B67" s="164"/>
      <c r="D67" s="23"/>
      <c r="E67" s="24"/>
      <c r="F67" s="87"/>
      <c r="G67" s="166"/>
      <c r="H67" s="141">
        <f>SUM(H68:H87)</f>
        <v>618312</v>
      </c>
      <c r="I67" s="102">
        <f ca="1">SUM(I17:I67)</f>
        <v>0</v>
      </c>
      <c r="J67" s="87">
        <f>SUM(J68:J87)</f>
        <v>0.14000013</v>
      </c>
      <c r="K67" s="106"/>
      <c r="L67" s="24"/>
      <c r="M67" s="141"/>
      <c r="N67" s="166"/>
      <c r="O67" s="141">
        <f>SUM(O68:O87)</f>
        <v>1800311</v>
      </c>
      <c r="P67" s="102">
        <f ca="1">SUM(P17:P67)</f>
        <v>0</v>
      </c>
      <c r="Q67" s="87">
        <f>SUM(Q68:Q87)</f>
        <v>0.38000000000005008</v>
      </c>
      <c r="R67" s="87"/>
      <c r="S67" s="87"/>
      <c r="T67" s="87" t="e">
        <f>GETPIVOTDATA("Sum of CLEAN PRICE",#REF!,"SECTOR NAME","DEBENTURE                     ")</f>
        <v>#REF!</v>
      </c>
      <c r="U67" s="87" t="e">
        <f>H67-T67</f>
        <v>#REF!</v>
      </c>
      <c r="V67" s="146"/>
      <c r="W67" s="87"/>
      <c r="X67" s="87"/>
      <c r="Y67" s="56"/>
    </row>
    <row r="68" spans="1:25" ht="19.2">
      <c r="B68" s="167" t="s">
        <v>270</v>
      </c>
      <c r="D68" s="96">
        <v>45702</v>
      </c>
      <c r="E68" s="53">
        <v>0</v>
      </c>
      <c r="F68" s="53">
        <v>0</v>
      </c>
      <c r="G68" s="38"/>
      <c r="H68" s="38">
        <v>0</v>
      </c>
      <c r="I68" s="32"/>
      <c r="J68" s="38">
        <v>0</v>
      </c>
      <c r="K68" s="40"/>
      <c r="L68" s="150">
        <v>2.100765</v>
      </c>
      <c r="M68" s="136">
        <v>64000</v>
      </c>
      <c r="N68" s="38"/>
      <c r="O68" s="136">
        <v>64060</v>
      </c>
      <c r="P68" s="103"/>
      <c r="Q68" s="40">
        <v>0.01</v>
      </c>
      <c r="R68" s="40"/>
      <c r="S68" s="61"/>
      <c r="T68" s="87" t="str">
        <f>MID(B68,SEARCH("(",B68)+1,SEARCH(")",B68)-SEARCH("(",B68)-1)</f>
        <v>WHRT252A</v>
      </c>
      <c r="U68" s="87"/>
      <c r="Y68" s="56"/>
    </row>
    <row r="69" spans="1:25" ht="19.2">
      <c r="B69" s="167" t="s">
        <v>561</v>
      </c>
      <c r="D69" s="96">
        <v>45677</v>
      </c>
      <c r="E69" s="53">
        <v>0</v>
      </c>
      <c r="F69" s="53">
        <v>0</v>
      </c>
      <c r="G69" s="38"/>
      <c r="H69" s="38">
        <v>0</v>
      </c>
      <c r="I69" s="32"/>
      <c r="J69" s="38">
        <v>0</v>
      </c>
      <c r="K69" s="40"/>
      <c r="L69" s="150">
        <v>1.81</v>
      </c>
      <c r="M69" s="136">
        <v>15000</v>
      </c>
      <c r="N69" s="38"/>
      <c r="O69" s="136">
        <v>14994</v>
      </c>
      <c r="P69" s="103"/>
      <c r="Q69" s="40">
        <v>1E-14</v>
      </c>
      <c r="R69" s="38"/>
      <c r="S69" s="61"/>
      <c r="T69" s="87" t="s">
        <v>274</v>
      </c>
      <c r="U69" s="87" t="str">
        <f>B69&amp;" "&amp;"("&amp;T69&amp;")"</f>
        <v>บริษัท เอพี (ไทยแลนด์) จำกัด (มหาชน) (AP251A) (AP251A  )</v>
      </c>
      <c r="W69" s="54" t="str">
        <f>B69&amp;" "&amp;"("&amp;T69&amp;")"</f>
        <v>บริษัท เอพี (ไทยแลนด์) จำกัด (มหาชน) (AP251A) (AP251A  )</v>
      </c>
      <c r="Y69" s="56"/>
    </row>
    <row r="70" spans="1:25" ht="19.2">
      <c r="B70" s="167" t="s">
        <v>426</v>
      </c>
      <c r="D70" s="96">
        <v>45684</v>
      </c>
      <c r="E70" s="53">
        <v>0</v>
      </c>
      <c r="F70" s="53">
        <v>0</v>
      </c>
      <c r="G70" s="38"/>
      <c r="H70" s="38">
        <v>0</v>
      </c>
      <c r="I70" s="32"/>
      <c r="J70" s="38">
        <v>0</v>
      </c>
      <c r="K70" s="40"/>
      <c r="L70" s="150">
        <v>1.76</v>
      </c>
      <c r="M70" s="136">
        <v>80000</v>
      </c>
      <c r="N70" s="38"/>
      <c r="O70" s="136">
        <v>79956</v>
      </c>
      <c r="P70" s="103"/>
      <c r="Q70" s="40">
        <v>0.02</v>
      </c>
      <c r="R70" s="38"/>
      <c r="S70" s="61"/>
      <c r="T70" s="87" t="s">
        <v>275</v>
      </c>
      <c r="U70" s="87" t="str">
        <f t="shared" ref="U70:U87" si="1">B70&amp;" "&amp;"("&amp;T70&amp;")"</f>
        <v>บริษัท บ้านปู จำกัด (มหาชน) (BANP251A) (BANP251A)</v>
      </c>
      <c r="W70" s="54" t="str">
        <f t="shared" ref="W70:W87" si="2">B70&amp;" "&amp;"("&amp;T70&amp;")"</f>
        <v>บริษัท บ้านปู จำกัด (มหาชน) (BANP251A) (BANP251A)</v>
      </c>
      <c r="Y70" s="56"/>
    </row>
    <row r="71" spans="1:25" ht="19.2">
      <c r="B71" s="167" t="s">
        <v>562</v>
      </c>
      <c r="D71" s="96">
        <v>45926</v>
      </c>
      <c r="E71" s="150">
        <v>2.19</v>
      </c>
      <c r="F71" s="136">
        <v>2300</v>
      </c>
      <c r="G71" s="38"/>
      <c r="H71" s="136">
        <v>2307</v>
      </c>
      <c r="I71" s="103"/>
      <c r="J71" s="40">
        <v>1E-8</v>
      </c>
      <c r="K71" s="40"/>
      <c r="L71" s="150">
        <v>2.190096</v>
      </c>
      <c r="M71" s="136">
        <v>2300</v>
      </c>
      <c r="N71" s="38"/>
      <c r="O71" s="136">
        <v>2314</v>
      </c>
      <c r="P71" s="103"/>
      <c r="Q71" s="40">
        <v>1E-14</v>
      </c>
      <c r="R71" s="38"/>
      <c r="S71" s="61"/>
      <c r="T71" s="87" t="s">
        <v>281</v>
      </c>
      <c r="U71" s="87" t="str">
        <f t="shared" si="1"/>
        <v>ธนาคารกรุงศรีอยุธยา จำกัด (มหาชน) (BAY259A) (BAY259A )</v>
      </c>
      <c r="V71" s="145" t="s">
        <v>379</v>
      </c>
      <c r="W71" s="54" t="str">
        <f t="shared" si="2"/>
        <v>ธนาคารกรุงศรีอยุธยา จำกัด (มหาชน) (BAY259A) (BAY259A )</v>
      </c>
      <c r="Y71" s="56"/>
    </row>
    <row r="72" spans="1:25" ht="19.2">
      <c r="B72" s="167" t="s">
        <v>563</v>
      </c>
      <c r="D72" s="96">
        <v>46426</v>
      </c>
      <c r="E72" s="150">
        <v>2.4079999999999999</v>
      </c>
      <c r="F72" s="136">
        <v>126400</v>
      </c>
      <c r="G72" s="38"/>
      <c r="H72" s="136">
        <v>128099</v>
      </c>
      <c r="I72" s="103"/>
      <c r="J72" s="40">
        <v>0.03</v>
      </c>
      <c r="K72" s="40"/>
      <c r="L72" s="150">
        <v>2.4081890000000001</v>
      </c>
      <c r="M72" s="136">
        <v>126400</v>
      </c>
      <c r="N72" s="38"/>
      <c r="O72" s="136">
        <v>127188</v>
      </c>
      <c r="P72" s="103"/>
      <c r="Q72" s="40">
        <v>0.03</v>
      </c>
      <c r="R72" s="38"/>
      <c r="S72" s="61"/>
      <c r="T72" s="87" t="s">
        <v>276</v>
      </c>
      <c r="U72" s="87" t="str">
        <f t="shared" si="1"/>
        <v>ธนาคารกรุงศรีอยุธยา จำกัด (มหาชน) (BAY272B) (BAY272B )</v>
      </c>
      <c r="V72" s="2"/>
      <c r="W72" s="54" t="str">
        <f t="shared" si="2"/>
        <v>ธนาคารกรุงศรีอยุธยา จำกัด (มหาชน) (BAY272B) (BAY272B )</v>
      </c>
      <c r="Y72" s="56"/>
    </row>
    <row r="73" spans="1:25" ht="19.2">
      <c r="B73" s="167" t="s">
        <v>555</v>
      </c>
      <c r="D73" s="96">
        <v>45894</v>
      </c>
      <c r="E73" s="150">
        <v>2.84</v>
      </c>
      <c r="F73" s="136">
        <v>40000</v>
      </c>
      <c r="G73" s="38"/>
      <c r="H73" s="136">
        <v>40070</v>
      </c>
      <c r="I73" s="103"/>
      <c r="J73" s="40">
        <v>0.01</v>
      </c>
      <c r="K73" s="40"/>
      <c r="L73" s="53">
        <v>0</v>
      </c>
      <c r="M73" s="53">
        <v>0</v>
      </c>
      <c r="N73" s="38"/>
      <c r="O73" s="38">
        <v>0</v>
      </c>
      <c r="P73" s="32"/>
      <c r="Q73" s="38">
        <v>0</v>
      </c>
      <c r="R73" s="38"/>
      <c r="S73" s="61"/>
      <c r="T73" s="87"/>
      <c r="U73" s="87"/>
      <c r="V73" s="2"/>
      <c r="Y73" s="56"/>
    </row>
    <row r="74" spans="1:25" ht="19.2">
      <c r="B74" s="167" t="s">
        <v>564</v>
      </c>
      <c r="D74" s="96">
        <v>45850</v>
      </c>
      <c r="E74" s="53">
        <v>0</v>
      </c>
      <c r="F74" s="53">
        <v>0</v>
      </c>
      <c r="G74" s="38"/>
      <c r="H74" s="38">
        <v>0</v>
      </c>
      <c r="I74" s="32"/>
      <c r="J74" s="38">
        <v>0</v>
      </c>
      <c r="K74" s="40"/>
      <c r="L74" s="150">
        <v>1.63</v>
      </c>
      <c r="M74" s="136">
        <v>60000</v>
      </c>
      <c r="N74" s="38"/>
      <c r="O74" s="136">
        <v>59801</v>
      </c>
      <c r="P74" s="103"/>
      <c r="Q74" s="40">
        <v>0.01</v>
      </c>
      <c r="R74" s="38"/>
      <c r="S74" s="61"/>
      <c r="T74" s="87" t="s">
        <v>302</v>
      </c>
      <c r="U74" s="87" t="str">
        <f t="shared" si="1"/>
        <v>บริษัท เบอร์ลี่ ยุคเกอร์ จำกัด (มหาชน) (BJC257A) (BJC257A )</v>
      </c>
      <c r="V74" s="145" t="s">
        <v>380</v>
      </c>
      <c r="W74" s="54" t="str">
        <f t="shared" si="2"/>
        <v>บริษัท เบอร์ลี่ ยุคเกอร์ จำกัด (มหาชน) (BJC257A) (BJC257A )</v>
      </c>
      <c r="Y74" s="56"/>
    </row>
    <row r="75" spans="1:25" ht="19.2">
      <c r="B75" s="167" t="s">
        <v>427</v>
      </c>
      <c r="D75" s="96">
        <v>45665</v>
      </c>
      <c r="E75" s="53">
        <v>0</v>
      </c>
      <c r="F75" s="53">
        <v>0</v>
      </c>
      <c r="G75" s="38"/>
      <c r="H75" s="38">
        <v>0</v>
      </c>
      <c r="I75" s="32"/>
      <c r="J75" s="38">
        <v>0</v>
      </c>
      <c r="K75" s="40"/>
      <c r="L75" s="150">
        <v>9.9999999999999998E-13</v>
      </c>
      <c r="M75" s="136" t="s">
        <v>488</v>
      </c>
      <c r="N75" s="38"/>
      <c r="O75" s="136">
        <v>1035968</v>
      </c>
      <c r="P75" s="103"/>
      <c r="Q75" s="40">
        <v>0.22</v>
      </c>
      <c r="R75" s="38"/>
      <c r="S75" s="61" t="s">
        <v>408</v>
      </c>
      <c r="T75" s="87" t="s">
        <v>303</v>
      </c>
      <c r="U75" s="87" t="str">
        <f t="shared" si="1"/>
        <v>ธนาคารซีไอเอ็มบี ไทย จำกัด (มหาชน) (CI25108A) (CI25108A)</v>
      </c>
      <c r="V75" s="145" t="s">
        <v>407</v>
      </c>
      <c r="W75" s="54" t="str">
        <f t="shared" si="2"/>
        <v>ธนาคารซีไอเอ็มบี ไทย จำกัด (มหาชน) (CI25108A) (CI25108A)</v>
      </c>
      <c r="Y75" s="56"/>
    </row>
    <row r="76" spans="1:25" ht="19.2">
      <c r="B76" s="167" t="s">
        <v>556</v>
      </c>
      <c r="D76" s="96">
        <v>46241</v>
      </c>
      <c r="E76" s="150">
        <v>2.54</v>
      </c>
      <c r="F76" s="136">
        <v>7000</v>
      </c>
      <c r="G76" s="38"/>
      <c r="H76" s="136">
        <v>6832</v>
      </c>
      <c r="I76" s="103"/>
      <c r="J76" s="40">
        <v>1E-8</v>
      </c>
      <c r="K76" s="40"/>
      <c r="L76" s="53">
        <v>0</v>
      </c>
      <c r="M76" s="53">
        <v>0</v>
      </c>
      <c r="N76" s="38"/>
      <c r="O76" s="38">
        <v>0</v>
      </c>
      <c r="P76" s="32"/>
      <c r="Q76" s="38">
        <v>0</v>
      </c>
      <c r="R76" s="38"/>
      <c r="S76" s="61"/>
      <c r="T76" s="87"/>
      <c r="U76" s="87"/>
      <c r="Y76" s="56"/>
    </row>
    <row r="77" spans="1:25" ht="19.2">
      <c r="B77" s="167" t="s">
        <v>278</v>
      </c>
      <c r="D77" s="96">
        <v>45712</v>
      </c>
      <c r="E77" s="53">
        <v>0</v>
      </c>
      <c r="F77" s="53">
        <v>0</v>
      </c>
      <c r="G77" s="38"/>
      <c r="H77" s="38">
        <v>0</v>
      </c>
      <c r="I77" s="32"/>
      <c r="J77" s="38">
        <v>0</v>
      </c>
      <c r="K77" s="40"/>
      <c r="L77" s="150">
        <v>2.4885670000000002</v>
      </c>
      <c r="M77" s="136">
        <v>48600</v>
      </c>
      <c r="N77" s="38"/>
      <c r="O77" s="136">
        <v>48572</v>
      </c>
      <c r="P77" s="103"/>
      <c r="Q77" s="40">
        <v>0.01</v>
      </c>
      <c r="R77" s="38"/>
      <c r="S77" s="61"/>
      <c r="T77" s="87" t="s">
        <v>277</v>
      </c>
      <c r="U77" s="87" t="str">
        <f t="shared" si="1"/>
        <v>บริษัท กัลฟ์ เอ็นเนอร์จี ดีเวลลอปเมนท์ จำกัด (มหาชน) (GULF252A) (GULF252A)</v>
      </c>
      <c r="V77" s="145" t="s">
        <v>381</v>
      </c>
      <c r="W77" s="54" t="str">
        <f t="shared" si="2"/>
        <v>บริษัท กัลฟ์ เอ็นเนอร์จี ดีเวลลอปเมนท์ จำกัด (มหาชน) (GULF252A) (GULF252A)</v>
      </c>
      <c r="Y77" s="56"/>
    </row>
    <row r="78" spans="1:25" ht="19.2">
      <c r="B78" s="167" t="s">
        <v>557</v>
      </c>
      <c r="D78" s="96">
        <v>46000</v>
      </c>
      <c r="E78" s="150">
        <v>2.39</v>
      </c>
      <c r="F78" s="136">
        <v>118000</v>
      </c>
      <c r="G78" s="38"/>
      <c r="H78" s="136">
        <v>118394</v>
      </c>
      <c r="I78" s="103"/>
      <c r="J78" s="40">
        <v>0.03</v>
      </c>
      <c r="K78" s="40"/>
      <c r="L78" s="53">
        <v>0</v>
      </c>
      <c r="M78" s="53">
        <v>0</v>
      </c>
      <c r="N78" s="38"/>
      <c r="O78" s="38">
        <v>0</v>
      </c>
      <c r="P78" s="32"/>
      <c r="Q78" s="38">
        <v>0</v>
      </c>
      <c r="R78" s="38"/>
      <c r="S78" s="61"/>
      <c r="T78" s="87"/>
      <c r="U78" s="87"/>
      <c r="Y78" s="56"/>
    </row>
    <row r="79" spans="1:25" ht="19.2">
      <c r="B79" s="167" t="s">
        <v>565</v>
      </c>
      <c r="D79" s="96">
        <v>45681</v>
      </c>
      <c r="E79" s="53">
        <v>0</v>
      </c>
      <c r="F79" s="53">
        <v>0</v>
      </c>
      <c r="G79" s="38"/>
      <c r="H79" s="38">
        <v>0</v>
      </c>
      <c r="I79" s="32"/>
      <c r="J79" s="38">
        <v>0</v>
      </c>
      <c r="K79" s="40"/>
      <c r="L79" s="150">
        <v>2.421961</v>
      </c>
      <c r="M79" s="136">
        <v>3200</v>
      </c>
      <c r="N79" s="38"/>
      <c r="O79" s="136">
        <v>3195</v>
      </c>
      <c r="P79" s="103"/>
      <c r="Q79" s="40">
        <v>1E-14</v>
      </c>
      <c r="R79" s="38"/>
      <c r="S79" s="61"/>
      <c r="T79" s="87" t="s">
        <v>280</v>
      </c>
      <c r="U79" s="87" t="str">
        <f t="shared" si="1"/>
        <v>ธนาคารเกียรตินาคินภัทร จำกัด (มหาชน) (KKP251A) (KKP251A )</v>
      </c>
      <c r="V79" s="2" t="s">
        <v>382</v>
      </c>
      <c r="W79" s="54" t="str">
        <f t="shared" si="2"/>
        <v>ธนาคารเกียรตินาคินภัทร จำกัด (มหาชน) (KKP251A) (KKP251A )</v>
      </c>
      <c r="Y79" s="56"/>
    </row>
    <row r="80" spans="1:25" ht="19.2">
      <c r="B80" s="167" t="s">
        <v>566</v>
      </c>
      <c r="D80" s="96">
        <v>45771</v>
      </c>
      <c r="E80" s="53">
        <v>0</v>
      </c>
      <c r="F80" s="53">
        <v>0</v>
      </c>
      <c r="G80" s="38"/>
      <c r="H80" s="38">
        <v>0</v>
      </c>
      <c r="I80" s="32"/>
      <c r="J80" s="38">
        <v>0</v>
      </c>
      <c r="K80" s="40"/>
      <c r="L80" s="150">
        <v>2.2599999999999998</v>
      </c>
      <c r="M80" s="136">
        <v>71500</v>
      </c>
      <c r="N80" s="38"/>
      <c r="O80" s="136">
        <v>71425</v>
      </c>
      <c r="P80" s="103"/>
      <c r="Q80" s="40">
        <v>0.01</v>
      </c>
      <c r="R80" s="38"/>
      <c r="S80" s="61"/>
      <c r="T80" s="87" t="s">
        <v>304</v>
      </c>
      <c r="U80" s="87" t="str">
        <f t="shared" si="1"/>
        <v>บริษัท แลนด์ แอนด์ เฮ้าส์ จำกัด (มหาชน) (LH254A ) (LH254A  )</v>
      </c>
      <c r="V80" s="145" t="s">
        <v>383</v>
      </c>
      <c r="W80" s="54" t="str">
        <f t="shared" si="2"/>
        <v>บริษัท แลนด์ แอนด์ เฮ้าส์ จำกัด (มหาชน) (LH254A ) (LH254A  )</v>
      </c>
      <c r="Y80" s="56"/>
    </row>
    <row r="81" spans="1:25" ht="19.2">
      <c r="B81" s="167" t="s">
        <v>567</v>
      </c>
      <c r="D81" s="96">
        <v>45939</v>
      </c>
      <c r="E81" s="150">
        <v>3.0270000000000001</v>
      </c>
      <c r="F81" s="136">
        <v>7500</v>
      </c>
      <c r="G81" s="38"/>
      <c r="H81" s="136">
        <v>7458</v>
      </c>
      <c r="I81" s="103"/>
      <c r="J81" s="40">
        <v>1E-8</v>
      </c>
      <c r="K81" s="40"/>
      <c r="L81" s="150">
        <v>3.0274359999999998</v>
      </c>
      <c r="M81" s="136">
        <v>7500</v>
      </c>
      <c r="N81" s="38"/>
      <c r="O81" s="136">
        <v>7347</v>
      </c>
      <c r="P81" s="103"/>
      <c r="Q81" s="40">
        <v>1E-14</v>
      </c>
      <c r="R81" s="38"/>
      <c r="S81" s="61"/>
      <c r="T81" s="87" t="s">
        <v>282</v>
      </c>
      <c r="U81" s="87" t="str">
        <f t="shared" si="1"/>
        <v>บริษัท แลนด์ แอนด์ เฮ้าส์ จำกัด (มหาชน) (LH25OB) (LH25OB  )</v>
      </c>
      <c r="V81" s="145" t="s">
        <v>383</v>
      </c>
      <c r="W81" s="54" t="str">
        <f t="shared" si="2"/>
        <v>บริษัท แลนด์ แอนด์ เฮ้าส์ จำกัด (มหาชน) (LH25OB) (LH25OB  )</v>
      </c>
      <c r="Y81" s="56"/>
    </row>
    <row r="82" spans="1:25" ht="19.2">
      <c r="B82" s="167" t="s">
        <v>568</v>
      </c>
      <c r="D82" s="96">
        <v>46141</v>
      </c>
      <c r="E82" s="150">
        <v>2.87</v>
      </c>
      <c r="F82" s="136">
        <v>40000</v>
      </c>
      <c r="G82" s="38"/>
      <c r="H82" s="136">
        <v>39319</v>
      </c>
      <c r="I82" s="103"/>
      <c r="J82" s="40">
        <v>0.01</v>
      </c>
      <c r="K82" s="40"/>
      <c r="L82" s="150">
        <v>2.87</v>
      </c>
      <c r="M82" s="136">
        <v>30000</v>
      </c>
      <c r="N82" s="38"/>
      <c r="O82" s="136">
        <v>28902</v>
      </c>
      <c r="P82" s="103"/>
      <c r="Q82" s="40">
        <v>0.01</v>
      </c>
      <c r="R82" s="38"/>
      <c r="S82" s="61"/>
      <c r="T82" s="87" t="s">
        <v>283</v>
      </c>
      <c r="U82" s="87" t="str">
        <f t="shared" si="1"/>
        <v>บริษัท แลนด์ แอนด์ เฮ้าส์ จำกัด (มหาชน) (LH264B) (LH264B  )</v>
      </c>
      <c r="V82" s="145" t="s">
        <v>383</v>
      </c>
      <c r="W82" s="54" t="str">
        <f t="shared" si="2"/>
        <v>บริษัท แลนด์ แอนด์ เฮ้าส์ จำกัด (มหาชน) (LH264B) (LH264B  )</v>
      </c>
      <c r="Y82" s="56"/>
    </row>
    <row r="83" spans="1:25" ht="19.2">
      <c r="B83" s="167" t="s">
        <v>569</v>
      </c>
      <c r="D83" s="96">
        <v>45950</v>
      </c>
      <c r="E83" s="150">
        <v>2.4740000000000002</v>
      </c>
      <c r="F83" s="136">
        <v>2800</v>
      </c>
      <c r="G83" s="38"/>
      <c r="H83" s="136">
        <v>2809</v>
      </c>
      <c r="I83" s="103"/>
      <c r="J83" s="40">
        <v>9.9999999999999995E-8</v>
      </c>
      <c r="K83" s="40"/>
      <c r="L83" s="150">
        <v>2.4743439999999999</v>
      </c>
      <c r="M83" s="136">
        <v>2800</v>
      </c>
      <c r="N83" s="38"/>
      <c r="O83" s="136">
        <v>2809</v>
      </c>
      <c r="P83" s="103"/>
      <c r="Q83" s="40">
        <v>1E-14</v>
      </c>
      <c r="R83" s="38"/>
      <c r="S83" s="61" t="s">
        <v>378</v>
      </c>
      <c r="T83" s="87" t="s">
        <v>279</v>
      </c>
      <c r="U83" s="87" t="str">
        <f t="shared" si="1"/>
        <v>บริษัท เอก-ชัย ดีสทริบิวชั่น ซิสเทม จำกัด (LOT25OB) (LOT25OB )</v>
      </c>
      <c r="V83" s="145" t="s">
        <v>384</v>
      </c>
      <c r="W83" s="54" t="str">
        <f t="shared" si="2"/>
        <v>บริษัท เอก-ชัย ดีสทริบิวชั่น ซิสเทม จำกัด (LOT25OB) (LOT25OB )</v>
      </c>
      <c r="Y83" s="56"/>
    </row>
    <row r="84" spans="1:25" ht="19.2">
      <c r="B84" s="167" t="s">
        <v>543</v>
      </c>
      <c r="D84" s="96">
        <v>45884</v>
      </c>
      <c r="E84" s="150">
        <v>2.35</v>
      </c>
      <c r="F84" s="136">
        <v>45000</v>
      </c>
      <c r="G84" s="38"/>
      <c r="H84" s="136">
        <v>44900</v>
      </c>
      <c r="I84" s="103"/>
      <c r="J84" s="40">
        <v>0.01</v>
      </c>
      <c r="K84" s="40"/>
      <c r="L84" s="53">
        <v>0</v>
      </c>
      <c r="M84" s="53">
        <v>0</v>
      </c>
      <c r="N84" s="38"/>
      <c r="O84" s="38">
        <v>0</v>
      </c>
      <c r="P84" s="32"/>
      <c r="Q84" s="38">
        <v>0</v>
      </c>
      <c r="R84" s="38"/>
      <c r="S84" s="61"/>
      <c r="T84" s="87"/>
      <c r="U84" s="87"/>
      <c r="Y84" s="56"/>
    </row>
    <row r="85" spans="1:25" ht="19.2">
      <c r="B85" s="167" t="s">
        <v>428</v>
      </c>
      <c r="D85" s="96">
        <v>46335</v>
      </c>
      <c r="E85" s="150">
        <v>2.5030000000000001</v>
      </c>
      <c r="F85" s="136">
        <v>100000</v>
      </c>
      <c r="G85" s="38"/>
      <c r="H85" s="136">
        <v>97498</v>
      </c>
      <c r="I85" s="103"/>
      <c r="J85" s="40">
        <v>0.02</v>
      </c>
      <c r="K85" s="40"/>
      <c r="L85" s="150">
        <v>2.5030730000000001</v>
      </c>
      <c r="M85" s="136">
        <v>100000</v>
      </c>
      <c r="N85" s="38"/>
      <c r="O85" s="136">
        <v>95501</v>
      </c>
      <c r="P85" s="103"/>
      <c r="Q85" s="40">
        <v>0.02</v>
      </c>
      <c r="R85" s="38"/>
      <c r="S85" s="61"/>
      <c r="T85" s="87" t="s">
        <v>284</v>
      </c>
      <c r="U85" s="87" t="str">
        <f t="shared" si="1"/>
        <v>บริษัท ไทยเบฟเวอเรจ จำกัด (มหาชน) (TBEV26NA) (TBEV26NA)</v>
      </c>
      <c r="V85" s="145" t="s">
        <v>385</v>
      </c>
      <c r="W85" s="54" t="str">
        <f t="shared" si="2"/>
        <v>บริษัท ไทยเบฟเวอเรจ จำกัด (มหาชน) (TBEV26NA) (TBEV26NA)</v>
      </c>
      <c r="Y85" s="56"/>
    </row>
    <row r="86" spans="1:25" ht="19.2">
      <c r="B86" s="167" t="s">
        <v>570</v>
      </c>
      <c r="D86" s="96">
        <v>45704</v>
      </c>
      <c r="E86" s="53">
        <v>0</v>
      </c>
      <c r="F86" s="53">
        <v>0</v>
      </c>
      <c r="G86" s="38"/>
      <c r="H86" s="38">
        <v>0</v>
      </c>
      <c r="I86" s="32"/>
      <c r="J86" s="38">
        <v>0</v>
      </c>
      <c r="K86" s="40"/>
      <c r="L86" s="150">
        <v>3.5</v>
      </c>
      <c r="M86" s="136">
        <v>30000</v>
      </c>
      <c r="N86" s="38"/>
      <c r="O86" s="136">
        <v>30024</v>
      </c>
      <c r="P86" s="103"/>
      <c r="Q86" s="40">
        <v>0.01</v>
      </c>
      <c r="R86" s="38"/>
      <c r="S86" s="61"/>
      <c r="T86" s="87" t="s">
        <v>285</v>
      </c>
      <c r="U86" s="87" t="str">
        <f t="shared" si="1"/>
        <v>บริษัท ทรู มูฟ เอช ยูนิเวอร์แซล คอมมิวนิเคชั่น จำกัด (TUC252A) (TUC252A )</v>
      </c>
      <c r="V86" s="145" t="s">
        <v>386</v>
      </c>
      <c r="W86" s="54" t="str">
        <f t="shared" si="2"/>
        <v>บริษัท ทรู มูฟ เอช ยูนิเวอร์แซล คอมมิวนิเคชั่น จำกัด (TUC252A) (TUC252A )</v>
      </c>
      <c r="Y86" s="56"/>
    </row>
    <row r="87" spans="1:25" ht="19.2">
      <c r="B87" s="167" t="s">
        <v>429</v>
      </c>
      <c r="D87" s="96">
        <v>46199</v>
      </c>
      <c r="E87" s="150">
        <v>2.4660000000000002</v>
      </c>
      <c r="F87" s="136">
        <v>133000</v>
      </c>
      <c r="G87" s="38"/>
      <c r="H87" s="136">
        <v>130626</v>
      </c>
      <c r="I87" s="103"/>
      <c r="J87" s="40">
        <v>0.03</v>
      </c>
      <c r="K87" s="40"/>
      <c r="L87" s="150">
        <v>2.4659119999999999</v>
      </c>
      <c r="M87" s="136">
        <v>133000</v>
      </c>
      <c r="N87" s="38"/>
      <c r="O87" s="136">
        <v>128255</v>
      </c>
      <c r="P87" s="103"/>
      <c r="Q87" s="40">
        <v>0.03</v>
      </c>
      <c r="R87" s="38"/>
      <c r="S87" s="61" t="s">
        <v>377</v>
      </c>
      <c r="T87" s="87" t="s">
        <v>305</v>
      </c>
      <c r="U87" s="87" t="str">
        <f t="shared" si="1"/>
        <v>บริษัท ยูโอบี แคปปิตอล เซอร์วิสเซส จำกัด (UCAP266A) (UCAP266A)</v>
      </c>
      <c r="V87" s="145" t="s">
        <v>387</v>
      </c>
      <c r="W87" s="54" t="str">
        <f t="shared" si="2"/>
        <v>บริษัท ยูโอบี แคปปิตอล เซอร์วิสเซส จำกัด (UCAP266A) (UCAP266A)</v>
      </c>
      <c r="Y87" s="56"/>
    </row>
    <row r="88" spans="1:25" s="1" customFormat="1" ht="18" customHeight="1">
      <c r="A88" s="1" t="s">
        <v>156</v>
      </c>
      <c r="B88" s="164"/>
      <c r="D88" s="23"/>
      <c r="E88" s="24"/>
      <c r="F88" s="154"/>
      <c r="G88" s="168"/>
      <c r="H88" s="141">
        <f>SUM(H89:H163)</f>
        <v>38276191</v>
      </c>
      <c r="I88" s="107"/>
      <c r="J88" s="87">
        <f>SUM(J89:J163)</f>
        <v>8.9000000000000021</v>
      </c>
      <c r="K88" s="106"/>
      <c r="L88" s="24"/>
      <c r="M88" s="154"/>
      <c r="N88" s="168"/>
      <c r="O88" s="141">
        <f>SUM(O89:O152)</f>
        <v>40905141</v>
      </c>
      <c r="P88" s="107"/>
      <c r="Q88" s="87">
        <f>SUM(Q89:Q152)</f>
        <v>8.74</v>
      </c>
      <c r="R88" s="87"/>
      <c r="S88" s="87"/>
      <c r="T88" s="87" t="e">
        <f>GETPIVOTDATA("Sum of CLEAN PRICE",#REF!,"SECTOR NAME","BOND                          ")</f>
        <v>#REF!</v>
      </c>
      <c r="U88" s="87" t="e">
        <f>H88+H164-T88</f>
        <v>#REF!</v>
      </c>
      <c r="V88" s="146"/>
      <c r="W88" s="87"/>
      <c r="X88" s="87"/>
      <c r="Y88" s="56"/>
    </row>
    <row r="89" spans="1:25" ht="15" customHeight="1">
      <c r="B89" s="2" t="s">
        <v>571</v>
      </c>
      <c r="D89" s="96">
        <v>45825</v>
      </c>
      <c r="E89" s="53">
        <v>0</v>
      </c>
      <c r="F89" s="53">
        <v>0</v>
      </c>
      <c r="G89" s="38"/>
      <c r="H89" s="38">
        <v>0</v>
      </c>
      <c r="I89" s="32"/>
      <c r="J89" s="38">
        <v>0</v>
      </c>
      <c r="L89" s="150">
        <v>1.95</v>
      </c>
      <c r="M89" s="38">
        <v>60000</v>
      </c>
      <c r="N89" s="38"/>
      <c r="O89" s="38">
        <v>59729</v>
      </c>
      <c r="Q89" s="40">
        <v>0.01</v>
      </c>
      <c r="R89" s="38"/>
      <c r="T89" s="54" t="s">
        <v>286</v>
      </c>
    </row>
    <row r="90" spans="1:25" ht="15" customHeight="1">
      <c r="B90" s="2" t="s">
        <v>572</v>
      </c>
      <c r="D90" s="96">
        <v>46190</v>
      </c>
      <c r="E90" s="150">
        <v>1.99</v>
      </c>
      <c r="F90" s="136">
        <v>385000</v>
      </c>
      <c r="G90" s="38"/>
      <c r="H90" s="136">
        <v>388769</v>
      </c>
      <c r="J90" s="40">
        <v>0.09</v>
      </c>
      <c r="L90" s="150">
        <v>1.99</v>
      </c>
      <c r="M90" s="38">
        <v>85000</v>
      </c>
      <c r="N90" s="38"/>
      <c r="O90" s="38">
        <v>85440</v>
      </c>
      <c r="Q90" s="40">
        <v>0.02</v>
      </c>
      <c r="R90" s="38"/>
      <c r="T90" s="54" t="s">
        <v>332</v>
      </c>
    </row>
    <row r="91" spans="1:25" ht="15" customHeight="1">
      <c r="B91" s="2" t="s">
        <v>573</v>
      </c>
      <c r="D91" s="96">
        <v>46463</v>
      </c>
      <c r="E91" s="150">
        <v>2.25</v>
      </c>
      <c r="F91" s="136">
        <v>75000</v>
      </c>
      <c r="G91" s="38"/>
      <c r="H91" s="136">
        <v>76075</v>
      </c>
      <c r="J91" s="40">
        <v>0.02</v>
      </c>
      <c r="L91" s="53">
        <v>0</v>
      </c>
      <c r="M91" s="53">
        <v>0</v>
      </c>
      <c r="N91" s="38"/>
      <c r="O91" s="38">
        <v>0</v>
      </c>
      <c r="P91" s="32"/>
      <c r="Q91" s="38">
        <v>0</v>
      </c>
      <c r="R91" s="38"/>
    </row>
    <row r="92" spans="1:25" ht="15" customHeight="1">
      <c r="B92" s="2" t="s">
        <v>574</v>
      </c>
      <c r="D92" s="96">
        <v>51304</v>
      </c>
      <c r="E92" s="150">
        <v>2.7</v>
      </c>
      <c r="F92" s="136">
        <v>60000</v>
      </c>
      <c r="G92" s="38"/>
      <c r="H92" s="136">
        <v>67980</v>
      </c>
      <c r="J92" s="40">
        <v>0.01</v>
      </c>
      <c r="L92" s="150">
        <v>2.4700000000000002</v>
      </c>
      <c r="M92" s="38">
        <v>60000</v>
      </c>
      <c r="N92" s="38"/>
      <c r="O92" s="38">
        <v>61766</v>
      </c>
      <c r="Q92" s="40">
        <v>0.01</v>
      </c>
      <c r="R92" s="38"/>
      <c r="T92" s="54" t="s">
        <v>333</v>
      </c>
      <c r="V92" s="145" t="s">
        <v>410</v>
      </c>
    </row>
    <row r="93" spans="1:25" ht="18" customHeight="1">
      <c r="B93" s="2" t="s">
        <v>575</v>
      </c>
      <c r="D93" s="96">
        <v>46162</v>
      </c>
      <c r="E93" s="53">
        <v>0</v>
      </c>
      <c r="F93" s="53">
        <v>0</v>
      </c>
      <c r="G93" s="38"/>
      <c r="H93" s="38">
        <v>0</v>
      </c>
      <c r="I93" s="32"/>
      <c r="J93" s="38">
        <v>0</v>
      </c>
      <c r="K93" s="40"/>
      <c r="L93" s="150">
        <v>2.02</v>
      </c>
      <c r="M93" s="38">
        <v>200000</v>
      </c>
      <c r="N93" s="38"/>
      <c r="O93" s="38">
        <v>200966</v>
      </c>
      <c r="P93" s="103"/>
      <c r="Q93" s="40">
        <v>0.04</v>
      </c>
      <c r="R93" s="38"/>
      <c r="S93" s="61"/>
      <c r="T93" s="87" t="s">
        <v>287</v>
      </c>
      <c r="U93" s="87"/>
      <c r="Y93" s="56"/>
    </row>
    <row r="94" spans="1:25" ht="18" customHeight="1">
      <c r="B94" s="2" t="s">
        <v>576</v>
      </c>
      <c r="D94" s="96">
        <v>46533</v>
      </c>
      <c r="E94" s="150">
        <v>1.61</v>
      </c>
      <c r="F94" s="38">
        <v>130000</v>
      </c>
      <c r="G94" s="38"/>
      <c r="H94" s="136">
        <v>130454</v>
      </c>
      <c r="I94" s="103"/>
      <c r="J94" s="40">
        <v>0.03</v>
      </c>
      <c r="K94" s="40"/>
      <c r="L94" s="53">
        <v>0</v>
      </c>
      <c r="M94" s="53">
        <v>0</v>
      </c>
      <c r="N94" s="38"/>
      <c r="O94" s="38">
        <v>0</v>
      </c>
      <c r="P94" s="32"/>
      <c r="Q94" s="38">
        <v>0</v>
      </c>
      <c r="R94" s="38"/>
      <c r="S94" s="61"/>
      <c r="T94" s="87"/>
      <c r="U94" s="87"/>
      <c r="Y94" s="56"/>
    </row>
    <row r="95" spans="1:25" ht="18" customHeight="1">
      <c r="B95" s="2" t="s">
        <v>430</v>
      </c>
      <c r="D95" s="96">
        <v>45670</v>
      </c>
      <c r="E95" s="53">
        <v>0</v>
      </c>
      <c r="F95" s="53">
        <v>0</v>
      </c>
      <c r="G95" s="38"/>
      <c r="H95" s="38">
        <v>0</v>
      </c>
      <c r="I95" s="32"/>
      <c r="J95" s="38">
        <v>0</v>
      </c>
      <c r="K95" s="40"/>
      <c r="L95" s="150">
        <v>2.51606</v>
      </c>
      <c r="M95" s="38">
        <v>110000</v>
      </c>
      <c r="N95" s="38"/>
      <c r="O95" s="38">
        <v>110009</v>
      </c>
      <c r="P95" s="103"/>
      <c r="Q95" s="40">
        <v>0.02</v>
      </c>
      <c r="R95" s="38"/>
      <c r="S95" s="61" t="s">
        <v>409</v>
      </c>
      <c r="T95" s="87" t="s">
        <v>300</v>
      </c>
      <c r="U95" s="87"/>
      <c r="Y95" s="56"/>
    </row>
    <row r="96" spans="1:25" ht="18" customHeight="1">
      <c r="B96" s="2" t="s">
        <v>431</v>
      </c>
      <c r="D96" s="96">
        <v>45691</v>
      </c>
      <c r="E96" s="53">
        <v>0</v>
      </c>
      <c r="F96" s="53">
        <v>0</v>
      </c>
      <c r="G96" s="38"/>
      <c r="H96" s="38">
        <v>0</v>
      </c>
      <c r="I96" s="32"/>
      <c r="J96" s="38">
        <v>0</v>
      </c>
      <c r="K96" s="40"/>
      <c r="L96" s="150">
        <v>2.4177900000000001</v>
      </c>
      <c r="M96" s="38">
        <v>100000</v>
      </c>
      <c r="N96" s="38"/>
      <c r="O96" s="38">
        <v>100021</v>
      </c>
      <c r="P96" s="103"/>
      <c r="Q96" s="40">
        <v>0.02</v>
      </c>
      <c r="R96" s="38"/>
      <c r="S96" s="61"/>
      <c r="T96" s="87" t="s">
        <v>324</v>
      </c>
      <c r="U96" s="87"/>
      <c r="Y96" s="56"/>
    </row>
    <row r="97" spans="2:25" ht="18" customHeight="1">
      <c r="B97" s="2" t="s">
        <v>432</v>
      </c>
      <c r="D97" s="96">
        <v>45733</v>
      </c>
      <c r="E97" s="53">
        <v>0</v>
      </c>
      <c r="F97" s="53">
        <v>0</v>
      </c>
      <c r="G97" s="38"/>
      <c r="H97" s="38">
        <v>0</v>
      </c>
      <c r="I97" s="32"/>
      <c r="J97" s="38">
        <v>0</v>
      </c>
      <c r="K97" s="40"/>
      <c r="L97" s="150">
        <v>2.4719600000000002</v>
      </c>
      <c r="M97" s="38">
        <v>737000</v>
      </c>
      <c r="N97" s="38"/>
      <c r="O97" s="38">
        <v>737303</v>
      </c>
      <c r="P97" s="103"/>
      <c r="Q97" s="40">
        <v>0.16</v>
      </c>
      <c r="R97" s="38"/>
      <c r="S97" s="61"/>
      <c r="T97" s="87" t="s">
        <v>301</v>
      </c>
      <c r="U97" s="87"/>
      <c r="Y97" s="56"/>
    </row>
    <row r="98" spans="2:25" ht="18" customHeight="1">
      <c r="B98" s="2" t="s">
        <v>433</v>
      </c>
      <c r="D98" s="96">
        <v>45755</v>
      </c>
      <c r="E98" s="53">
        <v>0</v>
      </c>
      <c r="F98" s="53">
        <v>0</v>
      </c>
      <c r="G98" s="38"/>
      <c r="H98" s="38">
        <v>0</v>
      </c>
      <c r="I98" s="32"/>
      <c r="J98" s="38">
        <v>0</v>
      </c>
      <c r="K98" s="40"/>
      <c r="L98" s="150">
        <v>2.3292700000000002</v>
      </c>
      <c r="M98" s="38">
        <v>900000</v>
      </c>
      <c r="N98" s="38"/>
      <c r="O98" s="38">
        <v>900203</v>
      </c>
      <c r="P98" s="103"/>
      <c r="Q98" s="40">
        <v>0.19</v>
      </c>
      <c r="R98" s="38"/>
      <c r="S98" s="61"/>
      <c r="T98" s="87" t="s">
        <v>325</v>
      </c>
      <c r="U98" s="87"/>
      <c r="Y98" s="56"/>
    </row>
    <row r="99" spans="2:25" ht="18" customHeight="1">
      <c r="B99" s="2" t="s">
        <v>434</v>
      </c>
      <c r="D99" s="96">
        <v>45790</v>
      </c>
      <c r="E99" s="53">
        <v>0</v>
      </c>
      <c r="F99" s="53">
        <v>0</v>
      </c>
      <c r="G99" s="38"/>
      <c r="H99" s="38">
        <v>0</v>
      </c>
      <c r="I99" s="32"/>
      <c r="J99" s="38">
        <v>0</v>
      </c>
      <c r="K99" s="40"/>
      <c r="L99" s="150">
        <v>2.3069899999999999</v>
      </c>
      <c r="M99" s="38">
        <v>300000</v>
      </c>
      <c r="N99" s="38"/>
      <c r="O99" s="38">
        <v>300055</v>
      </c>
      <c r="P99" s="103"/>
      <c r="Q99" s="40">
        <v>0.06</v>
      </c>
      <c r="R99" s="38"/>
      <c r="S99" s="61"/>
      <c r="T99" s="87" t="s">
        <v>326</v>
      </c>
      <c r="U99" s="87"/>
      <c r="Y99" s="56"/>
    </row>
    <row r="100" spans="2:25" ht="18" customHeight="1">
      <c r="B100" s="2" t="s">
        <v>435</v>
      </c>
      <c r="D100" s="96">
        <v>45817</v>
      </c>
      <c r="E100" s="53">
        <v>0</v>
      </c>
      <c r="F100" s="53">
        <v>0</v>
      </c>
      <c r="G100" s="38"/>
      <c r="H100" s="38">
        <v>0</v>
      </c>
      <c r="I100" s="32"/>
      <c r="J100" s="38">
        <v>0</v>
      </c>
      <c r="K100" s="40"/>
      <c r="L100" s="150">
        <v>2.3070400000000002</v>
      </c>
      <c r="M100" s="38">
        <v>500000</v>
      </c>
      <c r="N100" s="38"/>
      <c r="O100" s="38">
        <v>500115</v>
      </c>
      <c r="P100" s="103"/>
      <c r="Q100" s="40">
        <v>0.11</v>
      </c>
      <c r="R100" s="38"/>
      <c r="S100" s="61"/>
      <c r="T100" s="87" t="s">
        <v>327</v>
      </c>
      <c r="U100" s="87"/>
      <c r="Y100" s="56"/>
    </row>
    <row r="101" spans="2:25" ht="18" customHeight="1">
      <c r="B101" s="2" t="s">
        <v>436</v>
      </c>
      <c r="D101" s="96">
        <v>45880</v>
      </c>
      <c r="E101" s="150">
        <v>2.19</v>
      </c>
      <c r="F101" s="38">
        <v>100000</v>
      </c>
      <c r="G101" s="38"/>
      <c r="H101" s="38">
        <v>100054</v>
      </c>
      <c r="I101" s="103"/>
      <c r="J101" s="40">
        <v>0.02</v>
      </c>
      <c r="K101" s="40"/>
      <c r="L101" s="150">
        <v>2.3697900000000001</v>
      </c>
      <c r="M101" s="38">
        <v>100000</v>
      </c>
      <c r="N101" s="38"/>
      <c r="O101" s="38">
        <v>100069</v>
      </c>
      <c r="P101" s="103"/>
      <c r="Q101" s="40">
        <v>0.02</v>
      </c>
      <c r="R101" s="38"/>
      <c r="S101" s="61"/>
      <c r="T101" s="87" t="s">
        <v>328</v>
      </c>
      <c r="U101" s="87"/>
      <c r="Y101" s="56"/>
    </row>
    <row r="102" spans="2:25" ht="18" customHeight="1">
      <c r="B102" s="2" t="s">
        <v>512</v>
      </c>
      <c r="D102" s="96">
        <v>45882</v>
      </c>
      <c r="E102" s="150">
        <v>1.952</v>
      </c>
      <c r="F102" s="38">
        <v>551000</v>
      </c>
      <c r="G102" s="38"/>
      <c r="H102" s="38">
        <v>551140</v>
      </c>
      <c r="I102" s="103"/>
      <c r="J102" s="40">
        <v>0.13</v>
      </c>
      <c r="K102" s="40"/>
      <c r="L102" s="53">
        <v>0</v>
      </c>
      <c r="M102" s="53">
        <v>0</v>
      </c>
      <c r="N102" s="38"/>
      <c r="O102" s="38">
        <v>0</v>
      </c>
      <c r="P102" s="32"/>
      <c r="Q102" s="38">
        <v>0</v>
      </c>
      <c r="R102" s="38"/>
      <c r="S102" s="61"/>
      <c r="T102" s="87"/>
      <c r="U102" s="87"/>
      <c r="Y102" s="56"/>
    </row>
    <row r="103" spans="2:25" ht="18" customHeight="1">
      <c r="B103" s="2" t="s">
        <v>513</v>
      </c>
      <c r="D103" s="96">
        <v>45894</v>
      </c>
      <c r="E103" s="150">
        <v>1.9119999999999999</v>
      </c>
      <c r="F103" s="38">
        <v>180000</v>
      </c>
      <c r="G103" s="38"/>
      <c r="H103" s="38">
        <v>180061</v>
      </c>
      <c r="I103" s="103"/>
      <c r="J103" s="40">
        <v>0.04</v>
      </c>
      <c r="K103" s="40"/>
      <c r="L103" s="53">
        <v>0</v>
      </c>
      <c r="M103" s="53">
        <v>0</v>
      </c>
      <c r="N103" s="38"/>
      <c r="O103" s="38">
        <v>0</v>
      </c>
      <c r="P103" s="32"/>
      <c r="Q103" s="38">
        <v>0</v>
      </c>
      <c r="R103" s="38"/>
      <c r="S103" s="61"/>
      <c r="T103" s="87"/>
      <c r="U103" s="87"/>
      <c r="Y103" s="56"/>
    </row>
    <row r="104" spans="2:25" ht="18" customHeight="1">
      <c r="B104" s="2" t="s">
        <v>437</v>
      </c>
      <c r="D104" s="96">
        <v>45915</v>
      </c>
      <c r="E104" s="150">
        <v>2.1160000000000001</v>
      </c>
      <c r="F104" s="38">
        <v>300000</v>
      </c>
      <c r="G104" s="38"/>
      <c r="H104" s="38">
        <v>300226</v>
      </c>
      <c r="I104" s="103"/>
      <c r="J104" s="40">
        <v>7.0000000000000007E-2</v>
      </c>
      <c r="K104" s="40"/>
      <c r="L104" s="150">
        <v>2.3456700000000001</v>
      </c>
      <c r="M104" s="38">
        <v>300000</v>
      </c>
      <c r="N104" s="38"/>
      <c r="O104" s="38">
        <v>300141</v>
      </c>
      <c r="P104" s="103"/>
      <c r="Q104" s="40">
        <v>0.06</v>
      </c>
      <c r="R104" s="38"/>
      <c r="S104" s="61"/>
      <c r="T104" s="87" t="s">
        <v>329</v>
      </c>
      <c r="U104" s="87"/>
      <c r="Y104" s="56"/>
    </row>
    <row r="105" spans="2:25" ht="18" customHeight="1">
      <c r="B105" s="2" t="s">
        <v>514</v>
      </c>
      <c r="D105" s="96">
        <v>45992</v>
      </c>
      <c r="E105" s="150">
        <v>1.7969999999999999</v>
      </c>
      <c r="F105" s="38">
        <v>600000</v>
      </c>
      <c r="G105" s="38"/>
      <c r="H105" s="38">
        <v>600170</v>
      </c>
      <c r="I105" s="103"/>
      <c r="J105" s="40">
        <v>0.14000000000000001</v>
      </c>
      <c r="K105" s="40"/>
      <c r="L105" s="53">
        <v>0</v>
      </c>
      <c r="M105" s="53">
        <v>0</v>
      </c>
      <c r="N105" s="38"/>
      <c r="O105" s="38">
        <v>0</v>
      </c>
      <c r="P105" s="32"/>
      <c r="Q105" s="38">
        <v>0</v>
      </c>
      <c r="R105" s="38"/>
      <c r="S105" s="61"/>
      <c r="T105" s="87"/>
      <c r="U105" s="87"/>
      <c r="Y105" s="56"/>
    </row>
    <row r="106" spans="2:25" ht="18" customHeight="1">
      <c r="B106" s="2" t="s">
        <v>438</v>
      </c>
      <c r="D106" s="96">
        <v>45945</v>
      </c>
      <c r="E106" s="150">
        <v>1.966</v>
      </c>
      <c r="F106" s="38">
        <v>250000</v>
      </c>
      <c r="G106" s="38"/>
      <c r="H106" s="38">
        <v>250239</v>
      </c>
      <c r="I106" s="103"/>
      <c r="J106" s="40">
        <v>0.06</v>
      </c>
      <c r="K106" s="40"/>
      <c r="L106" s="150">
        <v>2.3198500000000002</v>
      </c>
      <c r="M106" s="38">
        <v>500000</v>
      </c>
      <c r="N106" s="38"/>
      <c r="O106" s="38">
        <v>500182</v>
      </c>
      <c r="P106" s="103"/>
      <c r="Q106" s="40">
        <v>0.11</v>
      </c>
      <c r="R106" s="38"/>
      <c r="S106" s="61"/>
      <c r="T106" s="87" t="s">
        <v>330</v>
      </c>
      <c r="U106" s="87"/>
      <c r="Y106" s="56"/>
    </row>
    <row r="107" spans="2:25" ht="18" customHeight="1">
      <c r="B107" s="2" t="s">
        <v>515</v>
      </c>
      <c r="D107" s="96">
        <v>46020</v>
      </c>
      <c r="E107" s="150">
        <v>1.796</v>
      </c>
      <c r="F107" s="38">
        <v>200000</v>
      </c>
      <c r="G107" s="38"/>
      <c r="H107" s="38">
        <v>200123</v>
      </c>
      <c r="I107" s="103"/>
      <c r="J107" s="40">
        <v>0.05</v>
      </c>
      <c r="K107" s="40"/>
      <c r="L107" s="53">
        <v>0</v>
      </c>
      <c r="M107" s="53">
        <v>0</v>
      </c>
      <c r="N107" s="38"/>
      <c r="O107" s="38">
        <v>0</v>
      </c>
      <c r="P107" s="32"/>
      <c r="Q107" s="38">
        <v>0</v>
      </c>
      <c r="R107" s="38"/>
      <c r="S107" s="61"/>
      <c r="T107" s="87"/>
      <c r="U107" s="87"/>
      <c r="Y107" s="56"/>
    </row>
    <row r="108" spans="2:25" ht="18" customHeight="1">
      <c r="B108" s="2" t="s">
        <v>516</v>
      </c>
      <c r="D108" s="96">
        <v>45964</v>
      </c>
      <c r="E108" s="150">
        <v>1.8049999999999999</v>
      </c>
      <c r="F108" s="38">
        <v>1000000</v>
      </c>
      <c r="G108" s="38"/>
      <c r="H108" s="38">
        <v>1000254</v>
      </c>
      <c r="I108" s="103"/>
      <c r="J108" s="40">
        <v>0.23</v>
      </c>
      <c r="K108" s="40"/>
      <c r="L108" s="53">
        <v>0</v>
      </c>
      <c r="M108" s="53">
        <v>0</v>
      </c>
      <c r="N108" s="38"/>
      <c r="O108" s="38">
        <v>0</v>
      </c>
      <c r="P108" s="32"/>
      <c r="Q108" s="38">
        <v>0</v>
      </c>
      <c r="R108" s="38"/>
      <c r="S108" s="61"/>
      <c r="T108" s="87"/>
      <c r="U108" s="87"/>
      <c r="Y108" s="56"/>
    </row>
    <row r="109" spans="2:25" ht="18" customHeight="1">
      <c r="B109" s="2" t="s">
        <v>439</v>
      </c>
      <c r="D109" s="96">
        <v>45978</v>
      </c>
      <c r="E109" s="150">
        <v>2.0009999999999999</v>
      </c>
      <c r="F109" s="38">
        <v>500000</v>
      </c>
      <c r="G109" s="38"/>
      <c r="H109" s="38">
        <v>500459</v>
      </c>
      <c r="I109" s="103"/>
      <c r="J109" s="40">
        <v>0.12</v>
      </c>
      <c r="K109" s="40"/>
      <c r="L109" s="150">
        <v>2.3199100000000001</v>
      </c>
      <c r="M109" s="38">
        <v>500000</v>
      </c>
      <c r="N109" s="38"/>
      <c r="O109" s="38">
        <v>500460</v>
      </c>
      <c r="P109" s="103"/>
      <c r="Q109" s="40">
        <v>0.11</v>
      </c>
      <c r="R109" s="38"/>
      <c r="S109" s="61"/>
      <c r="T109" s="87" t="s">
        <v>331</v>
      </c>
      <c r="U109" s="87"/>
      <c r="Y109" s="56"/>
    </row>
    <row r="110" spans="2:25" ht="18" customHeight="1">
      <c r="B110" s="2" t="s">
        <v>517</v>
      </c>
      <c r="D110" s="96">
        <v>45978</v>
      </c>
      <c r="E110" s="150">
        <v>1.798</v>
      </c>
      <c r="F110" s="38">
        <v>520000</v>
      </c>
      <c r="G110" s="38"/>
      <c r="H110" s="38">
        <v>520134</v>
      </c>
      <c r="I110" s="103"/>
      <c r="J110" s="40">
        <v>0.12</v>
      </c>
      <c r="K110" s="40"/>
      <c r="L110" s="53">
        <v>0</v>
      </c>
      <c r="M110" s="53">
        <v>0</v>
      </c>
      <c r="N110" s="38"/>
      <c r="O110" s="38">
        <v>0</v>
      </c>
      <c r="P110" s="32"/>
      <c r="Q110" s="38">
        <v>0</v>
      </c>
      <c r="R110" s="38"/>
      <c r="S110" s="61"/>
      <c r="T110" s="87"/>
      <c r="U110" s="87"/>
      <c r="Y110" s="56"/>
    </row>
    <row r="111" spans="2:25" ht="18" customHeight="1">
      <c r="B111" s="2" t="s">
        <v>518</v>
      </c>
      <c r="D111" s="96">
        <v>45936</v>
      </c>
      <c r="E111" s="150">
        <v>1.84</v>
      </c>
      <c r="F111" s="38">
        <v>200000</v>
      </c>
      <c r="G111" s="38"/>
      <c r="H111" s="38">
        <v>200087</v>
      </c>
      <c r="I111" s="103"/>
      <c r="J111" s="40">
        <v>0.05</v>
      </c>
      <c r="K111" s="40"/>
      <c r="L111" s="53">
        <v>0</v>
      </c>
      <c r="M111" s="53">
        <v>0</v>
      </c>
      <c r="N111" s="38"/>
      <c r="O111" s="38">
        <v>0</v>
      </c>
      <c r="P111" s="32"/>
      <c r="Q111" s="38">
        <v>0</v>
      </c>
      <c r="R111" s="38"/>
      <c r="S111" s="61"/>
      <c r="T111" s="87"/>
      <c r="U111" s="87"/>
      <c r="Y111" s="56"/>
    </row>
    <row r="112" spans="2:25" ht="18" customHeight="1">
      <c r="B112" s="2" t="s">
        <v>519</v>
      </c>
      <c r="D112" s="96">
        <v>46041</v>
      </c>
      <c r="E112" s="150">
        <v>1.9119999999999999</v>
      </c>
      <c r="F112" s="38">
        <v>65000</v>
      </c>
      <c r="G112" s="38"/>
      <c r="H112" s="38">
        <v>65053</v>
      </c>
      <c r="I112" s="103"/>
      <c r="J112" s="40">
        <v>0.01</v>
      </c>
      <c r="K112" s="40"/>
      <c r="L112" s="53">
        <v>0</v>
      </c>
      <c r="M112" s="53">
        <v>0</v>
      </c>
      <c r="N112" s="38"/>
      <c r="O112" s="38">
        <v>0</v>
      </c>
      <c r="P112" s="32"/>
      <c r="Q112" s="38">
        <v>0</v>
      </c>
      <c r="R112" s="38"/>
      <c r="S112" s="61"/>
      <c r="T112" s="87"/>
      <c r="U112" s="87"/>
      <c r="Y112" s="56"/>
    </row>
    <row r="113" spans="2:25" ht="18" customHeight="1">
      <c r="B113" s="2" t="s">
        <v>520</v>
      </c>
      <c r="D113" s="96">
        <v>46069</v>
      </c>
      <c r="E113" s="150">
        <v>1.8759999999999999</v>
      </c>
      <c r="F113" s="38">
        <v>130000</v>
      </c>
      <c r="G113" s="38"/>
      <c r="H113" s="38">
        <v>130093</v>
      </c>
      <c r="I113" s="103"/>
      <c r="J113" s="40">
        <v>0.03</v>
      </c>
      <c r="K113" s="40"/>
      <c r="L113" s="53">
        <v>0</v>
      </c>
      <c r="M113" s="53">
        <v>0</v>
      </c>
      <c r="N113" s="38"/>
      <c r="O113" s="38">
        <v>0</v>
      </c>
      <c r="P113" s="32"/>
      <c r="Q113" s="38">
        <v>0</v>
      </c>
      <c r="R113" s="38"/>
      <c r="S113" s="61"/>
      <c r="T113" s="87"/>
      <c r="U113" s="87"/>
      <c r="Y113" s="56"/>
    </row>
    <row r="114" spans="2:25" ht="18" customHeight="1">
      <c r="B114" s="2" t="s">
        <v>521</v>
      </c>
      <c r="D114" s="96">
        <v>46139</v>
      </c>
      <c r="E114" s="150">
        <v>1.8109999999999999</v>
      </c>
      <c r="F114" s="38">
        <v>800000</v>
      </c>
      <c r="G114" s="38"/>
      <c r="H114" s="38">
        <v>800337</v>
      </c>
      <c r="I114" s="103"/>
      <c r="J114" s="40">
        <v>0.19</v>
      </c>
      <c r="K114" s="40"/>
      <c r="L114" s="53">
        <v>0</v>
      </c>
      <c r="M114" s="53">
        <v>0</v>
      </c>
      <c r="N114" s="38"/>
      <c r="O114" s="38">
        <v>0</v>
      </c>
      <c r="P114" s="32"/>
      <c r="Q114" s="38">
        <v>0</v>
      </c>
      <c r="R114" s="38"/>
      <c r="S114" s="61"/>
      <c r="T114" s="87"/>
      <c r="U114" s="87"/>
      <c r="Y114" s="56"/>
    </row>
    <row r="115" spans="2:25" ht="18" customHeight="1">
      <c r="B115" s="2" t="s">
        <v>522</v>
      </c>
      <c r="D115" s="96">
        <v>46153</v>
      </c>
      <c r="E115" s="150">
        <v>1.8049999999999999</v>
      </c>
      <c r="F115" s="38">
        <v>337000</v>
      </c>
      <c r="G115" s="38"/>
      <c r="H115" s="38">
        <v>337135</v>
      </c>
      <c r="I115" s="103"/>
      <c r="J115" s="40">
        <v>0.08</v>
      </c>
      <c r="K115" s="40"/>
      <c r="L115" s="53">
        <v>0</v>
      </c>
      <c r="M115" s="53">
        <v>0</v>
      </c>
      <c r="N115" s="38"/>
      <c r="O115" s="38">
        <v>0</v>
      </c>
      <c r="P115" s="32"/>
      <c r="Q115" s="38">
        <v>0</v>
      </c>
      <c r="R115" s="38"/>
      <c r="S115" s="61"/>
      <c r="T115" s="87"/>
      <c r="U115" s="87"/>
      <c r="Y115" s="56"/>
    </row>
    <row r="116" spans="2:25" ht="18" customHeight="1">
      <c r="B116" s="2" t="s">
        <v>289</v>
      </c>
      <c r="D116" s="96">
        <v>45659</v>
      </c>
      <c r="E116" s="53">
        <v>0</v>
      </c>
      <c r="F116" s="53">
        <v>0</v>
      </c>
      <c r="G116" s="38"/>
      <c r="H116" s="38">
        <v>0</v>
      </c>
      <c r="I116" s="32"/>
      <c r="J116" s="38">
        <v>0</v>
      </c>
      <c r="K116" s="40"/>
      <c r="L116" s="150">
        <v>1.6061460000000001</v>
      </c>
      <c r="M116" s="38">
        <v>795000</v>
      </c>
      <c r="N116" s="38"/>
      <c r="O116" s="38">
        <v>794965</v>
      </c>
      <c r="P116" s="103"/>
      <c r="Q116" s="40">
        <v>0.17</v>
      </c>
      <c r="R116" s="38"/>
      <c r="S116" s="61"/>
      <c r="T116" s="87" t="s">
        <v>288</v>
      </c>
      <c r="U116" s="87"/>
      <c r="Y116" s="56"/>
    </row>
    <row r="117" spans="2:25" ht="18" customHeight="1">
      <c r="B117" s="2" t="s">
        <v>452</v>
      </c>
      <c r="D117" s="96">
        <v>45659</v>
      </c>
      <c r="E117" s="53">
        <v>0</v>
      </c>
      <c r="F117" s="53">
        <v>0</v>
      </c>
      <c r="G117" s="38"/>
      <c r="H117" s="38">
        <v>0</v>
      </c>
      <c r="I117" s="32"/>
      <c r="J117" s="38">
        <v>0</v>
      </c>
      <c r="K117" s="40"/>
      <c r="L117" s="150">
        <v>2.1437979999999999</v>
      </c>
      <c r="M117" s="38">
        <v>1927000</v>
      </c>
      <c r="N117" s="38"/>
      <c r="O117" s="38">
        <v>1926893</v>
      </c>
      <c r="P117" s="103"/>
      <c r="Q117" s="40">
        <v>0.41</v>
      </c>
      <c r="R117" s="38"/>
      <c r="S117" s="61"/>
      <c r="T117" s="87" t="s">
        <v>306</v>
      </c>
      <c r="U117" s="87"/>
      <c r="Y117" s="56"/>
    </row>
    <row r="118" spans="2:25" ht="18" customHeight="1">
      <c r="B118" s="2" t="s">
        <v>453</v>
      </c>
      <c r="D118" s="96">
        <v>45666</v>
      </c>
      <c r="E118" s="53">
        <v>0</v>
      </c>
      <c r="F118" s="53">
        <v>0</v>
      </c>
      <c r="G118" s="38"/>
      <c r="H118" s="38">
        <v>0</v>
      </c>
      <c r="I118" s="32"/>
      <c r="J118" s="38">
        <v>0</v>
      </c>
      <c r="K118" s="40"/>
      <c r="L118" s="150">
        <v>2.2349999999999999</v>
      </c>
      <c r="M118" s="38">
        <v>732000</v>
      </c>
      <c r="N118" s="38"/>
      <c r="O118" s="38">
        <v>731686</v>
      </c>
      <c r="P118" s="103"/>
      <c r="Q118" s="40">
        <v>0.16</v>
      </c>
      <c r="R118" s="38"/>
      <c r="S118" s="61"/>
      <c r="T118" s="87" t="s">
        <v>307</v>
      </c>
      <c r="U118" s="87"/>
      <c r="Y118" s="56"/>
    </row>
    <row r="119" spans="2:25" ht="18" customHeight="1">
      <c r="B119" s="2" t="s">
        <v>454</v>
      </c>
      <c r="D119" s="96">
        <v>45673</v>
      </c>
      <c r="E119" s="53">
        <v>0</v>
      </c>
      <c r="F119" s="53">
        <v>0</v>
      </c>
      <c r="G119" s="38"/>
      <c r="H119" s="38">
        <v>0</v>
      </c>
      <c r="I119" s="32"/>
      <c r="J119" s="38">
        <v>0</v>
      </c>
      <c r="K119" s="40"/>
      <c r="L119" s="150">
        <v>2.14</v>
      </c>
      <c r="M119" s="38">
        <v>753000</v>
      </c>
      <c r="N119" s="38"/>
      <c r="O119" s="38">
        <v>752350</v>
      </c>
      <c r="P119" s="103"/>
      <c r="Q119" s="40">
        <v>0.16</v>
      </c>
      <c r="R119" s="38"/>
      <c r="S119" s="61"/>
      <c r="T119" s="87" t="s">
        <v>308</v>
      </c>
      <c r="U119" s="87"/>
      <c r="Y119" s="56"/>
    </row>
    <row r="120" spans="2:25" ht="18" customHeight="1">
      <c r="B120" s="2" t="s">
        <v>455</v>
      </c>
      <c r="D120" s="96">
        <v>45680</v>
      </c>
      <c r="E120" s="53">
        <v>0</v>
      </c>
      <c r="F120" s="53">
        <v>0</v>
      </c>
      <c r="G120" s="38"/>
      <c r="H120" s="38">
        <v>0</v>
      </c>
      <c r="I120" s="32"/>
      <c r="J120" s="38">
        <v>0</v>
      </c>
      <c r="K120" s="40"/>
      <c r="L120" s="150">
        <v>1.59</v>
      </c>
      <c r="M120" s="38">
        <v>287000</v>
      </c>
      <c r="N120" s="38"/>
      <c r="O120" s="38">
        <v>286725</v>
      </c>
      <c r="P120" s="103"/>
      <c r="Q120" s="40">
        <v>0.06</v>
      </c>
      <c r="R120" s="38"/>
      <c r="S120" s="61"/>
      <c r="T120" s="87" t="s">
        <v>309</v>
      </c>
      <c r="U120" s="87"/>
      <c r="Y120" s="56"/>
    </row>
    <row r="121" spans="2:25" ht="18" customHeight="1">
      <c r="B121" s="2" t="s">
        <v>456</v>
      </c>
      <c r="D121" s="96">
        <v>45687</v>
      </c>
      <c r="E121" s="53">
        <v>0</v>
      </c>
      <c r="F121" s="53">
        <v>0</v>
      </c>
      <c r="G121" s="38"/>
      <c r="H121" s="38">
        <v>0</v>
      </c>
      <c r="I121" s="32"/>
      <c r="J121" s="38">
        <v>0</v>
      </c>
      <c r="K121" s="40"/>
      <c r="L121" s="150">
        <v>2.0699999999999998</v>
      </c>
      <c r="M121" s="38">
        <v>605000</v>
      </c>
      <c r="N121" s="38"/>
      <c r="O121" s="38">
        <v>604019</v>
      </c>
      <c r="P121" s="103"/>
      <c r="Q121" s="40">
        <v>0.13</v>
      </c>
      <c r="R121" s="38"/>
      <c r="S121" s="61"/>
      <c r="T121" s="87" t="s">
        <v>310</v>
      </c>
      <c r="U121" s="87"/>
      <c r="Y121" s="56"/>
    </row>
    <row r="122" spans="2:25" ht="18" customHeight="1">
      <c r="B122" s="2" t="s">
        <v>291</v>
      </c>
      <c r="D122" s="96">
        <v>45694</v>
      </c>
      <c r="E122" s="53">
        <v>0</v>
      </c>
      <c r="F122" s="53">
        <v>0</v>
      </c>
      <c r="G122" s="38"/>
      <c r="H122" s="38">
        <v>0</v>
      </c>
      <c r="I122" s="32"/>
      <c r="J122" s="38">
        <v>0</v>
      </c>
      <c r="K122" s="40"/>
      <c r="L122" s="150">
        <v>2.12</v>
      </c>
      <c r="M122" s="38">
        <v>217000</v>
      </c>
      <c r="N122" s="38"/>
      <c r="O122" s="38">
        <v>216590</v>
      </c>
      <c r="P122" s="103"/>
      <c r="Q122" s="40">
        <v>0.05</v>
      </c>
      <c r="R122" s="38"/>
      <c r="S122" s="61"/>
      <c r="T122" s="87" t="s">
        <v>290</v>
      </c>
      <c r="U122" s="87"/>
      <c r="Y122" s="56"/>
    </row>
    <row r="123" spans="2:25" ht="18" customHeight="1">
      <c r="B123" s="2" t="s">
        <v>457</v>
      </c>
      <c r="D123" s="96">
        <v>45694</v>
      </c>
      <c r="E123" s="53">
        <v>0</v>
      </c>
      <c r="F123" s="53">
        <v>0</v>
      </c>
      <c r="G123" s="38"/>
      <c r="H123" s="38">
        <v>0</v>
      </c>
      <c r="I123" s="32"/>
      <c r="J123" s="38">
        <v>0</v>
      </c>
      <c r="K123" s="40"/>
      <c r="L123" s="150">
        <v>2.0649999999999999</v>
      </c>
      <c r="M123" s="38">
        <v>500000</v>
      </c>
      <c r="N123" s="38"/>
      <c r="O123" s="38">
        <v>498966</v>
      </c>
      <c r="P123" s="103"/>
      <c r="Q123" s="40">
        <v>0.11</v>
      </c>
      <c r="R123" s="38"/>
      <c r="S123" s="61"/>
      <c r="T123" s="87" t="s">
        <v>311</v>
      </c>
      <c r="U123" s="87"/>
      <c r="Y123" s="56"/>
    </row>
    <row r="124" spans="2:25" ht="18" customHeight="1">
      <c r="B124" s="2" t="s">
        <v>458</v>
      </c>
      <c r="D124" s="96">
        <v>45701</v>
      </c>
      <c r="E124" s="53">
        <v>0</v>
      </c>
      <c r="F124" s="53">
        <v>0</v>
      </c>
      <c r="G124" s="38"/>
      <c r="H124" s="38">
        <v>0</v>
      </c>
      <c r="I124" s="32"/>
      <c r="J124" s="38">
        <v>0</v>
      </c>
      <c r="K124" s="40"/>
      <c r="L124" s="150">
        <v>2.1</v>
      </c>
      <c r="M124" s="38">
        <v>1170000</v>
      </c>
      <c r="N124" s="38"/>
      <c r="O124" s="38">
        <v>1167390</v>
      </c>
      <c r="P124" s="103"/>
      <c r="Q124" s="40">
        <v>0.25</v>
      </c>
      <c r="R124" s="38"/>
      <c r="S124" s="61"/>
      <c r="T124" s="87" t="s">
        <v>312</v>
      </c>
      <c r="U124" s="87"/>
      <c r="Y124" s="56"/>
    </row>
    <row r="125" spans="2:25" ht="18" customHeight="1">
      <c r="B125" s="2" t="s">
        <v>459</v>
      </c>
      <c r="D125" s="96">
        <v>45708</v>
      </c>
      <c r="E125" s="53">
        <v>0</v>
      </c>
      <c r="F125" s="53">
        <v>0</v>
      </c>
      <c r="G125" s="38"/>
      <c r="H125" s="38">
        <v>0</v>
      </c>
      <c r="I125" s="32"/>
      <c r="J125" s="38">
        <v>0</v>
      </c>
      <c r="K125" s="40"/>
      <c r="L125" s="150">
        <v>2.0499999999999998</v>
      </c>
      <c r="M125" s="38">
        <v>1438000</v>
      </c>
      <c r="N125" s="38"/>
      <c r="O125" s="38">
        <v>1434487</v>
      </c>
      <c r="P125" s="103"/>
      <c r="Q125" s="40">
        <v>0.31</v>
      </c>
      <c r="R125" s="38"/>
      <c r="S125" s="61"/>
      <c r="T125" s="87" t="s">
        <v>313</v>
      </c>
      <c r="U125" s="87"/>
      <c r="Y125" s="56"/>
    </row>
    <row r="126" spans="2:25" ht="18" customHeight="1">
      <c r="B126" s="2" t="s">
        <v>460</v>
      </c>
      <c r="D126" s="96">
        <v>45715</v>
      </c>
      <c r="E126" s="53">
        <v>0</v>
      </c>
      <c r="F126" s="53">
        <v>0</v>
      </c>
      <c r="G126" s="38"/>
      <c r="H126" s="38">
        <v>0</v>
      </c>
      <c r="I126" s="32"/>
      <c r="J126" s="38">
        <v>0</v>
      </c>
      <c r="K126" s="40"/>
      <c r="L126" s="150">
        <v>2.06</v>
      </c>
      <c r="M126" s="38">
        <v>1772000</v>
      </c>
      <c r="N126" s="38"/>
      <c r="O126" s="38">
        <v>1766924</v>
      </c>
      <c r="P126" s="103"/>
      <c r="Q126" s="40">
        <v>0.38</v>
      </c>
      <c r="R126" s="38"/>
      <c r="S126" s="61"/>
      <c r="T126" s="87" t="s">
        <v>314</v>
      </c>
      <c r="U126" s="87"/>
      <c r="Y126" s="56"/>
    </row>
    <row r="127" spans="2:25" ht="18" customHeight="1">
      <c r="B127" s="2" t="s">
        <v>293</v>
      </c>
      <c r="D127" s="96">
        <v>45722</v>
      </c>
      <c r="E127" s="53">
        <v>0</v>
      </c>
      <c r="F127" s="53">
        <v>0</v>
      </c>
      <c r="G127" s="38"/>
      <c r="H127" s="38">
        <v>0</v>
      </c>
      <c r="I127" s="32"/>
      <c r="J127" s="38">
        <v>0</v>
      </c>
      <c r="K127" s="40"/>
      <c r="L127" s="150">
        <v>2.02</v>
      </c>
      <c r="M127" s="38">
        <v>121000</v>
      </c>
      <c r="N127" s="38"/>
      <c r="O127" s="38">
        <v>120573</v>
      </c>
      <c r="P127" s="103"/>
      <c r="Q127" s="40">
        <v>0.03</v>
      </c>
      <c r="R127" s="38"/>
      <c r="S127" s="61"/>
      <c r="T127" s="87" t="s">
        <v>292</v>
      </c>
      <c r="U127" s="87"/>
      <c r="Y127" s="56"/>
    </row>
    <row r="128" spans="2:25" ht="18" customHeight="1">
      <c r="B128" s="2" t="s">
        <v>461</v>
      </c>
      <c r="D128" s="96">
        <v>45729</v>
      </c>
      <c r="E128" s="53">
        <v>0</v>
      </c>
      <c r="F128" s="53">
        <v>0</v>
      </c>
      <c r="G128" s="38"/>
      <c r="H128" s="38">
        <v>0</v>
      </c>
      <c r="I128" s="32"/>
      <c r="J128" s="38">
        <v>0</v>
      </c>
      <c r="K128" s="40"/>
      <c r="L128" s="150">
        <v>1.66347</v>
      </c>
      <c r="M128" s="38">
        <v>576000</v>
      </c>
      <c r="N128" s="38"/>
      <c r="O128" s="38">
        <v>574142</v>
      </c>
      <c r="P128" s="103"/>
      <c r="Q128" s="40">
        <v>0.12</v>
      </c>
      <c r="R128" s="38"/>
      <c r="S128" s="61"/>
      <c r="T128" s="87" t="s">
        <v>315</v>
      </c>
      <c r="U128" s="87"/>
      <c r="Y128" s="56"/>
    </row>
    <row r="129" spans="2:25" ht="18" customHeight="1">
      <c r="B129" s="2" t="s">
        <v>462</v>
      </c>
      <c r="D129" s="96">
        <v>45736</v>
      </c>
      <c r="E129" s="53">
        <v>0</v>
      </c>
      <c r="F129" s="53">
        <v>0</v>
      </c>
      <c r="G129" s="38"/>
      <c r="H129" s="38">
        <v>0</v>
      </c>
      <c r="I129" s="32"/>
      <c r="J129" s="38">
        <v>0</v>
      </c>
      <c r="K129" s="40"/>
      <c r="L129" s="150">
        <v>1.81</v>
      </c>
      <c r="M129" s="38">
        <v>700000</v>
      </c>
      <c r="N129" s="38"/>
      <c r="O129" s="38">
        <v>697303</v>
      </c>
      <c r="P129" s="103"/>
      <c r="Q129" s="40">
        <v>0.15</v>
      </c>
      <c r="R129" s="38"/>
      <c r="S129" s="61"/>
      <c r="T129" s="87" t="s">
        <v>316</v>
      </c>
      <c r="U129" s="87"/>
      <c r="Y129" s="56"/>
    </row>
    <row r="130" spans="2:25" ht="18" customHeight="1">
      <c r="B130" s="2" t="s">
        <v>463</v>
      </c>
      <c r="D130" s="96">
        <v>45743</v>
      </c>
      <c r="E130" s="53">
        <v>0</v>
      </c>
      <c r="F130" s="53">
        <v>0</v>
      </c>
      <c r="G130" s="38"/>
      <c r="H130" s="38">
        <v>0</v>
      </c>
      <c r="I130" s="32"/>
      <c r="J130" s="38">
        <v>0</v>
      </c>
      <c r="K130" s="40"/>
      <c r="L130" s="150">
        <v>1.71</v>
      </c>
      <c r="M130" s="38">
        <v>950000</v>
      </c>
      <c r="N130" s="38"/>
      <c r="O130" s="38">
        <v>946232</v>
      </c>
      <c r="P130" s="103"/>
      <c r="Q130" s="40">
        <v>0.2</v>
      </c>
      <c r="R130" s="38"/>
      <c r="S130" s="61"/>
      <c r="T130" s="87" t="s">
        <v>317</v>
      </c>
      <c r="U130" s="87"/>
      <c r="Y130" s="56"/>
    </row>
    <row r="131" spans="2:25" ht="18" customHeight="1">
      <c r="B131" s="2" t="s">
        <v>295</v>
      </c>
      <c r="D131" s="96">
        <v>45750</v>
      </c>
      <c r="E131" s="53">
        <v>0</v>
      </c>
      <c r="F131" s="53">
        <v>0</v>
      </c>
      <c r="G131" s="38"/>
      <c r="H131" s="38">
        <v>0</v>
      </c>
      <c r="I131" s="32"/>
      <c r="J131" s="38">
        <v>0</v>
      </c>
      <c r="K131" s="40"/>
      <c r="L131" s="150">
        <v>1.6907160000000001</v>
      </c>
      <c r="M131" s="38">
        <v>574000</v>
      </c>
      <c r="N131" s="38"/>
      <c r="O131" s="38">
        <v>571564</v>
      </c>
      <c r="P131" s="103"/>
      <c r="Q131" s="40">
        <v>0.12</v>
      </c>
      <c r="R131" s="38"/>
      <c r="S131" s="61"/>
      <c r="T131" s="87" t="s">
        <v>294</v>
      </c>
      <c r="U131" s="87"/>
      <c r="Y131" s="56"/>
    </row>
    <row r="132" spans="2:25" ht="18" customHeight="1">
      <c r="B132" s="2" t="s">
        <v>297</v>
      </c>
      <c r="D132" s="96">
        <v>45785</v>
      </c>
      <c r="E132" s="53">
        <v>0</v>
      </c>
      <c r="F132" s="53">
        <v>0</v>
      </c>
      <c r="G132" s="38"/>
      <c r="H132" s="38">
        <v>0</v>
      </c>
      <c r="I132" s="32"/>
      <c r="J132" s="38">
        <v>0</v>
      </c>
      <c r="K132" s="40"/>
      <c r="L132" s="150">
        <v>1.7343379999999999</v>
      </c>
      <c r="M132" s="38">
        <v>717000</v>
      </c>
      <c r="N132" s="38"/>
      <c r="O132" s="38">
        <v>712699</v>
      </c>
      <c r="P132" s="103"/>
      <c r="Q132" s="40">
        <v>0.15</v>
      </c>
      <c r="R132" s="38"/>
      <c r="S132" s="61"/>
      <c r="T132" s="87" t="s">
        <v>296</v>
      </c>
      <c r="U132" s="87"/>
      <c r="Y132" s="56"/>
    </row>
    <row r="133" spans="2:25" ht="18" customHeight="1">
      <c r="B133" s="2" t="s">
        <v>299</v>
      </c>
      <c r="D133" s="96">
        <v>45827</v>
      </c>
      <c r="E133" s="53">
        <v>0</v>
      </c>
      <c r="F133" s="53">
        <v>0</v>
      </c>
      <c r="G133" s="38"/>
      <c r="H133" s="38">
        <v>0</v>
      </c>
      <c r="I133" s="32"/>
      <c r="J133" s="38">
        <v>0</v>
      </c>
      <c r="K133" s="40"/>
      <c r="L133" s="150">
        <v>1.7866839999999999</v>
      </c>
      <c r="M133" s="38">
        <v>709000</v>
      </c>
      <c r="N133" s="38"/>
      <c r="O133" s="38">
        <v>703183</v>
      </c>
      <c r="P133" s="103"/>
      <c r="Q133" s="40">
        <v>0.15</v>
      </c>
      <c r="R133" s="38"/>
      <c r="S133" s="61"/>
      <c r="T133" s="87" t="s">
        <v>298</v>
      </c>
      <c r="U133" s="87"/>
      <c r="Y133" s="56"/>
    </row>
    <row r="134" spans="2:25" ht="18" customHeight="1">
      <c r="B134" s="2" t="s">
        <v>464</v>
      </c>
      <c r="D134" s="96">
        <v>45841</v>
      </c>
      <c r="E134" s="150">
        <v>2.0543490000000002</v>
      </c>
      <c r="F134" s="38">
        <v>141000</v>
      </c>
      <c r="G134" s="38"/>
      <c r="H134" s="38">
        <v>140987</v>
      </c>
      <c r="I134" s="103"/>
      <c r="J134" s="40">
        <v>0.03</v>
      </c>
      <c r="K134" s="40"/>
      <c r="L134" s="150">
        <v>1.7949999999999999</v>
      </c>
      <c r="M134" s="38">
        <v>461000</v>
      </c>
      <c r="N134" s="38"/>
      <c r="O134" s="38">
        <v>456888</v>
      </c>
      <c r="P134" s="103"/>
      <c r="Q134" s="40">
        <v>0.1</v>
      </c>
      <c r="R134" s="38"/>
      <c r="S134" s="61"/>
      <c r="T134" s="87" t="s">
        <v>318</v>
      </c>
      <c r="U134" s="87"/>
      <c r="Y134" s="56"/>
    </row>
    <row r="135" spans="2:25" ht="18" customHeight="1">
      <c r="B135" s="2" t="s">
        <v>493</v>
      </c>
      <c r="D135" s="96">
        <v>45841</v>
      </c>
      <c r="E135" s="150">
        <v>1.677</v>
      </c>
      <c r="F135" s="38">
        <v>144000</v>
      </c>
      <c r="G135" s="38"/>
      <c r="H135" s="38">
        <v>143989</v>
      </c>
      <c r="I135" s="103"/>
      <c r="J135" s="40">
        <v>0.03</v>
      </c>
      <c r="K135" s="40"/>
      <c r="L135" s="53">
        <v>0</v>
      </c>
      <c r="M135" s="53">
        <v>0</v>
      </c>
      <c r="N135" s="38"/>
      <c r="O135" s="38">
        <v>0</v>
      </c>
      <c r="P135" s="32"/>
      <c r="Q135" s="38">
        <v>0</v>
      </c>
      <c r="R135" s="38"/>
      <c r="S135" s="61"/>
      <c r="T135" s="87"/>
      <c r="U135" s="87"/>
      <c r="Y135" s="56"/>
    </row>
    <row r="136" spans="2:25" ht="18" customHeight="1">
      <c r="B136" s="2" t="s">
        <v>494</v>
      </c>
      <c r="D136" s="96">
        <v>45849</v>
      </c>
      <c r="E136" s="150">
        <v>1.63</v>
      </c>
      <c r="F136" s="38">
        <v>757000</v>
      </c>
      <c r="G136" s="38"/>
      <c r="H136" s="38">
        <v>756699</v>
      </c>
      <c r="I136" s="103"/>
      <c r="J136" s="40">
        <v>0.18</v>
      </c>
      <c r="K136" s="40"/>
      <c r="L136" s="53">
        <v>0</v>
      </c>
      <c r="M136" s="53">
        <v>0</v>
      </c>
      <c r="N136" s="38"/>
      <c r="O136" s="38">
        <v>0</v>
      </c>
      <c r="P136" s="32"/>
      <c r="Q136" s="38">
        <v>0</v>
      </c>
      <c r="R136" s="38"/>
      <c r="S136" s="61"/>
      <c r="T136" s="87"/>
      <c r="U136" s="87"/>
      <c r="Y136" s="56"/>
    </row>
    <row r="137" spans="2:25" ht="18" customHeight="1">
      <c r="B137" s="2" t="s">
        <v>495</v>
      </c>
      <c r="D137" s="96">
        <v>45855</v>
      </c>
      <c r="E137" s="150">
        <v>1.637</v>
      </c>
      <c r="F137" s="38">
        <v>195000</v>
      </c>
      <c r="G137" s="38"/>
      <c r="H137" s="38">
        <v>194861</v>
      </c>
      <c r="I137" s="103"/>
      <c r="J137" s="40">
        <v>0.05</v>
      </c>
      <c r="K137" s="40"/>
      <c r="L137" s="53">
        <v>0</v>
      </c>
      <c r="M137" s="53">
        <v>0</v>
      </c>
      <c r="N137" s="38"/>
      <c r="O137" s="38">
        <v>0</v>
      </c>
      <c r="P137" s="32"/>
      <c r="Q137" s="38">
        <v>0</v>
      </c>
      <c r="R137" s="38"/>
      <c r="S137" s="61"/>
      <c r="T137" s="87"/>
      <c r="U137" s="87"/>
      <c r="Y137" s="56"/>
    </row>
    <row r="138" spans="2:25" ht="18" customHeight="1">
      <c r="B138" s="2" t="s">
        <v>496</v>
      </c>
      <c r="D138" s="96">
        <v>45862</v>
      </c>
      <c r="E138" s="150">
        <v>1.587</v>
      </c>
      <c r="F138" s="38">
        <v>90000</v>
      </c>
      <c r="G138" s="38"/>
      <c r="H138" s="38">
        <v>89907</v>
      </c>
      <c r="I138" s="103"/>
      <c r="J138" s="40">
        <v>0.02</v>
      </c>
      <c r="K138" s="40"/>
      <c r="L138" s="53">
        <v>0</v>
      </c>
      <c r="M138" s="53">
        <v>0</v>
      </c>
      <c r="N138" s="38"/>
      <c r="O138" s="38">
        <v>0</v>
      </c>
      <c r="P138" s="32"/>
      <c r="Q138" s="38">
        <v>0</v>
      </c>
      <c r="R138" s="38"/>
      <c r="S138" s="61"/>
      <c r="T138" s="87"/>
      <c r="U138" s="87"/>
      <c r="Y138" s="56"/>
    </row>
    <row r="139" spans="2:25" ht="18" customHeight="1">
      <c r="B139" s="2" t="s">
        <v>497</v>
      </c>
      <c r="D139" s="96">
        <v>45869</v>
      </c>
      <c r="E139" s="150">
        <v>1.64</v>
      </c>
      <c r="F139" s="38">
        <f>695000+1111100</f>
        <v>1806100</v>
      </c>
      <c r="G139" s="38"/>
      <c r="H139" s="38">
        <v>1803876</v>
      </c>
      <c r="I139" s="103"/>
      <c r="J139" s="40">
        <v>0.42</v>
      </c>
      <c r="K139" s="40"/>
      <c r="L139" s="53">
        <v>0</v>
      </c>
      <c r="M139" s="53">
        <v>0</v>
      </c>
      <c r="N139" s="38"/>
      <c r="O139" s="38">
        <v>0</v>
      </c>
      <c r="P139" s="32"/>
      <c r="Q139" s="38">
        <v>0</v>
      </c>
      <c r="R139" s="38"/>
      <c r="S139" s="61"/>
      <c r="T139" s="87"/>
      <c r="U139" s="87"/>
      <c r="Y139" s="56"/>
    </row>
    <row r="140" spans="2:25" ht="18" customHeight="1">
      <c r="B140" s="2" t="s">
        <v>498</v>
      </c>
      <c r="D140" s="96">
        <v>45876</v>
      </c>
      <c r="E140" s="150">
        <v>1.51</v>
      </c>
      <c r="F140" s="38">
        <f>930000</f>
        <v>930000</v>
      </c>
      <c r="G140" s="38"/>
      <c r="H140" s="38">
        <v>928602</v>
      </c>
      <c r="I140" s="103"/>
      <c r="J140" s="40">
        <v>0.22</v>
      </c>
      <c r="K140" s="40"/>
      <c r="L140" s="53">
        <v>0</v>
      </c>
      <c r="M140" s="53">
        <v>0</v>
      </c>
      <c r="N140" s="38"/>
      <c r="O140" s="38">
        <v>0</v>
      </c>
      <c r="P140" s="32"/>
      <c r="Q140" s="38">
        <v>0</v>
      </c>
      <c r="R140" s="38"/>
      <c r="S140" s="61"/>
      <c r="T140" s="87"/>
      <c r="U140" s="87"/>
      <c r="Y140" s="56"/>
    </row>
    <row r="141" spans="2:25" ht="18" customHeight="1">
      <c r="B141" s="2" t="s">
        <v>465</v>
      </c>
      <c r="D141" s="96">
        <v>45883</v>
      </c>
      <c r="E141" s="150">
        <v>2.206</v>
      </c>
      <c r="F141" s="38">
        <f>1089000+2300000</f>
        <v>3389000</v>
      </c>
      <c r="G141" s="38"/>
      <c r="H141" s="38">
        <v>3382995</v>
      </c>
      <c r="I141" s="103"/>
      <c r="J141" s="40">
        <v>0.79</v>
      </c>
      <c r="K141" s="40"/>
      <c r="L141" s="150">
        <v>1.87</v>
      </c>
      <c r="M141" s="38">
        <v>5149000</v>
      </c>
      <c r="N141" s="38"/>
      <c r="O141" s="38">
        <v>5090322</v>
      </c>
      <c r="P141" s="103"/>
      <c r="Q141" s="40">
        <v>1.0900000000000001</v>
      </c>
      <c r="R141" s="38"/>
      <c r="S141" s="61"/>
      <c r="T141" s="87" t="s">
        <v>319</v>
      </c>
      <c r="U141" s="87"/>
      <c r="Y141" s="56"/>
    </row>
    <row r="142" spans="2:25" ht="18" customHeight="1">
      <c r="B142" s="2" t="s">
        <v>499</v>
      </c>
      <c r="D142" s="96">
        <v>45883</v>
      </c>
      <c r="E142" s="150">
        <v>1.514</v>
      </c>
      <c r="F142" s="38">
        <v>1300000</v>
      </c>
      <c r="G142" s="38"/>
      <c r="H142" s="38">
        <v>1297696</v>
      </c>
      <c r="I142" s="103"/>
      <c r="J142" s="40">
        <v>0.3</v>
      </c>
      <c r="K142" s="40"/>
      <c r="L142" s="53">
        <v>0</v>
      </c>
      <c r="M142" s="53">
        <v>0</v>
      </c>
      <c r="N142" s="38"/>
      <c r="O142" s="38">
        <v>0</v>
      </c>
      <c r="P142" s="32"/>
      <c r="Q142" s="38">
        <v>0</v>
      </c>
      <c r="R142" s="38"/>
      <c r="S142" s="61"/>
      <c r="T142" s="87"/>
      <c r="U142" s="87"/>
      <c r="Y142" s="56"/>
    </row>
    <row r="143" spans="2:25" ht="18" customHeight="1">
      <c r="B143" s="2" t="s">
        <v>500</v>
      </c>
      <c r="D143" s="96">
        <v>45890</v>
      </c>
      <c r="E143" s="150">
        <v>1.55</v>
      </c>
      <c r="F143" s="38">
        <v>813000</v>
      </c>
      <c r="G143" s="38"/>
      <c r="H143" s="38">
        <v>811330</v>
      </c>
      <c r="I143" s="103"/>
      <c r="J143" s="40">
        <v>0.19</v>
      </c>
      <c r="K143" s="40"/>
      <c r="L143" s="53">
        <v>0</v>
      </c>
      <c r="M143" s="53">
        <v>0</v>
      </c>
      <c r="N143" s="38"/>
      <c r="O143" s="38">
        <v>0</v>
      </c>
      <c r="P143" s="32"/>
      <c r="Q143" s="38">
        <v>0</v>
      </c>
      <c r="R143" s="38"/>
      <c r="S143" s="61"/>
      <c r="T143" s="87"/>
      <c r="U143" s="87"/>
      <c r="Y143" s="56"/>
    </row>
    <row r="144" spans="2:25" ht="18" customHeight="1">
      <c r="B144" s="2" t="s">
        <v>501</v>
      </c>
      <c r="D144" s="96">
        <v>45897</v>
      </c>
      <c r="E144" s="150">
        <v>1.48</v>
      </c>
      <c r="F144" s="38">
        <v>230000</v>
      </c>
      <c r="G144" s="38"/>
      <c r="H144" s="38">
        <v>229458</v>
      </c>
      <c r="I144" s="103"/>
      <c r="J144" s="40">
        <v>0.05</v>
      </c>
      <c r="K144" s="40"/>
      <c r="L144" s="53">
        <v>0</v>
      </c>
      <c r="M144" s="53">
        <v>0</v>
      </c>
      <c r="N144" s="38"/>
      <c r="O144" s="38">
        <v>0</v>
      </c>
      <c r="P144" s="32"/>
      <c r="Q144" s="38">
        <v>0</v>
      </c>
      <c r="R144" s="38"/>
      <c r="S144" s="61"/>
      <c r="T144" s="87"/>
      <c r="U144" s="87"/>
      <c r="Y144" s="56"/>
    </row>
    <row r="145" spans="2:25" ht="18" customHeight="1">
      <c r="B145" s="2" t="s">
        <v>502</v>
      </c>
      <c r="D145" s="96">
        <v>45904</v>
      </c>
      <c r="E145" s="150">
        <v>1.49</v>
      </c>
      <c r="F145" s="38">
        <v>300000</v>
      </c>
      <c r="G145" s="38"/>
      <c r="H145" s="38">
        <v>299230</v>
      </c>
      <c r="I145" s="103"/>
      <c r="J145" s="40">
        <v>7.0000000000000007E-2</v>
      </c>
      <c r="K145" s="40"/>
      <c r="L145" s="53">
        <v>0</v>
      </c>
      <c r="M145" s="53">
        <v>0</v>
      </c>
      <c r="N145" s="38"/>
      <c r="O145" s="38">
        <v>0</v>
      </c>
      <c r="P145" s="32"/>
      <c r="Q145" s="38">
        <v>0</v>
      </c>
      <c r="R145" s="38"/>
      <c r="S145" s="61"/>
      <c r="T145" s="87"/>
      <c r="U145" s="87"/>
      <c r="Y145" s="56"/>
    </row>
    <row r="146" spans="2:25" ht="18" customHeight="1">
      <c r="B146" s="2" t="s">
        <v>503</v>
      </c>
      <c r="D146" s="96">
        <v>45911</v>
      </c>
      <c r="E146" s="150">
        <v>1.4330000000000001</v>
      </c>
      <c r="F146" s="38">
        <v>1825000</v>
      </c>
      <c r="G146" s="38"/>
      <c r="H146" s="38">
        <v>1819763</v>
      </c>
      <c r="I146" s="103"/>
      <c r="J146" s="40">
        <v>0.42</v>
      </c>
      <c r="K146" s="40"/>
      <c r="L146" s="53">
        <v>0</v>
      </c>
      <c r="M146" s="53">
        <v>0</v>
      </c>
      <c r="N146" s="38"/>
      <c r="O146" s="38">
        <v>0</v>
      </c>
      <c r="P146" s="32"/>
      <c r="Q146" s="38">
        <v>0</v>
      </c>
      <c r="R146" s="38"/>
      <c r="S146" s="61"/>
      <c r="T146" s="87"/>
      <c r="U146" s="87"/>
      <c r="Y146" s="56"/>
    </row>
    <row r="147" spans="2:25" ht="18" customHeight="1">
      <c r="B147" s="2" t="s">
        <v>466</v>
      </c>
      <c r="D147" s="96">
        <v>45918</v>
      </c>
      <c r="E147" s="150">
        <v>1.91</v>
      </c>
      <c r="F147" s="38">
        <v>1138000</v>
      </c>
      <c r="G147" s="38"/>
      <c r="H147" s="38">
        <v>1134878</v>
      </c>
      <c r="I147" s="103"/>
      <c r="J147" s="40">
        <v>0.26</v>
      </c>
      <c r="K147" s="40"/>
      <c r="L147" s="150">
        <v>1.85094</v>
      </c>
      <c r="M147" s="38">
        <v>900000</v>
      </c>
      <c r="N147" s="38"/>
      <c r="O147" s="38">
        <v>888288</v>
      </c>
      <c r="P147" s="103"/>
      <c r="Q147" s="40">
        <v>0.19</v>
      </c>
      <c r="R147" s="38"/>
      <c r="S147" s="61"/>
      <c r="T147" s="87" t="s">
        <v>320</v>
      </c>
      <c r="U147" s="87"/>
      <c r="Y147" s="56"/>
    </row>
    <row r="148" spans="2:25" ht="18" customHeight="1">
      <c r="B148" s="2" t="s">
        <v>504</v>
      </c>
      <c r="D148" s="96">
        <v>45918</v>
      </c>
      <c r="E148" s="150">
        <v>1.4650000000000001</v>
      </c>
      <c r="F148" s="38">
        <v>300000</v>
      </c>
      <c r="G148" s="38"/>
      <c r="H148" s="38">
        <v>299055</v>
      </c>
      <c r="I148" s="103"/>
      <c r="J148" s="40">
        <v>7.0000000000000007E-2</v>
      </c>
      <c r="K148" s="40"/>
      <c r="L148" s="53">
        <v>0</v>
      </c>
      <c r="M148" s="53">
        <v>0</v>
      </c>
      <c r="N148" s="38"/>
      <c r="O148" s="38">
        <v>0</v>
      </c>
      <c r="P148" s="32"/>
      <c r="Q148" s="38">
        <v>0</v>
      </c>
      <c r="R148" s="38"/>
      <c r="S148" s="61"/>
      <c r="T148" s="87"/>
      <c r="U148" s="87"/>
      <c r="Y148" s="56"/>
    </row>
    <row r="149" spans="2:25" ht="18" customHeight="1">
      <c r="B149" s="2" t="s">
        <v>505</v>
      </c>
      <c r="D149" s="96">
        <v>45925</v>
      </c>
      <c r="E149" s="150">
        <v>1.468</v>
      </c>
      <c r="F149" s="38">
        <v>115000</v>
      </c>
      <c r="G149" s="38"/>
      <c r="H149" s="38">
        <v>114606</v>
      </c>
      <c r="I149" s="103"/>
      <c r="J149" s="40">
        <v>0.03</v>
      </c>
      <c r="K149" s="40"/>
      <c r="L149" s="53">
        <v>0</v>
      </c>
      <c r="M149" s="53">
        <v>0</v>
      </c>
      <c r="N149" s="38"/>
      <c r="O149" s="38">
        <v>0</v>
      </c>
      <c r="P149" s="32"/>
      <c r="Q149" s="38">
        <v>0</v>
      </c>
      <c r="R149" s="38"/>
      <c r="S149" s="61"/>
      <c r="T149" s="87"/>
      <c r="U149" s="87"/>
      <c r="Y149" s="56"/>
    </row>
    <row r="150" spans="2:25" ht="18" customHeight="1">
      <c r="B150" s="2" t="s">
        <v>467</v>
      </c>
      <c r="D150" s="96">
        <v>46002</v>
      </c>
      <c r="E150" s="150">
        <v>1.790046</v>
      </c>
      <c r="F150" s="38">
        <v>2452000</v>
      </c>
      <c r="G150" s="38"/>
      <c r="H150" s="38">
        <v>2436008</v>
      </c>
      <c r="I150" s="103"/>
      <c r="J150" s="40">
        <v>0.56999999999999995</v>
      </c>
      <c r="K150" s="40"/>
      <c r="L150" s="150">
        <v>1.875</v>
      </c>
      <c r="M150" s="38">
        <v>1225000</v>
      </c>
      <c r="N150" s="38"/>
      <c r="O150" s="38">
        <v>1203729</v>
      </c>
      <c r="P150" s="103"/>
      <c r="Q150" s="40">
        <v>0.26</v>
      </c>
      <c r="R150" s="38"/>
      <c r="S150" s="61"/>
      <c r="T150" s="87" t="s">
        <v>321</v>
      </c>
      <c r="U150" s="87"/>
      <c r="Y150" s="56"/>
    </row>
    <row r="151" spans="2:25" ht="18" customHeight="1">
      <c r="B151" s="2" t="s">
        <v>468</v>
      </c>
      <c r="D151" s="96">
        <v>45967</v>
      </c>
      <c r="E151" s="150">
        <v>2.0699999999999998</v>
      </c>
      <c r="F151" s="38">
        <f>29400+1837000</f>
        <v>1866400</v>
      </c>
      <c r="G151" s="38"/>
      <c r="H151" s="38">
        <v>1856988</v>
      </c>
      <c r="I151" s="103"/>
      <c r="J151" s="40">
        <v>0.43</v>
      </c>
      <c r="K151" s="40"/>
      <c r="L151" s="150">
        <v>1.8815189999999999</v>
      </c>
      <c r="M151" s="38">
        <v>1530400</v>
      </c>
      <c r="N151" s="38"/>
      <c r="O151" s="38">
        <v>1506405</v>
      </c>
      <c r="P151" s="103"/>
      <c r="Q151" s="40">
        <v>0.32</v>
      </c>
      <c r="R151" s="38"/>
      <c r="S151" s="61"/>
      <c r="T151" s="87" t="s">
        <v>322</v>
      </c>
      <c r="U151" s="87"/>
      <c r="Y151" s="56"/>
    </row>
    <row r="152" spans="2:25" ht="18" customHeight="1">
      <c r="B152" s="2" t="s">
        <v>469</v>
      </c>
      <c r="D152" s="96">
        <v>45932</v>
      </c>
      <c r="E152" s="150">
        <v>2.2240000000000002</v>
      </c>
      <c r="F152" s="38">
        <f>3695000+2810000</f>
        <v>6505000</v>
      </c>
      <c r="G152" s="38"/>
      <c r="H152" s="38">
        <v>6481130</v>
      </c>
      <c r="I152" s="103"/>
      <c r="J152" s="40">
        <v>1.51</v>
      </c>
      <c r="K152" s="40"/>
      <c r="L152" s="150">
        <v>1.859677</v>
      </c>
      <c r="M152" s="38">
        <v>12975000</v>
      </c>
      <c r="N152" s="38"/>
      <c r="O152" s="38">
        <v>12796359</v>
      </c>
      <c r="P152" s="103"/>
      <c r="Q152" s="40">
        <v>2.73</v>
      </c>
      <c r="R152" s="38"/>
      <c r="S152" s="61"/>
      <c r="T152" s="87" t="s">
        <v>323</v>
      </c>
      <c r="U152" s="87"/>
      <c r="Y152" s="56"/>
    </row>
    <row r="153" spans="2:25" ht="18" customHeight="1">
      <c r="B153" s="2" t="s">
        <v>506</v>
      </c>
      <c r="D153" s="96">
        <v>46030</v>
      </c>
      <c r="E153" s="150">
        <v>1.714</v>
      </c>
      <c r="F153" s="38">
        <f>555000+980000</f>
        <v>1535000</v>
      </c>
      <c r="G153" s="38"/>
      <c r="H153" s="38">
        <v>1523282</v>
      </c>
      <c r="I153" s="103"/>
      <c r="J153" s="40">
        <v>0.35</v>
      </c>
      <c r="K153" s="40"/>
      <c r="L153" s="53">
        <v>0</v>
      </c>
      <c r="M153" s="53">
        <v>0</v>
      </c>
      <c r="N153" s="38"/>
      <c r="O153" s="38">
        <v>0</v>
      </c>
      <c r="P153" s="32"/>
      <c r="Q153" s="38">
        <v>0</v>
      </c>
      <c r="R153" s="38"/>
      <c r="S153" s="61"/>
      <c r="T153" s="87"/>
      <c r="U153" s="87"/>
      <c r="Y153" s="56"/>
    </row>
    <row r="154" spans="2:25" ht="18" customHeight="1">
      <c r="B154" s="2" t="s">
        <v>507</v>
      </c>
      <c r="D154" s="96">
        <v>46058</v>
      </c>
      <c r="E154" s="150">
        <v>2.0659999999999998</v>
      </c>
      <c r="F154" s="38">
        <f>310000+400000</f>
        <v>710000</v>
      </c>
      <c r="G154" s="38"/>
      <c r="H154" s="38">
        <v>703913</v>
      </c>
      <c r="I154" s="103"/>
      <c r="J154" s="40">
        <v>0.16</v>
      </c>
      <c r="K154" s="40"/>
      <c r="L154" s="53">
        <v>0</v>
      </c>
      <c r="M154" s="53">
        <v>0</v>
      </c>
      <c r="N154" s="38"/>
      <c r="O154" s="38">
        <v>0</v>
      </c>
      <c r="P154" s="32"/>
      <c r="Q154" s="38">
        <v>0</v>
      </c>
      <c r="R154" s="38"/>
      <c r="S154" s="61"/>
      <c r="T154" s="87"/>
      <c r="U154" s="87"/>
      <c r="Y154" s="56"/>
    </row>
    <row r="155" spans="2:25" ht="18" customHeight="1">
      <c r="B155" s="2" t="s">
        <v>508</v>
      </c>
      <c r="D155" s="96">
        <v>46086</v>
      </c>
      <c r="E155" s="150">
        <v>1.919</v>
      </c>
      <c r="F155" s="38">
        <v>175000</v>
      </c>
      <c r="G155" s="38"/>
      <c r="H155" s="38">
        <v>173311</v>
      </c>
      <c r="I155" s="103"/>
      <c r="J155" s="40">
        <v>0.04</v>
      </c>
      <c r="K155" s="40"/>
      <c r="L155" s="53">
        <v>0</v>
      </c>
      <c r="M155" s="53">
        <v>0</v>
      </c>
      <c r="N155" s="38"/>
      <c r="O155" s="38">
        <v>0</v>
      </c>
      <c r="P155" s="32"/>
      <c r="Q155" s="38">
        <v>0</v>
      </c>
      <c r="R155" s="38"/>
      <c r="S155" s="61"/>
      <c r="T155" s="87"/>
      <c r="U155" s="87"/>
      <c r="Y155" s="56"/>
    </row>
    <row r="156" spans="2:25" ht="18" customHeight="1">
      <c r="B156" s="2" t="s">
        <v>509</v>
      </c>
      <c r="D156" s="96">
        <v>46114</v>
      </c>
      <c r="E156" s="150">
        <v>1.71</v>
      </c>
      <c r="F156" s="38">
        <v>480000</v>
      </c>
      <c r="G156" s="38"/>
      <c r="H156" s="38">
        <v>474848</v>
      </c>
      <c r="I156" s="103"/>
      <c r="J156" s="40">
        <v>0.11</v>
      </c>
      <c r="K156" s="40"/>
      <c r="L156" s="53">
        <v>0</v>
      </c>
      <c r="M156" s="53">
        <v>0</v>
      </c>
      <c r="N156" s="38"/>
      <c r="O156" s="38">
        <v>0</v>
      </c>
      <c r="P156" s="32"/>
      <c r="Q156" s="38">
        <v>0</v>
      </c>
      <c r="R156" s="38"/>
      <c r="S156" s="61"/>
      <c r="T156" s="87"/>
      <c r="U156" s="87"/>
      <c r="Y156" s="56"/>
    </row>
    <row r="157" spans="2:25" ht="18" customHeight="1">
      <c r="B157" s="2" t="s">
        <v>510</v>
      </c>
      <c r="D157" s="96">
        <v>46149</v>
      </c>
      <c r="E157" s="150">
        <v>1.5589999999999999</v>
      </c>
      <c r="F157" s="38">
        <f>340000+580000</f>
        <v>920000</v>
      </c>
      <c r="G157" s="38"/>
      <c r="H157" s="38">
        <v>908944</v>
      </c>
      <c r="I157" s="103"/>
      <c r="J157" s="40">
        <v>0.21</v>
      </c>
      <c r="K157" s="40"/>
      <c r="L157" s="53">
        <v>0</v>
      </c>
      <c r="M157" s="53">
        <v>0</v>
      </c>
      <c r="N157" s="38"/>
      <c r="O157" s="38">
        <v>0</v>
      </c>
      <c r="P157" s="32"/>
      <c r="Q157" s="38">
        <v>0</v>
      </c>
      <c r="R157" s="38"/>
      <c r="S157" s="61"/>
      <c r="T157" s="87"/>
      <c r="U157" s="87"/>
      <c r="Y157" s="56"/>
    </row>
    <row r="158" spans="2:25" ht="18" customHeight="1">
      <c r="B158" s="2" t="s">
        <v>511</v>
      </c>
      <c r="D158" s="96">
        <v>46191</v>
      </c>
      <c r="E158" s="150">
        <v>1.478</v>
      </c>
      <c r="F158" s="38">
        <v>830000</v>
      </c>
      <c r="G158" s="38"/>
      <c r="H158" s="38">
        <v>818748</v>
      </c>
      <c r="I158" s="103"/>
      <c r="J158" s="40">
        <v>0.19</v>
      </c>
      <c r="K158" s="40"/>
      <c r="L158" s="53">
        <v>0</v>
      </c>
      <c r="M158" s="53">
        <v>0</v>
      </c>
      <c r="N158" s="38"/>
      <c r="O158" s="38">
        <v>0</v>
      </c>
      <c r="P158" s="32"/>
      <c r="Q158" s="38">
        <v>0</v>
      </c>
      <c r="R158" s="38"/>
      <c r="S158" s="61"/>
      <c r="T158" s="87"/>
      <c r="U158" s="87"/>
      <c r="Y158" s="56"/>
    </row>
    <row r="159" spans="2:25" ht="18" customHeight="1">
      <c r="B159" s="2" t="s">
        <v>537</v>
      </c>
      <c r="D159" s="96">
        <v>45852</v>
      </c>
      <c r="E159" s="150">
        <v>2.1958000000000002</v>
      </c>
      <c r="F159" s="38">
        <v>90000</v>
      </c>
      <c r="G159" s="38"/>
      <c r="H159" s="38">
        <v>90004</v>
      </c>
      <c r="I159" s="103"/>
      <c r="J159" s="40">
        <v>0.02</v>
      </c>
      <c r="K159" s="40"/>
      <c r="L159" s="53">
        <v>0</v>
      </c>
      <c r="M159" s="53">
        <v>0</v>
      </c>
      <c r="N159" s="38"/>
      <c r="O159" s="38">
        <v>0</v>
      </c>
      <c r="P159" s="32"/>
      <c r="Q159" s="38">
        <v>0</v>
      </c>
      <c r="R159" s="38"/>
      <c r="S159" s="61"/>
      <c r="T159" s="87"/>
      <c r="U159" s="87"/>
      <c r="Y159" s="56"/>
    </row>
    <row r="160" spans="2:25" ht="18" customHeight="1">
      <c r="B160" s="2" t="s">
        <v>538</v>
      </c>
      <c r="D160" s="96">
        <v>45894</v>
      </c>
      <c r="E160" s="150">
        <v>2.2578999999999998</v>
      </c>
      <c r="F160" s="38">
        <v>31500</v>
      </c>
      <c r="G160" s="38"/>
      <c r="H160" s="38">
        <v>31505</v>
      </c>
      <c r="I160" s="103"/>
      <c r="J160" s="40">
        <v>0.01</v>
      </c>
      <c r="K160" s="40"/>
      <c r="L160" s="53">
        <v>0</v>
      </c>
      <c r="M160" s="53">
        <v>0</v>
      </c>
      <c r="N160" s="38"/>
      <c r="O160" s="38">
        <v>0</v>
      </c>
      <c r="P160" s="32"/>
      <c r="Q160" s="38">
        <v>0</v>
      </c>
      <c r="R160" s="38"/>
      <c r="S160" s="61"/>
      <c r="T160" s="87"/>
      <c r="U160" s="87"/>
      <c r="Y160" s="56"/>
    </row>
    <row r="161" spans="1:25" ht="18" customHeight="1">
      <c r="B161" s="2" t="s">
        <v>539</v>
      </c>
      <c r="D161" s="96">
        <v>45964</v>
      </c>
      <c r="E161" s="150">
        <v>1.9818800000000001</v>
      </c>
      <c r="F161" s="38">
        <v>2340000</v>
      </c>
      <c r="G161" s="38"/>
      <c r="H161" s="38">
        <v>2340551</v>
      </c>
      <c r="I161" s="103"/>
      <c r="J161" s="40">
        <v>0.54</v>
      </c>
      <c r="K161" s="40"/>
      <c r="L161" s="53">
        <v>0</v>
      </c>
      <c r="M161" s="53">
        <v>0</v>
      </c>
      <c r="N161" s="38"/>
      <c r="O161" s="38">
        <v>0</v>
      </c>
      <c r="P161" s="32"/>
      <c r="Q161" s="38">
        <v>0</v>
      </c>
      <c r="R161" s="38"/>
      <c r="S161" s="61"/>
      <c r="T161" s="87"/>
      <c r="U161" s="87"/>
      <c r="Y161" s="56"/>
    </row>
    <row r="162" spans="1:25" ht="18" customHeight="1">
      <c r="B162" s="2" t="s">
        <v>540</v>
      </c>
      <c r="D162" s="96">
        <v>45978</v>
      </c>
      <c r="E162" s="150">
        <v>1.7290700000000001</v>
      </c>
      <c r="F162" s="38">
        <v>340000</v>
      </c>
      <c r="G162" s="38"/>
      <c r="H162" s="38">
        <v>340088</v>
      </c>
      <c r="I162" s="103"/>
      <c r="J162" s="40">
        <v>0.08</v>
      </c>
      <c r="K162" s="40"/>
      <c r="L162" s="53">
        <v>0</v>
      </c>
      <c r="M162" s="53">
        <v>0</v>
      </c>
      <c r="N162" s="38"/>
      <c r="O162" s="38">
        <v>0</v>
      </c>
      <c r="P162" s="32"/>
      <c r="Q162" s="38">
        <v>0</v>
      </c>
      <c r="R162" s="38"/>
      <c r="S162" s="61"/>
      <c r="T162" s="87"/>
      <c r="U162" s="87"/>
      <c r="Y162" s="56"/>
    </row>
    <row r="163" spans="1:25" ht="18" customHeight="1">
      <c r="B163" s="2" t="s">
        <v>541</v>
      </c>
      <c r="D163" s="96">
        <v>46139</v>
      </c>
      <c r="E163" s="150">
        <v>1.98505</v>
      </c>
      <c r="F163" s="38">
        <v>250000</v>
      </c>
      <c r="G163" s="38"/>
      <c r="H163" s="38">
        <v>250096</v>
      </c>
      <c r="I163" s="103"/>
      <c r="J163" s="40">
        <v>0.06</v>
      </c>
      <c r="K163" s="40"/>
      <c r="L163" s="53">
        <v>0</v>
      </c>
      <c r="M163" s="53">
        <v>0</v>
      </c>
      <c r="N163" s="38"/>
      <c r="O163" s="38">
        <v>0</v>
      </c>
      <c r="P163" s="32"/>
      <c r="Q163" s="38">
        <v>0</v>
      </c>
      <c r="R163" s="38"/>
      <c r="S163" s="61"/>
      <c r="T163" s="87"/>
      <c r="U163" s="87"/>
      <c r="Y163" s="56"/>
    </row>
    <row r="164" spans="1:25" s="1" customFormat="1" ht="21" customHeight="1">
      <c r="A164" s="1" t="s">
        <v>231</v>
      </c>
      <c r="B164" s="164"/>
      <c r="D164" s="23"/>
      <c r="E164" s="24"/>
      <c r="F164" s="154"/>
      <c r="G164" s="168"/>
      <c r="H164" s="141">
        <f>SUM(H165:H183)</f>
        <v>2695077</v>
      </c>
      <c r="I164" s="108"/>
      <c r="J164" s="87">
        <f>SUM(J165:J183)</f>
        <v>0.63000000000000012</v>
      </c>
      <c r="K164" s="106"/>
      <c r="L164" s="24"/>
      <c r="M164" s="154"/>
      <c r="N164" s="168"/>
      <c r="O164" s="141">
        <f>SUM(O165:O175)</f>
        <v>6934251</v>
      </c>
      <c r="P164" s="108"/>
      <c r="Q164" s="87">
        <f>SUM(Q165:Q175)</f>
        <v>1.48</v>
      </c>
      <c r="R164" s="87"/>
      <c r="S164" s="87"/>
      <c r="T164" s="87"/>
      <c r="U164" s="87"/>
      <c r="V164" s="146"/>
      <c r="W164" s="87"/>
      <c r="X164" s="87"/>
      <c r="Y164" s="56"/>
    </row>
    <row r="165" spans="1:25" ht="18" customHeight="1">
      <c r="B165" s="2" t="s">
        <v>442</v>
      </c>
      <c r="D165" s="96">
        <v>45659</v>
      </c>
      <c r="E165" s="53">
        <v>0</v>
      </c>
      <c r="F165" s="53">
        <v>0</v>
      </c>
      <c r="G165" s="38"/>
      <c r="H165" s="38">
        <v>0</v>
      </c>
      <c r="I165" s="32"/>
      <c r="J165" s="38">
        <v>0</v>
      </c>
      <c r="K165" s="40"/>
      <c r="L165" s="150">
        <v>2.2200000000000002</v>
      </c>
      <c r="M165" s="38">
        <v>705000</v>
      </c>
      <c r="N165" s="38"/>
      <c r="O165" s="38">
        <v>704968</v>
      </c>
      <c r="P165" s="103"/>
      <c r="Q165" s="40">
        <v>0.15</v>
      </c>
      <c r="R165" s="38"/>
      <c r="S165" s="61"/>
      <c r="T165" s="87" t="s">
        <v>334</v>
      </c>
      <c r="U165" s="87"/>
      <c r="Y165" s="56"/>
    </row>
    <row r="166" spans="1:25" ht="18" customHeight="1">
      <c r="B166" s="2" t="s">
        <v>443</v>
      </c>
      <c r="D166" s="96">
        <v>45686</v>
      </c>
      <c r="E166" s="53">
        <v>0</v>
      </c>
      <c r="F166" s="53">
        <v>0</v>
      </c>
      <c r="G166" s="38"/>
      <c r="H166" s="38">
        <v>0</v>
      </c>
      <c r="I166" s="32"/>
      <c r="J166" s="38">
        <v>0</v>
      </c>
      <c r="K166" s="40"/>
      <c r="L166" s="150">
        <v>2.1</v>
      </c>
      <c r="M166" s="38">
        <v>794000</v>
      </c>
      <c r="N166" s="38"/>
      <c r="O166" s="38">
        <v>792910</v>
      </c>
      <c r="P166" s="103"/>
      <c r="Q166" s="40">
        <v>0.17</v>
      </c>
      <c r="R166" s="38"/>
      <c r="S166" s="61"/>
      <c r="T166" s="87" t="s">
        <v>335</v>
      </c>
      <c r="U166" s="87"/>
      <c r="Y166" s="56"/>
    </row>
    <row r="167" spans="1:25" ht="18" customHeight="1">
      <c r="B167" s="2" t="s">
        <v>444</v>
      </c>
      <c r="D167" s="96">
        <v>45701</v>
      </c>
      <c r="E167" s="53">
        <v>0</v>
      </c>
      <c r="F167" s="53">
        <v>0</v>
      </c>
      <c r="G167" s="38"/>
      <c r="H167" s="38">
        <v>0</v>
      </c>
      <c r="I167" s="32"/>
      <c r="J167" s="38">
        <v>0</v>
      </c>
      <c r="K167" s="40"/>
      <c r="L167" s="150">
        <v>2.1026630000000002</v>
      </c>
      <c r="M167" s="38">
        <v>1033000</v>
      </c>
      <c r="N167" s="38"/>
      <c r="O167" s="38">
        <v>1030447</v>
      </c>
      <c r="P167" s="103"/>
      <c r="Q167" s="40">
        <v>0.22</v>
      </c>
      <c r="R167" s="38"/>
      <c r="S167" s="61"/>
      <c r="T167" s="87" t="s">
        <v>336</v>
      </c>
      <c r="U167" s="87"/>
      <c r="Y167" s="56"/>
    </row>
    <row r="168" spans="1:25" ht="18" customHeight="1">
      <c r="B168" s="2" t="s">
        <v>445</v>
      </c>
      <c r="D168" s="96">
        <v>45714</v>
      </c>
      <c r="E168" s="53">
        <v>0</v>
      </c>
      <c r="F168" s="53">
        <v>0</v>
      </c>
      <c r="G168" s="38"/>
      <c r="H168" s="38">
        <v>0</v>
      </c>
      <c r="I168" s="32"/>
      <c r="J168" s="38">
        <v>0</v>
      </c>
      <c r="K168" s="40"/>
      <c r="L168" s="150">
        <v>2.0299999999999998</v>
      </c>
      <c r="M168" s="38">
        <v>30000</v>
      </c>
      <c r="N168" s="38"/>
      <c r="O168" s="38">
        <v>29907</v>
      </c>
      <c r="P168" s="103"/>
      <c r="Q168" s="40">
        <v>0.01</v>
      </c>
      <c r="R168" s="38"/>
      <c r="S168" s="61"/>
      <c r="T168" s="87" t="s">
        <v>337</v>
      </c>
      <c r="U168" s="87"/>
      <c r="Y168" s="56"/>
    </row>
    <row r="169" spans="1:25" ht="18" customHeight="1">
      <c r="B169" s="2" t="s">
        <v>440</v>
      </c>
      <c r="D169" s="96">
        <v>45728</v>
      </c>
      <c r="E169" s="53">
        <v>0</v>
      </c>
      <c r="F169" s="53">
        <v>0</v>
      </c>
      <c r="G169" s="38"/>
      <c r="H169" s="38">
        <v>0</v>
      </c>
      <c r="I169" s="32"/>
      <c r="J169" s="38">
        <v>0</v>
      </c>
      <c r="K169" s="40"/>
      <c r="L169" s="150">
        <v>2.2349999999999999</v>
      </c>
      <c r="M169" s="38">
        <v>69300</v>
      </c>
      <c r="N169" s="38"/>
      <c r="O169" s="38">
        <v>69080</v>
      </c>
      <c r="P169" s="103"/>
      <c r="Q169" s="40">
        <v>0.01</v>
      </c>
      <c r="R169" s="38"/>
      <c r="S169" s="61"/>
      <c r="T169" s="87" t="s">
        <v>338</v>
      </c>
      <c r="U169" s="87"/>
      <c r="Y169" s="56"/>
    </row>
    <row r="170" spans="1:25" ht="18" customHeight="1">
      <c r="B170" s="2" t="s">
        <v>446</v>
      </c>
      <c r="D170" s="96">
        <v>45742</v>
      </c>
      <c r="E170" s="53">
        <v>0</v>
      </c>
      <c r="F170" s="53">
        <v>0</v>
      </c>
      <c r="G170" s="38"/>
      <c r="H170" s="38">
        <v>0</v>
      </c>
      <c r="I170" s="32"/>
      <c r="J170" s="38">
        <v>0</v>
      </c>
      <c r="K170" s="40"/>
      <c r="L170" s="150">
        <v>1.746707</v>
      </c>
      <c r="M170" s="38">
        <v>531000</v>
      </c>
      <c r="N170" s="38"/>
      <c r="O170" s="38">
        <v>528874</v>
      </c>
      <c r="P170" s="103"/>
      <c r="Q170" s="40">
        <v>0.11</v>
      </c>
      <c r="R170" s="38"/>
      <c r="S170" s="61"/>
      <c r="T170" s="87" t="s">
        <v>339</v>
      </c>
      <c r="U170" s="87"/>
      <c r="Y170" s="56"/>
    </row>
    <row r="171" spans="1:25" ht="18" customHeight="1">
      <c r="B171" s="2" t="s">
        <v>447</v>
      </c>
      <c r="D171" s="96">
        <v>45756</v>
      </c>
      <c r="E171" s="53">
        <v>0</v>
      </c>
      <c r="F171" s="53">
        <v>0</v>
      </c>
      <c r="G171" s="38"/>
      <c r="H171" s="38">
        <v>0</v>
      </c>
      <c r="I171" s="32"/>
      <c r="J171" s="38">
        <v>0</v>
      </c>
      <c r="K171" s="40"/>
      <c r="L171" s="150">
        <v>1.698194</v>
      </c>
      <c r="M171" s="38">
        <v>93000</v>
      </c>
      <c r="N171" s="38"/>
      <c r="O171" s="38">
        <v>92578</v>
      </c>
      <c r="P171" s="103"/>
      <c r="Q171" s="40">
        <v>0.02</v>
      </c>
      <c r="R171" s="38"/>
      <c r="S171" s="61"/>
      <c r="T171" s="87" t="s">
        <v>340</v>
      </c>
      <c r="U171" s="87"/>
      <c r="Y171" s="56"/>
    </row>
    <row r="172" spans="1:25" ht="18" customHeight="1">
      <c r="B172" s="2" t="s">
        <v>448</v>
      </c>
      <c r="D172" s="96">
        <v>45770</v>
      </c>
      <c r="E172" s="53">
        <v>0</v>
      </c>
      <c r="F172" s="53">
        <v>0</v>
      </c>
      <c r="G172" s="38"/>
      <c r="H172" s="38">
        <v>0</v>
      </c>
      <c r="I172" s="32"/>
      <c r="J172" s="38">
        <v>0</v>
      </c>
      <c r="K172" s="40"/>
      <c r="L172" s="150">
        <v>1.7156419999999999</v>
      </c>
      <c r="M172" s="38">
        <v>1130000</v>
      </c>
      <c r="N172" s="38"/>
      <c r="O172" s="38">
        <v>1124082</v>
      </c>
      <c r="P172" s="103"/>
      <c r="Q172" s="40">
        <v>0.24</v>
      </c>
      <c r="R172" s="38"/>
      <c r="S172" s="61"/>
      <c r="T172" s="87" t="s">
        <v>341</v>
      </c>
      <c r="U172" s="87"/>
      <c r="Y172" s="56"/>
    </row>
    <row r="173" spans="1:25" ht="18" customHeight="1">
      <c r="B173" s="2" t="s">
        <v>449</v>
      </c>
      <c r="D173" s="96">
        <v>45784</v>
      </c>
      <c r="E173" s="53">
        <v>0</v>
      </c>
      <c r="F173" s="53">
        <v>0</v>
      </c>
      <c r="G173" s="38"/>
      <c r="H173" s="38">
        <v>0</v>
      </c>
      <c r="I173" s="32"/>
      <c r="J173" s="38">
        <v>0</v>
      </c>
      <c r="K173" s="40"/>
      <c r="L173" s="150">
        <v>1.7330909999999999</v>
      </c>
      <c r="M173" s="38">
        <v>500000</v>
      </c>
      <c r="N173" s="38"/>
      <c r="O173" s="38">
        <v>497026</v>
      </c>
      <c r="P173" s="103"/>
      <c r="Q173" s="40">
        <v>0.11</v>
      </c>
      <c r="R173" s="38"/>
      <c r="S173" s="61"/>
      <c r="T173" s="87" t="s">
        <v>342</v>
      </c>
      <c r="U173" s="87"/>
      <c r="Y173" s="56"/>
    </row>
    <row r="174" spans="1:25" ht="18" customHeight="1">
      <c r="B174" s="2" t="s">
        <v>450</v>
      </c>
      <c r="D174" s="96">
        <v>45798</v>
      </c>
      <c r="E174" s="53">
        <v>0</v>
      </c>
      <c r="F174" s="53">
        <v>0</v>
      </c>
      <c r="G174" s="38"/>
      <c r="H174" s="38">
        <v>0</v>
      </c>
      <c r="I174" s="32"/>
      <c r="J174" s="38">
        <v>0</v>
      </c>
      <c r="K174" s="40"/>
      <c r="L174" s="150">
        <v>1.75054</v>
      </c>
      <c r="M174" s="38">
        <v>900000</v>
      </c>
      <c r="N174" s="38"/>
      <c r="O174" s="38">
        <v>893997</v>
      </c>
      <c r="P174" s="103"/>
      <c r="Q174" s="40">
        <v>0.19</v>
      </c>
      <c r="R174" s="38"/>
      <c r="S174" s="61"/>
      <c r="T174" s="87" t="s">
        <v>343</v>
      </c>
      <c r="U174" s="87"/>
      <c r="Y174" s="56"/>
    </row>
    <row r="175" spans="1:25" ht="18" customHeight="1">
      <c r="B175" s="2" t="s">
        <v>451</v>
      </c>
      <c r="D175" s="96">
        <v>45826</v>
      </c>
      <c r="E175" s="53">
        <v>0</v>
      </c>
      <c r="F175" s="53">
        <v>0</v>
      </c>
      <c r="G175" s="38"/>
      <c r="H175" s="38">
        <v>0</v>
      </c>
      <c r="I175" s="32"/>
      <c r="J175" s="38">
        <v>0</v>
      </c>
      <c r="K175" s="40"/>
      <c r="L175" s="150">
        <v>1.7854380000000001</v>
      </c>
      <c r="M175" s="38">
        <v>1180000</v>
      </c>
      <c r="N175" s="38"/>
      <c r="O175" s="38">
        <v>1170382</v>
      </c>
      <c r="P175" s="103"/>
      <c r="Q175" s="40">
        <v>0.25</v>
      </c>
      <c r="R175" s="38"/>
      <c r="S175" s="61"/>
      <c r="T175" s="87" t="s">
        <v>344</v>
      </c>
      <c r="U175" s="87"/>
      <c r="Y175" s="56"/>
    </row>
    <row r="176" spans="1:25" ht="18" customHeight="1">
      <c r="B176" s="2" t="s">
        <v>523</v>
      </c>
      <c r="D176" s="96">
        <v>45840</v>
      </c>
      <c r="E176" s="150">
        <v>1.82</v>
      </c>
      <c r="F176" s="38">
        <v>500000</v>
      </c>
      <c r="G176" s="38"/>
      <c r="H176" s="38">
        <v>499980</v>
      </c>
      <c r="I176" s="156"/>
      <c r="J176" s="40">
        <v>0.12</v>
      </c>
      <c r="K176" s="40"/>
      <c r="L176" s="53">
        <v>0</v>
      </c>
      <c r="M176" s="53">
        <v>0</v>
      </c>
      <c r="N176" s="38"/>
      <c r="O176" s="38">
        <v>0</v>
      </c>
      <c r="P176" s="32"/>
      <c r="Q176" s="38">
        <v>0</v>
      </c>
      <c r="R176" s="38"/>
      <c r="S176" s="61"/>
      <c r="T176" s="87"/>
      <c r="U176" s="87"/>
      <c r="Y176" s="56"/>
    </row>
    <row r="177" spans="1:25" ht="18" customHeight="1">
      <c r="B177" s="2" t="s">
        <v>524</v>
      </c>
      <c r="D177" s="96">
        <v>45882</v>
      </c>
      <c r="E177" s="150">
        <v>2.06</v>
      </c>
      <c r="F177" s="38">
        <v>450000</v>
      </c>
      <c r="G177" s="38"/>
      <c r="H177" s="38">
        <v>449218</v>
      </c>
      <c r="I177" s="156"/>
      <c r="J177" s="40">
        <v>0.1</v>
      </c>
      <c r="K177" s="40"/>
      <c r="L177" s="53">
        <v>0</v>
      </c>
      <c r="M177" s="53">
        <v>0</v>
      </c>
      <c r="N177" s="38"/>
      <c r="O177" s="38">
        <v>0</v>
      </c>
      <c r="P177" s="32"/>
      <c r="Q177" s="38">
        <v>0</v>
      </c>
      <c r="R177" s="38"/>
      <c r="S177" s="61"/>
      <c r="T177" s="87"/>
      <c r="U177" s="87"/>
      <c r="Y177" s="56"/>
    </row>
    <row r="178" spans="1:25" ht="18" customHeight="1">
      <c r="B178" s="2" t="s">
        <v>525</v>
      </c>
      <c r="D178" s="96">
        <v>45910</v>
      </c>
      <c r="E178" s="150">
        <v>1.88</v>
      </c>
      <c r="F178" s="38">
        <v>196500</v>
      </c>
      <c r="G178" s="38"/>
      <c r="H178" s="38">
        <v>195926</v>
      </c>
      <c r="I178" s="156"/>
      <c r="J178" s="40">
        <v>0.05</v>
      </c>
      <c r="K178" s="40"/>
      <c r="L178" s="53">
        <v>0</v>
      </c>
      <c r="M178" s="53">
        <v>0</v>
      </c>
      <c r="N178" s="38"/>
      <c r="O178" s="38">
        <v>0</v>
      </c>
      <c r="P178" s="32"/>
      <c r="Q178" s="38">
        <v>0</v>
      </c>
      <c r="R178" s="38"/>
      <c r="S178" s="61"/>
      <c r="T178" s="87"/>
      <c r="U178" s="87"/>
      <c r="Y178" s="56"/>
    </row>
    <row r="179" spans="1:25" ht="18" customHeight="1">
      <c r="B179" s="2" t="s">
        <v>526</v>
      </c>
      <c r="D179" s="96">
        <v>45994</v>
      </c>
      <c r="E179" s="150">
        <v>1.488</v>
      </c>
      <c r="F179" s="38">
        <v>315000</v>
      </c>
      <c r="G179" s="38"/>
      <c r="H179" s="38">
        <v>313138</v>
      </c>
      <c r="I179" s="156"/>
      <c r="J179" s="40">
        <v>7.0000000000000007E-2</v>
      </c>
      <c r="K179" s="40"/>
      <c r="L179" s="53">
        <v>0</v>
      </c>
      <c r="M179" s="53">
        <v>0</v>
      </c>
      <c r="N179" s="38"/>
      <c r="O179" s="38">
        <v>0</v>
      </c>
      <c r="P179" s="32"/>
      <c r="Q179" s="38">
        <v>0</v>
      </c>
      <c r="R179" s="38"/>
      <c r="S179" s="61"/>
      <c r="T179" s="87"/>
      <c r="U179" s="87"/>
      <c r="Y179" s="56"/>
    </row>
    <row r="180" spans="1:25" ht="18" customHeight="1">
      <c r="B180" s="2" t="s">
        <v>527</v>
      </c>
      <c r="D180" s="96">
        <v>45966</v>
      </c>
      <c r="E180" s="150">
        <v>1.56</v>
      </c>
      <c r="F180" s="38">
        <v>620000</v>
      </c>
      <c r="G180" s="38"/>
      <c r="H180" s="38">
        <v>616845</v>
      </c>
      <c r="I180" s="156"/>
      <c r="J180" s="40">
        <v>0.14000000000000001</v>
      </c>
      <c r="K180" s="40"/>
      <c r="L180" s="53">
        <v>0</v>
      </c>
      <c r="M180" s="53">
        <v>0</v>
      </c>
      <c r="N180" s="38"/>
      <c r="O180" s="38">
        <v>0</v>
      </c>
      <c r="P180" s="32"/>
      <c r="Q180" s="38">
        <v>0</v>
      </c>
      <c r="R180" s="38"/>
      <c r="S180" s="61"/>
      <c r="T180" s="87"/>
      <c r="U180" s="87"/>
      <c r="Y180" s="56"/>
    </row>
    <row r="181" spans="1:25" ht="18" customHeight="1">
      <c r="B181" s="2" t="s">
        <v>528</v>
      </c>
      <c r="D181" s="96">
        <v>45980</v>
      </c>
      <c r="E181" s="150">
        <v>1.55</v>
      </c>
      <c r="F181" s="38">
        <f>98000+195000</f>
        <v>293000</v>
      </c>
      <c r="G181" s="38"/>
      <c r="H181" s="38">
        <v>291374</v>
      </c>
      <c r="I181" s="156"/>
      <c r="J181" s="40">
        <v>7.0000000000000007E-2</v>
      </c>
      <c r="K181" s="40"/>
      <c r="L181" s="53">
        <v>0</v>
      </c>
      <c r="M181" s="53">
        <v>0</v>
      </c>
      <c r="N181" s="38"/>
      <c r="O181" s="38">
        <v>0</v>
      </c>
      <c r="P181" s="32"/>
      <c r="Q181" s="38">
        <v>0</v>
      </c>
      <c r="R181" s="38"/>
      <c r="S181" s="61"/>
      <c r="T181" s="87"/>
      <c r="U181" s="87"/>
      <c r="Y181" s="56"/>
    </row>
    <row r="182" spans="1:25" ht="18" customHeight="1">
      <c r="B182" s="2" t="s">
        <v>530</v>
      </c>
      <c r="D182" s="96">
        <v>45938</v>
      </c>
      <c r="E182" s="150">
        <v>1.606241</v>
      </c>
      <c r="F182" s="38">
        <v>130000</v>
      </c>
      <c r="G182" s="38"/>
      <c r="H182" s="38">
        <v>129487</v>
      </c>
      <c r="I182" s="156"/>
      <c r="J182" s="40">
        <v>0.03</v>
      </c>
      <c r="K182" s="40"/>
      <c r="L182" s="53">
        <v>0</v>
      </c>
      <c r="M182" s="53">
        <v>0</v>
      </c>
      <c r="N182" s="38"/>
      <c r="O182" s="38">
        <v>0</v>
      </c>
      <c r="P182" s="32"/>
      <c r="Q182" s="38">
        <v>0</v>
      </c>
      <c r="R182" s="38"/>
      <c r="S182" s="61"/>
      <c r="T182" s="87"/>
      <c r="U182" s="87"/>
      <c r="Y182" s="56"/>
    </row>
    <row r="183" spans="1:25" ht="18" customHeight="1">
      <c r="B183" s="2" t="s">
        <v>529</v>
      </c>
      <c r="D183" s="96">
        <v>45952</v>
      </c>
      <c r="E183" s="150">
        <v>1.588625</v>
      </c>
      <c r="F183" s="38">
        <v>200000</v>
      </c>
      <c r="G183" s="38"/>
      <c r="H183" s="38">
        <v>199109</v>
      </c>
      <c r="I183" s="156"/>
      <c r="J183" s="40">
        <v>0.05</v>
      </c>
      <c r="K183" s="40"/>
      <c r="L183" s="53">
        <v>0</v>
      </c>
      <c r="M183" s="53">
        <v>0</v>
      </c>
      <c r="N183" s="38"/>
      <c r="O183" s="38">
        <v>0</v>
      </c>
      <c r="P183" s="32"/>
      <c r="Q183" s="38">
        <v>0</v>
      </c>
      <c r="R183" s="38"/>
      <c r="S183" s="61"/>
      <c r="T183" s="87"/>
      <c r="U183" s="87"/>
      <c r="Y183" s="56"/>
    </row>
    <row r="184" spans="1:25" s="1" customFormat="1" ht="18" customHeight="1">
      <c r="A184" s="1" t="s">
        <v>238</v>
      </c>
      <c r="D184" s="50"/>
      <c r="E184" s="148"/>
      <c r="F184" s="141"/>
      <c r="G184" s="114"/>
      <c r="H184" s="142">
        <f>H11+H16+H33+H67+H88+H164</f>
        <v>44317713</v>
      </c>
      <c r="I184" s="116"/>
      <c r="J184" s="117">
        <f>J11+J16+J33+J67+J88+J164</f>
        <v>10.310000240000003</v>
      </c>
      <c r="K184" s="106"/>
      <c r="L184" s="148"/>
      <c r="M184" s="141"/>
      <c r="N184" s="114"/>
      <c r="O184" s="142">
        <f>O11+O16+O33+O67+O88+O164</f>
        <v>67555192</v>
      </c>
      <c r="P184" s="116"/>
      <c r="Q184" s="117">
        <f>Q11+Q16+Q33+Q67+Q88+Q164</f>
        <v>14.440000300500051</v>
      </c>
      <c r="R184" s="106"/>
      <c r="S184" s="87"/>
      <c r="T184" s="87"/>
      <c r="U184" s="87"/>
      <c r="V184" s="146"/>
      <c r="W184" s="87"/>
      <c r="X184" s="87"/>
      <c r="Y184" s="56"/>
    </row>
    <row r="185" spans="1:25" s="1" customFormat="1" ht="18" customHeight="1" thickBot="1">
      <c r="A185" s="1" t="s">
        <v>239</v>
      </c>
      <c r="D185" s="50"/>
      <c r="E185" s="148"/>
      <c r="F185" s="141"/>
      <c r="G185" s="114"/>
      <c r="H185" s="143">
        <f>+H184+'1ตราสารทุน'!F124</f>
        <v>430024084</v>
      </c>
      <c r="I185" s="116"/>
      <c r="J185" s="144">
        <f>'1ตราสารทุน'!H124+'2 ตราสารหนี้ '!J184</f>
        <v>100.00158531171088</v>
      </c>
      <c r="K185" s="106"/>
      <c r="L185" s="148"/>
      <c r="M185" s="141"/>
      <c r="N185" s="114"/>
      <c r="O185" s="143">
        <f>+O184+'1ตราสารทุน'!L124</f>
        <v>467997147</v>
      </c>
      <c r="P185" s="116"/>
      <c r="Q185" s="144">
        <f>+Q184+'1ตราสารทุน'!N124</f>
        <v>100.00000030050107</v>
      </c>
      <c r="R185" s="106"/>
      <c r="T185" s="87"/>
      <c r="U185" s="87"/>
      <c r="V185" s="146"/>
      <c r="W185" s="87"/>
      <c r="X185" s="87"/>
      <c r="Y185" s="56"/>
    </row>
    <row r="186" spans="1:25" ht="15" customHeight="1" thickTop="1">
      <c r="A186" s="5"/>
      <c r="H186" s="136"/>
      <c r="O186" s="38"/>
    </row>
    <row r="187" spans="1:25" ht="15" customHeight="1">
      <c r="A187" s="5"/>
      <c r="H187" s="136"/>
      <c r="O187" s="136"/>
    </row>
    <row r="188" spans="1:25" ht="15" customHeight="1">
      <c r="A188" s="5"/>
      <c r="H188" s="40"/>
      <c r="O188" s="40"/>
    </row>
    <row r="189" spans="1:25" ht="15" customHeight="1">
      <c r="A189" s="67"/>
      <c r="B189" s="66"/>
      <c r="C189" s="66"/>
      <c r="H189" s="136"/>
      <c r="O189" s="38"/>
    </row>
    <row r="190" spans="1:25" ht="15" customHeight="1">
      <c r="A190" s="67" t="s">
        <v>491</v>
      </c>
      <c r="B190" s="169"/>
      <c r="O190" s="38"/>
    </row>
    <row r="191" spans="1:25" ht="15" customHeight="1">
      <c r="A191" s="67" t="s">
        <v>492</v>
      </c>
      <c r="B191" s="127"/>
      <c r="C191" s="127"/>
      <c r="H191" s="40"/>
      <c r="J191" s="170"/>
      <c r="O191" s="38"/>
    </row>
    <row r="192" spans="1:25" s="111" customFormat="1" ht="15" customHeight="1">
      <c r="D192" s="52"/>
      <c r="E192" s="147"/>
      <c r="F192" s="138"/>
      <c r="G192" s="110"/>
      <c r="H192" s="136"/>
      <c r="J192" s="61"/>
      <c r="K192" s="61"/>
      <c r="L192" s="53"/>
      <c r="M192" s="68"/>
      <c r="N192" s="110"/>
      <c r="O192" s="38"/>
      <c r="Q192" s="61"/>
      <c r="R192" s="61"/>
      <c r="S192" s="2"/>
      <c r="T192" s="54"/>
      <c r="U192" s="54"/>
      <c r="V192" s="145"/>
      <c r="W192" s="54"/>
      <c r="X192" s="54"/>
      <c r="Y192" s="2"/>
    </row>
    <row r="193" spans="1:25" s="111" customFormat="1" ht="15" customHeight="1">
      <c r="D193" s="52"/>
      <c r="E193" s="147"/>
      <c r="F193" s="138"/>
      <c r="G193" s="110"/>
      <c r="H193" s="136"/>
      <c r="J193" s="61"/>
      <c r="K193" s="61"/>
      <c r="L193" s="53"/>
      <c r="M193" s="68"/>
      <c r="N193" s="110"/>
      <c r="O193" s="38"/>
      <c r="Q193" s="61"/>
      <c r="R193" s="61"/>
      <c r="S193" s="2"/>
      <c r="T193" s="54"/>
      <c r="U193" s="54"/>
      <c r="V193" s="145"/>
      <c r="W193" s="54"/>
      <c r="X193" s="54"/>
      <c r="Y193" s="2"/>
    </row>
    <row r="194" spans="1:25" s="111" customFormat="1" ht="15" customHeight="1">
      <c r="A194" s="2"/>
      <c r="B194" s="2"/>
      <c r="C194" s="2"/>
      <c r="D194" s="52"/>
      <c r="E194" s="147"/>
      <c r="F194" s="138"/>
      <c r="G194" s="110"/>
      <c r="H194" s="136"/>
      <c r="J194" s="61"/>
      <c r="K194" s="61"/>
      <c r="L194" s="53"/>
      <c r="M194" s="68"/>
      <c r="N194" s="110"/>
      <c r="O194" s="38"/>
      <c r="Q194" s="61"/>
      <c r="R194" s="61"/>
      <c r="S194" s="2"/>
      <c r="T194" s="54"/>
      <c r="U194" s="54"/>
      <c r="V194" s="145"/>
      <c r="W194" s="54"/>
      <c r="X194" s="54"/>
      <c r="Y194" s="2"/>
    </row>
    <row r="195" spans="1:25" s="111" customFormat="1" ht="15" customHeight="1">
      <c r="A195" s="2"/>
      <c r="B195" s="2"/>
      <c r="C195" s="2"/>
      <c r="D195" s="52"/>
      <c r="E195" s="147"/>
      <c r="F195" s="138"/>
      <c r="G195" s="110"/>
      <c r="H195" s="136"/>
      <c r="J195" s="61"/>
      <c r="K195" s="53"/>
      <c r="L195" s="68"/>
      <c r="M195" s="110"/>
      <c r="N195" s="38"/>
      <c r="P195" s="61"/>
      <c r="Q195" s="2"/>
      <c r="R195" s="2"/>
      <c r="S195" s="54"/>
      <c r="T195" s="54"/>
      <c r="U195" s="145"/>
      <c r="V195" s="54"/>
      <c r="W195" s="54"/>
      <c r="X195" s="2"/>
    </row>
    <row r="196" spans="1:25" s="111" customFormat="1" ht="15" customHeight="1">
      <c r="A196" s="2"/>
      <c r="B196" s="2"/>
      <c r="C196" s="2"/>
      <c r="D196" s="52"/>
      <c r="E196" s="147"/>
      <c r="F196" s="138"/>
      <c r="G196" s="110"/>
      <c r="H196" s="136"/>
      <c r="J196" s="61"/>
      <c r="K196" s="61"/>
      <c r="L196" s="53"/>
      <c r="M196" s="68"/>
      <c r="N196" s="110"/>
      <c r="O196" s="38"/>
      <c r="Q196" s="61"/>
      <c r="R196" s="61"/>
      <c r="S196" s="2"/>
      <c r="T196" s="54"/>
      <c r="U196" s="54"/>
      <c r="V196" s="145"/>
      <c r="W196" s="54"/>
      <c r="X196" s="54"/>
      <c r="Y196" s="2"/>
    </row>
    <row r="197" spans="1:25" s="111" customFormat="1" ht="15" customHeight="1">
      <c r="A197" s="2"/>
      <c r="B197" s="2"/>
      <c r="C197" s="2"/>
      <c r="D197" s="52"/>
      <c r="E197" s="147"/>
      <c r="F197" s="138"/>
      <c r="G197" s="110"/>
      <c r="H197" s="136"/>
      <c r="J197" s="61"/>
      <c r="K197" s="61"/>
      <c r="L197" s="53"/>
      <c r="M197" s="68"/>
      <c r="N197" s="110"/>
      <c r="O197" s="38"/>
      <c r="Q197" s="61"/>
      <c r="R197" s="61"/>
      <c r="S197" s="2"/>
      <c r="T197" s="54"/>
      <c r="U197" s="54"/>
      <c r="V197" s="145"/>
      <c r="W197" s="54"/>
      <c r="X197" s="54"/>
      <c r="Y197" s="2"/>
    </row>
    <row r="198" spans="1:25" s="111" customFormat="1" ht="15" customHeight="1">
      <c r="A198" s="2"/>
      <c r="B198" s="2"/>
      <c r="C198" s="2"/>
      <c r="D198" s="52"/>
      <c r="E198" s="147"/>
      <c r="F198" s="138"/>
      <c r="G198" s="110"/>
      <c r="H198" s="136"/>
      <c r="J198" s="61"/>
      <c r="K198" s="61"/>
      <c r="L198" s="53"/>
      <c r="M198" s="68"/>
      <c r="N198" s="110"/>
      <c r="O198" s="38"/>
      <c r="Q198" s="61"/>
      <c r="R198" s="61"/>
      <c r="S198" s="2"/>
      <c r="T198" s="54"/>
      <c r="U198" s="54"/>
      <c r="V198" s="145"/>
      <c r="W198" s="54"/>
      <c r="X198" s="54"/>
      <c r="Y198" s="2"/>
    </row>
    <row r="199" spans="1:25" s="111" customFormat="1" ht="15" customHeight="1">
      <c r="A199" s="2"/>
      <c r="B199" s="2"/>
      <c r="C199" s="2"/>
      <c r="D199" s="52"/>
      <c r="E199" s="147"/>
      <c r="F199" s="138"/>
      <c r="G199" s="110"/>
      <c r="H199" s="136"/>
      <c r="J199" s="61"/>
      <c r="K199" s="61"/>
      <c r="L199" s="53"/>
      <c r="M199" s="68"/>
      <c r="N199" s="110"/>
      <c r="O199" s="38"/>
      <c r="Q199" s="61"/>
      <c r="R199" s="61"/>
      <c r="S199" s="2"/>
      <c r="T199" s="54"/>
      <c r="U199" s="54"/>
      <c r="V199" s="145"/>
      <c r="W199" s="54"/>
      <c r="X199" s="54"/>
      <c r="Y199" s="2"/>
    </row>
    <row r="200" spans="1:25" s="111" customFormat="1" ht="15" customHeight="1">
      <c r="A200" s="2"/>
      <c r="B200" s="2"/>
      <c r="C200" s="2"/>
      <c r="D200" s="52"/>
      <c r="E200" s="147"/>
      <c r="F200" s="138"/>
      <c r="G200" s="110"/>
      <c r="H200" s="136"/>
      <c r="J200" s="61"/>
      <c r="K200" s="61"/>
      <c r="L200" s="53"/>
      <c r="M200" s="68"/>
      <c r="N200" s="110"/>
      <c r="O200" s="38"/>
      <c r="Q200" s="61"/>
      <c r="R200" s="61"/>
      <c r="S200" s="2"/>
      <c r="T200" s="54"/>
      <c r="U200" s="54"/>
      <c r="V200" s="145"/>
      <c r="W200" s="54"/>
      <c r="X200" s="54"/>
      <c r="Y200" s="2"/>
    </row>
    <row r="201" spans="1:25" s="111" customFormat="1" ht="15" customHeight="1">
      <c r="A201" s="2"/>
      <c r="B201" s="2"/>
      <c r="C201" s="2"/>
      <c r="D201" s="52"/>
      <c r="E201" s="147"/>
      <c r="F201" s="138"/>
      <c r="G201" s="110"/>
      <c r="H201" s="136"/>
      <c r="J201" s="61"/>
      <c r="K201" s="61"/>
      <c r="L201" s="53"/>
      <c r="M201" s="68"/>
      <c r="N201" s="110"/>
      <c r="O201" s="38"/>
      <c r="Q201" s="61"/>
      <c r="R201" s="61"/>
      <c r="S201" s="2"/>
      <c r="T201" s="54"/>
      <c r="U201" s="54"/>
      <c r="V201" s="145"/>
      <c r="W201" s="54"/>
      <c r="X201" s="54"/>
      <c r="Y201" s="2"/>
    </row>
    <row r="202" spans="1:25" s="111" customFormat="1" ht="15" customHeight="1">
      <c r="A202" s="2"/>
      <c r="B202" s="2"/>
      <c r="C202" s="2"/>
      <c r="D202" s="52"/>
      <c r="E202" s="147"/>
      <c r="F202" s="138"/>
      <c r="G202" s="110"/>
      <c r="H202" s="136"/>
      <c r="J202" s="61"/>
      <c r="K202" s="61"/>
      <c r="L202" s="53"/>
      <c r="M202" s="68"/>
      <c r="N202" s="110"/>
      <c r="O202" s="38"/>
      <c r="Q202" s="61"/>
      <c r="R202" s="61"/>
      <c r="S202" s="2"/>
      <c r="T202" s="54"/>
      <c r="U202" s="54"/>
      <c r="V202" s="145"/>
      <c r="W202" s="54"/>
      <c r="X202" s="54"/>
      <c r="Y202" s="2"/>
    </row>
    <row r="203" spans="1:25" s="111" customFormat="1" ht="15" customHeight="1">
      <c r="A203" s="2"/>
      <c r="B203" s="2"/>
      <c r="C203" s="2"/>
      <c r="D203" s="52"/>
      <c r="E203" s="147"/>
      <c r="F203" s="138"/>
      <c r="G203" s="110"/>
      <c r="H203" s="136"/>
      <c r="J203" s="61"/>
      <c r="K203" s="61"/>
      <c r="L203" s="53"/>
      <c r="M203" s="68"/>
      <c r="N203" s="110"/>
      <c r="O203" s="38"/>
      <c r="Q203" s="61"/>
      <c r="R203" s="61"/>
      <c r="S203" s="2"/>
      <c r="T203" s="54"/>
      <c r="U203" s="54"/>
      <c r="V203" s="145"/>
      <c r="W203" s="54"/>
      <c r="X203" s="54"/>
      <c r="Y203" s="2"/>
    </row>
    <row r="204" spans="1:25" s="111" customFormat="1" ht="15" customHeight="1">
      <c r="A204" s="2"/>
      <c r="B204" s="2"/>
      <c r="C204" s="2"/>
      <c r="D204" s="52"/>
      <c r="E204" s="147"/>
      <c r="F204" s="138"/>
      <c r="G204" s="110"/>
      <c r="H204" s="136"/>
      <c r="J204" s="61"/>
      <c r="K204" s="61"/>
      <c r="L204" s="53"/>
      <c r="M204" s="68"/>
      <c r="N204" s="110"/>
      <c r="O204" s="38"/>
      <c r="Q204" s="61"/>
      <c r="R204" s="61"/>
      <c r="S204" s="2"/>
      <c r="T204" s="54"/>
      <c r="U204" s="54"/>
      <c r="V204" s="145"/>
      <c r="W204" s="54"/>
      <c r="X204" s="54"/>
      <c r="Y204" s="2"/>
    </row>
    <row r="205" spans="1:25" s="111" customFormat="1" ht="15" customHeight="1">
      <c r="A205" s="2"/>
      <c r="B205" s="2"/>
      <c r="C205" s="2"/>
      <c r="D205" s="52"/>
      <c r="E205" s="147"/>
      <c r="F205" s="138"/>
      <c r="G205" s="110"/>
      <c r="H205" s="136"/>
      <c r="J205" s="61"/>
      <c r="K205" s="61"/>
      <c r="L205" s="53"/>
      <c r="M205" s="68"/>
      <c r="N205" s="110"/>
      <c r="O205" s="38"/>
      <c r="Q205" s="61"/>
      <c r="R205" s="61"/>
      <c r="S205" s="2"/>
      <c r="T205" s="54"/>
      <c r="U205" s="54"/>
      <c r="V205" s="145"/>
      <c r="W205" s="54"/>
      <c r="X205" s="54"/>
      <c r="Y205" s="2"/>
    </row>
    <row r="206" spans="1:25" s="111" customFormat="1" ht="15" customHeight="1">
      <c r="A206" s="2"/>
      <c r="B206" s="2"/>
      <c r="C206" s="2"/>
      <c r="D206" s="52"/>
      <c r="E206" s="147"/>
      <c r="F206" s="138"/>
      <c r="G206" s="110"/>
      <c r="H206" s="136"/>
      <c r="J206" s="61"/>
      <c r="K206" s="61"/>
      <c r="L206" s="53"/>
      <c r="M206" s="68"/>
      <c r="N206" s="110"/>
      <c r="O206" s="38"/>
      <c r="Q206" s="61"/>
      <c r="R206" s="61"/>
      <c r="S206" s="2"/>
      <c r="T206" s="54"/>
      <c r="U206" s="54"/>
      <c r="V206" s="145"/>
      <c r="W206" s="54"/>
      <c r="X206" s="54"/>
      <c r="Y206" s="2"/>
    </row>
    <row r="207" spans="1:25" s="111" customFormat="1" ht="15" customHeight="1">
      <c r="A207" s="2"/>
      <c r="B207" s="2"/>
      <c r="C207" s="2"/>
      <c r="D207" s="52"/>
      <c r="E207" s="147"/>
      <c r="F207" s="138"/>
      <c r="G207" s="110"/>
      <c r="H207" s="136"/>
      <c r="J207" s="61"/>
      <c r="K207" s="61"/>
      <c r="L207" s="53"/>
      <c r="M207" s="68"/>
      <c r="N207" s="110"/>
      <c r="O207" s="38"/>
      <c r="Q207" s="61"/>
      <c r="R207" s="61"/>
      <c r="S207" s="2"/>
      <c r="T207" s="54"/>
      <c r="U207" s="54"/>
      <c r="V207" s="145"/>
      <c r="W207" s="54"/>
      <c r="X207" s="54"/>
      <c r="Y207" s="2"/>
    </row>
    <row r="208" spans="1:25" s="111" customFormat="1" ht="15" customHeight="1">
      <c r="A208" s="2"/>
      <c r="B208" s="2"/>
      <c r="C208" s="2"/>
      <c r="D208" s="52"/>
      <c r="E208" s="147"/>
      <c r="F208" s="138"/>
      <c r="G208" s="110"/>
      <c r="H208" s="136"/>
      <c r="J208" s="61"/>
      <c r="K208" s="61"/>
      <c r="L208" s="53"/>
      <c r="M208" s="68"/>
      <c r="N208" s="110"/>
      <c r="O208" s="38"/>
      <c r="Q208" s="61"/>
      <c r="R208" s="61"/>
      <c r="S208" s="2"/>
      <c r="T208" s="54"/>
      <c r="U208" s="54"/>
      <c r="V208" s="145"/>
      <c r="W208" s="54"/>
      <c r="X208" s="54"/>
      <c r="Y208" s="2"/>
    </row>
    <row r="209" spans="1:25" s="111" customFormat="1" ht="15" customHeight="1">
      <c r="A209" s="2"/>
      <c r="B209" s="2"/>
      <c r="C209" s="2"/>
      <c r="D209" s="52"/>
      <c r="E209" s="147"/>
      <c r="F209" s="138"/>
      <c r="G209" s="110"/>
      <c r="H209" s="136"/>
      <c r="J209" s="61"/>
      <c r="K209" s="61"/>
      <c r="L209" s="53"/>
      <c r="M209" s="68"/>
      <c r="N209" s="110"/>
      <c r="O209" s="38"/>
      <c r="Q209" s="61"/>
      <c r="R209" s="61"/>
      <c r="S209" s="2"/>
      <c r="T209" s="54"/>
      <c r="U209" s="54"/>
      <c r="V209" s="145"/>
      <c r="W209" s="54"/>
      <c r="X209" s="54"/>
      <c r="Y209" s="2"/>
    </row>
  </sheetData>
  <autoFilter ref="A9:Q185" xr:uid="{23A08FF1-D07D-4A63-9615-7C1D8529FBDB}"/>
  <mergeCells count="7">
    <mergeCell ref="A2:Q2"/>
    <mergeCell ref="A3:Q3"/>
    <mergeCell ref="E5:J5"/>
    <mergeCell ref="L5:Q5"/>
    <mergeCell ref="A8:C8"/>
    <mergeCell ref="E6:J6"/>
    <mergeCell ref="L6:Q6"/>
  </mergeCells>
  <conditionalFormatting sqref="C189 B191:C191">
    <cfRule type="duplicateValues" dxfId="46" priority="71"/>
  </conditionalFormatting>
  <conditionalFormatting sqref="C194:C1048576 C1:C188">
    <cfRule type="duplicateValues" dxfId="45" priority="78"/>
  </conditionalFormatting>
  <conditionalFormatting sqref="E1:E5 E7:E10 E12:E16 L12:L34 E22 E24 E26:E28 E33 E35 L36 E37:E43 L38 L44 E45:E46 L47:L51 E52:E54 L55:L58 E59:E63 L64 E65:E67 L67:L72 E71:E73 L74:L75 E76 L77 E78 L79:L83 E81:E85 L85:L90 E87:E88 E90:E92 L92:L93 E94 L95:L101 E101:E115 L104 L106 L109 L116:L134 E134:E164 L141 L147 L150:L152 L164:L175 E176:E1048576 L184:L185">
    <cfRule type="cellIs" dxfId="44" priority="72" operator="equal">
      <formula>"""#N/A"""</formula>
    </cfRule>
  </conditionalFormatting>
  <conditionalFormatting sqref="E17:F21">
    <cfRule type="cellIs" dxfId="43" priority="1" operator="equal">
      <formula>"""#N/A"""</formula>
    </cfRule>
  </conditionalFormatting>
  <conditionalFormatting sqref="E23:F23">
    <cfRule type="cellIs" dxfId="42" priority="2" operator="equal">
      <formula>"""#N/A"""</formula>
    </cfRule>
  </conditionalFormatting>
  <conditionalFormatting sqref="E25:F25">
    <cfRule type="cellIs" dxfId="41" priority="3" operator="equal">
      <formula>"""#N/A"""</formula>
    </cfRule>
  </conditionalFormatting>
  <conditionalFormatting sqref="E29:F32">
    <cfRule type="cellIs" dxfId="40" priority="4" operator="equal">
      <formula>"""#N/A"""</formula>
    </cfRule>
  </conditionalFormatting>
  <conditionalFormatting sqref="E34:F34">
    <cfRule type="cellIs" dxfId="39" priority="6" operator="equal">
      <formula>"""#N/A"""</formula>
    </cfRule>
  </conditionalFormatting>
  <conditionalFormatting sqref="E36:F36">
    <cfRule type="cellIs" dxfId="38" priority="7" operator="equal">
      <formula>"""#N/A"""</formula>
    </cfRule>
  </conditionalFormatting>
  <conditionalFormatting sqref="E44:F44">
    <cfRule type="cellIs" dxfId="37" priority="10" operator="equal">
      <formula>"""#N/A"""</formula>
    </cfRule>
  </conditionalFormatting>
  <conditionalFormatting sqref="E47:F51">
    <cfRule type="cellIs" dxfId="36" priority="12" operator="equal">
      <formula>"""#N/A"""</formula>
    </cfRule>
  </conditionalFormatting>
  <conditionalFormatting sqref="E55:F58">
    <cfRule type="cellIs" dxfId="35" priority="14" operator="equal">
      <formula>"""#N/A"""</formula>
    </cfRule>
  </conditionalFormatting>
  <conditionalFormatting sqref="E64:F64">
    <cfRule type="cellIs" dxfId="34" priority="16" operator="equal">
      <formula>"""#N/A"""</formula>
    </cfRule>
  </conditionalFormatting>
  <conditionalFormatting sqref="E68:F70">
    <cfRule type="cellIs" dxfId="33" priority="18" operator="equal">
      <formula>"""#N/A"""</formula>
    </cfRule>
  </conditionalFormatting>
  <conditionalFormatting sqref="E74:F75">
    <cfRule type="cellIs" dxfId="32" priority="22" operator="equal">
      <formula>"""#N/A"""</formula>
    </cfRule>
  </conditionalFormatting>
  <conditionalFormatting sqref="E77:F77">
    <cfRule type="cellIs" dxfId="31" priority="23" operator="equal">
      <formula>"""#N/A"""</formula>
    </cfRule>
  </conditionalFormatting>
  <conditionalFormatting sqref="E79:F80">
    <cfRule type="cellIs" dxfId="30" priority="24" operator="equal">
      <formula>"""#N/A"""</formula>
    </cfRule>
  </conditionalFormatting>
  <conditionalFormatting sqref="E86:F86">
    <cfRule type="cellIs" dxfId="29" priority="26" operator="equal">
      <formula>"""#N/A"""</formula>
    </cfRule>
  </conditionalFormatting>
  <conditionalFormatting sqref="E89:F89">
    <cfRule type="cellIs" dxfId="28" priority="27" operator="equal">
      <formula>"""#N/A"""</formula>
    </cfRule>
  </conditionalFormatting>
  <conditionalFormatting sqref="E93:F93">
    <cfRule type="cellIs" dxfId="27" priority="28" operator="equal">
      <formula>"""#N/A"""</formula>
    </cfRule>
  </conditionalFormatting>
  <conditionalFormatting sqref="E95:F100">
    <cfRule type="cellIs" dxfId="26" priority="31" operator="equal">
      <formula>"""#N/A"""</formula>
    </cfRule>
  </conditionalFormatting>
  <conditionalFormatting sqref="E116:F133">
    <cfRule type="cellIs" dxfId="25" priority="36" operator="equal">
      <formula>"""#N/A"""</formula>
    </cfRule>
  </conditionalFormatting>
  <conditionalFormatting sqref="E165:F175">
    <cfRule type="cellIs" dxfId="24" priority="41" operator="equal">
      <formula>"""#N/A"""</formula>
    </cfRule>
  </conditionalFormatting>
  <conditionalFormatting sqref="L35:M35">
    <cfRule type="cellIs" dxfId="23" priority="5" operator="equal">
      <formula>"""#N/A"""</formula>
    </cfRule>
  </conditionalFormatting>
  <conditionalFormatting sqref="L37:M37">
    <cfRule type="cellIs" dxfId="22" priority="8" operator="equal">
      <formula>"""#N/A"""</formula>
    </cfRule>
  </conditionalFormatting>
  <conditionalFormatting sqref="L39:M43">
    <cfRule type="cellIs" dxfId="21" priority="9" operator="equal">
      <formula>"""#N/A"""</formula>
    </cfRule>
  </conditionalFormatting>
  <conditionalFormatting sqref="L45:M46">
    <cfRule type="cellIs" dxfId="20" priority="11" operator="equal">
      <formula>"""#N/A"""</formula>
    </cfRule>
  </conditionalFormatting>
  <conditionalFormatting sqref="L52:M54">
    <cfRule type="cellIs" dxfId="19" priority="13" operator="equal">
      <formula>"""#N/A"""</formula>
    </cfRule>
  </conditionalFormatting>
  <conditionalFormatting sqref="L59:M63">
    <cfRule type="cellIs" dxfId="18" priority="15" operator="equal">
      <formula>"""#N/A"""</formula>
    </cfRule>
  </conditionalFormatting>
  <conditionalFormatting sqref="L65:M66">
    <cfRule type="cellIs" dxfId="17" priority="17" operator="equal">
      <formula>"""#N/A"""</formula>
    </cfRule>
  </conditionalFormatting>
  <conditionalFormatting sqref="L73:M73">
    <cfRule type="cellIs" dxfId="16" priority="19" operator="equal">
      <formula>"""#N/A"""</formula>
    </cfRule>
  </conditionalFormatting>
  <conditionalFormatting sqref="L76:M76">
    <cfRule type="cellIs" dxfId="15" priority="21" operator="equal">
      <formula>"""#N/A"""</formula>
    </cfRule>
  </conditionalFormatting>
  <conditionalFormatting sqref="L78:M78">
    <cfRule type="cellIs" dxfId="14" priority="20" operator="equal">
      <formula>"""#N/A"""</formula>
    </cfRule>
  </conditionalFormatting>
  <conditionalFormatting sqref="L84:M84">
    <cfRule type="cellIs" dxfId="13" priority="25" operator="equal">
      <formula>"""#N/A"""</formula>
    </cfRule>
  </conditionalFormatting>
  <conditionalFormatting sqref="L91:M91">
    <cfRule type="cellIs" dxfId="12" priority="29" operator="equal">
      <formula>"""#N/A"""</formula>
    </cfRule>
  </conditionalFormatting>
  <conditionalFormatting sqref="L94:M94">
    <cfRule type="cellIs" dxfId="11" priority="30" operator="equal">
      <formula>"""#N/A"""</formula>
    </cfRule>
  </conditionalFormatting>
  <conditionalFormatting sqref="L102:M103">
    <cfRule type="cellIs" dxfId="10" priority="32" operator="equal">
      <formula>"""#N/A"""</formula>
    </cfRule>
  </conditionalFormatting>
  <conditionalFormatting sqref="L105:M105">
    <cfRule type="cellIs" dxfId="9" priority="33" operator="equal">
      <formula>"""#N/A"""</formula>
    </cfRule>
  </conditionalFormatting>
  <conditionalFormatting sqref="L107:M108">
    <cfRule type="cellIs" dxfId="8" priority="34" operator="equal">
      <formula>"""#N/A"""</formula>
    </cfRule>
  </conditionalFormatting>
  <conditionalFormatting sqref="L110:M115">
    <cfRule type="cellIs" dxfId="7" priority="35" operator="equal">
      <formula>"""#N/A"""</formula>
    </cfRule>
  </conditionalFormatting>
  <conditionalFormatting sqref="L135:M140">
    <cfRule type="cellIs" dxfId="6" priority="37" operator="equal">
      <formula>"""#N/A"""</formula>
    </cfRule>
  </conditionalFormatting>
  <conditionalFormatting sqref="L142:M146">
    <cfRule type="cellIs" dxfId="5" priority="38" operator="equal">
      <formula>"""#N/A"""</formula>
    </cfRule>
  </conditionalFormatting>
  <conditionalFormatting sqref="L148:M149">
    <cfRule type="cellIs" dxfId="4" priority="39" operator="equal">
      <formula>"""#N/A"""</formula>
    </cfRule>
  </conditionalFormatting>
  <conditionalFormatting sqref="L153:M163">
    <cfRule type="cellIs" dxfId="3" priority="40" operator="equal">
      <formula>"""#N/A"""</formula>
    </cfRule>
  </conditionalFormatting>
  <conditionalFormatting sqref="L176:M183">
    <cfRule type="cellIs" dxfId="2" priority="42" operator="equal">
      <formula>"""#N/A"""</formula>
    </cfRule>
  </conditionalFormatting>
  <conditionalFormatting sqref="T196:U1048576 T1:U194 S195:T195">
    <cfRule type="duplicateValues" dxfId="1" priority="73"/>
    <cfRule type="duplicateValues" dxfId="0" priority="75"/>
  </conditionalFormatting>
  <pageMargins left="0.77" right="0.23622047244094499" top="0.39" bottom="1" header="0.196850393700787" footer="0.2"/>
  <pageSetup paperSize="9" scale="67" fitToHeight="10" orientation="landscape" r:id="rId1"/>
  <headerFooter alignWithMargins="0">
    <oddFooter xml:space="preserve">&amp;L&amp;"Angsana New,Regular"&amp;13    หมายเหตุประกอบงบการเงินเป็นส่วนหนึ่งของงบการเงินนี้ 
</oddFooter>
  </headerFooter>
  <rowBreaks count="1" manualBreakCount="1">
    <brk id="32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BAF54-8E52-4F6B-9C15-C80BBA4C0D0D}">
  <dimension ref="A1:AA349"/>
  <sheetViews>
    <sheetView showGridLines="0" view="pageBreakPreview" zoomScale="80" zoomScaleNormal="85" zoomScaleSheetLayoutView="80" workbookViewId="0">
      <selection activeCell="F11" sqref="F11:J18"/>
    </sheetView>
  </sheetViews>
  <sheetFormatPr defaultColWidth="10.5" defaultRowHeight="15" customHeight="1"/>
  <cols>
    <col min="1" max="1" width="3" style="2" customWidth="1"/>
    <col min="2" max="2" width="3.5" style="2" customWidth="1"/>
    <col min="3" max="3" width="60.3984375" style="2" customWidth="1"/>
    <col min="4" max="4" width="15.5" style="52" customWidth="1"/>
    <col min="5" max="5" width="9.5" style="53" customWidth="1"/>
    <col min="6" max="6" width="14.5" style="68" customWidth="1"/>
    <col min="7" max="7" width="1.19921875" style="110" customWidth="1"/>
    <col min="8" max="8" width="16" style="68" customWidth="1"/>
    <col min="9" max="9" width="1.19921875" style="111" customWidth="1"/>
    <col min="10" max="10" width="15" style="61" customWidth="1"/>
    <col min="11" max="11" width="2" style="61" customWidth="1"/>
    <col min="12" max="12" width="9.5" style="53" customWidth="1"/>
    <col min="13" max="13" width="14.5" style="68" customWidth="1"/>
    <col min="14" max="14" width="1.19921875" style="110" customWidth="1"/>
    <col min="15" max="15" width="16" style="68" customWidth="1"/>
    <col min="16" max="16" width="1.19921875" style="111" customWidth="1"/>
    <col min="17" max="17" width="15" style="61" customWidth="1"/>
    <col min="18" max="18" width="10.5" style="2"/>
    <col min="19" max="20" width="13.19921875" style="3" bestFit="1" customWidth="1"/>
    <col min="21" max="22" width="13.19921875" style="3" customWidth="1"/>
    <col min="23" max="23" width="13.19921875" style="4" bestFit="1" customWidth="1"/>
    <col min="24" max="24" width="13.19921875" style="3" bestFit="1" customWidth="1"/>
    <col min="25" max="25" width="10.5" style="4"/>
    <col min="26" max="16384" width="10.5" style="2"/>
  </cols>
  <sheetData>
    <row r="1" spans="1:25" ht="18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5" ht="18" customHeight="1">
      <c r="A2" s="243" t="s">
        <v>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</row>
    <row r="3" spans="1:25" ht="18" customHeight="1">
      <c r="A3" s="243" t="s">
        <v>246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</row>
    <row r="4" spans="1:25" ht="18" customHeight="1">
      <c r="A4" s="5" t="s">
        <v>2</v>
      </c>
      <c r="B4" s="5"/>
      <c r="C4" s="5"/>
      <c r="D4" s="5"/>
      <c r="E4" s="6"/>
      <c r="F4" s="7"/>
      <c r="G4" s="5"/>
      <c r="H4" s="7"/>
      <c r="I4" s="8"/>
      <c r="J4" s="9"/>
      <c r="K4" s="9"/>
      <c r="L4" s="6"/>
      <c r="M4" s="7"/>
      <c r="N4" s="5"/>
      <c r="O4" s="7"/>
      <c r="P4" s="8"/>
      <c r="Q4" s="9"/>
    </row>
    <row r="5" spans="1:25" ht="18.75" customHeight="1">
      <c r="A5" s="5"/>
      <c r="B5" s="10"/>
      <c r="C5" s="10"/>
      <c r="D5" s="5"/>
      <c r="E5" s="247">
        <v>2564</v>
      </c>
      <c r="F5" s="247"/>
      <c r="G5" s="247"/>
      <c r="H5" s="247"/>
      <c r="I5" s="247"/>
      <c r="J5" s="247"/>
      <c r="K5" s="9"/>
      <c r="L5" s="247">
        <v>2563</v>
      </c>
      <c r="M5" s="247"/>
      <c r="N5" s="247"/>
      <c r="O5" s="247"/>
      <c r="P5" s="247"/>
      <c r="Q5" s="247"/>
    </row>
    <row r="6" spans="1:25" ht="18" customHeight="1">
      <c r="A6" s="5"/>
      <c r="B6" s="10"/>
      <c r="C6" s="10"/>
      <c r="D6" s="11" t="s">
        <v>3</v>
      </c>
      <c r="E6" s="12" t="s">
        <v>4</v>
      </c>
      <c r="F6" s="13"/>
      <c r="G6" s="11"/>
      <c r="H6" s="13" t="s">
        <v>5</v>
      </c>
      <c r="I6" s="14"/>
      <c r="J6" s="15" t="s">
        <v>6</v>
      </c>
      <c r="K6" s="9"/>
      <c r="L6" s="12" t="s">
        <v>4</v>
      </c>
      <c r="M6" s="13"/>
      <c r="N6" s="11"/>
      <c r="O6" s="13" t="s">
        <v>5</v>
      </c>
      <c r="P6" s="14"/>
      <c r="Q6" s="15" t="s">
        <v>6</v>
      </c>
    </row>
    <row r="7" spans="1:25" ht="18" customHeight="1">
      <c r="A7" s="246" t="s">
        <v>7</v>
      </c>
      <c r="B7" s="246"/>
      <c r="C7" s="246"/>
      <c r="D7" s="16" t="s">
        <v>8</v>
      </c>
      <c r="E7" s="17" t="s">
        <v>9</v>
      </c>
      <c r="F7" s="18" t="s">
        <v>10</v>
      </c>
      <c r="G7" s="16"/>
      <c r="H7" s="18" t="s">
        <v>11</v>
      </c>
      <c r="I7" s="19"/>
      <c r="J7" s="20" t="s">
        <v>12</v>
      </c>
      <c r="K7" s="9"/>
      <c r="L7" s="17" t="s">
        <v>9</v>
      </c>
      <c r="M7" s="18" t="s">
        <v>10</v>
      </c>
      <c r="N7" s="16"/>
      <c r="O7" s="18" t="s">
        <v>11</v>
      </c>
      <c r="P7" s="19"/>
      <c r="Q7" s="20" t="s">
        <v>12</v>
      </c>
    </row>
    <row r="8" spans="1:25" ht="18" customHeight="1">
      <c r="A8" s="21"/>
      <c r="B8" s="21"/>
      <c r="C8" s="21"/>
      <c r="D8" s="22"/>
      <c r="E8" s="12" t="s">
        <v>13</v>
      </c>
      <c r="F8" s="13" t="s">
        <v>14</v>
      </c>
      <c r="G8" s="11"/>
      <c r="H8" s="13" t="s">
        <v>15</v>
      </c>
      <c r="I8" s="14"/>
      <c r="J8" s="15" t="s">
        <v>13</v>
      </c>
      <c r="K8" s="15"/>
      <c r="L8" s="12" t="s">
        <v>13</v>
      </c>
      <c r="M8" s="13" t="s">
        <v>14</v>
      </c>
      <c r="N8" s="11"/>
      <c r="O8" s="13" t="s">
        <v>15</v>
      </c>
      <c r="P8" s="14"/>
      <c r="Q8" s="15" t="s">
        <v>13</v>
      </c>
    </row>
    <row r="9" spans="1:25" s="1" customFormat="1" ht="18" customHeight="1">
      <c r="A9" s="1" t="s">
        <v>16</v>
      </c>
      <c r="D9" s="23"/>
      <c r="E9" s="24"/>
      <c r="F9" s="25"/>
      <c r="G9" s="26"/>
      <c r="H9" s="25"/>
      <c r="I9" s="27"/>
      <c r="J9" s="28"/>
      <c r="K9" s="28"/>
      <c r="L9" s="24"/>
      <c r="M9" s="25"/>
      <c r="N9" s="26"/>
      <c r="O9" s="25"/>
      <c r="P9" s="27"/>
      <c r="Q9" s="28"/>
      <c r="S9" s="29"/>
      <c r="T9" s="29"/>
      <c r="U9" s="29"/>
      <c r="V9" s="29"/>
      <c r="W9" s="30"/>
      <c r="X9" s="30"/>
      <c r="Y9" s="30"/>
    </row>
    <row r="10" spans="1:25" s="1" customFormat="1" ht="18" customHeight="1">
      <c r="B10" s="31" t="s">
        <v>17</v>
      </c>
      <c r="D10" s="23"/>
      <c r="E10" s="24"/>
      <c r="F10" s="25"/>
      <c r="G10" s="25"/>
      <c r="H10" s="25">
        <f>SUM(H11:H18)</f>
        <v>0</v>
      </c>
      <c r="I10" s="32"/>
      <c r="J10" s="33">
        <f>SUM(J11:J18)</f>
        <v>0</v>
      </c>
      <c r="K10" s="33"/>
      <c r="L10" s="24"/>
      <c r="M10" s="25"/>
      <c r="N10" s="26"/>
      <c r="O10" s="25">
        <f>SUM(O11:O18)</f>
        <v>90678592683</v>
      </c>
      <c r="P10" s="27"/>
      <c r="Q10" s="33">
        <f>SUM(Q11:Q18)</f>
        <v>29.039999999999996</v>
      </c>
      <c r="S10" s="29"/>
      <c r="T10" s="34"/>
      <c r="U10" s="29"/>
      <c r="V10" s="29"/>
      <c r="W10" s="35"/>
      <c r="X10" s="29"/>
      <c r="Y10" s="36"/>
    </row>
    <row r="11" spans="1:25" ht="18" customHeight="1">
      <c r="B11" s="5" t="s">
        <v>18</v>
      </c>
      <c r="C11" s="2" t="s">
        <v>19</v>
      </c>
      <c r="D11" s="22"/>
      <c r="E11" s="12"/>
      <c r="F11" s="37"/>
      <c r="G11" s="37"/>
      <c r="H11" s="38"/>
      <c r="I11" s="39"/>
      <c r="J11" s="40"/>
      <c r="K11" s="40"/>
      <c r="L11" s="41"/>
      <c r="M11" s="37">
        <v>13165300</v>
      </c>
      <c r="N11" s="37"/>
      <c r="O11" s="38">
        <v>1560088050</v>
      </c>
      <c r="P11" s="39"/>
      <c r="Q11" s="40">
        <v>0.5</v>
      </c>
      <c r="T11" s="34"/>
      <c r="W11" s="35"/>
      <c r="X11" s="4"/>
      <c r="Y11" s="36"/>
    </row>
    <row r="12" spans="1:25" ht="18" customHeight="1">
      <c r="B12" s="5"/>
      <c r="C12" s="2" t="s">
        <v>20</v>
      </c>
      <c r="D12" s="22"/>
      <c r="E12" s="12"/>
      <c r="F12" s="37"/>
      <c r="G12" s="37"/>
      <c r="H12" s="38"/>
      <c r="I12" s="39"/>
      <c r="J12" s="40"/>
      <c r="K12" s="40"/>
      <c r="L12" s="41"/>
      <c r="M12" s="37">
        <v>16327300</v>
      </c>
      <c r="N12" s="37"/>
      <c r="O12" s="38">
        <v>1844984900</v>
      </c>
      <c r="P12" s="39"/>
      <c r="Q12" s="40">
        <v>0.6</v>
      </c>
      <c r="T12" s="34"/>
      <c r="W12" s="35"/>
      <c r="X12" s="4"/>
      <c r="Y12" s="36"/>
    </row>
    <row r="13" spans="1:25" ht="18" customHeight="1">
      <c r="B13" s="5"/>
      <c r="C13" s="2" t="s">
        <v>21</v>
      </c>
      <c r="D13" s="22"/>
      <c r="E13" s="12"/>
      <c r="F13" s="37"/>
      <c r="G13" s="37"/>
      <c r="H13" s="38"/>
      <c r="I13" s="39"/>
      <c r="J13" s="40"/>
      <c r="K13" s="40"/>
      <c r="L13" s="41"/>
      <c r="M13" s="37">
        <v>5693200</v>
      </c>
      <c r="N13" s="37"/>
      <c r="O13" s="38">
        <v>294623100</v>
      </c>
      <c r="P13" s="39"/>
      <c r="Q13" s="40">
        <v>0.09</v>
      </c>
      <c r="T13" s="34"/>
      <c r="W13" s="35"/>
      <c r="X13" s="4"/>
      <c r="Y13" s="36"/>
    </row>
    <row r="14" spans="1:25" ht="18" customHeight="1">
      <c r="B14" s="5"/>
      <c r="C14" s="2" t="s">
        <v>22</v>
      </c>
      <c r="D14" s="22"/>
      <c r="E14" s="12"/>
      <c r="F14" s="37"/>
      <c r="G14" s="37"/>
      <c r="H14" s="38"/>
      <c r="I14" s="39"/>
      <c r="J14" s="40"/>
      <c r="K14" s="40"/>
      <c r="L14" s="41"/>
      <c r="M14" s="37">
        <v>609551315</v>
      </c>
      <c r="N14" s="37"/>
      <c r="O14" s="38">
        <v>6766019597</v>
      </c>
      <c r="P14" s="39"/>
      <c r="Q14" s="40">
        <v>2.17</v>
      </c>
      <c r="T14" s="34"/>
      <c r="W14" s="35"/>
      <c r="X14" s="4"/>
      <c r="Y14" s="36"/>
    </row>
    <row r="15" spans="1:25" ht="18" customHeight="1">
      <c r="B15" s="42"/>
      <c r="C15" s="5" t="s">
        <v>23</v>
      </c>
      <c r="D15" s="5"/>
      <c r="E15" s="12"/>
      <c r="F15" s="38"/>
      <c r="G15" s="38"/>
      <c r="H15" s="38"/>
      <c r="I15" s="32"/>
      <c r="J15" s="40"/>
      <c r="K15" s="40"/>
      <c r="L15" s="41"/>
      <c r="M15" s="38">
        <v>785298200</v>
      </c>
      <c r="N15" s="38"/>
      <c r="O15" s="38">
        <v>68713592500</v>
      </c>
      <c r="P15" s="32"/>
      <c r="Q15" s="40">
        <v>21.99</v>
      </c>
      <c r="T15" s="34"/>
      <c r="W15" s="35"/>
      <c r="X15" s="4"/>
      <c r="Y15" s="36"/>
    </row>
    <row r="16" spans="1:25" ht="18" customHeight="1">
      <c r="B16" s="42"/>
      <c r="C16" s="5" t="s">
        <v>24</v>
      </c>
      <c r="D16" s="5"/>
      <c r="E16" s="12"/>
      <c r="F16" s="38"/>
      <c r="G16" s="38"/>
      <c r="H16" s="38"/>
      <c r="I16" s="32"/>
      <c r="J16" s="40"/>
      <c r="K16" s="40"/>
      <c r="L16" s="41"/>
      <c r="M16" s="38">
        <v>4981500</v>
      </c>
      <c r="N16" s="38"/>
      <c r="O16" s="38">
        <v>171861750</v>
      </c>
      <c r="P16" s="32"/>
      <c r="Q16" s="40">
        <v>0.06</v>
      </c>
      <c r="T16" s="34"/>
      <c r="W16" s="35"/>
      <c r="X16" s="4"/>
      <c r="Y16" s="36"/>
    </row>
    <row r="17" spans="2:25" ht="18" customHeight="1">
      <c r="B17" s="5"/>
      <c r="C17" s="2" t="s">
        <v>25</v>
      </c>
      <c r="D17" s="22"/>
      <c r="E17" s="12"/>
      <c r="F17" s="37"/>
      <c r="G17" s="37"/>
      <c r="H17" s="38"/>
      <c r="I17" s="39"/>
      <c r="J17" s="40"/>
      <c r="K17" s="40"/>
      <c r="L17" s="41"/>
      <c r="M17" s="37">
        <v>10062694015</v>
      </c>
      <c r="N17" s="37"/>
      <c r="O17" s="38">
        <v>10867709536</v>
      </c>
      <c r="P17" s="39"/>
      <c r="Q17" s="40">
        <v>3.48</v>
      </c>
      <c r="T17" s="34"/>
      <c r="W17" s="35"/>
      <c r="X17" s="4"/>
      <c r="Y17" s="36"/>
    </row>
    <row r="18" spans="2:25" ht="18" customHeight="1">
      <c r="B18" s="5"/>
      <c r="C18" s="2" t="s">
        <v>26</v>
      </c>
      <c r="D18" s="22"/>
      <c r="E18" s="12"/>
      <c r="F18" s="37"/>
      <c r="G18" s="37"/>
      <c r="H18" s="38"/>
      <c r="I18" s="39"/>
      <c r="J18" s="40"/>
      <c r="K18" s="40"/>
      <c r="L18" s="41"/>
      <c r="M18" s="37">
        <v>5194500</v>
      </c>
      <c r="N18" s="37"/>
      <c r="O18" s="38">
        <v>459713250</v>
      </c>
      <c r="P18" s="39"/>
      <c r="Q18" s="40">
        <v>0.15</v>
      </c>
      <c r="T18" s="34"/>
      <c r="W18" s="35"/>
      <c r="X18" s="4"/>
      <c r="Y18" s="36"/>
    </row>
    <row r="19" spans="2:25" s="1" customFormat="1" ht="18" customHeight="1">
      <c r="B19" s="31" t="s">
        <v>27</v>
      </c>
      <c r="D19" s="23"/>
      <c r="E19" s="24"/>
      <c r="F19" s="25"/>
      <c r="G19" s="25"/>
      <c r="H19" s="25">
        <f>SUM(H20:H23)</f>
        <v>0</v>
      </c>
      <c r="I19" s="32"/>
      <c r="J19" s="33">
        <f>SUM(J20:J23)</f>
        <v>0</v>
      </c>
      <c r="K19" s="33"/>
      <c r="L19" s="24"/>
      <c r="M19" s="25"/>
      <c r="N19" s="26"/>
      <c r="O19" s="25">
        <f>SUM(O20:O23)</f>
        <v>1637671150</v>
      </c>
      <c r="P19" s="27"/>
      <c r="Q19" s="33">
        <f>SUM(Q20:Q23)</f>
        <v>0.53</v>
      </c>
      <c r="S19" s="29"/>
      <c r="T19" s="34"/>
      <c r="U19" s="3"/>
      <c r="V19" s="3"/>
      <c r="W19" s="35"/>
      <c r="X19" s="29"/>
      <c r="Y19" s="36"/>
    </row>
    <row r="20" spans="2:25" ht="18" customHeight="1">
      <c r="B20" s="42"/>
      <c r="C20" s="5" t="s">
        <v>28</v>
      </c>
      <c r="D20" s="5"/>
      <c r="E20" s="12"/>
      <c r="F20" s="38"/>
      <c r="G20" s="38"/>
      <c r="H20" s="38"/>
      <c r="I20" s="32"/>
      <c r="J20" s="40"/>
      <c r="K20" s="40"/>
      <c r="L20" s="41"/>
      <c r="M20" s="38">
        <v>7087000</v>
      </c>
      <c r="N20" s="38"/>
      <c r="O20" s="38">
        <v>465970250</v>
      </c>
      <c r="P20" s="32"/>
      <c r="Q20" s="40">
        <v>0.15</v>
      </c>
      <c r="T20" s="34"/>
      <c r="W20" s="35"/>
      <c r="X20" s="4"/>
      <c r="Y20" s="36"/>
    </row>
    <row r="21" spans="2:25" ht="18" customHeight="1">
      <c r="B21" s="42"/>
      <c r="C21" s="5" t="s">
        <v>29</v>
      </c>
      <c r="D21" s="5"/>
      <c r="E21" s="12"/>
      <c r="F21" s="38"/>
      <c r="G21" s="38"/>
      <c r="H21" s="38"/>
      <c r="I21" s="32"/>
      <c r="J21" s="40"/>
      <c r="K21" s="40"/>
      <c r="L21" s="41"/>
      <c r="M21" s="38">
        <v>3532200</v>
      </c>
      <c r="N21" s="38"/>
      <c r="O21" s="38">
        <v>127159200</v>
      </c>
      <c r="P21" s="32"/>
      <c r="Q21" s="40">
        <v>0.04</v>
      </c>
      <c r="T21" s="34"/>
      <c r="W21" s="35"/>
      <c r="X21" s="4"/>
      <c r="Y21" s="36"/>
    </row>
    <row r="22" spans="2:25" ht="18" customHeight="1">
      <c r="B22" s="42"/>
      <c r="C22" s="5" t="s">
        <v>30</v>
      </c>
      <c r="D22" s="5"/>
      <c r="E22" s="12"/>
      <c r="F22" s="38"/>
      <c r="G22" s="38"/>
      <c r="H22" s="38"/>
      <c r="I22" s="32"/>
      <c r="J22" s="40"/>
      <c r="K22" s="40"/>
      <c r="L22" s="41"/>
      <c r="M22" s="38">
        <v>9121000</v>
      </c>
      <c r="N22" s="38"/>
      <c r="O22" s="38">
        <v>542699500</v>
      </c>
      <c r="P22" s="32"/>
      <c r="Q22" s="40">
        <v>0.17</v>
      </c>
      <c r="T22" s="34"/>
      <c r="W22" s="35"/>
      <c r="X22" s="4"/>
      <c r="Y22" s="36"/>
    </row>
    <row r="23" spans="2:25" ht="18" customHeight="1">
      <c r="B23" s="42"/>
      <c r="C23" s="5" t="s">
        <v>31</v>
      </c>
      <c r="D23" s="5"/>
      <c r="E23" s="12"/>
      <c r="F23" s="38"/>
      <c r="G23" s="38"/>
      <c r="H23" s="38"/>
      <c r="I23" s="32"/>
      <c r="J23" s="40"/>
      <c r="K23" s="40"/>
      <c r="L23" s="41"/>
      <c r="M23" s="38">
        <v>8505800</v>
      </c>
      <c r="N23" s="38"/>
      <c r="O23" s="38">
        <v>501842200</v>
      </c>
      <c r="P23" s="32"/>
      <c r="Q23" s="40">
        <v>0.17</v>
      </c>
      <c r="T23" s="34"/>
      <c r="W23" s="35"/>
      <c r="X23" s="4"/>
      <c r="Y23" s="36"/>
    </row>
    <row r="24" spans="2:25" s="1" customFormat="1" ht="18" customHeight="1">
      <c r="B24" s="31" t="s">
        <v>32</v>
      </c>
      <c r="D24" s="23"/>
      <c r="E24" s="24"/>
      <c r="F24" s="43"/>
      <c r="G24" s="43"/>
      <c r="H24" s="25">
        <f>SUM(H25)</f>
        <v>0</v>
      </c>
      <c r="I24" s="32"/>
      <c r="J24" s="33">
        <f>SUM(J25)</f>
        <v>0</v>
      </c>
      <c r="K24" s="44"/>
      <c r="L24" s="24"/>
      <c r="M24" s="43"/>
      <c r="N24" s="45"/>
      <c r="O24" s="46">
        <f>SUM(O25:O25)</f>
        <v>877240056</v>
      </c>
      <c r="P24" s="47"/>
      <c r="Q24" s="44">
        <f>SUM(Q25:Q25)</f>
        <v>0.28000000000000003</v>
      </c>
      <c r="S24" s="29"/>
      <c r="T24" s="34"/>
      <c r="U24" s="3"/>
      <c r="V24" s="3"/>
      <c r="W24" s="35"/>
      <c r="X24" s="29"/>
      <c r="Y24" s="36"/>
    </row>
    <row r="25" spans="2:25" ht="18" customHeight="1">
      <c r="B25" s="5" t="s">
        <v>33</v>
      </c>
      <c r="C25" s="5" t="s">
        <v>34</v>
      </c>
      <c r="D25" s="22"/>
      <c r="E25" s="12"/>
      <c r="F25" s="38"/>
      <c r="G25" s="38"/>
      <c r="H25" s="38"/>
      <c r="I25" s="32"/>
      <c r="J25" s="40"/>
      <c r="K25" s="40"/>
      <c r="L25" s="41"/>
      <c r="M25" s="38">
        <v>3178406</v>
      </c>
      <c r="N25" s="38"/>
      <c r="O25" s="38">
        <v>877240056</v>
      </c>
      <c r="P25" s="32"/>
      <c r="Q25" s="40">
        <v>0.28000000000000003</v>
      </c>
      <c r="T25" s="34"/>
      <c r="W25" s="35"/>
      <c r="X25" s="4"/>
      <c r="Y25" s="36"/>
    </row>
    <row r="26" spans="2:25" s="1" customFormat="1" ht="18" customHeight="1">
      <c r="B26" s="31" t="s">
        <v>35</v>
      </c>
      <c r="D26" s="23"/>
      <c r="E26" s="24"/>
      <c r="F26" s="43"/>
      <c r="G26" s="43"/>
      <c r="H26" s="25">
        <f>SUM(H27:H32)</f>
        <v>0</v>
      </c>
      <c r="I26" s="32"/>
      <c r="J26" s="33">
        <f>SUM(J27:J32)</f>
        <v>0</v>
      </c>
      <c r="K26" s="33"/>
      <c r="L26" s="24"/>
      <c r="M26" s="43"/>
      <c r="N26" s="45"/>
      <c r="O26" s="25">
        <f>SUM(O27:O32)</f>
        <v>4678863359</v>
      </c>
      <c r="P26" s="27"/>
      <c r="Q26" s="33">
        <f>SUM(Q27:Q32)</f>
        <v>1.5100000000000002</v>
      </c>
      <c r="S26" s="29"/>
      <c r="T26" s="34"/>
      <c r="U26" s="3"/>
      <c r="V26" s="3"/>
      <c r="W26" s="35"/>
      <c r="X26" s="29"/>
      <c r="Y26" s="36"/>
    </row>
    <row r="27" spans="2:25" ht="18" customHeight="1">
      <c r="B27" s="5" t="s">
        <v>33</v>
      </c>
      <c r="C27" s="5" t="s">
        <v>36</v>
      </c>
      <c r="D27" s="22"/>
      <c r="E27" s="12"/>
      <c r="F27" s="38"/>
      <c r="G27" s="38"/>
      <c r="H27" s="38"/>
      <c r="I27" s="39"/>
      <c r="J27" s="40"/>
      <c r="K27" s="40"/>
      <c r="L27" s="41"/>
      <c r="M27" s="38">
        <v>17795800</v>
      </c>
      <c r="N27" s="38"/>
      <c r="O27" s="38">
        <v>126350180</v>
      </c>
      <c r="P27" s="39"/>
      <c r="Q27" s="40">
        <v>0.04</v>
      </c>
      <c r="T27" s="34"/>
      <c r="W27" s="35"/>
      <c r="X27" s="4"/>
      <c r="Y27" s="36"/>
    </row>
    <row r="28" spans="2:25" ht="18" customHeight="1">
      <c r="B28" s="5" t="s">
        <v>33</v>
      </c>
      <c r="C28" s="5" t="s">
        <v>37</v>
      </c>
      <c r="D28" s="22"/>
      <c r="E28" s="12"/>
      <c r="F28" s="38"/>
      <c r="G28" s="38"/>
      <c r="H28" s="38"/>
      <c r="I28" s="39"/>
      <c r="J28" s="40"/>
      <c r="K28" s="40"/>
      <c r="L28" s="41"/>
      <c r="M28" s="38">
        <v>9123700</v>
      </c>
      <c r="N28" s="38"/>
      <c r="O28" s="38">
        <v>3448758600</v>
      </c>
      <c r="P28" s="39"/>
      <c r="Q28" s="40">
        <v>1.1100000000000001</v>
      </c>
      <c r="T28" s="34"/>
      <c r="W28" s="35"/>
      <c r="X28" s="4"/>
      <c r="Y28" s="36"/>
    </row>
    <row r="29" spans="2:25" ht="18" customHeight="1">
      <c r="B29" s="5" t="s">
        <v>33</v>
      </c>
      <c r="C29" s="5" t="s">
        <v>38</v>
      </c>
      <c r="D29" s="22"/>
      <c r="E29" s="12"/>
      <c r="F29" s="38"/>
      <c r="G29" s="38"/>
      <c r="H29" s="38"/>
      <c r="I29" s="32"/>
      <c r="J29" s="40"/>
      <c r="K29" s="40"/>
      <c r="L29" s="41"/>
      <c r="M29" s="38">
        <v>5840798</v>
      </c>
      <c r="N29" s="38"/>
      <c r="O29" s="38">
        <v>791428129</v>
      </c>
      <c r="P29" s="32"/>
      <c r="Q29" s="40">
        <v>0.25</v>
      </c>
      <c r="T29" s="34"/>
      <c r="W29" s="35"/>
      <c r="X29" s="4"/>
      <c r="Y29" s="36"/>
    </row>
    <row r="30" spans="2:25" ht="18" customHeight="1">
      <c r="B30" s="5" t="s">
        <v>33</v>
      </c>
      <c r="C30" s="5" t="s">
        <v>39</v>
      </c>
      <c r="D30" s="22"/>
      <c r="E30" s="12"/>
      <c r="F30" s="38"/>
      <c r="G30" s="38"/>
      <c r="H30" s="38"/>
      <c r="I30" s="32"/>
      <c r="J30" s="40"/>
      <c r="K30" s="40"/>
      <c r="L30" s="41"/>
      <c r="M30" s="38">
        <v>2900100</v>
      </c>
      <c r="N30" s="38"/>
      <c r="O30" s="38">
        <v>50751750</v>
      </c>
      <c r="P30" s="32"/>
      <c r="Q30" s="40">
        <v>0.02</v>
      </c>
      <c r="T30" s="34"/>
      <c r="W30" s="35"/>
      <c r="X30" s="4"/>
      <c r="Y30" s="36"/>
    </row>
    <row r="31" spans="2:25" ht="18" customHeight="1">
      <c r="B31" s="5"/>
      <c r="C31" s="5" t="s">
        <v>40</v>
      </c>
      <c r="D31" s="22"/>
      <c r="E31" s="12"/>
      <c r="F31" s="38"/>
      <c r="G31" s="38"/>
      <c r="H31" s="38"/>
      <c r="I31" s="32"/>
      <c r="J31" s="40"/>
      <c r="K31" s="40"/>
      <c r="L31" s="41"/>
      <c r="M31" s="38">
        <v>7808200</v>
      </c>
      <c r="N31" s="38"/>
      <c r="O31" s="38">
        <v>261574700</v>
      </c>
      <c r="P31" s="32"/>
      <c r="Q31" s="40">
        <v>0.09</v>
      </c>
      <c r="T31" s="34"/>
      <c r="W31" s="35"/>
      <c r="X31" s="4"/>
      <c r="Y31" s="36"/>
    </row>
    <row r="32" spans="2:25" ht="18" customHeight="1">
      <c r="B32" s="5" t="s">
        <v>33</v>
      </c>
      <c r="C32" s="5" t="s">
        <v>245</v>
      </c>
      <c r="D32" s="2"/>
      <c r="E32" s="2"/>
      <c r="F32" s="59"/>
      <c r="G32" s="2"/>
      <c r="H32" s="59"/>
      <c r="I32" s="2"/>
      <c r="J32" s="59"/>
      <c r="K32" s="2"/>
      <c r="L32" s="2"/>
      <c r="M32" s="59">
        <v>0</v>
      </c>
      <c r="N32" s="2"/>
      <c r="O32" s="59">
        <v>0</v>
      </c>
      <c r="P32" s="2"/>
      <c r="Q32" s="59">
        <v>0</v>
      </c>
      <c r="T32" s="34"/>
      <c r="W32" s="35"/>
      <c r="X32" s="4"/>
      <c r="Y32" s="36"/>
    </row>
    <row r="33" spans="1:25" ht="18" customHeight="1">
      <c r="B33" s="31" t="s">
        <v>41</v>
      </c>
      <c r="C33" s="5"/>
      <c r="D33" s="22"/>
      <c r="E33" s="12"/>
      <c r="F33" s="38"/>
      <c r="G33" s="38"/>
      <c r="H33" s="25">
        <f>SUM(H34:H36)</f>
        <v>0</v>
      </c>
      <c r="I33" s="32"/>
      <c r="J33" s="33">
        <f>SUM(J34:J36)</f>
        <v>0</v>
      </c>
      <c r="K33" s="33"/>
      <c r="L33" s="24"/>
      <c r="M33" s="38"/>
      <c r="N33" s="32"/>
      <c r="O33" s="25">
        <f>SUM(O34:O36)</f>
        <v>424027511</v>
      </c>
      <c r="P33" s="32"/>
      <c r="Q33" s="33">
        <f>SUM(Q34:Q36)</f>
        <v>0.14000000000000001</v>
      </c>
      <c r="T33" s="34"/>
      <c r="W33" s="35"/>
      <c r="X33" s="29"/>
      <c r="Y33" s="36"/>
    </row>
    <row r="34" spans="1:25" ht="18" customHeight="1">
      <c r="B34" s="5" t="s">
        <v>33</v>
      </c>
      <c r="C34" s="5" t="s">
        <v>42</v>
      </c>
      <c r="D34" s="22"/>
      <c r="E34" s="12"/>
      <c r="F34" s="38"/>
      <c r="G34" s="38"/>
      <c r="H34" s="38"/>
      <c r="I34" s="32"/>
      <c r="J34" s="40"/>
      <c r="K34" s="40"/>
      <c r="L34" s="41"/>
      <c r="M34" s="38">
        <v>11148870</v>
      </c>
      <c r="N34" s="38"/>
      <c r="O34" s="38">
        <v>181726581</v>
      </c>
      <c r="P34" s="32"/>
      <c r="Q34" s="40">
        <v>0.06</v>
      </c>
      <c r="T34" s="34"/>
      <c r="W34" s="35"/>
      <c r="X34" s="4"/>
      <c r="Y34" s="36"/>
    </row>
    <row r="35" spans="1:25" ht="18" customHeight="1">
      <c r="B35" s="5" t="s">
        <v>33</v>
      </c>
      <c r="C35" s="5" t="s">
        <v>43</v>
      </c>
      <c r="D35" s="22"/>
      <c r="E35" s="12"/>
      <c r="F35" s="38"/>
      <c r="G35" s="38"/>
      <c r="H35" s="38"/>
      <c r="I35" s="32"/>
      <c r="J35" s="40"/>
      <c r="K35" s="40"/>
      <c r="L35" s="41"/>
      <c r="M35" s="38">
        <v>7737600</v>
      </c>
      <c r="N35" s="38"/>
      <c r="O35" s="38">
        <v>128444160</v>
      </c>
      <c r="P35" s="32"/>
      <c r="Q35" s="40">
        <v>0.04</v>
      </c>
      <c r="T35" s="34"/>
      <c r="W35" s="35"/>
      <c r="X35" s="4"/>
      <c r="Y35" s="36"/>
    </row>
    <row r="36" spans="1:25" ht="18" customHeight="1">
      <c r="B36" s="5" t="s">
        <v>33</v>
      </c>
      <c r="C36" s="5" t="s">
        <v>44</v>
      </c>
      <c r="D36" s="22"/>
      <c r="E36" s="12"/>
      <c r="F36" s="38"/>
      <c r="G36" s="38"/>
      <c r="H36" s="38"/>
      <c r="I36" s="32"/>
      <c r="J36" s="40"/>
      <c r="K36" s="40"/>
      <c r="L36" s="41"/>
      <c r="M36" s="38">
        <v>8965100</v>
      </c>
      <c r="N36" s="38"/>
      <c r="O36" s="38">
        <v>113856770</v>
      </c>
      <c r="P36" s="32"/>
      <c r="Q36" s="40">
        <v>0.04</v>
      </c>
      <c r="T36" s="34"/>
      <c r="W36" s="35"/>
      <c r="X36" s="4"/>
      <c r="Y36" s="36"/>
    </row>
    <row r="37" spans="1:25" s="1" customFormat="1" ht="18" customHeight="1">
      <c r="B37" s="31" t="s">
        <v>45</v>
      </c>
      <c r="D37" s="23"/>
      <c r="E37" s="24"/>
      <c r="F37" s="43"/>
      <c r="G37" s="43"/>
      <c r="H37" s="25">
        <f>SUM(H38:H38)</f>
        <v>0</v>
      </c>
      <c r="I37" s="27"/>
      <c r="J37" s="44">
        <f>SUM(J38:J38)</f>
        <v>0</v>
      </c>
      <c r="K37" s="44"/>
      <c r="L37" s="24"/>
      <c r="M37" s="43"/>
      <c r="N37" s="45"/>
      <c r="O37" s="25">
        <f>SUM(O38:O38)</f>
        <v>1648586800</v>
      </c>
      <c r="P37" s="27"/>
      <c r="Q37" s="44">
        <f>SUM(Q38:Q38)</f>
        <v>0.53</v>
      </c>
      <c r="S37" s="29"/>
      <c r="T37" s="34"/>
      <c r="U37" s="3"/>
      <c r="V37" s="3"/>
      <c r="W37" s="35"/>
      <c r="X37" s="29"/>
      <c r="Y37" s="36"/>
    </row>
    <row r="38" spans="1:25" ht="18" customHeight="1">
      <c r="B38" s="5" t="s">
        <v>33</v>
      </c>
      <c r="C38" s="5" t="s">
        <v>46</v>
      </c>
      <c r="D38" s="22"/>
      <c r="E38" s="12"/>
      <c r="F38" s="38"/>
      <c r="G38" s="38"/>
      <c r="H38" s="38"/>
      <c r="I38" s="39"/>
      <c r="J38" s="40"/>
      <c r="K38" s="40"/>
      <c r="L38" s="41"/>
      <c r="M38" s="38">
        <v>44556400</v>
      </c>
      <c r="N38" s="38"/>
      <c r="O38" s="38">
        <v>1648586800</v>
      </c>
      <c r="P38" s="39"/>
      <c r="Q38" s="40">
        <v>0.53</v>
      </c>
      <c r="T38" s="34"/>
      <c r="W38" s="35"/>
      <c r="X38" s="4"/>
      <c r="Y38" s="36"/>
    </row>
    <row r="42" spans="1:25" ht="16.2" customHeight="1">
      <c r="B42" s="5"/>
      <c r="F42" s="38"/>
      <c r="G42" s="32"/>
      <c r="H42" s="38"/>
      <c r="I42" s="39"/>
      <c r="J42" s="40"/>
      <c r="K42" s="40"/>
      <c r="M42" s="38"/>
      <c r="N42" s="32"/>
      <c r="O42" s="38"/>
      <c r="P42" s="39"/>
      <c r="Q42" s="40"/>
      <c r="T42" s="34"/>
      <c r="W42" s="35"/>
      <c r="X42" s="4"/>
      <c r="Y42" s="36"/>
    </row>
    <row r="43" spans="1:25" ht="16.5" customHeight="1">
      <c r="A43" s="2" t="s">
        <v>54</v>
      </c>
      <c r="D43" s="5"/>
      <c r="E43" s="58"/>
      <c r="F43" s="59"/>
      <c r="G43" s="60"/>
      <c r="H43" s="59"/>
      <c r="I43" s="2"/>
      <c r="L43" s="58"/>
      <c r="M43" s="59"/>
      <c r="N43" s="60"/>
      <c r="O43" s="59"/>
      <c r="P43" s="2"/>
      <c r="T43" s="34"/>
      <c r="W43" s="35"/>
      <c r="X43" s="4"/>
      <c r="Y43" s="36"/>
    </row>
    <row r="44" spans="1:25" ht="16.5" customHeight="1">
      <c r="A44" s="62"/>
      <c r="B44" s="62"/>
      <c r="C44" s="62"/>
      <c r="D44" s="5"/>
      <c r="E44" s="12"/>
      <c r="F44" s="59"/>
      <c r="G44" s="63"/>
      <c r="H44" s="59"/>
      <c r="I44" s="64"/>
      <c r="L44" s="12"/>
      <c r="M44" s="59"/>
      <c r="N44" s="63"/>
      <c r="O44" s="59"/>
      <c r="P44" s="64"/>
      <c r="T44" s="34"/>
      <c r="W44" s="35"/>
      <c r="X44" s="4"/>
      <c r="Y44" s="36"/>
    </row>
    <row r="45" spans="1:25" ht="16.5" customHeight="1">
      <c r="A45" s="65" t="s">
        <v>241</v>
      </c>
      <c r="B45" s="10"/>
      <c r="C45" s="10"/>
      <c r="D45" s="5"/>
      <c r="E45" s="58"/>
      <c r="F45" s="59"/>
      <c r="G45" s="2"/>
      <c r="H45" s="59"/>
      <c r="I45" s="66"/>
      <c r="L45" s="58"/>
      <c r="M45" s="59"/>
      <c r="N45" s="2"/>
      <c r="O45" s="59"/>
      <c r="P45" s="66"/>
      <c r="T45" s="34"/>
      <c r="W45" s="35"/>
      <c r="X45" s="4"/>
      <c r="Y45" s="36"/>
    </row>
    <row r="46" spans="1:25" ht="18" customHeight="1">
      <c r="A46" s="65" t="s">
        <v>242</v>
      </c>
      <c r="B46" s="10"/>
      <c r="C46" s="10"/>
      <c r="D46" s="67"/>
      <c r="E46" s="58"/>
      <c r="G46" s="69"/>
      <c r="H46" s="70" t="s">
        <v>55</v>
      </c>
      <c r="I46" s="66"/>
      <c r="L46" s="58"/>
      <c r="N46" s="69"/>
      <c r="O46" s="70"/>
      <c r="P46" s="66"/>
      <c r="T46" s="34"/>
      <c r="W46" s="35"/>
      <c r="X46" s="4"/>
      <c r="Y46" s="36"/>
    </row>
    <row r="47" spans="1:25" ht="18" customHeight="1">
      <c r="A47" s="243" t="s">
        <v>0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T47" s="34"/>
      <c r="W47" s="35"/>
      <c r="X47" s="4"/>
      <c r="Y47" s="36"/>
    </row>
    <row r="48" spans="1:25" ht="18" customHeight="1">
      <c r="A48" s="243" t="s">
        <v>56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T48" s="34"/>
      <c r="W48" s="35"/>
      <c r="X48" s="4"/>
      <c r="Y48" s="36"/>
    </row>
    <row r="49" spans="1:25" ht="18" customHeight="1">
      <c r="A49" s="243" t="str">
        <f>A3</f>
        <v>ณ วันที่ 31 ธันวาคม 2564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T49" s="34"/>
      <c r="W49" s="35"/>
      <c r="X49" s="4"/>
      <c r="Y49" s="36"/>
    </row>
    <row r="50" spans="1:25" ht="18" customHeight="1">
      <c r="A50" s="5" t="s">
        <v>2</v>
      </c>
      <c r="B50" s="5"/>
      <c r="C50" s="5"/>
      <c r="D50" s="5"/>
      <c r="E50" s="6"/>
      <c r="F50" s="7"/>
      <c r="G50" s="5"/>
      <c r="H50" s="7"/>
      <c r="I50" s="8"/>
      <c r="J50" s="9"/>
      <c r="K50" s="9"/>
      <c r="L50" s="6"/>
      <c r="M50" s="7"/>
      <c r="N50" s="5"/>
      <c r="O50" s="7"/>
      <c r="P50" s="8"/>
      <c r="Q50" s="9"/>
      <c r="T50" s="34"/>
      <c r="W50" s="35"/>
      <c r="X50" s="4"/>
      <c r="Y50" s="36"/>
    </row>
    <row r="51" spans="1:25" ht="18" customHeight="1">
      <c r="A51" s="5"/>
      <c r="B51" s="10"/>
      <c r="C51" s="10"/>
      <c r="D51" s="5"/>
      <c r="E51" s="247">
        <f>E5</f>
        <v>2564</v>
      </c>
      <c r="F51" s="247"/>
      <c r="G51" s="247"/>
      <c r="H51" s="247"/>
      <c r="I51" s="247"/>
      <c r="J51" s="247"/>
      <c r="K51" s="9"/>
      <c r="L51" s="247">
        <v>2563</v>
      </c>
      <c r="M51" s="247"/>
      <c r="N51" s="247"/>
      <c r="O51" s="247"/>
      <c r="P51" s="247"/>
      <c r="Q51" s="247"/>
      <c r="T51" s="34"/>
      <c r="W51" s="35"/>
      <c r="X51" s="4"/>
      <c r="Y51" s="36"/>
    </row>
    <row r="52" spans="1:25" ht="18" customHeight="1">
      <c r="A52" s="5"/>
      <c r="B52" s="10"/>
      <c r="C52" s="10"/>
      <c r="D52" s="11" t="s">
        <v>3</v>
      </c>
      <c r="E52" s="12" t="s">
        <v>4</v>
      </c>
      <c r="F52" s="13"/>
      <c r="G52" s="11"/>
      <c r="H52" s="13" t="s">
        <v>5</v>
      </c>
      <c r="I52" s="14"/>
      <c r="J52" s="15" t="s">
        <v>6</v>
      </c>
      <c r="K52" s="9"/>
      <c r="L52" s="12" t="s">
        <v>4</v>
      </c>
      <c r="M52" s="13"/>
      <c r="N52" s="11"/>
      <c r="O52" s="13" t="s">
        <v>5</v>
      </c>
      <c r="P52" s="14"/>
      <c r="Q52" s="15" t="s">
        <v>6</v>
      </c>
      <c r="T52" s="34"/>
      <c r="W52" s="35"/>
      <c r="X52" s="4"/>
      <c r="Y52" s="36"/>
    </row>
    <row r="53" spans="1:25" ht="18" customHeight="1">
      <c r="A53" s="246" t="s">
        <v>7</v>
      </c>
      <c r="B53" s="246"/>
      <c r="C53" s="246"/>
      <c r="D53" s="16" t="s">
        <v>8</v>
      </c>
      <c r="E53" s="17" t="s">
        <v>9</v>
      </c>
      <c r="F53" s="18" t="s">
        <v>10</v>
      </c>
      <c r="G53" s="16"/>
      <c r="H53" s="18" t="s">
        <v>11</v>
      </c>
      <c r="I53" s="19"/>
      <c r="J53" s="20" t="s">
        <v>12</v>
      </c>
      <c r="K53" s="9"/>
      <c r="L53" s="17" t="s">
        <v>9</v>
      </c>
      <c r="M53" s="18" t="s">
        <v>10</v>
      </c>
      <c r="N53" s="16"/>
      <c r="O53" s="18" t="s">
        <v>11</v>
      </c>
      <c r="P53" s="19"/>
      <c r="Q53" s="20" t="s">
        <v>12</v>
      </c>
      <c r="T53" s="34"/>
      <c r="W53" s="35"/>
      <c r="X53" s="4"/>
      <c r="Y53" s="36"/>
    </row>
    <row r="54" spans="1:25" ht="18" customHeight="1">
      <c r="A54" s="21"/>
      <c r="B54" s="21"/>
      <c r="C54" s="21"/>
      <c r="D54" s="22"/>
      <c r="E54" s="12" t="s">
        <v>13</v>
      </c>
      <c r="F54" s="13" t="s">
        <v>14</v>
      </c>
      <c r="G54" s="11"/>
      <c r="H54" s="13" t="s">
        <v>15</v>
      </c>
      <c r="I54" s="14"/>
      <c r="J54" s="15" t="s">
        <v>13</v>
      </c>
      <c r="K54" s="15"/>
      <c r="L54" s="12" t="s">
        <v>13</v>
      </c>
      <c r="M54" s="13" t="s">
        <v>14</v>
      </c>
      <c r="N54" s="11"/>
      <c r="O54" s="13" t="s">
        <v>15</v>
      </c>
      <c r="P54" s="14"/>
      <c r="Q54" s="15" t="s">
        <v>13</v>
      </c>
      <c r="T54" s="34"/>
      <c r="W54" s="35"/>
      <c r="X54" s="4"/>
      <c r="Y54" s="36"/>
    </row>
    <row r="55" spans="1:25" s="1" customFormat="1" ht="18" customHeight="1">
      <c r="B55" s="31" t="s">
        <v>47</v>
      </c>
      <c r="D55" s="50"/>
      <c r="E55" s="51"/>
      <c r="F55" s="25"/>
      <c r="G55" s="25"/>
      <c r="H55" s="25">
        <f>SUM(H56:H61)</f>
        <v>0</v>
      </c>
      <c r="I55" s="27"/>
      <c r="J55" s="44">
        <f>SUM(J56:J61)</f>
        <v>0</v>
      </c>
      <c r="K55" s="44"/>
      <c r="L55" s="24"/>
      <c r="M55" s="25"/>
      <c r="N55" s="47"/>
      <c r="O55" s="25">
        <f>SUM(O56:O61)</f>
        <v>4245535502</v>
      </c>
      <c r="P55" s="27"/>
      <c r="Q55" s="44">
        <f>SUM(Q56:Q61)</f>
        <v>1.37</v>
      </c>
      <c r="S55" s="29"/>
      <c r="T55" s="34"/>
      <c r="U55" s="3"/>
      <c r="V55" s="3"/>
      <c r="W55" s="35"/>
      <c r="X55" s="29"/>
      <c r="Y55" s="36"/>
    </row>
    <row r="56" spans="1:25" ht="18" customHeight="1">
      <c r="B56" s="5"/>
      <c r="C56" s="2" t="s">
        <v>48</v>
      </c>
      <c r="F56" s="38"/>
      <c r="G56" s="38"/>
      <c r="H56" s="38"/>
      <c r="I56" s="39"/>
      <c r="J56" s="40"/>
      <c r="K56" s="40"/>
      <c r="L56" s="41"/>
      <c r="M56" s="38">
        <v>3269000</v>
      </c>
      <c r="N56" s="38"/>
      <c r="O56" s="38">
        <v>127491000</v>
      </c>
      <c r="P56" s="39"/>
      <c r="Q56" s="40">
        <v>0.04</v>
      </c>
      <c r="T56" s="34"/>
      <c r="W56" s="35"/>
      <c r="X56" s="4"/>
      <c r="Y56" s="36"/>
    </row>
    <row r="57" spans="1:25" ht="18" customHeight="1">
      <c r="B57" s="5"/>
      <c r="C57" s="2" t="s">
        <v>49</v>
      </c>
      <c r="F57" s="38"/>
      <c r="G57" s="38"/>
      <c r="H57" s="38"/>
      <c r="I57" s="39"/>
      <c r="J57" s="40"/>
      <c r="K57" s="40"/>
      <c r="L57" s="41"/>
      <c r="M57" s="38">
        <v>38250700</v>
      </c>
      <c r="N57" s="38"/>
      <c r="O57" s="38">
        <v>1176209025</v>
      </c>
      <c r="P57" s="39"/>
      <c r="Q57" s="40">
        <v>0.38</v>
      </c>
      <c r="S57" s="54"/>
      <c r="T57" s="55"/>
      <c r="U57" s="54"/>
      <c r="V57" s="54"/>
      <c r="W57" s="56"/>
      <c r="X57" s="2"/>
      <c r="Y57" s="57"/>
    </row>
    <row r="58" spans="1:25" ht="18" customHeight="1">
      <c r="B58" s="5"/>
      <c r="C58" s="2" t="s">
        <v>50</v>
      </c>
      <c r="F58" s="38"/>
      <c r="G58" s="38"/>
      <c r="H58" s="38"/>
      <c r="I58" s="39"/>
      <c r="J58" s="40"/>
      <c r="K58" s="40"/>
      <c r="L58" s="41"/>
      <c r="M58" s="38">
        <v>25412150</v>
      </c>
      <c r="N58" s="38"/>
      <c r="O58" s="38">
        <v>432006550</v>
      </c>
      <c r="P58" s="39"/>
      <c r="Q58" s="40">
        <v>0.14000000000000001</v>
      </c>
      <c r="T58" s="34"/>
      <c r="W58" s="35"/>
      <c r="X58" s="4"/>
      <c r="Y58" s="36"/>
    </row>
    <row r="59" spans="1:25" ht="18" customHeight="1">
      <c r="B59" s="5"/>
      <c r="C59" s="2" t="s">
        <v>51</v>
      </c>
      <c r="F59" s="38"/>
      <c r="G59" s="38"/>
      <c r="H59" s="38"/>
      <c r="I59" s="39"/>
      <c r="J59" s="40"/>
      <c r="K59" s="40"/>
      <c r="L59" s="41"/>
      <c r="M59" s="38">
        <v>99867418</v>
      </c>
      <c r="N59" s="38"/>
      <c r="O59" s="38">
        <v>1368183627</v>
      </c>
      <c r="P59" s="39"/>
      <c r="Q59" s="40">
        <v>0.45</v>
      </c>
      <c r="T59" s="34"/>
      <c r="W59" s="35"/>
      <c r="X59" s="4"/>
      <c r="Y59" s="36"/>
    </row>
    <row r="60" spans="1:25" ht="18" customHeight="1">
      <c r="B60" s="5"/>
      <c r="C60" s="2" t="s">
        <v>52</v>
      </c>
      <c r="F60" s="38"/>
      <c r="G60" s="38"/>
      <c r="H60" s="38"/>
      <c r="I60" s="39"/>
      <c r="J60" s="40"/>
      <c r="K60" s="40"/>
      <c r="L60" s="41"/>
      <c r="M60" s="38">
        <v>29095700</v>
      </c>
      <c r="N60" s="38"/>
      <c r="O60" s="38">
        <v>1011075575</v>
      </c>
      <c r="P60" s="39"/>
      <c r="Q60" s="40">
        <v>0.32</v>
      </c>
      <c r="T60" s="34"/>
      <c r="W60" s="35"/>
      <c r="X60" s="4"/>
      <c r="Y60" s="36"/>
    </row>
    <row r="61" spans="1:25" ht="18" customHeight="1">
      <c r="B61" s="5"/>
      <c r="C61" s="2" t="s">
        <v>53</v>
      </c>
      <c r="F61" s="38"/>
      <c r="G61" s="38"/>
      <c r="H61" s="38"/>
      <c r="I61" s="39"/>
      <c r="J61" s="40"/>
      <c r="K61" s="40"/>
      <c r="L61" s="41"/>
      <c r="M61" s="38">
        <v>3652300</v>
      </c>
      <c r="N61" s="38"/>
      <c r="O61" s="38">
        <v>130569725</v>
      </c>
      <c r="P61" s="39"/>
      <c r="Q61" s="40">
        <v>0.04</v>
      </c>
      <c r="T61" s="34"/>
      <c r="W61" s="35"/>
      <c r="X61" s="4"/>
      <c r="Y61" s="36"/>
    </row>
    <row r="62" spans="1:25" s="1" customFormat="1" ht="18" customHeight="1">
      <c r="B62" s="31" t="s">
        <v>57</v>
      </c>
      <c r="D62" s="50"/>
      <c r="E62" s="51"/>
      <c r="F62" s="25"/>
      <c r="G62" s="25"/>
      <c r="H62" s="25">
        <f>SUM(H63:H66)</f>
        <v>0</v>
      </c>
      <c r="I62" s="27"/>
      <c r="J62" s="33">
        <f>SUM(J63:J66)</f>
        <v>0</v>
      </c>
      <c r="K62" s="33"/>
      <c r="L62" s="24"/>
      <c r="M62" s="25"/>
      <c r="N62" s="47"/>
      <c r="O62" s="25">
        <f>SUM(O63:O66)</f>
        <v>6186091038</v>
      </c>
      <c r="P62" s="27"/>
      <c r="Q62" s="33">
        <f>SUM(Q63:Q66)</f>
        <v>1.98</v>
      </c>
      <c r="S62" s="29"/>
      <c r="T62" s="34"/>
      <c r="U62" s="3"/>
      <c r="V62" s="3"/>
      <c r="W62" s="35"/>
      <c r="X62" s="29"/>
      <c r="Y62" s="36"/>
    </row>
    <row r="63" spans="1:25" ht="18" customHeight="1">
      <c r="B63" s="5"/>
      <c r="C63" s="2" t="s">
        <v>58</v>
      </c>
      <c r="F63" s="38"/>
      <c r="G63" s="38"/>
      <c r="H63" s="38"/>
      <c r="I63" s="39"/>
      <c r="J63" s="40"/>
      <c r="K63" s="40"/>
      <c r="L63" s="24"/>
      <c r="M63" s="38">
        <v>21778500</v>
      </c>
      <c r="N63" s="38"/>
      <c r="O63" s="38">
        <v>3833016000</v>
      </c>
      <c r="P63" s="39"/>
      <c r="Q63" s="40">
        <v>1.23</v>
      </c>
      <c r="T63" s="34"/>
      <c r="W63" s="35"/>
      <c r="X63" s="4"/>
      <c r="Y63" s="36"/>
    </row>
    <row r="64" spans="1:25" ht="18" customHeight="1">
      <c r="B64" s="5"/>
      <c r="C64" s="2" t="s">
        <v>59</v>
      </c>
      <c r="F64" s="38"/>
      <c r="G64" s="38"/>
      <c r="H64" s="38"/>
      <c r="I64" s="39"/>
      <c r="J64" s="40"/>
      <c r="K64" s="40"/>
      <c r="L64" s="24"/>
      <c r="M64" s="38">
        <v>16232000</v>
      </c>
      <c r="N64" s="38"/>
      <c r="O64" s="38">
        <v>539714000</v>
      </c>
      <c r="P64" s="39"/>
      <c r="Q64" s="40">
        <v>0.17</v>
      </c>
      <c r="T64" s="34"/>
      <c r="W64" s="35"/>
      <c r="X64" s="4"/>
      <c r="Y64" s="36"/>
    </row>
    <row r="65" spans="2:25" ht="18" customHeight="1">
      <c r="B65" s="5"/>
      <c r="C65" s="2" t="s">
        <v>60</v>
      </c>
      <c r="F65" s="38"/>
      <c r="G65" s="38"/>
      <c r="H65" s="38"/>
      <c r="I65" s="39"/>
      <c r="J65" s="40"/>
      <c r="K65" s="40"/>
      <c r="L65" s="24"/>
      <c r="M65" s="38">
        <v>25153100</v>
      </c>
      <c r="N65" s="38"/>
      <c r="O65" s="38">
        <v>1414861875</v>
      </c>
      <c r="P65" s="39"/>
      <c r="Q65" s="40">
        <v>0.45</v>
      </c>
      <c r="T65" s="34"/>
      <c r="W65" s="35"/>
      <c r="X65" s="4"/>
      <c r="Y65" s="36"/>
    </row>
    <row r="66" spans="2:25" ht="18" customHeight="1">
      <c r="B66" s="5"/>
      <c r="C66" s="2" t="s">
        <v>61</v>
      </c>
      <c r="F66" s="38"/>
      <c r="G66" s="38"/>
      <c r="H66" s="38"/>
      <c r="I66" s="39"/>
      <c r="J66" s="40"/>
      <c r="K66" s="40"/>
      <c r="L66" s="24"/>
      <c r="M66" s="38">
        <v>115842780</v>
      </c>
      <c r="N66" s="38"/>
      <c r="O66" s="38">
        <v>398499163</v>
      </c>
      <c r="P66" s="39"/>
      <c r="Q66" s="40">
        <v>0.13</v>
      </c>
      <c r="T66" s="34"/>
      <c r="W66" s="35"/>
      <c r="X66" s="4"/>
      <c r="Y66" s="36"/>
    </row>
    <row r="67" spans="2:25" s="1" customFormat="1" ht="18" customHeight="1">
      <c r="B67" s="31" t="s">
        <v>62</v>
      </c>
      <c r="D67" s="50"/>
      <c r="E67" s="51"/>
      <c r="F67" s="25"/>
      <c r="G67" s="25"/>
      <c r="H67" s="25">
        <f>SUM(H68:H70)</f>
        <v>0</v>
      </c>
      <c r="I67" s="27"/>
      <c r="J67" s="33">
        <f>SUM(J68:J70)</f>
        <v>0</v>
      </c>
      <c r="K67" s="33"/>
      <c r="L67" s="24"/>
      <c r="M67" s="25"/>
      <c r="N67" s="47"/>
      <c r="O67" s="25">
        <f>SUM(O68:O70)</f>
        <v>565793050</v>
      </c>
      <c r="P67" s="27"/>
      <c r="Q67" s="33">
        <f>SUM(Q68:Q70)</f>
        <v>0.18</v>
      </c>
      <c r="S67" s="29"/>
      <c r="T67" s="34"/>
      <c r="U67" s="3"/>
      <c r="V67" s="3"/>
      <c r="W67" s="35"/>
      <c r="X67" s="29"/>
      <c r="Y67" s="36"/>
    </row>
    <row r="68" spans="2:25" ht="18" customHeight="1">
      <c r="B68" s="5"/>
      <c r="C68" s="2" t="s">
        <v>63</v>
      </c>
      <c r="F68" s="38"/>
      <c r="G68" s="38"/>
      <c r="H68" s="38"/>
      <c r="I68" s="39"/>
      <c r="J68" s="38"/>
      <c r="K68" s="38"/>
      <c r="L68" s="24"/>
      <c r="M68" s="38">
        <v>0</v>
      </c>
      <c r="N68" s="38"/>
      <c r="O68" s="38">
        <v>0</v>
      </c>
      <c r="P68" s="39"/>
      <c r="Q68" s="38">
        <f>ROUND((O68/$O$320)*100,2)</f>
        <v>0</v>
      </c>
      <c r="T68" s="34"/>
      <c r="W68" s="35"/>
      <c r="X68" s="4"/>
      <c r="Y68" s="36"/>
    </row>
    <row r="69" spans="2:25" ht="18" customHeight="1">
      <c r="B69" s="5"/>
      <c r="C69" s="2" t="s">
        <v>64</v>
      </c>
      <c r="F69" s="38"/>
      <c r="G69" s="38"/>
      <c r="H69" s="38"/>
      <c r="I69" s="39"/>
      <c r="J69" s="40"/>
      <c r="K69" s="38"/>
      <c r="L69" s="24"/>
      <c r="M69" s="38">
        <v>4297800</v>
      </c>
      <c r="N69" s="38"/>
      <c r="O69" s="38">
        <v>170837550</v>
      </c>
      <c r="P69" s="39"/>
      <c r="Q69" s="40">
        <v>0.05</v>
      </c>
      <c r="T69" s="34"/>
      <c r="W69" s="35"/>
      <c r="X69" s="4"/>
      <c r="Y69" s="36"/>
    </row>
    <row r="70" spans="2:25" ht="18" customHeight="1">
      <c r="B70" s="5"/>
      <c r="C70" s="2" t="s">
        <v>65</v>
      </c>
      <c r="F70" s="38"/>
      <c r="G70" s="38"/>
      <c r="H70" s="38"/>
      <c r="I70" s="39"/>
      <c r="J70" s="40"/>
      <c r="K70" s="40"/>
      <c r="L70" s="24"/>
      <c r="M70" s="38">
        <v>9517000</v>
      </c>
      <c r="N70" s="38"/>
      <c r="O70" s="38">
        <v>394955500</v>
      </c>
      <c r="P70" s="39"/>
      <c r="Q70" s="40">
        <v>0.13</v>
      </c>
      <c r="T70" s="34"/>
      <c r="W70" s="35"/>
      <c r="X70" s="4"/>
      <c r="Y70" s="36"/>
    </row>
    <row r="71" spans="2:25" s="1" customFormat="1" ht="18" customHeight="1">
      <c r="B71" s="31" t="s">
        <v>66</v>
      </c>
      <c r="D71" s="50"/>
      <c r="E71" s="51"/>
      <c r="F71" s="25"/>
      <c r="G71" s="25"/>
      <c r="H71" s="25">
        <f>SUM(H72:H82)</f>
        <v>0</v>
      </c>
      <c r="I71" s="27"/>
      <c r="J71" s="33">
        <f>SUM(J72:J82)</f>
        <v>0</v>
      </c>
      <c r="K71" s="33"/>
      <c r="L71" s="24"/>
      <c r="M71" s="25"/>
      <c r="N71" s="47"/>
      <c r="O71" s="25">
        <f>SUM(O72:O82)</f>
        <v>160513535133</v>
      </c>
      <c r="P71" s="27"/>
      <c r="Q71" s="33">
        <f>SUM(Q72:Q82)</f>
        <v>51.370000000000005</v>
      </c>
      <c r="S71" s="29"/>
      <c r="T71" s="34"/>
      <c r="U71" s="3"/>
      <c r="V71" s="3"/>
      <c r="W71" s="35"/>
      <c r="X71" s="29"/>
      <c r="Y71" s="36"/>
    </row>
    <row r="72" spans="2:25" ht="18" customHeight="1">
      <c r="B72" s="5"/>
      <c r="C72" s="2" t="s">
        <v>67</v>
      </c>
      <c r="F72" s="38"/>
      <c r="G72" s="38"/>
      <c r="H72" s="38"/>
      <c r="I72" s="32"/>
      <c r="J72" s="40"/>
      <c r="K72" s="40"/>
      <c r="L72" s="24"/>
      <c r="M72" s="38">
        <v>3473791000</v>
      </c>
      <c r="N72" s="38"/>
      <c r="O72" s="38">
        <v>147636117500</v>
      </c>
      <c r="P72" s="32"/>
      <c r="Q72" s="40">
        <v>47.25</v>
      </c>
      <c r="T72" s="34"/>
      <c r="W72" s="35"/>
      <c r="X72" s="4"/>
      <c r="Y72" s="36"/>
    </row>
    <row r="73" spans="2:25" ht="18" customHeight="1">
      <c r="B73" s="5"/>
      <c r="C73" s="2" t="s">
        <v>68</v>
      </c>
      <c r="F73" s="38"/>
      <c r="G73" s="38"/>
      <c r="H73" s="38"/>
      <c r="I73" s="32"/>
      <c r="J73" s="40"/>
      <c r="K73" s="40"/>
      <c r="L73" s="24"/>
      <c r="M73" s="38">
        <v>262431600</v>
      </c>
      <c r="N73" s="38"/>
      <c r="O73" s="38">
        <v>1941993840</v>
      </c>
      <c r="P73" s="32"/>
      <c r="Q73" s="40">
        <v>0.62</v>
      </c>
      <c r="T73" s="34"/>
      <c r="W73" s="35"/>
      <c r="X73" s="4"/>
      <c r="Y73" s="36"/>
    </row>
    <row r="74" spans="2:25" ht="18" customHeight="1">
      <c r="B74" s="5"/>
      <c r="C74" s="2" t="s">
        <v>69</v>
      </c>
      <c r="F74" s="38"/>
      <c r="G74" s="38"/>
      <c r="H74" s="38"/>
      <c r="I74" s="39"/>
      <c r="J74" s="38"/>
      <c r="K74" s="40"/>
      <c r="L74" s="24"/>
      <c r="M74" s="38">
        <v>0</v>
      </c>
      <c r="N74" s="38"/>
      <c r="O74" s="38">
        <v>0</v>
      </c>
      <c r="P74" s="39"/>
      <c r="Q74" s="38">
        <v>0</v>
      </c>
      <c r="T74" s="34"/>
      <c r="W74" s="35"/>
      <c r="X74" s="4"/>
      <c r="Y74" s="36"/>
    </row>
    <row r="75" spans="2:25" ht="18" customHeight="1">
      <c r="B75" s="5"/>
      <c r="C75" s="2" t="s">
        <v>70</v>
      </c>
      <c r="F75" s="38"/>
      <c r="G75" s="38"/>
      <c r="H75" s="38"/>
      <c r="I75" s="39"/>
      <c r="J75" s="40"/>
      <c r="K75" s="40"/>
      <c r="L75" s="24"/>
      <c r="M75" s="38">
        <v>201273600</v>
      </c>
      <c r="N75" s="38"/>
      <c r="O75" s="38">
        <v>4146236160</v>
      </c>
      <c r="P75" s="39"/>
      <c r="Q75" s="40">
        <v>1.33</v>
      </c>
      <c r="T75" s="34"/>
      <c r="W75" s="35"/>
      <c r="X75" s="4"/>
      <c r="Y75" s="36"/>
    </row>
    <row r="76" spans="2:25" ht="18" customHeight="1">
      <c r="B76" s="5"/>
      <c r="C76" s="2" t="s">
        <v>71</v>
      </c>
      <c r="F76" s="38"/>
      <c r="G76" s="38"/>
      <c r="H76" s="38"/>
      <c r="I76" s="39"/>
      <c r="J76" s="40"/>
      <c r="K76" s="40"/>
      <c r="L76" s="24"/>
      <c r="M76" s="38">
        <v>12904100</v>
      </c>
      <c r="N76" s="38"/>
      <c r="O76" s="38">
        <v>625848850</v>
      </c>
      <c r="P76" s="39"/>
      <c r="Q76" s="40">
        <v>0.2</v>
      </c>
      <c r="T76" s="34"/>
      <c r="W76" s="35"/>
      <c r="X76" s="4"/>
      <c r="Y76" s="36"/>
    </row>
    <row r="77" spans="2:25" ht="18" customHeight="1">
      <c r="B77" s="5"/>
      <c r="C77" s="2" t="s">
        <v>72</v>
      </c>
      <c r="F77" s="38"/>
      <c r="G77" s="38"/>
      <c r="H77" s="38"/>
      <c r="I77" s="39"/>
      <c r="J77" s="40"/>
      <c r="K77" s="40"/>
      <c r="L77" s="24"/>
      <c r="M77" s="38">
        <v>4378500</v>
      </c>
      <c r="N77" s="38"/>
      <c r="O77" s="38">
        <v>842861250</v>
      </c>
      <c r="P77" s="39"/>
      <c r="Q77" s="40">
        <v>0.27</v>
      </c>
      <c r="T77" s="34"/>
      <c r="W77" s="35"/>
      <c r="X77" s="4"/>
      <c r="Y77" s="36"/>
    </row>
    <row r="78" spans="2:25" ht="18" customHeight="1">
      <c r="B78" s="5"/>
      <c r="C78" s="2" t="s">
        <v>73</v>
      </c>
      <c r="F78" s="38"/>
      <c r="G78" s="38"/>
      <c r="H78" s="38"/>
      <c r="I78" s="39"/>
      <c r="J78" s="40"/>
      <c r="K78" s="40"/>
      <c r="L78" s="24"/>
      <c r="M78" s="38">
        <v>28921000</v>
      </c>
      <c r="N78" s="38"/>
      <c r="O78" s="38">
        <v>459843900</v>
      </c>
      <c r="P78" s="39"/>
      <c r="Q78" s="40">
        <v>0.14000000000000001</v>
      </c>
      <c r="T78" s="34"/>
      <c r="W78" s="35"/>
      <c r="X78" s="4"/>
      <c r="Y78" s="36"/>
    </row>
    <row r="79" spans="2:25" ht="18" customHeight="1">
      <c r="B79" s="5"/>
      <c r="C79" s="2" t="s">
        <v>74</v>
      </c>
      <c r="F79" s="38"/>
      <c r="G79" s="38"/>
      <c r="H79" s="38"/>
      <c r="I79" s="39"/>
      <c r="J79" s="40"/>
      <c r="K79" s="40"/>
      <c r="L79" s="24"/>
      <c r="M79" s="38">
        <v>35360200</v>
      </c>
      <c r="N79" s="38"/>
      <c r="O79" s="38">
        <v>1741489850</v>
      </c>
      <c r="P79" s="39"/>
      <c r="Q79" s="40">
        <v>0.56000000000000005</v>
      </c>
      <c r="T79" s="34"/>
      <c r="W79" s="35"/>
      <c r="X79" s="4"/>
      <c r="Y79" s="36"/>
    </row>
    <row r="80" spans="2:25" ht="18" customHeight="1">
      <c r="B80" s="5"/>
      <c r="C80" s="2" t="s">
        <v>75</v>
      </c>
      <c r="F80" s="38"/>
      <c r="G80" s="38"/>
      <c r="H80" s="38"/>
      <c r="I80" s="39"/>
      <c r="J80" s="40"/>
      <c r="K80" s="38"/>
      <c r="L80" s="24"/>
      <c r="M80" s="38">
        <v>14965400</v>
      </c>
      <c r="N80" s="38"/>
      <c r="O80" s="38">
        <v>793166200</v>
      </c>
      <c r="P80" s="39"/>
      <c r="Q80" s="40">
        <v>0.25</v>
      </c>
      <c r="T80" s="34"/>
      <c r="W80" s="35"/>
      <c r="X80" s="4"/>
      <c r="Y80" s="36"/>
    </row>
    <row r="81" spans="1:25" ht="18" customHeight="1">
      <c r="B81" s="5"/>
      <c r="C81" s="2" t="s">
        <v>76</v>
      </c>
      <c r="F81" s="38"/>
      <c r="G81" s="38"/>
      <c r="H81" s="38"/>
      <c r="I81" s="39"/>
      <c r="J81" s="40"/>
      <c r="K81" s="40"/>
      <c r="L81" s="24"/>
      <c r="M81" s="38">
        <v>2814900</v>
      </c>
      <c r="N81" s="38"/>
      <c r="O81" s="38">
        <v>22659945</v>
      </c>
      <c r="P81" s="39"/>
      <c r="Q81" s="40">
        <v>0.01</v>
      </c>
      <c r="T81" s="34"/>
      <c r="W81" s="35"/>
      <c r="X81" s="4"/>
      <c r="Y81" s="36"/>
    </row>
    <row r="82" spans="1:25" ht="18" customHeight="1">
      <c r="B82" s="5"/>
      <c r="C82" s="2" t="s">
        <v>77</v>
      </c>
      <c r="F82" s="38"/>
      <c r="G82" s="38"/>
      <c r="H82" s="38"/>
      <c r="I82" s="39"/>
      <c r="J82" s="40"/>
      <c r="K82" s="40"/>
      <c r="L82" s="24"/>
      <c r="M82" s="38">
        <v>67250150</v>
      </c>
      <c r="N82" s="38"/>
      <c r="O82" s="38">
        <v>2303317638</v>
      </c>
      <c r="P82" s="39"/>
      <c r="Q82" s="40">
        <v>0.74</v>
      </c>
      <c r="T82" s="34"/>
      <c r="W82" s="35"/>
      <c r="X82" s="4"/>
      <c r="Y82" s="36"/>
    </row>
    <row r="83" spans="1:25" s="1" customFormat="1" ht="18" customHeight="1">
      <c r="B83" s="31" t="s">
        <v>78</v>
      </c>
      <c r="D83" s="50"/>
      <c r="E83" s="51"/>
      <c r="F83" s="25"/>
      <c r="G83" s="25"/>
      <c r="H83" s="25">
        <f>SUM(H84:H87)</f>
        <v>0</v>
      </c>
      <c r="I83" s="27"/>
      <c r="J83" s="33">
        <f>SUM(J84:J87)</f>
        <v>0</v>
      </c>
      <c r="K83" s="33"/>
      <c r="L83" s="24"/>
      <c r="M83" s="25"/>
      <c r="N83" s="47"/>
      <c r="O83" s="25">
        <f>SUM(O84:O87)</f>
        <v>466149740</v>
      </c>
      <c r="P83" s="27"/>
      <c r="Q83" s="33">
        <f>SUM(Q84:Q87)</f>
        <v>0.14000000000000001</v>
      </c>
      <c r="S83" s="29"/>
      <c r="T83" s="34"/>
      <c r="U83" s="3"/>
      <c r="V83" s="3"/>
      <c r="W83" s="35"/>
      <c r="X83" s="29"/>
      <c r="Y83" s="36"/>
    </row>
    <row r="84" spans="1:25" ht="18" customHeight="1">
      <c r="B84" s="5"/>
      <c r="C84" s="2" t="s">
        <v>79</v>
      </c>
      <c r="F84" s="38"/>
      <c r="G84" s="38"/>
      <c r="H84" s="38"/>
      <c r="I84" s="39"/>
      <c r="J84" s="38"/>
      <c r="K84" s="40"/>
      <c r="L84" s="24"/>
      <c r="M84" s="38">
        <v>0</v>
      </c>
      <c r="N84" s="38"/>
      <c r="O84" s="38">
        <v>0</v>
      </c>
      <c r="P84" s="39"/>
      <c r="Q84" s="38">
        <f>ROUND((O84/$O$320)*100,2)</f>
        <v>0</v>
      </c>
      <c r="T84" s="34"/>
      <c r="W84" s="35"/>
      <c r="X84" s="4"/>
      <c r="Y84" s="36"/>
    </row>
    <row r="85" spans="1:25" ht="18" customHeight="1">
      <c r="B85" s="5"/>
      <c r="C85" s="2" t="s">
        <v>80</v>
      </c>
      <c r="F85" s="38"/>
      <c r="G85" s="38"/>
      <c r="H85" s="38"/>
      <c r="I85" s="39"/>
      <c r="J85" s="40"/>
      <c r="K85" s="40"/>
      <c r="L85" s="24"/>
      <c r="M85" s="38">
        <v>52845800</v>
      </c>
      <c r="N85" s="38"/>
      <c r="O85" s="38">
        <v>330286250</v>
      </c>
      <c r="P85" s="39"/>
      <c r="Q85" s="40">
        <v>0.11</v>
      </c>
      <c r="T85" s="34"/>
      <c r="W85" s="35"/>
      <c r="X85" s="4"/>
      <c r="Y85" s="36"/>
    </row>
    <row r="86" spans="1:25" ht="18" customHeight="1">
      <c r="B86" s="5"/>
      <c r="C86" s="2" t="s">
        <v>81</v>
      </c>
      <c r="F86" s="38"/>
      <c r="G86" s="38"/>
      <c r="H86" s="38"/>
      <c r="I86" s="39"/>
      <c r="J86" s="40"/>
      <c r="K86" s="40"/>
      <c r="L86" s="24"/>
      <c r="M86" s="38">
        <v>20430600</v>
      </c>
      <c r="N86" s="38"/>
      <c r="O86" s="38">
        <v>135863490</v>
      </c>
      <c r="P86" s="39"/>
      <c r="Q86" s="40">
        <v>0.03</v>
      </c>
      <c r="T86" s="34"/>
      <c r="W86" s="35"/>
      <c r="X86" s="4"/>
      <c r="Y86" s="36"/>
    </row>
    <row r="87" spans="1:25" ht="18" customHeight="1">
      <c r="B87" s="5"/>
      <c r="C87" s="2" t="s">
        <v>82</v>
      </c>
      <c r="F87" s="38"/>
      <c r="G87" s="38"/>
      <c r="H87" s="38"/>
      <c r="I87" s="39"/>
      <c r="J87" s="38"/>
      <c r="K87" s="40"/>
      <c r="L87" s="24"/>
      <c r="M87" s="38">
        <v>0</v>
      </c>
      <c r="N87" s="38"/>
      <c r="O87" s="38">
        <v>0</v>
      </c>
      <c r="P87" s="39"/>
      <c r="Q87" s="38">
        <f>ROUND((O87/$O$320)*100,2)</f>
        <v>0</v>
      </c>
      <c r="T87" s="34"/>
      <c r="W87" s="35"/>
      <c r="X87" s="4"/>
      <c r="Y87" s="36"/>
    </row>
    <row r="88" spans="1:25" ht="18" customHeight="1">
      <c r="B88" s="5"/>
      <c r="F88" s="72"/>
      <c r="G88" s="38"/>
      <c r="H88" s="38"/>
      <c r="I88" s="39"/>
      <c r="J88" s="40"/>
      <c r="K88" s="40"/>
      <c r="M88" s="72"/>
      <c r="N88" s="38"/>
      <c r="O88" s="38"/>
      <c r="P88" s="39"/>
      <c r="Q88" s="40"/>
      <c r="T88" s="34"/>
      <c r="W88" s="35"/>
      <c r="X88" s="4"/>
      <c r="Y88" s="36"/>
    </row>
    <row r="89" spans="1:25" ht="16.5" customHeight="1">
      <c r="A89" s="2" t="s">
        <v>54</v>
      </c>
      <c r="D89" s="5"/>
      <c r="E89" s="58"/>
      <c r="F89" s="59"/>
      <c r="G89" s="60"/>
      <c r="H89" s="59"/>
      <c r="I89" s="2"/>
      <c r="L89" s="58"/>
      <c r="M89" s="59"/>
      <c r="N89" s="60"/>
      <c r="O89" s="59"/>
      <c r="P89" s="2"/>
      <c r="T89" s="34"/>
      <c r="W89" s="35"/>
      <c r="X89" s="4"/>
      <c r="Y89" s="36"/>
    </row>
    <row r="90" spans="1:25" ht="16.5" customHeight="1">
      <c r="D90" s="5"/>
      <c r="E90" s="58"/>
      <c r="F90" s="59"/>
      <c r="G90" s="60"/>
      <c r="H90" s="59"/>
      <c r="I90" s="2"/>
      <c r="L90" s="58"/>
      <c r="M90" s="59"/>
      <c r="N90" s="60"/>
      <c r="O90" s="59"/>
      <c r="P90" s="2"/>
      <c r="T90" s="34"/>
      <c r="W90" s="35"/>
      <c r="X90" s="4"/>
      <c r="Y90" s="36"/>
    </row>
    <row r="91" spans="1:25" ht="16.5" customHeight="1">
      <c r="A91" s="62"/>
      <c r="B91" s="62"/>
      <c r="C91" s="62"/>
      <c r="D91" s="5"/>
      <c r="E91" s="12"/>
      <c r="F91" s="59"/>
      <c r="G91" s="63"/>
      <c r="H91" s="59"/>
      <c r="I91" s="64"/>
      <c r="L91" s="12"/>
      <c r="M91" s="59"/>
      <c r="N91" s="63"/>
      <c r="O91" s="59"/>
      <c r="P91" s="64"/>
      <c r="T91" s="34"/>
      <c r="W91" s="35"/>
      <c r="X91" s="4"/>
      <c r="Y91" s="36"/>
    </row>
    <row r="92" spans="1:25" ht="16.5" customHeight="1">
      <c r="A92" s="65" t="s">
        <v>241</v>
      </c>
      <c r="B92" s="10"/>
      <c r="C92" s="10"/>
      <c r="D92" s="5"/>
      <c r="E92" s="58"/>
      <c r="F92" s="59"/>
      <c r="G92" s="2"/>
      <c r="H92" s="59"/>
      <c r="I92" s="66"/>
      <c r="L92" s="58"/>
      <c r="M92" s="59"/>
      <c r="N92" s="2"/>
      <c r="O92" s="59"/>
      <c r="P92" s="66"/>
      <c r="T92" s="34"/>
      <c r="W92" s="35"/>
      <c r="X92" s="4"/>
      <c r="Y92" s="36"/>
    </row>
    <row r="93" spans="1:25" ht="18" customHeight="1">
      <c r="A93" s="65" t="s">
        <v>242</v>
      </c>
      <c r="B93" s="10"/>
      <c r="C93" s="10"/>
      <c r="D93" s="67"/>
      <c r="E93" s="58"/>
      <c r="G93" s="69"/>
      <c r="H93" s="70" t="s">
        <v>89</v>
      </c>
      <c r="I93" s="66"/>
      <c r="L93" s="58"/>
      <c r="N93" s="69"/>
      <c r="O93" s="70"/>
      <c r="P93" s="66"/>
      <c r="T93" s="34"/>
      <c r="W93" s="35"/>
      <c r="X93" s="4"/>
      <c r="Y93" s="36"/>
    </row>
    <row r="94" spans="1:25" ht="18" customHeight="1">
      <c r="A94" s="243" t="s">
        <v>0</v>
      </c>
      <c r="B94" s="243"/>
      <c r="C94" s="243"/>
      <c r="D94" s="243"/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3"/>
      <c r="Q94" s="243"/>
      <c r="T94" s="34"/>
      <c r="W94" s="35"/>
      <c r="X94" s="4"/>
      <c r="Y94" s="36"/>
    </row>
    <row r="95" spans="1:25" ht="18" customHeight="1">
      <c r="A95" s="243" t="s">
        <v>56</v>
      </c>
      <c r="B95" s="243"/>
      <c r="C95" s="243"/>
      <c r="D95" s="243"/>
      <c r="E95" s="243"/>
      <c r="F95" s="243"/>
      <c r="G95" s="243"/>
      <c r="H95" s="243"/>
      <c r="I95" s="243"/>
      <c r="J95" s="243"/>
      <c r="K95" s="243"/>
      <c r="L95" s="243"/>
      <c r="M95" s="243"/>
      <c r="N95" s="243"/>
      <c r="O95" s="243"/>
      <c r="P95" s="243"/>
      <c r="Q95" s="243"/>
      <c r="T95" s="34"/>
      <c r="W95" s="35"/>
      <c r="X95" s="4"/>
      <c r="Y95" s="36"/>
    </row>
    <row r="96" spans="1:25" ht="18" customHeight="1">
      <c r="A96" s="243" t="s">
        <v>246</v>
      </c>
      <c r="B96" s="243"/>
      <c r="C96" s="243"/>
      <c r="D96" s="243"/>
      <c r="E96" s="243"/>
      <c r="F96" s="243"/>
      <c r="G96" s="243"/>
      <c r="H96" s="243"/>
      <c r="I96" s="243"/>
      <c r="J96" s="243"/>
      <c r="K96" s="243"/>
      <c r="L96" s="243"/>
      <c r="M96" s="243"/>
      <c r="N96" s="243"/>
      <c r="O96" s="243"/>
      <c r="P96" s="243"/>
      <c r="Q96" s="243"/>
      <c r="T96" s="34"/>
      <c r="W96" s="35"/>
      <c r="X96" s="4"/>
      <c r="Y96" s="36"/>
    </row>
    <row r="97" spans="1:25" ht="18" customHeight="1">
      <c r="A97" s="5" t="s">
        <v>2</v>
      </c>
      <c r="B97" s="5"/>
      <c r="C97" s="5"/>
      <c r="D97" s="5"/>
      <c r="E97" s="6"/>
      <c r="F97" s="7"/>
      <c r="G97" s="5"/>
      <c r="H97" s="7"/>
      <c r="I97" s="8"/>
      <c r="J97" s="9"/>
      <c r="K97" s="9"/>
      <c r="L97" s="6"/>
      <c r="M97" s="7"/>
      <c r="N97" s="5"/>
      <c r="O97" s="7"/>
      <c r="P97" s="8"/>
      <c r="Q97" s="9"/>
      <c r="T97" s="34"/>
      <c r="W97" s="35"/>
      <c r="X97" s="4"/>
      <c r="Y97" s="36"/>
    </row>
    <row r="98" spans="1:25" ht="18" customHeight="1">
      <c r="A98" s="5"/>
      <c r="B98" s="10"/>
      <c r="C98" s="10"/>
      <c r="D98" s="5"/>
      <c r="E98" s="247">
        <v>2564</v>
      </c>
      <c r="F98" s="247"/>
      <c r="G98" s="247"/>
      <c r="H98" s="247"/>
      <c r="I98" s="247"/>
      <c r="J98" s="247"/>
      <c r="K98" s="9"/>
      <c r="L98" s="247">
        <v>2563</v>
      </c>
      <c r="M98" s="247"/>
      <c r="N98" s="247"/>
      <c r="O98" s="247"/>
      <c r="P98" s="247"/>
      <c r="Q98" s="247"/>
      <c r="T98" s="34"/>
      <c r="W98" s="35"/>
      <c r="X98" s="4"/>
      <c r="Y98" s="36"/>
    </row>
    <row r="99" spans="1:25" ht="18" customHeight="1">
      <c r="A99" s="5"/>
      <c r="B99" s="10"/>
      <c r="C99" s="10"/>
      <c r="D99" s="11" t="s">
        <v>3</v>
      </c>
      <c r="E99" s="12" t="s">
        <v>4</v>
      </c>
      <c r="F99" s="13"/>
      <c r="G99" s="11"/>
      <c r="H99" s="13" t="s">
        <v>5</v>
      </c>
      <c r="I99" s="14"/>
      <c r="J99" s="15" t="s">
        <v>6</v>
      </c>
      <c r="K99" s="9"/>
      <c r="L99" s="12" t="s">
        <v>4</v>
      </c>
      <c r="M99" s="13"/>
      <c r="N99" s="11"/>
      <c r="O99" s="13" t="s">
        <v>5</v>
      </c>
      <c r="P99" s="14"/>
      <c r="Q99" s="15" t="s">
        <v>6</v>
      </c>
      <c r="T99" s="34"/>
      <c r="W99" s="35"/>
      <c r="X99" s="4"/>
      <c r="Y99" s="36"/>
    </row>
    <row r="100" spans="1:25" ht="18" customHeight="1">
      <c r="A100" s="246" t="s">
        <v>7</v>
      </c>
      <c r="B100" s="246"/>
      <c r="C100" s="246"/>
      <c r="D100" s="16" t="s">
        <v>8</v>
      </c>
      <c r="E100" s="17" t="s">
        <v>9</v>
      </c>
      <c r="F100" s="18" t="s">
        <v>10</v>
      </c>
      <c r="G100" s="16"/>
      <c r="H100" s="18" t="s">
        <v>11</v>
      </c>
      <c r="I100" s="19"/>
      <c r="J100" s="20" t="s">
        <v>12</v>
      </c>
      <c r="K100" s="9"/>
      <c r="L100" s="17" t="s">
        <v>9</v>
      </c>
      <c r="M100" s="18" t="s">
        <v>10</v>
      </c>
      <c r="N100" s="16"/>
      <c r="O100" s="18" t="s">
        <v>11</v>
      </c>
      <c r="P100" s="19"/>
      <c r="Q100" s="20" t="s">
        <v>12</v>
      </c>
      <c r="T100" s="34"/>
      <c r="W100" s="35"/>
      <c r="X100" s="4"/>
      <c r="Y100" s="36"/>
    </row>
    <row r="101" spans="1:25" ht="18" customHeight="1">
      <c r="A101" s="21"/>
      <c r="B101" s="21"/>
      <c r="C101" s="21"/>
      <c r="D101" s="22"/>
      <c r="E101" s="12" t="s">
        <v>13</v>
      </c>
      <c r="F101" s="13" t="s">
        <v>14</v>
      </c>
      <c r="G101" s="11"/>
      <c r="H101" s="13" t="s">
        <v>15</v>
      </c>
      <c r="I101" s="14"/>
      <c r="J101" s="15" t="s">
        <v>13</v>
      </c>
      <c r="K101" s="15"/>
      <c r="L101" s="12" t="s">
        <v>13</v>
      </c>
      <c r="M101" s="13" t="s">
        <v>14</v>
      </c>
      <c r="N101" s="11"/>
      <c r="O101" s="13" t="s">
        <v>15</v>
      </c>
      <c r="P101" s="14"/>
      <c r="Q101" s="15" t="s">
        <v>13</v>
      </c>
      <c r="T101" s="34"/>
      <c r="W101" s="35"/>
      <c r="X101" s="4"/>
      <c r="Y101" s="36"/>
    </row>
    <row r="102" spans="1:25" s="1" customFormat="1" ht="18" customHeight="1">
      <c r="B102" s="31" t="s">
        <v>83</v>
      </c>
      <c r="D102" s="50"/>
      <c r="E102" s="51"/>
      <c r="F102" s="25"/>
      <c r="G102" s="25"/>
      <c r="H102" s="25">
        <f>SUM(H103:H107)</f>
        <v>0</v>
      </c>
      <c r="I102" s="25">
        <f t="shared" ref="I102:J102" si="0">SUM(I103:I107)</f>
        <v>0</v>
      </c>
      <c r="J102" s="71">
        <f t="shared" si="0"/>
        <v>0</v>
      </c>
      <c r="K102" s="33"/>
      <c r="L102" s="51"/>
      <c r="M102" s="25"/>
      <c r="N102" s="47"/>
      <c r="O102" s="25">
        <f>SUM(O103:O107)</f>
        <v>4369332147</v>
      </c>
      <c r="P102" s="27"/>
      <c r="Q102" s="33">
        <f>SUM(Q103:Q107)</f>
        <v>1.3900000000000001</v>
      </c>
      <c r="S102" s="29"/>
      <c r="T102" s="34"/>
      <c r="U102" s="3"/>
      <c r="V102" s="3"/>
      <c r="W102" s="35"/>
      <c r="X102" s="29"/>
      <c r="Y102" s="36"/>
    </row>
    <row r="103" spans="1:25" ht="18" customHeight="1">
      <c r="B103" s="5"/>
      <c r="C103" s="2" t="s">
        <v>84</v>
      </c>
      <c r="F103" s="38"/>
      <c r="G103" s="38"/>
      <c r="H103" s="38"/>
      <c r="I103" s="39"/>
      <c r="J103" s="40"/>
      <c r="K103" s="40"/>
      <c r="M103" s="38">
        <v>4264800</v>
      </c>
      <c r="N103" s="38"/>
      <c r="O103" s="38">
        <v>488319600</v>
      </c>
      <c r="P103" s="39"/>
      <c r="Q103" s="40">
        <v>0.15</v>
      </c>
      <c r="T103" s="34"/>
      <c r="W103" s="35"/>
      <c r="X103" s="4"/>
      <c r="Y103" s="36"/>
    </row>
    <row r="104" spans="1:25" ht="18" customHeight="1">
      <c r="B104" s="5"/>
      <c r="C104" s="2" t="s">
        <v>85</v>
      </c>
      <c r="F104" s="38"/>
      <c r="G104" s="38"/>
      <c r="H104" s="38"/>
      <c r="I104" s="39"/>
      <c r="J104" s="40"/>
      <c r="K104" s="40"/>
      <c r="M104" s="38">
        <v>59198200</v>
      </c>
      <c r="N104" s="38"/>
      <c r="O104" s="38">
        <v>1583551850</v>
      </c>
      <c r="P104" s="39"/>
      <c r="Q104" s="40">
        <v>0.51</v>
      </c>
      <c r="T104" s="34"/>
      <c r="W104" s="35"/>
      <c r="X104" s="4"/>
      <c r="Y104" s="36"/>
    </row>
    <row r="105" spans="1:25" ht="18" customHeight="1">
      <c r="B105" s="5"/>
      <c r="C105" s="2" t="s">
        <v>86</v>
      </c>
      <c r="F105" s="38"/>
      <c r="G105" s="38"/>
      <c r="H105" s="38"/>
      <c r="I105" s="39"/>
      <c r="J105" s="40"/>
      <c r="K105" s="40"/>
      <c r="M105" s="38">
        <v>24903410</v>
      </c>
      <c r="N105" s="38"/>
      <c r="O105" s="38">
        <v>641262807</v>
      </c>
      <c r="P105" s="39"/>
      <c r="Q105" s="40">
        <v>0.2</v>
      </c>
      <c r="T105" s="34"/>
      <c r="W105" s="35"/>
      <c r="X105" s="4"/>
      <c r="Y105" s="36"/>
    </row>
    <row r="106" spans="1:25" ht="18" customHeight="1">
      <c r="B106" s="5"/>
      <c r="C106" s="2" t="s">
        <v>87</v>
      </c>
      <c r="F106" s="72"/>
      <c r="G106" s="38"/>
      <c r="H106" s="38"/>
      <c r="I106" s="39"/>
      <c r="J106" s="40"/>
      <c r="K106" s="40"/>
      <c r="M106" s="72">
        <v>41676900</v>
      </c>
      <c r="N106" s="38"/>
      <c r="O106" s="38">
        <v>566805840</v>
      </c>
      <c r="P106" s="39"/>
      <c r="Q106" s="40">
        <v>0.18</v>
      </c>
      <c r="T106" s="34"/>
      <c r="W106" s="35"/>
      <c r="X106" s="4"/>
      <c r="Y106" s="36"/>
    </row>
    <row r="107" spans="1:25" ht="18" customHeight="1">
      <c r="B107" s="5"/>
      <c r="C107" s="2" t="s">
        <v>88</v>
      </c>
      <c r="F107" s="72"/>
      <c r="G107" s="38"/>
      <c r="H107" s="38"/>
      <c r="I107" s="39"/>
      <c r="J107" s="40"/>
      <c r="K107" s="40"/>
      <c r="M107" s="72">
        <v>30687100</v>
      </c>
      <c r="N107" s="38"/>
      <c r="O107" s="38">
        <v>1089392050</v>
      </c>
      <c r="P107" s="39"/>
      <c r="Q107" s="40">
        <v>0.35</v>
      </c>
      <c r="T107" s="34"/>
      <c r="W107" s="35"/>
      <c r="X107" s="4"/>
      <c r="Y107" s="36"/>
    </row>
    <row r="108" spans="1:25" s="1" customFormat="1" ht="18" customHeight="1">
      <c r="B108" s="31" t="s">
        <v>90</v>
      </c>
      <c r="D108" s="50"/>
      <c r="E108" s="51"/>
      <c r="F108" s="25"/>
      <c r="G108" s="25"/>
      <c r="H108" s="25">
        <f>SUM(H109:H111)</f>
        <v>0</v>
      </c>
      <c r="I108" s="27"/>
      <c r="J108" s="33">
        <f>SUM(J109:L111)</f>
        <v>0</v>
      </c>
      <c r="K108" s="33"/>
      <c r="L108" s="51"/>
      <c r="M108" s="25"/>
      <c r="N108" s="47"/>
      <c r="O108" s="25">
        <f>SUM(O109:O111)</f>
        <v>2898843760</v>
      </c>
      <c r="P108" s="27"/>
      <c r="Q108" s="33">
        <f>SUM(Q109:Q111)</f>
        <v>0.91</v>
      </c>
      <c r="S108" s="29"/>
      <c r="T108" s="34"/>
      <c r="U108" s="3"/>
      <c r="V108" s="3"/>
      <c r="W108" s="35"/>
      <c r="X108" s="29"/>
      <c r="Y108" s="36"/>
    </row>
    <row r="109" spans="1:25" ht="18" customHeight="1">
      <c r="B109" s="5"/>
      <c r="C109" s="2" t="s">
        <v>91</v>
      </c>
      <c r="F109" s="38"/>
      <c r="G109" s="38"/>
      <c r="H109" s="38"/>
      <c r="I109" s="39"/>
      <c r="J109" s="40"/>
      <c r="K109" s="40"/>
      <c r="M109" s="38">
        <v>14412500</v>
      </c>
      <c r="N109" s="38"/>
      <c r="O109" s="38">
        <v>196010000</v>
      </c>
      <c r="P109" s="39"/>
      <c r="Q109" s="40">
        <v>0.05</v>
      </c>
      <c r="T109" s="34"/>
      <c r="W109" s="35"/>
      <c r="X109" s="4"/>
      <c r="Y109" s="36"/>
    </row>
    <row r="110" spans="1:25" ht="18" customHeight="1">
      <c r="B110" s="5"/>
      <c r="C110" s="2" t="s">
        <v>92</v>
      </c>
      <c r="F110" s="38"/>
      <c r="G110" s="38"/>
      <c r="H110" s="38"/>
      <c r="I110" s="39"/>
      <c r="J110" s="40"/>
      <c r="K110" s="40"/>
      <c r="M110" s="38">
        <v>96349700</v>
      </c>
      <c r="N110" s="38"/>
      <c r="O110" s="38">
        <v>2004073760</v>
      </c>
      <c r="P110" s="39"/>
      <c r="Q110" s="40">
        <v>0.64</v>
      </c>
      <c r="T110" s="34"/>
      <c r="W110" s="35"/>
      <c r="X110" s="4"/>
      <c r="Y110" s="36"/>
    </row>
    <row r="111" spans="1:25" ht="18" customHeight="1">
      <c r="B111" s="5"/>
      <c r="C111" s="2" t="s">
        <v>93</v>
      </c>
      <c r="F111" s="38"/>
      <c r="G111" s="38"/>
      <c r="H111" s="38"/>
      <c r="I111" s="39"/>
      <c r="J111" s="40"/>
      <c r="K111" s="40"/>
      <c r="M111" s="38">
        <v>5823000</v>
      </c>
      <c r="N111" s="38"/>
      <c r="O111" s="38">
        <v>698760000</v>
      </c>
      <c r="P111" s="39"/>
      <c r="Q111" s="40">
        <v>0.22</v>
      </c>
      <c r="T111" s="34"/>
      <c r="W111" s="35"/>
      <c r="X111" s="4"/>
      <c r="Y111" s="36"/>
    </row>
    <row r="112" spans="1:25" s="1" customFormat="1" ht="18" customHeight="1">
      <c r="B112" s="31" t="s">
        <v>94</v>
      </c>
      <c r="D112" s="50"/>
      <c r="E112" s="51"/>
      <c r="F112" s="25"/>
      <c r="G112" s="25"/>
      <c r="H112" s="25">
        <f>SUM(H113:H114)</f>
        <v>0</v>
      </c>
      <c r="I112" s="27"/>
      <c r="J112" s="33">
        <f>SUM(J113:J114)</f>
        <v>0</v>
      </c>
      <c r="K112" s="33"/>
      <c r="L112" s="51"/>
      <c r="M112" s="33"/>
      <c r="N112" s="47"/>
      <c r="O112" s="73">
        <f>SUM(O113:O114)</f>
        <v>281394840</v>
      </c>
      <c r="P112" s="27"/>
      <c r="Q112" s="33">
        <f>SUM(Q113:Q114)</f>
        <v>0.09</v>
      </c>
      <c r="S112" s="29"/>
      <c r="T112" s="34"/>
      <c r="U112" s="3"/>
      <c r="V112" s="3"/>
      <c r="W112" s="35"/>
      <c r="X112" s="29"/>
      <c r="Y112" s="36"/>
    </row>
    <row r="113" spans="2:25" ht="18" customHeight="1">
      <c r="B113" s="5"/>
      <c r="C113" s="2" t="s">
        <v>95</v>
      </c>
      <c r="F113" s="38"/>
      <c r="G113" s="38"/>
      <c r="H113" s="38"/>
      <c r="I113" s="39"/>
      <c r="J113" s="40"/>
      <c r="K113" s="40"/>
      <c r="M113" s="38">
        <v>11873200</v>
      </c>
      <c r="N113" s="38"/>
      <c r="O113" s="38">
        <v>281394840</v>
      </c>
      <c r="P113" s="39"/>
      <c r="Q113" s="40">
        <v>0.09</v>
      </c>
      <c r="T113" s="34"/>
      <c r="W113" s="35"/>
      <c r="X113" s="4"/>
      <c r="Y113" s="36"/>
    </row>
    <row r="114" spans="2:25" ht="18" customHeight="1">
      <c r="B114" s="5"/>
      <c r="C114" s="2" t="s">
        <v>96</v>
      </c>
      <c r="F114" s="38"/>
      <c r="G114" s="38"/>
      <c r="H114" s="38"/>
      <c r="I114" s="39"/>
      <c r="J114" s="49"/>
      <c r="K114" s="40"/>
      <c r="M114" s="38">
        <v>0</v>
      </c>
      <c r="N114" s="38"/>
      <c r="O114" s="38">
        <v>0</v>
      </c>
      <c r="P114" s="39"/>
      <c r="Q114" s="49">
        <f>ROUND((O114/$O$320)*100,2)</f>
        <v>0</v>
      </c>
      <c r="T114" s="34"/>
      <c r="W114" s="35"/>
      <c r="X114" s="4"/>
      <c r="Y114" s="36"/>
    </row>
    <row r="115" spans="2:25" s="1" customFormat="1" ht="18" customHeight="1">
      <c r="B115" s="31" t="s">
        <v>97</v>
      </c>
      <c r="D115" s="50"/>
      <c r="E115" s="51"/>
      <c r="F115" s="25"/>
      <c r="G115" s="25"/>
      <c r="H115" s="25">
        <f>SUM(H116:H116)</f>
        <v>0</v>
      </c>
      <c r="I115" s="27"/>
      <c r="J115" s="33">
        <f>SUM(J116:J116)</f>
        <v>0</v>
      </c>
      <c r="K115" s="33"/>
      <c r="L115" s="51"/>
      <c r="M115" s="38"/>
      <c r="N115" s="38"/>
      <c r="O115" s="25">
        <f>SUM(O116:O116)</f>
        <v>982124807</v>
      </c>
      <c r="P115" s="27"/>
      <c r="Q115" s="71">
        <f>SUM(Q116:Q116)</f>
        <v>0.31</v>
      </c>
      <c r="S115" s="29"/>
      <c r="T115" s="34"/>
      <c r="U115" s="3"/>
      <c r="V115" s="3"/>
      <c r="W115" s="35"/>
      <c r="X115" s="29"/>
      <c r="Y115" s="36"/>
    </row>
    <row r="116" spans="2:25" ht="18" customHeight="1">
      <c r="B116" s="5"/>
      <c r="C116" s="2" t="s">
        <v>98</v>
      </c>
      <c r="F116" s="38"/>
      <c r="G116" s="38"/>
      <c r="H116" s="38"/>
      <c r="I116" s="39"/>
      <c r="J116" s="40"/>
      <c r="K116" s="40"/>
      <c r="M116" s="38">
        <v>23665658</v>
      </c>
      <c r="N116" s="38"/>
      <c r="O116" s="38">
        <v>982124807</v>
      </c>
      <c r="P116" s="39"/>
      <c r="Q116" s="40">
        <v>0.31</v>
      </c>
      <c r="T116" s="34"/>
      <c r="W116" s="35"/>
      <c r="X116" s="4"/>
      <c r="Y116" s="36"/>
    </row>
    <row r="117" spans="2:25" s="1" customFormat="1" ht="18" customHeight="1">
      <c r="B117" s="31" t="s">
        <v>99</v>
      </c>
      <c r="D117" s="50"/>
      <c r="E117" s="51"/>
      <c r="F117" s="25"/>
      <c r="G117" s="25"/>
      <c r="H117" s="25">
        <f>SUM(H118:H122)</f>
        <v>0</v>
      </c>
      <c r="I117" s="27"/>
      <c r="J117" s="33">
        <f>SUM(J118:J122)</f>
        <v>0</v>
      </c>
      <c r="K117" s="33"/>
      <c r="L117" s="51"/>
      <c r="M117" s="25"/>
      <c r="N117" s="47"/>
      <c r="O117" s="25">
        <f>SUM(O118:O122)</f>
        <v>3641919959</v>
      </c>
      <c r="P117" s="27"/>
      <c r="Q117" s="33">
        <f>SUM(Q118:Q122)</f>
        <v>1.1600000000000001</v>
      </c>
      <c r="S117" s="29"/>
      <c r="T117" s="34"/>
      <c r="U117" s="3"/>
      <c r="V117" s="3"/>
      <c r="W117" s="35"/>
      <c r="X117" s="29"/>
      <c r="Y117" s="36"/>
    </row>
    <row r="118" spans="2:25" ht="18" customHeight="1">
      <c r="B118" s="5"/>
      <c r="C118" s="2" t="s">
        <v>100</v>
      </c>
      <c r="F118" s="38"/>
      <c r="G118" s="38"/>
      <c r="H118" s="38"/>
      <c r="I118" s="39"/>
      <c r="J118" s="40"/>
      <c r="K118" s="40"/>
      <c r="M118" s="38">
        <v>35759900</v>
      </c>
      <c r="N118" s="38"/>
      <c r="O118" s="38">
        <v>1707535225</v>
      </c>
      <c r="P118" s="39"/>
      <c r="Q118" s="40">
        <v>0.54</v>
      </c>
      <c r="T118" s="34"/>
      <c r="W118" s="35"/>
      <c r="X118" s="4"/>
      <c r="Y118" s="36"/>
    </row>
    <row r="119" spans="2:25" ht="18" customHeight="1">
      <c r="B119" s="5"/>
      <c r="C119" s="2" t="s">
        <v>101</v>
      </c>
      <c r="D119" s="74"/>
      <c r="F119" s="38"/>
      <c r="G119" s="38"/>
      <c r="H119" s="38"/>
      <c r="I119" s="39"/>
      <c r="J119" s="40"/>
      <c r="K119" s="40"/>
      <c r="M119" s="38">
        <v>56126400</v>
      </c>
      <c r="N119" s="38"/>
      <c r="O119" s="38">
        <v>446204880</v>
      </c>
      <c r="P119" s="39"/>
      <c r="Q119" s="40">
        <v>0.14000000000000001</v>
      </c>
      <c r="T119" s="34"/>
      <c r="W119" s="35"/>
      <c r="X119" s="4"/>
      <c r="Y119" s="36"/>
    </row>
    <row r="120" spans="2:25" ht="18" customHeight="1">
      <c r="B120" s="5"/>
      <c r="C120" s="2" t="s">
        <v>102</v>
      </c>
      <c r="D120" s="74"/>
      <c r="F120" s="38"/>
      <c r="G120" s="38"/>
      <c r="H120" s="38"/>
      <c r="I120" s="39"/>
      <c r="J120" s="40"/>
      <c r="K120" s="38"/>
      <c r="M120" s="38">
        <v>66408200</v>
      </c>
      <c r="N120" s="38"/>
      <c r="O120" s="38">
        <v>154067024</v>
      </c>
      <c r="P120" s="39"/>
      <c r="Q120" s="40">
        <v>0.05</v>
      </c>
      <c r="T120" s="34"/>
      <c r="W120" s="35"/>
      <c r="X120" s="4"/>
      <c r="Y120" s="36"/>
    </row>
    <row r="121" spans="2:25" ht="18" customHeight="1">
      <c r="B121" s="5"/>
      <c r="C121" s="2" t="s">
        <v>103</v>
      </c>
      <c r="D121" s="74"/>
      <c r="F121" s="38"/>
      <c r="G121" s="38"/>
      <c r="H121" s="38"/>
      <c r="I121" s="39"/>
      <c r="J121" s="40"/>
      <c r="K121" s="40"/>
      <c r="M121" s="38">
        <v>21305900</v>
      </c>
      <c r="N121" s="38"/>
      <c r="O121" s="38">
        <v>436770950</v>
      </c>
      <c r="P121" s="39"/>
      <c r="Q121" s="40">
        <v>0.14000000000000001</v>
      </c>
      <c r="T121" s="34"/>
      <c r="W121" s="35"/>
      <c r="X121" s="4"/>
      <c r="Y121" s="36"/>
    </row>
    <row r="122" spans="2:25" ht="18" customHeight="1">
      <c r="B122" s="5"/>
      <c r="C122" s="2" t="s">
        <v>104</v>
      </c>
      <c r="D122" s="74"/>
      <c r="F122" s="38"/>
      <c r="G122" s="38"/>
      <c r="H122" s="38"/>
      <c r="I122" s="39"/>
      <c r="J122" s="40"/>
      <c r="K122" s="40"/>
      <c r="M122" s="38">
        <v>196785500</v>
      </c>
      <c r="N122" s="38"/>
      <c r="O122" s="38">
        <v>897341880</v>
      </c>
      <c r="P122" s="39"/>
      <c r="Q122" s="40">
        <v>0.28999999999999998</v>
      </c>
      <c r="T122" s="34"/>
      <c r="W122" s="35"/>
      <c r="X122" s="4"/>
      <c r="Y122" s="36"/>
    </row>
    <row r="123" spans="2:25" s="1" customFormat="1" ht="18" customHeight="1">
      <c r="B123" s="31" t="s">
        <v>105</v>
      </c>
      <c r="D123" s="50"/>
      <c r="E123" s="75"/>
      <c r="F123" s="25"/>
      <c r="G123" s="25"/>
      <c r="H123" s="25">
        <f>SUM(H124:H129)</f>
        <v>0</v>
      </c>
      <c r="I123" s="27"/>
      <c r="J123" s="33">
        <f>SUM(J124:J129)</f>
        <v>0</v>
      </c>
      <c r="K123" s="33"/>
      <c r="L123" s="75"/>
      <c r="M123" s="25"/>
      <c r="N123" s="47"/>
      <c r="O123" s="25">
        <f>SUM(O124:O129)</f>
        <v>9074417187</v>
      </c>
      <c r="P123" s="27"/>
      <c r="Q123" s="33">
        <f>SUM(Q124:Q129)</f>
        <v>2.9</v>
      </c>
      <c r="S123" s="29"/>
      <c r="T123" s="34"/>
      <c r="U123" s="3"/>
      <c r="V123" s="3"/>
      <c r="W123" s="35"/>
      <c r="X123" s="29"/>
      <c r="Y123" s="36"/>
    </row>
    <row r="124" spans="2:25" ht="18" customHeight="1">
      <c r="B124" s="5"/>
      <c r="C124" s="2" t="s">
        <v>106</v>
      </c>
      <c r="E124" s="76"/>
      <c r="F124" s="38"/>
      <c r="G124" s="38"/>
      <c r="H124" s="38"/>
      <c r="I124" s="39"/>
      <c r="J124" s="40"/>
      <c r="K124" s="38"/>
      <c r="L124" s="76"/>
      <c r="M124" s="38">
        <v>100822400</v>
      </c>
      <c r="N124" s="38"/>
      <c r="O124" s="38">
        <v>6276194400</v>
      </c>
      <c r="P124" s="39"/>
      <c r="Q124" s="40">
        <v>2.0099999999999998</v>
      </c>
      <c r="T124" s="34"/>
      <c r="W124" s="35"/>
      <c r="X124" s="4"/>
      <c r="Y124" s="36"/>
    </row>
    <row r="125" spans="2:25" ht="18" customHeight="1">
      <c r="B125" s="5"/>
      <c r="C125" s="2" t="s">
        <v>107</v>
      </c>
      <c r="E125" s="76"/>
      <c r="F125" s="38"/>
      <c r="G125" s="38"/>
      <c r="H125" s="38"/>
      <c r="I125" s="39"/>
      <c r="J125" s="49"/>
      <c r="K125" s="40"/>
      <c r="L125" s="76"/>
      <c r="M125" s="38">
        <v>0</v>
      </c>
      <c r="N125" s="38"/>
      <c r="O125" s="38">
        <v>0</v>
      </c>
      <c r="P125" s="39"/>
      <c r="Q125" s="49">
        <v>0</v>
      </c>
      <c r="T125" s="34"/>
      <c r="W125" s="35"/>
      <c r="X125" s="4"/>
      <c r="Y125" s="36"/>
    </row>
    <row r="126" spans="2:25" ht="18" customHeight="1">
      <c r="B126" s="5"/>
      <c r="C126" s="2" t="s">
        <v>108</v>
      </c>
      <c r="E126" s="76"/>
      <c r="F126" s="38"/>
      <c r="G126" s="38"/>
      <c r="H126" s="38"/>
      <c r="I126" s="39"/>
      <c r="J126" s="40"/>
      <c r="K126" s="40"/>
      <c r="L126" s="76"/>
      <c r="M126" s="38">
        <v>93591600</v>
      </c>
      <c r="N126" s="38"/>
      <c r="O126" s="38">
        <v>776810280</v>
      </c>
      <c r="P126" s="39"/>
      <c r="Q126" s="40">
        <v>0.25</v>
      </c>
      <c r="T126" s="34"/>
      <c r="W126" s="35"/>
      <c r="X126" s="4"/>
      <c r="Y126" s="36"/>
    </row>
    <row r="127" spans="2:25" ht="18" customHeight="1">
      <c r="B127" s="5"/>
      <c r="C127" s="2" t="s">
        <v>109</v>
      </c>
      <c r="D127" s="74"/>
      <c r="E127" s="76"/>
      <c r="F127" s="38"/>
      <c r="G127" s="38"/>
      <c r="H127" s="38"/>
      <c r="I127" s="39"/>
      <c r="J127" s="40"/>
      <c r="K127" s="40"/>
      <c r="L127" s="76"/>
      <c r="M127" s="38">
        <v>85388000</v>
      </c>
      <c r="N127" s="38"/>
      <c r="O127" s="38">
        <v>794108400</v>
      </c>
      <c r="P127" s="39"/>
      <c r="Q127" s="40">
        <v>0.25</v>
      </c>
      <c r="T127" s="34"/>
      <c r="W127" s="35"/>
      <c r="X127" s="4"/>
      <c r="Y127" s="36"/>
    </row>
    <row r="128" spans="2:25" ht="18" customHeight="1">
      <c r="B128" s="31"/>
      <c r="C128" s="2" t="s">
        <v>243</v>
      </c>
      <c r="E128" s="76"/>
      <c r="F128" s="38"/>
      <c r="G128" s="38"/>
      <c r="H128" s="38"/>
      <c r="I128" s="49"/>
      <c r="J128" s="40"/>
      <c r="K128" s="40"/>
      <c r="L128" s="76"/>
      <c r="M128" s="38">
        <v>369707634</v>
      </c>
      <c r="N128" s="38"/>
      <c r="O128" s="38">
        <v>1168276123</v>
      </c>
      <c r="P128" s="49"/>
      <c r="Q128" s="40">
        <v>0.37</v>
      </c>
      <c r="T128" s="34"/>
      <c r="W128" s="35"/>
      <c r="X128" s="4"/>
      <c r="Y128" s="36"/>
    </row>
    <row r="129" spans="1:25" ht="18" customHeight="1">
      <c r="B129" s="31"/>
      <c r="C129" s="2" t="s">
        <v>110</v>
      </c>
      <c r="E129" s="76"/>
      <c r="F129" s="38"/>
      <c r="G129" s="38"/>
      <c r="H129" s="38"/>
      <c r="I129" s="49"/>
      <c r="J129" s="40"/>
      <c r="K129" s="40"/>
      <c r="L129" s="76"/>
      <c r="M129" s="38">
        <v>19417100</v>
      </c>
      <c r="N129" s="38"/>
      <c r="O129" s="38">
        <v>59027984</v>
      </c>
      <c r="P129" s="49"/>
      <c r="Q129" s="40">
        <v>0.02</v>
      </c>
      <c r="T129" s="34"/>
      <c r="W129" s="35"/>
      <c r="X129" s="4"/>
      <c r="Y129" s="36"/>
    </row>
    <row r="130" spans="1:25" s="1" customFormat="1" ht="18" customHeight="1">
      <c r="B130" s="31" t="s">
        <v>111</v>
      </c>
      <c r="C130" s="31"/>
      <c r="D130" s="50"/>
      <c r="E130" s="75"/>
      <c r="F130" s="25"/>
      <c r="G130" s="25"/>
      <c r="H130" s="25">
        <f>SUM(H131)</f>
        <v>0</v>
      </c>
      <c r="I130" s="77"/>
      <c r="J130" s="44">
        <f>SUM(J131)</f>
        <v>0</v>
      </c>
      <c r="K130" s="44"/>
      <c r="L130" s="75"/>
      <c r="M130" s="25"/>
      <c r="N130" s="71"/>
      <c r="O130" s="25">
        <f>SUM(O131)</f>
        <v>137456758</v>
      </c>
      <c r="P130" s="77"/>
      <c r="Q130" s="44">
        <f>SUM(Q131)</f>
        <v>0.04</v>
      </c>
      <c r="S130" s="29"/>
      <c r="T130" s="34"/>
      <c r="U130" s="3"/>
      <c r="V130" s="3"/>
      <c r="W130" s="35"/>
      <c r="X130" s="29"/>
      <c r="Y130" s="36"/>
    </row>
    <row r="131" spans="1:25" ht="18" customHeight="1">
      <c r="B131" s="5"/>
      <c r="C131" s="5" t="s">
        <v>112</v>
      </c>
      <c r="E131" s="76"/>
      <c r="F131" s="38"/>
      <c r="G131" s="38"/>
      <c r="H131" s="38"/>
      <c r="I131" s="49"/>
      <c r="J131" s="40"/>
      <c r="K131" s="40"/>
      <c r="L131" s="76"/>
      <c r="M131" s="38">
        <v>501667</v>
      </c>
      <c r="N131" s="38"/>
      <c r="O131" s="38">
        <v>137456758</v>
      </c>
      <c r="P131" s="49"/>
      <c r="Q131" s="40">
        <v>0.04</v>
      </c>
      <c r="T131" s="34"/>
      <c r="W131" s="35"/>
      <c r="X131" s="4"/>
      <c r="Y131" s="36"/>
    </row>
    <row r="132" spans="1:25" s="1" customFormat="1" ht="18" customHeight="1">
      <c r="B132" s="31" t="s">
        <v>113</v>
      </c>
      <c r="C132" s="31"/>
      <c r="D132" s="50"/>
      <c r="E132" s="75"/>
      <c r="F132" s="25"/>
      <c r="G132" s="25"/>
      <c r="H132" s="25">
        <f>SUM(H133)</f>
        <v>0</v>
      </c>
      <c r="I132" s="77"/>
      <c r="J132" s="44">
        <v>0.04</v>
      </c>
      <c r="K132" s="44"/>
      <c r="L132" s="75"/>
      <c r="M132" s="25"/>
      <c r="N132" s="71"/>
      <c r="O132" s="25">
        <f>SUM(O133)</f>
        <v>136387078.06</v>
      </c>
      <c r="P132" s="77"/>
      <c r="Q132" s="44">
        <f>SUM(Q133)</f>
        <v>0.04</v>
      </c>
      <c r="S132" s="29"/>
      <c r="T132" s="34"/>
      <c r="U132" s="3"/>
      <c r="V132" s="3"/>
      <c r="W132" s="35"/>
      <c r="X132" s="29"/>
      <c r="Y132" s="36"/>
    </row>
    <row r="133" spans="1:25" ht="18" customHeight="1">
      <c r="B133" s="5"/>
      <c r="C133" s="5" t="s">
        <v>114</v>
      </c>
      <c r="E133" s="76"/>
      <c r="F133" s="38"/>
      <c r="G133" s="38"/>
      <c r="H133" s="38"/>
      <c r="I133" s="32"/>
      <c r="J133" s="40"/>
      <c r="K133" s="40"/>
      <c r="L133" s="76"/>
      <c r="M133" s="38">
        <v>5452190</v>
      </c>
      <c r="N133" s="38"/>
      <c r="O133" s="38">
        <v>136387078.06</v>
      </c>
      <c r="P133" s="32"/>
      <c r="Q133" s="40">
        <v>0.04</v>
      </c>
      <c r="T133" s="34"/>
      <c r="W133" s="35"/>
      <c r="X133" s="4"/>
      <c r="Y133" s="36"/>
    </row>
    <row r="134" spans="1:25" s="1" customFormat="1" ht="18" customHeight="1">
      <c r="A134" s="1" t="s">
        <v>115</v>
      </c>
      <c r="D134" s="31"/>
      <c r="E134" s="78"/>
      <c r="F134" s="49"/>
      <c r="G134" s="71"/>
      <c r="H134" s="79">
        <f>+H10+H19+H24+H26+H130+H132+H33+H37+H55+H62+H67+H71+H83+H102+H108+H112+H117+H123+H115</f>
        <v>0</v>
      </c>
      <c r="I134" s="80"/>
      <c r="J134" s="81">
        <f>SUM(J10,J19,J24,J26,J33,J37,J55,J62,J67,J71,J83,J102,J108,J112,J115,J117,J123,J130,J132)</f>
        <v>0.04</v>
      </c>
      <c r="K134" s="82"/>
      <c r="L134" s="83"/>
      <c r="M134" s="38"/>
      <c r="N134" s="26"/>
      <c r="O134" s="79">
        <f>+O10+O19+O24+O26+O130+O132+O33+O37+O55+O62+O67+O71+O83+O102+O108+O112+O117+O123</f>
        <v>292461837751.06</v>
      </c>
      <c r="P134" s="80"/>
      <c r="Q134" s="81">
        <f>SUM(Q10,Q19,Q24,Q26,Q33,Q37,Q55,Q62,Q67,Q71,Q83,Q102,Q108,Q112,Q117,Q123,Q130,Q132)</f>
        <v>93.600000000000023</v>
      </c>
      <c r="S134" s="29"/>
      <c r="T134" s="34"/>
      <c r="U134" s="3"/>
      <c r="V134" s="3"/>
      <c r="W134" s="35"/>
      <c r="X134" s="29"/>
      <c r="Y134" s="36"/>
    </row>
    <row r="135" spans="1:25" s="1" customFormat="1" ht="11.1" customHeight="1">
      <c r="D135" s="31"/>
      <c r="E135" s="78"/>
      <c r="F135" s="49"/>
      <c r="G135" s="71"/>
      <c r="H135" s="25"/>
      <c r="I135" s="80"/>
      <c r="J135" s="82"/>
      <c r="K135" s="82"/>
      <c r="L135" s="83"/>
      <c r="M135" s="38"/>
      <c r="N135" s="26"/>
      <c r="O135" s="25"/>
      <c r="P135" s="80"/>
      <c r="Q135" s="82"/>
      <c r="S135" s="29"/>
      <c r="T135" s="34"/>
      <c r="U135" s="3"/>
      <c r="V135" s="3"/>
      <c r="W135" s="35"/>
      <c r="X135" s="29"/>
      <c r="Y135" s="36"/>
    </row>
    <row r="136" spans="1:25" ht="18" customHeight="1">
      <c r="B136" s="5" t="s">
        <v>244</v>
      </c>
      <c r="E136" s="76"/>
      <c r="F136" s="38"/>
      <c r="G136" s="32"/>
      <c r="H136" s="38"/>
      <c r="I136" s="39"/>
      <c r="J136" s="129" t="e">
        <f>H134/H320</f>
        <v>#DIV/0!</v>
      </c>
      <c r="K136" s="38"/>
      <c r="L136" s="76"/>
      <c r="M136" s="38"/>
      <c r="N136" s="32"/>
      <c r="O136" s="38"/>
      <c r="P136" s="39"/>
      <c r="Q136" s="38"/>
      <c r="W136" s="35"/>
      <c r="X136" s="4"/>
      <c r="Y136" s="36"/>
    </row>
    <row r="137" spans="1:25" ht="12.6" customHeight="1">
      <c r="B137" s="5"/>
      <c r="E137" s="76"/>
      <c r="F137" s="38"/>
      <c r="G137" s="32"/>
      <c r="H137" s="38"/>
      <c r="I137" s="39"/>
      <c r="J137" s="49"/>
      <c r="K137" s="38"/>
      <c r="L137" s="76"/>
      <c r="M137" s="38"/>
      <c r="N137" s="32"/>
      <c r="O137" s="38"/>
      <c r="P137" s="39"/>
      <c r="Q137" s="38"/>
      <c r="W137" s="35"/>
      <c r="X137" s="4"/>
      <c r="Y137" s="36"/>
    </row>
    <row r="138" spans="1:25" ht="18" customHeight="1">
      <c r="A138" s="2" t="s">
        <v>54</v>
      </c>
      <c r="D138" s="5"/>
      <c r="E138" s="58"/>
      <c r="F138" s="59"/>
      <c r="G138" s="60"/>
      <c r="H138" s="59"/>
      <c r="I138" s="2"/>
      <c r="L138" s="58"/>
      <c r="M138" s="59"/>
      <c r="N138" s="60"/>
      <c r="O138" s="59"/>
      <c r="P138" s="2"/>
      <c r="W138" s="35"/>
      <c r="X138" s="4"/>
      <c r="Y138" s="36"/>
    </row>
    <row r="139" spans="1:25" ht="20.100000000000001" customHeight="1">
      <c r="A139" s="62"/>
      <c r="B139" s="62"/>
      <c r="C139" s="62"/>
      <c r="D139" s="5"/>
      <c r="E139" s="12"/>
      <c r="F139" s="59"/>
      <c r="G139" s="63"/>
      <c r="H139" s="59"/>
      <c r="I139" s="64"/>
      <c r="L139" s="12"/>
      <c r="M139" s="59"/>
      <c r="N139" s="63"/>
      <c r="O139" s="59"/>
      <c r="P139" s="64"/>
      <c r="W139" s="35"/>
      <c r="X139" s="4"/>
      <c r="Y139" s="36"/>
    </row>
    <row r="140" spans="1:25" ht="18" customHeight="1">
      <c r="A140" s="65" t="s">
        <v>241</v>
      </c>
      <c r="B140" s="10"/>
      <c r="C140" s="10"/>
      <c r="D140" s="5"/>
      <c r="E140" s="58"/>
      <c r="F140" s="59"/>
      <c r="G140" s="2"/>
      <c r="H140" s="59"/>
      <c r="I140" s="66"/>
      <c r="L140" s="58"/>
      <c r="M140" s="59"/>
      <c r="N140" s="2"/>
      <c r="O140" s="59"/>
      <c r="P140" s="66"/>
      <c r="W140" s="35"/>
      <c r="X140" s="4"/>
      <c r="Y140" s="36"/>
    </row>
    <row r="141" spans="1:25" ht="18" customHeight="1">
      <c r="A141" s="65" t="s">
        <v>242</v>
      </c>
      <c r="B141" s="10"/>
      <c r="C141" s="10"/>
      <c r="D141" s="67"/>
      <c r="E141" s="58"/>
      <c r="G141" s="69"/>
      <c r="H141" s="70" t="s">
        <v>116</v>
      </c>
      <c r="I141" s="66"/>
      <c r="L141" s="58"/>
      <c r="N141" s="69"/>
      <c r="O141" s="70"/>
      <c r="P141" s="66"/>
      <c r="W141" s="35"/>
      <c r="X141" s="4"/>
      <c r="Y141" s="36"/>
    </row>
    <row r="142" spans="1:25" ht="18" customHeight="1">
      <c r="A142" s="243" t="s">
        <v>0</v>
      </c>
      <c r="B142" s="243"/>
      <c r="C142" s="243"/>
      <c r="D142" s="243"/>
      <c r="E142" s="243"/>
      <c r="F142" s="243"/>
      <c r="G142" s="243"/>
      <c r="H142" s="243"/>
      <c r="I142" s="243"/>
      <c r="J142" s="243"/>
      <c r="K142" s="243"/>
      <c r="L142" s="243"/>
      <c r="M142" s="243"/>
      <c r="N142" s="243"/>
      <c r="O142" s="243"/>
      <c r="P142" s="243"/>
      <c r="Q142" s="243"/>
      <c r="W142" s="35"/>
      <c r="X142" s="4"/>
      <c r="Y142" s="36"/>
    </row>
    <row r="143" spans="1:25" ht="18" customHeight="1">
      <c r="A143" s="243" t="s">
        <v>56</v>
      </c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  <c r="L143" s="243"/>
      <c r="M143" s="243"/>
      <c r="N143" s="243"/>
      <c r="O143" s="243"/>
      <c r="P143" s="243"/>
      <c r="Q143" s="243"/>
      <c r="W143" s="35"/>
      <c r="X143" s="4"/>
      <c r="Y143" s="36"/>
    </row>
    <row r="144" spans="1:25" ht="18" customHeight="1">
      <c r="A144" s="243" t="str">
        <f>A3</f>
        <v>ณ วันที่ 31 ธันวาคม 2564</v>
      </c>
      <c r="B144" s="243"/>
      <c r="C144" s="243"/>
      <c r="D144" s="243"/>
      <c r="E144" s="243"/>
      <c r="F144" s="243"/>
      <c r="G144" s="243"/>
      <c r="H144" s="243"/>
      <c r="I144" s="243"/>
      <c r="J144" s="243"/>
      <c r="K144" s="243"/>
      <c r="L144" s="243"/>
      <c r="M144" s="243"/>
      <c r="N144" s="243"/>
      <c r="O144" s="243"/>
      <c r="P144" s="243"/>
      <c r="Q144" s="243"/>
      <c r="W144" s="35"/>
      <c r="X144" s="4"/>
      <c r="Y144" s="36"/>
    </row>
    <row r="145" spans="1:27" ht="18" customHeight="1">
      <c r="A145" s="5" t="s">
        <v>2</v>
      </c>
      <c r="B145" s="5"/>
      <c r="C145" s="5"/>
      <c r="D145" s="5"/>
      <c r="E145" s="6"/>
      <c r="F145" s="7"/>
      <c r="G145" s="5"/>
      <c r="H145" s="7"/>
      <c r="I145" s="8"/>
      <c r="J145" s="9"/>
      <c r="K145" s="9"/>
      <c r="L145" s="6"/>
      <c r="M145" s="7"/>
      <c r="N145" s="5"/>
      <c r="O145" s="7"/>
      <c r="P145" s="8"/>
      <c r="Q145" s="9"/>
      <c r="W145" s="35"/>
      <c r="X145" s="4"/>
      <c r="Y145" s="36"/>
    </row>
    <row r="146" spans="1:27" ht="18" customHeight="1">
      <c r="A146" s="5"/>
      <c r="B146" s="10"/>
      <c r="C146" s="10"/>
      <c r="D146" s="5"/>
      <c r="E146" s="247">
        <f>E5</f>
        <v>2564</v>
      </c>
      <c r="F146" s="247"/>
      <c r="G146" s="247"/>
      <c r="H146" s="247"/>
      <c r="I146" s="247"/>
      <c r="J146" s="247"/>
      <c r="K146" s="9"/>
      <c r="L146" s="247">
        <v>2563</v>
      </c>
      <c r="M146" s="247"/>
      <c r="N146" s="247"/>
      <c r="O146" s="247"/>
      <c r="P146" s="247"/>
      <c r="Q146" s="247"/>
      <c r="W146" s="35"/>
      <c r="X146" s="4"/>
      <c r="Y146" s="36"/>
    </row>
    <row r="147" spans="1:27" ht="18" customHeight="1">
      <c r="A147" s="5"/>
      <c r="B147" s="10"/>
      <c r="C147" s="10"/>
      <c r="D147" s="11" t="s">
        <v>3</v>
      </c>
      <c r="E147" s="12" t="s">
        <v>4</v>
      </c>
      <c r="F147" s="13"/>
      <c r="G147" s="11"/>
      <c r="H147" s="13" t="s">
        <v>5</v>
      </c>
      <c r="I147" s="14"/>
      <c r="J147" s="15" t="s">
        <v>6</v>
      </c>
      <c r="K147" s="9"/>
      <c r="L147" s="12" t="s">
        <v>4</v>
      </c>
      <c r="M147" s="13"/>
      <c r="N147" s="11"/>
      <c r="O147" s="13" t="s">
        <v>5</v>
      </c>
      <c r="P147" s="14"/>
      <c r="Q147" s="15" t="s">
        <v>6</v>
      </c>
      <c r="W147" s="35"/>
      <c r="X147" s="4"/>
      <c r="Y147" s="36"/>
    </row>
    <row r="148" spans="1:27" ht="18" customHeight="1">
      <c r="A148" s="246" t="s">
        <v>7</v>
      </c>
      <c r="B148" s="246"/>
      <c r="C148" s="246"/>
      <c r="D148" s="16" t="s">
        <v>8</v>
      </c>
      <c r="E148" s="17" t="s">
        <v>9</v>
      </c>
      <c r="F148" s="18" t="s">
        <v>117</v>
      </c>
      <c r="G148" s="16"/>
      <c r="H148" s="18" t="s">
        <v>11</v>
      </c>
      <c r="I148" s="19"/>
      <c r="J148" s="20" t="s">
        <v>12</v>
      </c>
      <c r="K148" s="9"/>
      <c r="L148" s="17" t="s">
        <v>9</v>
      </c>
      <c r="M148" s="18" t="s">
        <v>117</v>
      </c>
      <c r="N148" s="16"/>
      <c r="O148" s="18" t="s">
        <v>11</v>
      </c>
      <c r="P148" s="19"/>
      <c r="Q148" s="20" t="s">
        <v>12</v>
      </c>
      <c r="W148" s="35"/>
      <c r="X148" s="4"/>
      <c r="Y148" s="36"/>
    </row>
    <row r="149" spans="1:27" ht="18" customHeight="1">
      <c r="A149" s="21"/>
      <c r="B149" s="21"/>
      <c r="C149" s="21"/>
      <c r="D149" s="22"/>
      <c r="E149" s="12" t="s">
        <v>13</v>
      </c>
      <c r="F149" s="13" t="s">
        <v>15</v>
      </c>
      <c r="G149" s="11"/>
      <c r="H149" s="13" t="s">
        <v>15</v>
      </c>
      <c r="I149" s="14"/>
      <c r="J149" s="15" t="s">
        <v>13</v>
      </c>
      <c r="K149" s="9"/>
      <c r="L149" s="12" t="s">
        <v>13</v>
      </c>
      <c r="M149" s="13" t="s">
        <v>15</v>
      </c>
      <c r="N149" s="11"/>
      <c r="O149" s="13" t="s">
        <v>15</v>
      </c>
      <c r="P149" s="14"/>
      <c r="Q149" s="15" t="s">
        <v>13</v>
      </c>
      <c r="W149" s="35"/>
      <c r="X149" s="4"/>
      <c r="Y149" s="36"/>
    </row>
    <row r="150" spans="1:27" ht="18" customHeight="1">
      <c r="A150" s="1" t="s">
        <v>118</v>
      </c>
      <c r="B150" s="5"/>
      <c r="C150" s="1"/>
      <c r="D150" s="50"/>
      <c r="E150" s="75"/>
      <c r="F150" s="38"/>
      <c r="G150" s="84"/>
      <c r="H150" s="38"/>
      <c r="I150" s="85"/>
      <c r="J150" s="48"/>
      <c r="K150" s="48"/>
      <c r="L150" s="75"/>
      <c r="M150" s="38"/>
      <c r="N150" s="84"/>
      <c r="O150" s="38"/>
      <c r="P150" s="85"/>
      <c r="Q150" s="48"/>
      <c r="W150" s="35"/>
      <c r="X150" s="4"/>
      <c r="Y150" s="36"/>
    </row>
    <row r="151" spans="1:27" s="1" customFormat="1" ht="19.5" customHeight="1">
      <c r="A151" s="1" t="s">
        <v>119</v>
      </c>
      <c r="D151" s="50"/>
      <c r="E151" s="75"/>
      <c r="F151" s="71"/>
      <c r="G151" s="71"/>
      <c r="H151" s="25">
        <f>SUM(H152:H154)</f>
        <v>0</v>
      </c>
      <c r="I151" s="27"/>
      <c r="J151" s="44">
        <f>SUM(J152:J154)</f>
        <v>0</v>
      </c>
      <c r="K151" s="86"/>
      <c r="L151" s="75"/>
      <c r="M151" s="71"/>
      <c r="N151" s="71"/>
      <c r="O151" s="25">
        <f>SUM(O152:O154)</f>
        <v>782492736</v>
      </c>
      <c r="P151" s="27"/>
      <c r="Q151" s="44">
        <f>SUM(Q152:Q154)</f>
        <v>0.25</v>
      </c>
      <c r="S151" s="87"/>
      <c r="T151" s="88"/>
      <c r="U151" s="54"/>
      <c r="V151" s="54"/>
      <c r="W151" s="56"/>
      <c r="X151" s="87"/>
      <c r="Y151" s="57"/>
    </row>
    <row r="152" spans="1:27" ht="18" customHeight="1">
      <c r="A152" s="5"/>
      <c r="B152" s="5" t="s">
        <v>120</v>
      </c>
      <c r="D152" s="52" t="s">
        <v>121</v>
      </c>
      <c r="E152" s="76"/>
      <c r="F152" s="89"/>
      <c r="G152" s="49"/>
      <c r="H152" s="90"/>
      <c r="I152" s="39"/>
      <c r="J152" s="40"/>
      <c r="K152" s="91"/>
      <c r="L152" s="76">
        <v>0.2</v>
      </c>
      <c r="M152" s="89"/>
      <c r="N152" s="49"/>
      <c r="O152" s="90">
        <v>782134475</v>
      </c>
      <c r="P152" s="39"/>
      <c r="Q152" s="40">
        <v>0.25</v>
      </c>
      <c r="S152" s="54"/>
      <c r="T152" s="88"/>
      <c r="U152" s="54"/>
      <c r="V152" s="54"/>
      <c r="W152" s="56"/>
      <c r="X152" s="87"/>
      <c r="Y152" s="57"/>
    </row>
    <row r="153" spans="1:27" ht="18" customHeight="1">
      <c r="A153" s="5"/>
      <c r="B153" s="5" t="s">
        <v>122</v>
      </c>
      <c r="D153" s="52" t="s">
        <v>121</v>
      </c>
      <c r="E153" s="92"/>
      <c r="F153" s="89"/>
      <c r="G153" s="49"/>
      <c r="H153" s="72"/>
      <c r="I153" s="93"/>
      <c r="J153" s="40"/>
      <c r="K153" s="91"/>
      <c r="L153" s="92">
        <v>0.05</v>
      </c>
      <c r="M153" s="89"/>
      <c r="N153" s="49"/>
      <c r="O153" s="72">
        <v>844</v>
      </c>
      <c r="P153" s="93"/>
      <c r="Q153" s="40">
        <v>1.0000000000000001E-18</v>
      </c>
      <c r="S153" s="54"/>
      <c r="T153" s="88"/>
      <c r="U153" s="54"/>
      <c r="V153" s="54"/>
      <c r="W153" s="56"/>
      <c r="X153" s="87"/>
      <c r="Y153" s="57"/>
    </row>
    <row r="154" spans="1:27" ht="18" customHeight="1">
      <c r="A154" s="5"/>
      <c r="B154" s="5" t="s">
        <v>123</v>
      </c>
      <c r="D154" s="52" t="s">
        <v>121</v>
      </c>
      <c r="E154" s="92"/>
      <c r="F154" s="89"/>
      <c r="G154" s="49"/>
      <c r="H154" s="72"/>
      <c r="I154" s="93"/>
      <c r="J154" s="40"/>
      <c r="K154" s="91"/>
      <c r="L154" s="92">
        <v>0.25</v>
      </c>
      <c r="M154" s="89"/>
      <c r="N154" s="49"/>
      <c r="O154" s="72">
        <v>357417</v>
      </c>
      <c r="P154" s="93"/>
      <c r="Q154" s="40">
        <v>1.0000000000000001E-18</v>
      </c>
      <c r="S154" s="54"/>
      <c r="T154" s="88"/>
      <c r="U154" s="54"/>
      <c r="V154" s="54"/>
      <c r="W154" s="56"/>
      <c r="X154" s="87"/>
      <c r="Y154" s="57"/>
    </row>
    <row r="155" spans="1:27" s="1" customFormat="1" ht="18" customHeight="1">
      <c r="A155" s="1" t="s">
        <v>124</v>
      </c>
      <c r="D155" s="50"/>
      <c r="E155" s="75"/>
      <c r="F155" s="71"/>
      <c r="G155" s="71"/>
      <c r="H155" s="94">
        <f>SUM(H156:H162)</f>
        <v>0</v>
      </c>
      <c r="I155" s="95"/>
      <c r="J155" s="33">
        <f>SUM(J156:J162)</f>
        <v>0</v>
      </c>
      <c r="K155" s="33"/>
      <c r="L155" s="75"/>
      <c r="M155" s="71"/>
      <c r="N155" s="71"/>
      <c r="O155" s="94">
        <f>SUM(O156:O162)</f>
        <v>1300000000</v>
      </c>
      <c r="P155" s="95"/>
      <c r="Q155" s="33">
        <f>SUM(Q156:Q162)</f>
        <v>0.42000000000000004</v>
      </c>
      <c r="S155" s="87"/>
      <c r="T155" s="88"/>
      <c r="U155" s="54"/>
      <c r="V155" s="54"/>
      <c r="W155" s="56"/>
      <c r="X155" s="87"/>
      <c r="Y155" s="57"/>
    </row>
    <row r="156" spans="1:27" ht="18" customHeight="1">
      <c r="B156" s="2" t="s">
        <v>123</v>
      </c>
      <c r="D156" s="96">
        <v>44418</v>
      </c>
      <c r="E156" s="89"/>
      <c r="F156" s="89"/>
      <c r="G156" s="49"/>
      <c r="H156" s="90"/>
      <c r="I156" s="97"/>
      <c r="J156" s="40"/>
      <c r="K156" s="90"/>
      <c r="L156" s="89">
        <v>1.1000000000000001</v>
      </c>
      <c r="M156" s="89"/>
      <c r="N156" s="49"/>
      <c r="O156" s="90">
        <v>300000000</v>
      </c>
      <c r="P156" s="97"/>
      <c r="Q156" s="40">
        <v>0.1</v>
      </c>
      <c r="S156" s="54"/>
      <c r="T156" s="88"/>
      <c r="U156" s="54"/>
      <c r="V156" s="54"/>
      <c r="W156" s="56"/>
      <c r="X156" s="87"/>
      <c r="Y156" s="57"/>
      <c r="AA156" s="58"/>
    </row>
    <row r="157" spans="1:27" ht="18" customHeight="1">
      <c r="B157" s="2" t="s">
        <v>123</v>
      </c>
      <c r="D157" s="96">
        <v>44538</v>
      </c>
      <c r="E157" s="89"/>
      <c r="F157" s="89"/>
      <c r="G157" s="49"/>
      <c r="H157" s="90"/>
      <c r="I157" s="97"/>
      <c r="J157" s="40"/>
      <c r="K157" s="90"/>
      <c r="L157" s="89">
        <v>0.8</v>
      </c>
      <c r="M157" s="89"/>
      <c r="N157" s="49"/>
      <c r="O157" s="90">
        <v>400000000</v>
      </c>
      <c r="P157" s="97"/>
      <c r="Q157" s="40">
        <v>0.12</v>
      </c>
      <c r="S157" s="54"/>
      <c r="T157" s="88"/>
      <c r="U157" s="54"/>
      <c r="V157" s="54"/>
      <c r="W157" s="56"/>
      <c r="X157" s="87"/>
      <c r="Y157" s="57"/>
      <c r="AA157" s="58"/>
    </row>
    <row r="158" spans="1:27" ht="18" customHeight="1">
      <c r="B158" s="2" t="s">
        <v>123</v>
      </c>
      <c r="D158" s="96">
        <v>44546</v>
      </c>
      <c r="E158" s="89"/>
      <c r="F158" s="89"/>
      <c r="G158" s="49"/>
      <c r="H158" s="90"/>
      <c r="I158" s="97"/>
      <c r="J158" s="40"/>
      <c r="K158" s="90"/>
      <c r="L158" s="89">
        <v>0.8</v>
      </c>
      <c r="M158" s="89"/>
      <c r="N158" s="49"/>
      <c r="O158" s="90">
        <v>300000000</v>
      </c>
      <c r="P158" s="97"/>
      <c r="Q158" s="40">
        <v>0.1</v>
      </c>
      <c r="S158" s="54"/>
      <c r="T158" s="88"/>
      <c r="U158" s="54"/>
      <c r="V158" s="54"/>
      <c r="W158" s="56"/>
      <c r="X158" s="87"/>
      <c r="Y158" s="57"/>
      <c r="AA158" s="58"/>
    </row>
    <row r="159" spans="1:27" ht="18" customHeight="1">
      <c r="B159" s="2" t="s">
        <v>123</v>
      </c>
      <c r="D159" s="96">
        <v>44559</v>
      </c>
      <c r="E159" s="89"/>
      <c r="F159" s="89"/>
      <c r="G159" s="49"/>
      <c r="H159" s="90"/>
      <c r="I159" s="97"/>
      <c r="J159" s="40"/>
      <c r="K159" s="90"/>
      <c r="L159" s="89">
        <v>0.8</v>
      </c>
      <c r="M159" s="89"/>
      <c r="N159" s="49"/>
      <c r="O159" s="90">
        <v>300000000</v>
      </c>
      <c r="P159" s="97"/>
      <c r="Q159" s="40">
        <v>0.1</v>
      </c>
      <c r="S159" s="54"/>
      <c r="T159" s="88"/>
      <c r="U159" s="54"/>
      <c r="V159" s="54"/>
      <c r="W159" s="56"/>
      <c r="X159" s="87"/>
      <c r="Y159" s="57"/>
      <c r="AA159" s="58"/>
    </row>
    <row r="160" spans="1:27" ht="18" customHeight="1">
      <c r="B160" s="2" t="s">
        <v>123</v>
      </c>
      <c r="D160" s="96">
        <v>44173</v>
      </c>
      <c r="E160" s="89"/>
      <c r="F160" s="89"/>
      <c r="G160" s="49"/>
      <c r="H160" s="89"/>
      <c r="I160" s="97"/>
      <c r="J160" s="49"/>
      <c r="K160" s="90"/>
      <c r="L160" s="89">
        <v>0</v>
      </c>
      <c r="M160" s="89"/>
      <c r="N160" s="49"/>
      <c r="O160" s="89">
        <v>0</v>
      </c>
      <c r="P160" s="97"/>
      <c r="Q160" s="49">
        <v>0</v>
      </c>
      <c r="T160" s="99"/>
      <c r="W160" s="35"/>
      <c r="X160" s="29"/>
      <c r="Y160" s="36"/>
      <c r="AA160" s="58"/>
    </row>
    <row r="161" spans="1:27" ht="18" customHeight="1">
      <c r="B161" s="2" t="s">
        <v>123</v>
      </c>
      <c r="D161" s="96">
        <v>44169</v>
      </c>
      <c r="E161" s="89"/>
      <c r="F161" s="89"/>
      <c r="G161" s="49"/>
      <c r="H161" s="89"/>
      <c r="I161" s="97"/>
      <c r="J161" s="49"/>
      <c r="K161" s="98"/>
      <c r="L161" s="89">
        <v>0</v>
      </c>
      <c r="M161" s="89"/>
      <c r="N161" s="49"/>
      <c r="O161" s="89">
        <v>0</v>
      </c>
      <c r="P161" s="97"/>
      <c r="Q161" s="49">
        <v>0</v>
      </c>
      <c r="T161" s="99"/>
      <c r="W161" s="35"/>
      <c r="X161" s="29"/>
      <c r="Y161" s="36"/>
      <c r="AA161" s="58"/>
    </row>
    <row r="162" spans="1:27" ht="18" customHeight="1">
      <c r="B162" s="2" t="s">
        <v>123</v>
      </c>
      <c r="D162" s="96">
        <v>44053</v>
      </c>
      <c r="E162" s="89"/>
      <c r="F162" s="89"/>
      <c r="G162" s="49"/>
      <c r="H162" s="89"/>
      <c r="I162" s="97"/>
      <c r="J162" s="49"/>
      <c r="K162" s="98"/>
      <c r="L162" s="89">
        <v>0</v>
      </c>
      <c r="M162" s="89"/>
      <c r="N162" s="49"/>
      <c r="O162" s="89">
        <v>0</v>
      </c>
      <c r="P162" s="97"/>
      <c r="Q162" s="49">
        <v>0</v>
      </c>
      <c r="T162" s="99"/>
      <c r="W162" s="35"/>
      <c r="X162" s="29"/>
      <c r="Y162" s="36"/>
      <c r="AA162" s="58"/>
    </row>
    <row r="163" spans="1:27" ht="18" customHeight="1">
      <c r="A163" s="1" t="s">
        <v>125</v>
      </c>
      <c r="B163" s="21"/>
      <c r="D163" s="96"/>
      <c r="E163" s="100"/>
      <c r="F163" s="101"/>
      <c r="G163" s="101"/>
      <c r="H163" s="102">
        <f>SUM(H164)</f>
        <v>0</v>
      </c>
      <c r="I163" s="103"/>
      <c r="J163" s="104">
        <f>SUM(J164)</f>
        <v>0</v>
      </c>
      <c r="K163" s="40"/>
      <c r="L163" s="100"/>
      <c r="M163" s="101"/>
      <c r="N163" s="101"/>
      <c r="O163" s="102">
        <f>SUM(O164)</f>
        <v>148700657.05000001</v>
      </c>
      <c r="P163" s="103"/>
      <c r="Q163" s="104">
        <f>SUM(Q164)</f>
        <v>0.04</v>
      </c>
      <c r="S163" s="54"/>
      <c r="T163" s="88"/>
      <c r="U163" s="54"/>
      <c r="V163" s="54"/>
      <c r="W163" s="56"/>
      <c r="X163" s="2"/>
      <c r="Y163" s="57"/>
      <c r="AA163" s="58"/>
    </row>
    <row r="164" spans="1:27" ht="18" customHeight="1">
      <c r="B164" s="2" t="s">
        <v>126</v>
      </c>
      <c r="D164" s="96">
        <v>44390</v>
      </c>
      <c r="E164" s="100"/>
      <c r="F164" s="101"/>
      <c r="G164" s="101"/>
      <c r="H164" s="38"/>
      <c r="I164" s="103"/>
      <c r="J164" s="40"/>
      <c r="K164" s="40"/>
      <c r="L164" s="100">
        <v>1.77</v>
      </c>
      <c r="M164" s="101">
        <v>150000000</v>
      </c>
      <c r="N164" s="101"/>
      <c r="O164" s="38">
        <v>148700657.05000001</v>
      </c>
      <c r="P164" s="103"/>
      <c r="Q164" s="40">
        <v>0.04</v>
      </c>
      <c r="S164" s="54"/>
      <c r="T164" s="88"/>
      <c r="U164" s="54"/>
      <c r="V164" s="54"/>
      <c r="W164" s="56"/>
      <c r="X164" s="2"/>
      <c r="Y164" s="57"/>
      <c r="AA164" s="58"/>
    </row>
    <row r="165" spans="1:27" ht="18" customHeight="1">
      <c r="A165" s="1" t="s">
        <v>127</v>
      </c>
      <c r="B165" s="21"/>
      <c r="D165" s="22"/>
      <c r="E165" s="12"/>
      <c r="F165" s="13"/>
      <c r="G165" s="13"/>
      <c r="H165" s="102">
        <f>SUM(H166:H206)</f>
        <v>0</v>
      </c>
      <c r="I165" s="102">
        <f>SUM(I166:I206)</f>
        <v>0</v>
      </c>
      <c r="J165" s="105">
        <f>SUM(J166:J182,J198:J206)</f>
        <v>0</v>
      </c>
      <c r="K165" s="106"/>
      <c r="L165" s="12"/>
      <c r="M165" s="13"/>
      <c r="N165" s="13"/>
      <c r="O165" s="102">
        <f>SUM(O166:O206)</f>
        <v>940655845</v>
      </c>
      <c r="P165" s="102">
        <f>SUM(P166:P206)</f>
        <v>0</v>
      </c>
      <c r="Q165" s="105">
        <f>SUM(Q166:Q182,Q198:Q206)</f>
        <v>0.30000100000000002</v>
      </c>
      <c r="S165" s="54"/>
      <c r="T165" s="88"/>
      <c r="U165" s="54"/>
      <c r="V165" s="54"/>
      <c r="W165" s="56"/>
      <c r="X165" s="87"/>
      <c r="Y165" s="57"/>
    </row>
    <row r="166" spans="1:27" ht="18" customHeight="1">
      <c r="B166" s="2" t="s">
        <v>128</v>
      </c>
      <c r="D166" s="96">
        <v>44619</v>
      </c>
      <c r="E166" s="89"/>
      <c r="F166" s="90"/>
      <c r="G166" s="38"/>
      <c r="H166" s="72"/>
      <c r="I166" s="103"/>
      <c r="J166" s="40"/>
      <c r="K166" s="38"/>
      <c r="L166" s="89">
        <v>1.44</v>
      </c>
      <c r="M166" s="90">
        <v>190000000</v>
      </c>
      <c r="N166" s="38"/>
      <c r="O166" s="72">
        <v>192063077</v>
      </c>
      <c r="P166" s="103"/>
      <c r="Q166" s="40">
        <v>0.06</v>
      </c>
      <c r="S166" s="54"/>
      <c r="T166" s="88"/>
      <c r="U166" s="54"/>
      <c r="V166" s="54"/>
      <c r="W166" s="56"/>
      <c r="X166" s="2"/>
      <c r="Y166" s="57"/>
      <c r="AA166" s="58"/>
    </row>
    <row r="167" spans="1:27" ht="18" customHeight="1">
      <c r="B167" s="2" t="s">
        <v>129</v>
      </c>
      <c r="D167" s="96">
        <v>44740</v>
      </c>
      <c r="E167" s="89"/>
      <c r="F167" s="90"/>
      <c r="G167" s="38"/>
      <c r="H167" s="72"/>
      <c r="I167" s="103"/>
      <c r="J167" s="40"/>
      <c r="K167" s="38"/>
      <c r="L167" s="89">
        <v>2.46</v>
      </c>
      <c r="M167" s="90">
        <v>120000000</v>
      </c>
      <c r="N167" s="38"/>
      <c r="O167" s="72">
        <v>121724498</v>
      </c>
      <c r="P167" s="103"/>
      <c r="Q167" s="40">
        <v>0.04</v>
      </c>
      <c r="S167" s="54"/>
      <c r="T167" s="88"/>
      <c r="U167" s="54"/>
      <c r="V167" s="54"/>
      <c r="W167" s="56"/>
      <c r="X167" s="2"/>
      <c r="Y167" s="57"/>
      <c r="AA167" s="58"/>
    </row>
    <row r="168" spans="1:27" ht="18" customHeight="1">
      <c r="B168" s="2" t="s">
        <v>130</v>
      </c>
      <c r="D168" s="96">
        <v>45152</v>
      </c>
      <c r="E168" s="89"/>
      <c r="F168" s="90"/>
      <c r="G168" s="38"/>
      <c r="H168" s="72"/>
      <c r="I168" s="103"/>
      <c r="J168" s="40"/>
      <c r="K168" s="38"/>
      <c r="L168" s="89">
        <v>2.31</v>
      </c>
      <c r="M168" s="90">
        <v>60000000</v>
      </c>
      <c r="N168" s="38"/>
      <c r="O168" s="72">
        <v>60127196</v>
      </c>
      <c r="P168" s="103"/>
      <c r="Q168" s="40">
        <v>0.02</v>
      </c>
      <c r="S168" s="54"/>
      <c r="T168" s="88"/>
      <c r="U168" s="54"/>
      <c r="V168" s="54"/>
      <c r="W168" s="56"/>
      <c r="X168" s="2"/>
      <c r="Y168" s="57"/>
      <c r="AA168" s="58"/>
    </row>
    <row r="169" spans="1:27" ht="18" customHeight="1">
      <c r="B169" s="2" t="s">
        <v>131</v>
      </c>
      <c r="D169" s="96">
        <v>45136</v>
      </c>
      <c r="E169" s="89"/>
      <c r="F169" s="90"/>
      <c r="G169" s="38"/>
      <c r="H169" s="72"/>
      <c r="I169" s="103"/>
      <c r="J169" s="40"/>
      <c r="K169" s="38"/>
      <c r="L169" s="89">
        <v>3.97</v>
      </c>
      <c r="M169" s="90">
        <v>45000000</v>
      </c>
      <c r="N169" s="38"/>
      <c r="O169" s="72">
        <v>46142948</v>
      </c>
      <c r="P169" s="103"/>
      <c r="Q169" s="40">
        <v>0.01</v>
      </c>
      <c r="S169" s="54"/>
      <c r="T169" s="88"/>
      <c r="U169" s="54"/>
      <c r="V169" s="54"/>
      <c r="W169" s="56"/>
      <c r="X169" s="2"/>
      <c r="Y169" s="57"/>
      <c r="AA169" s="58"/>
    </row>
    <row r="170" spans="1:27" ht="18" customHeight="1">
      <c r="B170" s="2" t="s">
        <v>132</v>
      </c>
      <c r="D170" s="96">
        <v>44243</v>
      </c>
      <c r="E170" s="89"/>
      <c r="F170" s="90"/>
      <c r="G170" s="38"/>
      <c r="H170" s="72"/>
      <c r="I170" s="103"/>
      <c r="J170" s="40"/>
      <c r="K170" s="38"/>
      <c r="L170" s="89">
        <v>2</v>
      </c>
      <c r="M170" s="90">
        <v>200000000</v>
      </c>
      <c r="N170" s="38"/>
      <c r="O170" s="72">
        <v>200387414</v>
      </c>
      <c r="P170" s="103"/>
      <c r="Q170" s="40">
        <v>0.06</v>
      </c>
      <c r="S170" s="54"/>
      <c r="T170" s="88"/>
      <c r="U170" s="54"/>
      <c r="V170" s="54"/>
      <c r="W170" s="56"/>
      <c r="X170" s="2"/>
      <c r="Y170" s="57"/>
      <c r="AA170" s="58"/>
    </row>
    <row r="171" spans="1:27" ht="18" customHeight="1">
      <c r="B171" s="2" t="s">
        <v>133</v>
      </c>
      <c r="D171" s="96">
        <v>44819</v>
      </c>
      <c r="E171" s="89"/>
      <c r="F171" s="90"/>
      <c r="G171" s="38"/>
      <c r="H171" s="72"/>
      <c r="I171" s="103"/>
      <c r="J171" s="40"/>
      <c r="K171" s="38"/>
      <c r="L171" s="89">
        <v>1.93</v>
      </c>
      <c r="M171" s="90">
        <v>24000000</v>
      </c>
      <c r="N171" s="38"/>
      <c r="O171" s="72">
        <v>24135285</v>
      </c>
      <c r="P171" s="103"/>
      <c r="Q171" s="40">
        <v>9.9999999999999995E-7</v>
      </c>
      <c r="S171" s="54"/>
      <c r="T171" s="88"/>
      <c r="U171" s="54"/>
      <c r="V171" s="54"/>
      <c r="W171" s="56"/>
      <c r="X171" s="2"/>
      <c r="Y171" s="57"/>
      <c r="AA171" s="58"/>
    </row>
    <row r="172" spans="1:27" ht="18" customHeight="1">
      <c r="B172" s="2" t="s">
        <v>134</v>
      </c>
      <c r="D172" s="96">
        <v>45219</v>
      </c>
      <c r="E172" s="89"/>
      <c r="F172" s="90"/>
      <c r="G172" s="38"/>
      <c r="H172" s="72"/>
      <c r="I172" s="103"/>
      <c r="J172" s="40"/>
      <c r="K172" s="38"/>
      <c r="L172" s="89">
        <v>2.0299999999999998</v>
      </c>
      <c r="M172" s="90">
        <v>77600000</v>
      </c>
      <c r="N172" s="38"/>
      <c r="O172" s="72">
        <v>78703948</v>
      </c>
      <c r="P172" s="103"/>
      <c r="Q172" s="40">
        <v>0.03</v>
      </c>
      <c r="S172" s="54"/>
      <c r="T172" s="88"/>
      <c r="U172" s="54"/>
      <c r="V172" s="54"/>
      <c r="W172" s="56"/>
      <c r="X172" s="2"/>
      <c r="Y172" s="57"/>
      <c r="AA172" s="58"/>
    </row>
    <row r="173" spans="1:27" ht="18" customHeight="1">
      <c r="B173" s="2" t="s">
        <v>135</v>
      </c>
      <c r="D173" s="96">
        <v>44347</v>
      </c>
      <c r="E173" s="89"/>
      <c r="F173" s="90"/>
      <c r="G173" s="38"/>
      <c r="H173" s="72"/>
      <c r="I173" s="103"/>
      <c r="J173" s="40"/>
      <c r="K173" s="38"/>
      <c r="L173" s="89">
        <v>2.37</v>
      </c>
      <c r="M173" s="90">
        <v>50000000</v>
      </c>
      <c r="N173" s="38"/>
      <c r="O173" s="72">
        <v>50169257</v>
      </c>
      <c r="P173" s="103"/>
      <c r="Q173" s="40">
        <v>0.02</v>
      </c>
      <c r="S173" s="54"/>
      <c r="T173" s="88"/>
      <c r="U173" s="54"/>
      <c r="V173" s="54"/>
      <c r="W173" s="56"/>
      <c r="X173" s="2"/>
      <c r="Y173" s="57"/>
      <c r="AA173" s="58"/>
    </row>
    <row r="174" spans="1:27" ht="18" customHeight="1">
      <c r="B174" s="2" t="s">
        <v>136</v>
      </c>
      <c r="D174" s="96">
        <v>43914</v>
      </c>
      <c r="E174" s="89"/>
      <c r="F174" s="90"/>
      <c r="G174" s="38"/>
      <c r="H174" s="72"/>
      <c r="I174" s="103"/>
      <c r="J174" s="49"/>
      <c r="K174" s="38"/>
      <c r="L174" s="89">
        <v>0</v>
      </c>
      <c r="M174" s="90">
        <v>0</v>
      </c>
      <c r="N174" s="38"/>
      <c r="O174" s="72">
        <v>0</v>
      </c>
      <c r="P174" s="103"/>
      <c r="Q174" s="49">
        <v>0</v>
      </c>
      <c r="T174" s="99"/>
      <c r="W174" s="35"/>
      <c r="X174" s="4"/>
      <c r="Y174" s="36"/>
      <c r="AA174" s="58"/>
    </row>
    <row r="175" spans="1:27" ht="18" customHeight="1">
      <c r="B175" s="2" t="s">
        <v>137</v>
      </c>
      <c r="D175" s="96">
        <v>43990</v>
      </c>
      <c r="E175" s="89"/>
      <c r="F175" s="90"/>
      <c r="G175" s="38"/>
      <c r="H175" s="72"/>
      <c r="I175" s="103"/>
      <c r="J175" s="49"/>
      <c r="K175" s="38"/>
      <c r="L175" s="89">
        <v>0</v>
      </c>
      <c r="M175" s="90">
        <v>0</v>
      </c>
      <c r="N175" s="38"/>
      <c r="O175" s="72">
        <v>0</v>
      </c>
      <c r="P175" s="103"/>
      <c r="Q175" s="49">
        <v>0</v>
      </c>
      <c r="T175" s="99"/>
      <c r="W175" s="35"/>
      <c r="X175" s="4"/>
      <c r="Y175" s="36"/>
      <c r="AA175" s="58"/>
    </row>
    <row r="176" spans="1:27" ht="18" customHeight="1">
      <c r="B176" s="2" t="s">
        <v>138</v>
      </c>
      <c r="D176" s="96">
        <v>44419</v>
      </c>
      <c r="E176" s="89"/>
      <c r="F176" s="90"/>
      <c r="G176" s="38"/>
      <c r="H176" s="72"/>
      <c r="I176" s="103"/>
      <c r="J176" s="40"/>
      <c r="K176" s="38"/>
      <c r="L176" s="89">
        <v>2.48</v>
      </c>
      <c r="M176" s="90">
        <v>50000000</v>
      </c>
      <c r="N176" s="38"/>
      <c r="O176" s="72">
        <v>50547658</v>
      </c>
      <c r="P176" s="103"/>
      <c r="Q176" s="40">
        <v>0.02</v>
      </c>
      <c r="T176" s="99"/>
      <c r="W176" s="35"/>
      <c r="X176" s="4"/>
      <c r="Y176" s="36"/>
      <c r="AA176" s="58"/>
    </row>
    <row r="177" spans="1:27" ht="18" customHeight="1">
      <c r="B177" s="2" t="s">
        <v>139</v>
      </c>
      <c r="D177" s="96">
        <v>44057</v>
      </c>
      <c r="E177" s="89"/>
      <c r="F177" s="90"/>
      <c r="G177" s="38"/>
      <c r="H177" s="72"/>
      <c r="I177" s="103"/>
      <c r="J177" s="49"/>
      <c r="K177" s="38"/>
      <c r="L177" s="89">
        <v>0</v>
      </c>
      <c r="M177" s="90">
        <v>0</v>
      </c>
      <c r="N177" s="38"/>
      <c r="O177" s="72">
        <v>0</v>
      </c>
      <c r="P177" s="103"/>
      <c r="Q177" s="49">
        <v>0</v>
      </c>
      <c r="T177" s="99"/>
      <c r="W177" s="35"/>
      <c r="X177" s="4"/>
      <c r="Y177" s="36"/>
      <c r="AA177" s="58"/>
    </row>
    <row r="178" spans="1:27" ht="18" customHeight="1">
      <c r="B178" s="2" t="s">
        <v>140</v>
      </c>
      <c r="D178" s="96">
        <v>44100</v>
      </c>
      <c r="E178" s="89"/>
      <c r="F178" s="90"/>
      <c r="G178" s="38"/>
      <c r="H178" s="72"/>
      <c r="I178" s="103"/>
      <c r="J178" s="49"/>
      <c r="K178" s="38"/>
      <c r="L178" s="89">
        <v>0</v>
      </c>
      <c r="M178" s="90">
        <v>0</v>
      </c>
      <c r="N178" s="38"/>
      <c r="O178" s="72">
        <v>0</v>
      </c>
      <c r="P178" s="103"/>
      <c r="Q178" s="49">
        <v>0</v>
      </c>
      <c r="T178" s="99"/>
      <c r="W178" s="35"/>
      <c r="X178" s="4"/>
      <c r="Y178" s="36"/>
      <c r="AA178" s="58"/>
    </row>
    <row r="179" spans="1:27" ht="18" customHeight="1">
      <c r="B179" s="2" t="s">
        <v>141</v>
      </c>
      <c r="D179" s="96">
        <v>44465</v>
      </c>
      <c r="E179" s="89"/>
      <c r="F179" s="90"/>
      <c r="G179" s="38"/>
      <c r="H179" s="72"/>
      <c r="I179" s="103"/>
      <c r="J179" s="49"/>
      <c r="K179" s="38"/>
      <c r="L179" s="89">
        <v>0</v>
      </c>
      <c r="M179" s="90">
        <v>0</v>
      </c>
      <c r="N179" s="38"/>
      <c r="O179" s="72">
        <v>0</v>
      </c>
      <c r="P179" s="103"/>
      <c r="Q179" s="49">
        <v>0</v>
      </c>
      <c r="S179" s="54"/>
      <c r="T179" s="88"/>
      <c r="U179" s="54"/>
      <c r="V179" s="54"/>
      <c r="W179" s="56"/>
      <c r="X179" s="2"/>
      <c r="Y179" s="57"/>
      <c r="AA179" s="58"/>
    </row>
    <row r="180" spans="1:27" ht="18" customHeight="1">
      <c r="B180" s="2" t="s">
        <v>142</v>
      </c>
      <c r="D180" s="96">
        <v>43919</v>
      </c>
      <c r="E180" s="89"/>
      <c r="F180" s="90"/>
      <c r="G180" s="38"/>
      <c r="H180" s="72"/>
      <c r="I180" s="103"/>
      <c r="J180" s="49"/>
      <c r="K180" s="38"/>
      <c r="L180" s="89">
        <v>0</v>
      </c>
      <c r="M180" s="90">
        <v>0</v>
      </c>
      <c r="N180" s="38"/>
      <c r="O180" s="72">
        <v>0</v>
      </c>
      <c r="P180" s="103"/>
      <c r="Q180" s="49">
        <v>0</v>
      </c>
      <c r="T180" s="99"/>
      <c r="W180" s="35"/>
      <c r="X180" s="4"/>
      <c r="Y180" s="36"/>
      <c r="AA180" s="58"/>
    </row>
    <row r="181" spans="1:27" ht="18" customHeight="1">
      <c r="B181" s="2" t="s">
        <v>143</v>
      </c>
      <c r="D181" s="96">
        <v>43859</v>
      </c>
      <c r="E181" s="89"/>
      <c r="F181" s="90"/>
      <c r="G181" s="38"/>
      <c r="H181" s="72"/>
      <c r="I181" s="103"/>
      <c r="J181" s="49"/>
      <c r="K181" s="38"/>
      <c r="L181" s="89">
        <v>0</v>
      </c>
      <c r="M181" s="90">
        <v>0</v>
      </c>
      <c r="N181" s="38"/>
      <c r="O181" s="72">
        <v>0</v>
      </c>
      <c r="P181" s="103"/>
      <c r="Q181" s="49">
        <v>0</v>
      </c>
      <c r="T181" s="99"/>
      <c r="W181" s="35"/>
      <c r="X181" s="4"/>
      <c r="Y181" s="36"/>
      <c r="AA181" s="58"/>
    </row>
    <row r="182" spans="1:27" ht="18" customHeight="1">
      <c r="B182" s="2" t="s">
        <v>144</v>
      </c>
      <c r="D182" s="96">
        <v>43948</v>
      </c>
      <c r="E182" s="89"/>
      <c r="F182" s="90"/>
      <c r="G182" s="38"/>
      <c r="H182" s="72"/>
      <c r="I182" s="103"/>
      <c r="J182" s="49"/>
      <c r="K182" s="38"/>
      <c r="L182" s="89">
        <v>0</v>
      </c>
      <c r="M182" s="90">
        <v>0</v>
      </c>
      <c r="N182" s="38"/>
      <c r="O182" s="72">
        <v>0</v>
      </c>
      <c r="P182" s="103"/>
      <c r="Q182" s="49">
        <f>ROUND((O182/$O$320)*100,2)</f>
        <v>0</v>
      </c>
      <c r="T182" s="99"/>
      <c r="W182" s="35"/>
      <c r="X182" s="4"/>
      <c r="Y182" s="36"/>
      <c r="AA182" s="58"/>
    </row>
    <row r="183" spans="1:27" ht="25.5" customHeight="1">
      <c r="D183" s="96"/>
      <c r="E183" s="89"/>
      <c r="F183" s="90"/>
      <c r="G183" s="38"/>
      <c r="H183" s="38"/>
      <c r="I183" s="103"/>
      <c r="J183" s="49"/>
      <c r="K183" s="49"/>
      <c r="L183" s="89"/>
      <c r="M183" s="90"/>
      <c r="N183" s="38"/>
      <c r="O183" s="72"/>
      <c r="P183" s="103"/>
      <c r="Q183" s="40"/>
      <c r="T183" s="99"/>
      <c r="W183" s="35"/>
      <c r="X183" s="4"/>
      <c r="Y183" s="36"/>
      <c r="AA183" s="58"/>
    </row>
    <row r="184" spans="1:27" ht="18" customHeight="1">
      <c r="A184" s="2" t="s">
        <v>54</v>
      </c>
      <c r="D184" s="5"/>
      <c r="E184" s="58"/>
      <c r="F184" s="59"/>
      <c r="G184" s="60"/>
      <c r="H184" s="59"/>
      <c r="I184" s="2"/>
      <c r="L184" s="58"/>
      <c r="M184" s="59"/>
      <c r="N184" s="60"/>
      <c r="O184" s="59"/>
      <c r="P184" s="2"/>
      <c r="W184" s="35"/>
      <c r="X184" s="4"/>
      <c r="Y184" s="36"/>
    </row>
    <row r="185" spans="1:27" ht="16.2" customHeight="1">
      <c r="D185" s="5"/>
      <c r="E185" s="58"/>
      <c r="F185" s="59"/>
      <c r="G185" s="60"/>
      <c r="H185" s="59"/>
      <c r="I185" s="2"/>
      <c r="L185" s="58"/>
      <c r="M185" s="59"/>
      <c r="N185" s="60"/>
      <c r="O185" s="59"/>
      <c r="P185" s="2"/>
      <c r="W185" s="35"/>
      <c r="X185" s="4"/>
      <c r="Y185" s="36"/>
    </row>
    <row r="186" spans="1:27" ht="18" customHeight="1">
      <c r="A186" s="62"/>
      <c r="B186" s="62"/>
      <c r="C186" s="62"/>
      <c r="D186" s="5"/>
      <c r="E186" s="12"/>
      <c r="F186" s="59"/>
      <c r="G186" s="63"/>
      <c r="H186" s="59"/>
      <c r="I186" s="64"/>
      <c r="L186" s="12"/>
      <c r="M186" s="59"/>
      <c r="N186" s="63"/>
      <c r="O186" s="59"/>
      <c r="P186" s="64"/>
      <c r="W186" s="35"/>
      <c r="X186" s="4"/>
      <c r="Y186" s="36"/>
    </row>
    <row r="187" spans="1:27" ht="18" customHeight="1">
      <c r="A187" s="65" t="s">
        <v>241</v>
      </c>
      <c r="B187" s="10"/>
      <c r="C187" s="10"/>
      <c r="D187" s="5"/>
      <c r="E187" s="58"/>
      <c r="F187" s="59"/>
      <c r="G187" s="2"/>
      <c r="H187" s="59"/>
      <c r="I187" s="66"/>
      <c r="L187" s="58"/>
      <c r="M187" s="59"/>
      <c r="N187" s="2"/>
      <c r="O187" s="59"/>
      <c r="P187" s="66"/>
      <c r="W187" s="35"/>
      <c r="X187" s="4"/>
      <c r="Y187" s="36"/>
    </row>
    <row r="188" spans="1:27" ht="18" customHeight="1">
      <c r="A188" s="65" t="s">
        <v>242</v>
      </c>
      <c r="B188" s="10"/>
      <c r="C188" s="10"/>
      <c r="D188" s="67"/>
      <c r="E188" s="58"/>
      <c r="G188" s="69"/>
      <c r="H188" s="70" t="s">
        <v>145</v>
      </c>
      <c r="I188" s="66"/>
      <c r="L188" s="58"/>
      <c r="N188" s="69"/>
      <c r="O188" s="70"/>
      <c r="P188" s="66"/>
      <c r="W188" s="35"/>
      <c r="X188" s="4"/>
      <c r="Y188" s="36"/>
    </row>
    <row r="189" spans="1:27" ht="18" customHeight="1">
      <c r="A189" s="243" t="s">
        <v>0</v>
      </c>
      <c r="B189" s="243"/>
      <c r="C189" s="243"/>
      <c r="D189" s="243"/>
      <c r="E189" s="243"/>
      <c r="F189" s="243"/>
      <c r="G189" s="243"/>
      <c r="H189" s="243"/>
      <c r="I189" s="243"/>
      <c r="J189" s="243"/>
      <c r="K189" s="243"/>
      <c r="L189" s="243"/>
      <c r="M189" s="243"/>
      <c r="N189" s="243"/>
      <c r="O189" s="243"/>
      <c r="P189" s="243"/>
      <c r="Q189" s="243"/>
      <c r="W189" s="35"/>
      <c r="X189" s="4"/>
      <c r="Y189" s="36"/>
    </row>
    <row r="190" spans="1:27" ht="18" customHeight="1">
      <c r="A190" s="243" t="s">
        <v>56</v>
      </c>
      <c r="B190" s="243"/>
      <c r="C190" s="243"/>
      <c r="D190" s="243"/>
      <c r="E190" s="243"/>
      <c r="F190" s="243"/>
      <c r="G190" s="243"/>
      <c r="H190" s="243"/>
      <c r="I190" s="243"/>
      <c r="J190" s="243"/>
      <c r="K190" s="243"/>
      <c r="L190" s="243"/>
      <c r="M190" s="243"/>
      <c r="N190" s="243"/>
      <c r="O190" s="243"/>
      <c r="P190" s="243"/>
      <c r="Q190" s="243"/>
      <c r="W190" s="35"/>
      <c r="X190" s="4"/>
      <c r="Y190" s="36"/>
    </row>
    <row r="191" spans="1:27" ht="18" customHeight="1">
      <c r="A191" s="243" t="s">
        <v>246</v>
      </c>
      <c r="B191" s="243"/>
      <c r="C191" s="243"/>
      <c r="D191" s="243"/>
      <c r="E191" s="243"/>
      <c r="F191" s="243"/>
      <c r="G191" s="243"/>
      <c r="H191" s="243"/>
      <c r="I191" s="243"/>
      <c r="J191" s="243"/>
      <c r="K191" s="243"/>
      <c r="L191" s="243"/>
      <c r="M191" s="243"/>
      <c r="N191" s="243"/>
      <c r="O191" s="243"/>
      <c r="P191" s="243"/>
      <c r="Q191" s="243"/>
      <c r="W191" s="35"/>
      <c r="X191" s="4"/>
      <c r="Y191" s="36"/>
    </row>
    <row r="192" spans="1:27" ht="18" customHeight="1">
      <c r="A192" s="5" t="s">
        <v>2</v>
      </c>
      <c r="B192" s="5"/>
      <c r="C192" s="5"/>
      <c r="D192" s="5"/>
      <c r="E192" s="6"/>
      <c r="F192" s="7"/>
      <c r="G192" s="5"/>
      <c r="H192" s="7"/>
      <c r="I192" s="8"/>
      <c r="J192" s="9"/>
      <c r="K192" s="9"/>
      <c r="L192" s="6"/>
      <c r="M192" s="7"/>
      <c r="N192" s="5"/>
      <c r="O192" s="7"/>
      <c r="P192" s="8"/>
      <c r="Q192" s="9"/>
      <c r="W192" s="35"/>
      <c r="X192" s="4"/>
      <c r="Y192" s="36"/>
    </row>
    <row r="193" spans="1:27" ht="18" customHeight="1">
      <c r="A193" s="5"/>
      <c r="B193" s="10"/>
      <c r="C193" s="10"/>
      <c r="D193" s="5"/>
      <c r="E193" s="247">
        <v>2564</v>
      </c>
      <c r="F193" s="247"/>
      <c r="G193" s="247"/>
      <c r="H193" s="247"/>
      <c r="I193" s="247"/>
      <c r="J193" s="247"/>
      <c r="K193" s="9"/>
      <c r="L193" s="247">
        <v>2563</v>
      </c>
      <c r="M193" s="247"/>
      <c r="N193" s="247"/>
      <c r="O193" s="247"/>
      <c r="P193" s="247"/>
      <c r="Q193" s="247"/>
      <c r="W193" s="35"/>
      <c r="X193" s="4"/>
      <c r="Y193" s="36"/>
    </row>
    <row r="194" spans="1:27" ht="18" customHeight="1">
      <c r="A194" s="5"/>
      <c r="B194" s="10"/>
      <c r="C194" s="10"/>
      <c r="D194" s="11" t="s">
        <v>3</v>
      </c>
      <c r="E194" s="12" t="s">
        <v>4</v>
      </c>
      <c r="F194" s="13"/>
      <c r="G194" s="11"/>
      <c r="H194" s="13" t="s">
        <v>5</v>
      </c>
      <c r="I194" s="14"/>
      <c r="J194" s="15" t="s">
        <v>6</v>
      </c>
      <c r="K194" s="9"/>
      <c r="L194" s="12" t="s">
        <v>4</v>
      </c>
      <c r="M194" s="13"/>
      <c r="N194" s="11"/>
      <c r="O194" s="13" t="s">
        <v>5</v>
      </c>
      <c r="P194" s="14"/>
      <c r="Q194" s="15" t="s">
        <v>6</v>
      </c>
      <c r="W194" s="35"/>
      <c r="X194" s="4"/>
      <c r="Y194" s="36"/>
    </row>
    <row r="195" spans="1:27" ht="18" customHeight="1">
      <c r="A195" s="246" t="s">
        <v>7</v>
      </c>
      <c r="B195" s="246"/>
      <c r="C195" s="246"/>
      <c r="D195" s="16" t="s">
        <v>8</v>
      </c>
      <c r="E195" s="17" t="s">
        <v>9</v>
      </c>
      <c r="F195" s="18" t="s">
        <v>117</v>
      </c>
      <c r="G195" s="16"/>
      <c r="H195" s="18" t="s">
        <v>11</v>
      </c>
      <c r="I195" s="19"/>
      <c r="J195" s="20" t="s">
        <v>12</v>
      </c>
      <c r="K195" s="9"/>
      <c r="L195" s="17" t="s">
        <v>9</v>
      </c>
      <c r="M195" s="18" t="s">
        <v>117</v>
      </c>
      <c r="N195" s="16"/>
      <c r="O195" s="18" t="s">
        <v>11</v>
      </c>
      <c r="P195" s="19"/>
      <c r="Q195" s="20" t="s">
        <v>12</v>
      </c>
      <c r="W195" s="35"/>
      <c r="X195" s="4"/>
      <c r="Y195" s="36"/>
    </row>
    <row r="196" spans="1:27" ht="18" customHeight="1">
      <c r="A196" s="21"/>
      <c r="B196" s="21"/>
      <c r="C196" s="21"/>
      <c r="D196" s="22"/>
      <c r="E196" s="12" t="s">
        <v>13</v>
      </c>
      <c r="F196" s="13" t="s">
        <v>15</v>
      </c>
      <c r="G196" s="11"/>
      <c r="H196" s="13" t="s">
        <v>15</v>
      </c>
      <c r="I196" s="14"/>
      <c r="J196" s="15" t="s">
        <v>13</v>
      </c>
      <c r="K196" s="9"/>
      <c r="L196" s="12" t="s">
        <v>13</v>
      </c>
      <c r="M196" s="13" t="s">
        <v>15</v>
      </c>
      <c r="N196" s="11"/>
      <c r="O196" s="13" t="s">
        <v>15</v>
      </c>
      <c r="P196" s="14"/>
      <c r="Q196" s="15" t="s">
        <v>13</v>
      </c>
      <c r="W196" s="35"/>
      <c r="X196" s="4"/>
      <c r="Y196" s="36"/>
    </row>
    <row r="197" spans="1:27" ht="18" customHeight="1">
      <c r="A197" s="1" t="s">
        <v>146</v>
      </c>
      <c r="B197" s="5"/>
      <c r="C197" s="1"/>
      <c r="D197" s="50"/>
      <c r="E197" s="75"/>
      <c r="F197" s="38"/>
      <c r="G197" s="84"/>
      <c r="H197" s="38"/>
      <c r="I197" s="85"/>
      <c r="J197" s="48"/>
      <c r="K197" s="48"/>
      <c r="L197" s="75"/>
      <c r="M197" s="38"/>
      <c r="N197" s="84"/>
      <c r="O197" s="38"/>
      <c r="P197" s="85"/>
      <c r="Q197" s="48"/>
      <c r="W197" s="35"/>
      <c r="X197" s="4"/>
      <c r="Y197" s="36"/>
    </row>
    <row r="198" spans="1:27" ht="18" customHeight="1">
      <c r="B198" s="2" t="s">
        <v>147</v>
      </c>
      <c r="D198" s="96">
        <v>43949</v>
      </c>
      <c r="E198" s="89"/>
      <c r="F198" s="90"/>
      <c r="G198" s="38"/>
      <c r="H198" s="72"/>
      <c r="I198" s="103"/>
      <c r="J198" s="49"/>
      <c r="K198" s="49"/>
      <c r="L198" s="89">
        <v>0</v>
      </c>
      <c r="M198" s="90">
        <v>0</v>
      </c>
      <c r="N198" s="38"/>
      <c r="O198" s="72">
        <v>0</v>
      </c>
      <c r="P198" s="103"/>
      <c r="Q198" s="49">
        <f>ROUND((O198/$O$320)*100,2)</f>
        <v>0</v>
      </c>
      <c r="T198" s="99"/>
      <c r="W198" s="35"/>
      <c r="X198" s="4"/>
      <c r="Y198" s="36"/>
      <c r="AA198" s="58"/>
    </row>
    <row r="199" spans="1:27" ht="18" customHeight="1">
      <c r="B199" s="2" t="s">
        <v>148</v>
      </c>
      <c r="D199" s="96">
        <v>44109</v>
      </c>
      <c r="E199" s="89"/>
      <c r="F199" s="90"/>
      <c r="G199" s="38"/>
      <c r="H199" s="72"/>
      <c r="I199" s="103"/>
      <c r="J199" s="49"/>
      <c r="K199" s="49"/>
      <c r="L199" s="89">
        <v>0</v>
      </c>
      <c r="M199" s="90">
        <v>0</v>
      </c>
      <c r="N199" s="38"/>
      <c r="O199" s="72">
        <v>0</v>
      </c>
      <c r="P199" s="103"/>
      <c r="Q199" s="49">
        <f>ROUND((O199/$O$320)*100,2)</f>
        <v>0</v>
      </c>
      <c r="T199" s="99"/>
      <c r="W199" s="35"/>
      <c r="X199" s="4"/>
      <c r="Y199" s="36"/>
      <c r="AA199" s="58"/>
    </row>
    <row r="200" spans="1:27" ht="18" customHeight="1">
      <c r="B200" s="2" t="s">
        <v>149</v>
      </c>
      <c r="D200" s="96">
        <v>44474</v>
      </c>
      <c r="E200" s="89"/>
      <c r="F200" s="90"/>
      <c r="G200" s="38"/>
      <c r="H200" s="72"/>
      <c r="I200" s="103"/>
      <c r="J200" s="40"/>
      <c r="K200" s="49"/>
      <c r="L200" s="89">
        <v>3.02</v>
      </c>
      <c r="M200" s="90">
        <v>65000000</v>
      </c>
      <c r="N200" s="38"/>
      <c r="O200" s="72">
        <v>66138450</v>
      </c>
      <c r="P200" s="103"/>
      <c r="Q200" s="40">
        <v>0.02</v>
      </c>
      <c r="T200" s="99"/>
      <c r="W200" s="35"/>
      <c r="X200" s="4"/>
      <c r="Y200" s="36"/>
      <c r="AA200" s="58"/>
    </row>
    <row r="201" spans="1:27" ht="18" customHeight="1">
      <c r="B201" s="2" t="s">
        <v>150</v>
      </c>
      <c r="D201" s="96">
        <v>43973</v>
      </c>
      <c r="E201" s="89"/>
      <c r="F201" s="90"/>
      <c r="G201" s="38"/>
      <c r="H201" s="72"/>
      <c r="I201" s="103"/>
      <c r="J201" s="49"/>
      <c r="K201" s="49"/>
      <c r="L201" s="89">
        <v>0</v>
      </c>
      <c r="M201" s="90">
        <v>0</v>
      </c>
      <c r="N201" s="38"/>
      <c r="O201" s="72">
        <v>0</v>
      </c>
      <c r="P201" s="103"/>
      <c r="Q201" s="49">
        <f>ROUND((O201/$O$320)*100,2)</f>
        <v>0</v>
      </c>
      <c r="T201" s="99"/>
      <c r="W201" s="35"/>
      <c r="X201" s="4"/>
      <c r="Y201" s="36"/>
      <c r="AA201" s="58"/>
    </row>
    <row r="202" spans="1:27" ht="18" customHeight="1">
      <c r="B202" s="2" t="s">
        <v>151</v>
      </c>
      <c r="D202" s="96">
        <v>43889</v>
      </c>
      <c r="E202" s="89"/>
      <c r="F202" s="90"/>
      <c r="G202" s="38"/>
      <c r="H202" s="72"/>
      <c r="I202" s="103"/>
      <c r="J202" s="49"/>
      <c r="K202" s="49"/>
      <c r="L202" s="89">
        <v>0</v>
      </c>
      <c r="M202" s="90">
        <v>0</v>
      </c>
      <c r="N202" s="38"/>
      <c r="O202" s="72">
        <v>0</v>
      </c>
      <c r="P202" s="103"/>
      <c r="Q202" s="49">
        <f>ROUND((O202/$O$320)*100,2)</f>
        <v>0</v>
      </c>
      <c r="T202" s="99"/>
      <c r="W202" s="35"/>
      <c r="X202" s="4"/>
      <c r="Y202" s="36"/>
      <c r="AA202" s="58"/>
    </row>
    <row r="203" spans="1:27" ht="18" customHeight="1">
      <c r="B203" s="2" t="s">
        <v>152</v>
      </c>
      <c r="D203" s="96">
        <v>43976</v>
      </c>
      <c r="E203" s="89"/>
      <c r="F203" s="90"/>
      <c r="G203" s="38"/>
      <c r="H203" s="72"/>
      <c r="I203" s="103"/>
      <c r="J203" s="49"/>
      <c r="K203" s="49"/>
      <c r="L203" s="89">
        <v>0</v>
      </c>
      <c r="M203" s="90">
        <v>0</v>
      </c>
      <c r="N203" s="38"/>
      <c r="O203" s="72">
        <v>0</v>
      </c>
      <c r="P203" s="103"/>
      <c r="Q203" s="49">
        <f>ROUND((O203/$O$320)*100,2)</f>
        <v>0</v>
      </c>
      <c r="T203" s="99"/>
      <c r="W203" s="35"/>
      <c r="X203" s="4"/>
      <c r="Y203" s="36"/>
      <c r="AA203" s="58"/>
    </row>
    <row r="204" spans="1:27" ht="18" customHeight="1">
      <c r="B204" s="2" t="s">
        <v>153</v>
      </c>
      <c r="D204" s="96">
        <v>44399</v>
      </c>
      <c r="E204" s="89"/>
      <c r="F204" s="90"/>
      <c r="G204" s="38"/>
      <c r="H204" s="38"/>
      <c r="I204" s="103"/>
      <c r="J204" s="40"/>
      <c r="K204" s="49"/>
      <c r="L204" s="89">
        <v>2.2999999999999998</v>
      </c>
      <c r="M204" s="90">
        <v>50000000</v>
      </c>
      <c r="N204" s="38"/>
      <c r="O204" s="38">
        <v>50516114</v>
      </c>
      <c r="P204" s="103"/>
      <c r="Q204" s="40">
        <v>0.02</v>
      </c>
      <c r="T204" s="99"/>
      <c r="W204" s="35"/>
      <c r="X204" s="4"/>
      <c r="Y204" s="36"/>
      <c r="AA204" s="58"/>
    </row>
    <row r="205" spans="1:27" ht="18" customHeight="1">
      <c r="B205" s="2" t="s">
        <v>154</v>
      </c>
      <c r="D205" s="96">
        <v>43902</v>
      </c>
      <c r="E205" s="89"/>
      <c r="F205" s="90"/>
      <c r="G205" s="38"/>
      <c r="H205" s="72"/>
      <c r="I205" s="103"/>
      <c r="J205" s="49"/>
      <c r="K205" s="49"/>
      <c r="L205" s="89">
        <v>0</v>
      </c>
      <c r="M205" s="90">
        <v>0</v>
      </c>
      <c r="N205" s="38"/>
      <c r="O205" s="72">
        <v>0</v>
      </c>
      <c r="P205" s="103"/>
      <c r="Q205" s="49">
        <f>ROUND((O205/$O$320)*100,2)</f>
        <v>0</v>
      </c>
      <c r="T205" s="99"/>
      <c r="W205" s="35"/>
      <c r="X205" s="4"/>
      <c r="Y205" s="36"/>
      <c r="AA205" s="58"/>
    </row>
    <row r="206" spans="1:27" ht="18" customHeight="1">
      <c r="B206" s="2" t="s">
        <v>155</v>
      </c>
      <c r="D206" s="96">
        <v>43849</v>
      </c>
      <c r="E206" s="89"/>
      <c r="F206" s="90"/>
      <c r="G206" s="38"/>
      <c r="H206" s="72"/>
      <c r="I206" s="103"/>
      <c r="J206" s="49"/>
      <c r="K206" s="49"/>
      <c r="L206" s="89">
        <v>0</v>
      </c>
      <c r="M206" s="90">
        <v>0</v>
      </c>
      <c r="N206" s="38"/>
      <c r="O206" s="72">
        <v>0</v>
      </c>
      <c r="P206" s="103"/>
      <c r="Q206" s="49">
        <f>ROUND((O206/$O$320)*100,2)</f>
        <v>0</v>
      </c>
      <c r="T206" s="99"/>
      <c r="W206" s="35"/>
      <c r="X206" s="4"/>
      <c r="Y206" s="36"/>
      <c r="AA206" s="58"/>
    </row>
    <row r="207" spans="1:27" ht="18" customHeight="1">
      <c r="A207" s="1" t="s">
        <v>156</v>
      </c>
      <c r="B207" s="21"/>
      <c r="D207" s="22"/>
      <c r="E207" s="12"/>
      <c r="F207" s="109"/>
      <c r="G207" s="109"/>
      <c r="H207" s="107">
        <f>SUM(H208:H270,H271:H311)</f>
        <v>0</v>
      </c>
      <c r="I207" s="107"/>
      <c r="J207" s="106">
        <f>SUM(J208:J310)</f>
        <v>0</v>
      </c>
      <c r="K207" s="106"/>
      <c r="L207" s="12"/>
      <c r="M207" s="109"/>
      <c r="N207" s="109"/>
      <c r="O207" s="107">
        <f>SUM(O208:O270,O271:O311)</f>
        <v>14561009960</v>
      </c>
      <c r="P207" s="107"/>
      <c r="Q207" s="106">
        <f>SUM(Q208:Q310)</f>
        <v>4.6800040000000003</v>
      </c>
      <c r="T207" s="99"/>
      <c r="W207" s="35"/>
      <c r="X207" s="29"/>
      <c r="Y207" s="36"/>
    </row>
    <row r="208" spans="1:27" ht="18" customHeight="1">
      <c r="B208" s="2" t="s">
        <v>157</v>
      </c>
      <c r="D208" s="96">
        <v>44008</v>
      </c>
      <c r="E208" s="89"/>
      <c r="F208" s="90"/>
      <c r="G208" s="38"/>
      <c r="H208" s="72"/>
      <c r="I208" s="103"/>
      <c r="J208" s="49"/>
      <c r="K208" s="49"/>
      <c r="L208" s="89">
        <v>0</v>
      </c>
      <c r="M208" s="90">
        <v>0</v>
      </c>
      <c r="N208" s="38"/>
      <c r="O208" s="72">
        <v>0</v>
      </c>
      <c r="P208" s="103"/>
      <c r="Q208" s="49">
        <f>ROUND((O208/$O$320)*100,2)</f>
        <v>0</v>
      </c>
      <c r="T208" s="99"/>
      <c r="W208" s="35"/>
      <c r="X208" s="4"/>
      <c r="Y208" s="36"/>
      <c r="AA208" s="58"/>
    </row>
    <row r="209" spans="2:27" ht="18" customHeight="1">
      <c r="B209" s="2" t="s">
        <v>158</v>
      </c>
      <c r="D209" s="96">
        <v>44912</v>
      </c>
      <c r="E209" s="89"/>
      <c r="F209" s="90"/>
      <c r="G209" s="38"/>
      <c r="H209" s="38"/>
      <c r="I209" s="103"/>
      <c r="J209" s="40"/>
      <c r="K209" s="49"/>
      <c r="L209" s="89">
        <v>2</v>
      </c>
      <c r="M209" s="90">
        <v>100000000</v>
      </c>
      <c r="N209" s="38"/>
      <c r="O209" s="38">
        <v>103258545</v>
      </c>
      <c r="P209" s="103"/>
      <c r="Q209" s="40">
        <v>0.03</v>
      </c>
      <c r="T209" s="99"/>
      <c r="W209" s="35"/>
      <c r="X209" s="4"/>
      <c r="Y209" s="36"/>
      <c r="AA209" s="58"/>
    </row>
    <row r="210" spans="2:27" ht="18" customHeight="1">
      <c r="B210" s="2" t="s">
        <v>159</v>
      </c>
      <c r="D210" s="96">
        <v>47469</v>
      </c>
      <c r="E210" s="89"/>
      <c r="F210" s="90"/>
      <c r="G210" s="38"/>
      <c r="H210" s="38"/>
      <c r="I210" s="103"/>
      <c r="J210" s="40"/>
      <c r="K210" s="49"/>
      <c r="L210" s="89">
        <v>1.6</v>
      </c>
      <c r="M210" s="90">
        <v>150000000</v>
      </c>
      <c r="N210" s="38"/>
      <c r="O210" s="38">
        <v>155927840</v>
      </c>
      <c r="P210" s="103"/>
      <c r="Q210" s="40">
        <v>0.05</v>
      </c>
      <c r="T210" s="99"/>
      <c r="W210" s="35"/>
      <c r="X210" s="4"/>
      <c r="Y210" s="36"/>
      <c r="AA210" s="58"/>
    </row>
    <row r="211" spans="2:27" ht="18" customHeight="1">
      <c r="B211" s="2" t="s">
        <v>160</v>
      </c>
      <c r="D211" s="96">
        <v>43887</v>
      </c>
      <c r="E211" s="89"/>
      <c r="F211" s="90"/>
      <c r="G211" s="38"/>
      <c r="H211" s="72"/>
      <c r="I211" s="103"/>
      <c r="J211" s="49"/>
      <c r="K211" s="49"/>
      <c r="L211" s="89">
        <v>0</v>
      </c>
      <c r="M211" s="90">
        <v>0</v>
      </c>
      <c r="N211" s="38"/>
      <c r="O211" s="72">
        <v>0</v>
      </c>
      <c r="P211" s="103"/>
      <c r="Q211" s="49">
        <f>ROUND((O211/$O$320)*100,2)</f>
        <v>0</v>
      </c>
      <c r="T211" s="99"/>
      <c r="W211" s="35"/>
      <c r="X211" s="4"/>
      <c r="Y211" s="36"/>
      <c r="AA211" s="58"/>
    </row>
    <row r="212" spans="2:27" ht="18" customHeight="1">
      <c r="B212" s="2" t="s">
        <v>161</v>
      </c>
      <c r="D212" s="96">
        <v>43917</v>
      </c>
      <c r="E212" s="89"/>
      <c r="F212" s="90"/>
      <c r="G212" s="38"/>
      <c r="H212" s="72"/>
      <c r="I212" s="103"/>
      <c r="J212" s="49"/>
      <c r="K212" s="49"/>
      <c r="L212" s="89">
        <v>0</v>
      </c>
      <c r="M212" s="90">
        <v>0</v>
      </c>
      <c r="N212" s="38"/>
      <c r="O212" s="72">
        <v>0</v>
      </c>
      <c r="P212" s="103"/>
      <c r="Q212" s="49">
        <f>ROUND((O212/$O$320)*100,2)</f>
        <v>0</v>
      </c>
      <c r="T212" s="99"/>
      <c r="W212" s="35"/>
      <c r="X212" s="4"/>
      <c r="Y212" s="36"/>
      <c r="AA212" s="58"/>
    </row>
    <row r="213" spans="2:27" ht="18" customHeight="1">
      <c r="B213" s="2" t="s">
        <v>162</v>
      </c>
      <c r="D213" s="96">
        <v>44070</v>
      </c>
      <c r="E213" s="89"/>
      <c r="F213" s="90"/>
      <c r="G213" s="38"/>
      <c r="H213" s="72"/>
      <c r="I213" s="103"/>
      <c r="J213" s="49"/>
      <c r="K213" s="49"/>
      <c r="L213" s="89">
        <v>0</v>
      </c>
      <c r="M213" s="90">
        <v>0</v>
      </c>
      <c r="N213" s="38"/>
      <c r="O213" s="72">
        <v>0</v>
      </c>
      <c r="P213" s="103"/>
      <c r="Q213" s="49">
        <f>ROUND((O213/$O$320)*100,2)</f>
        <v>0</v>
      </c>
      <c r="T213" s="99"/>
      <c r="W213" s="35"/>
      <c r="X213" s="4"/>
      <c r="Y213" s="36"/>
      <c r="AA213" s="58"/>
    </row>
    <row r="214" spans="2:27" ht="18" customHeight="1">
      <c r="B214" s="2" t="s">
        <v>163</v>
      </c>
      <c r="D214" s="96">
        <v>44099</v>
      </c>
      <c r="E214" s="89"/>
      <c r="F214" s="90"/>
      <c r="G214" s="38"/>
      <c r="H214" s="72"/>
      <c r="I214" s="103"/>
      <c r="J214" s="49"/>
      <c r="K214" s="49"/>
      <c r="L214" s="89">
        <v>0</v>
      </c>
      <c r="M214" s="90">
        <v>0</v>
      </c>
      <c r="N214" s="38"/>
      <c r="O214" s="72">
        <v>0</v>
      </c>
      <c r="P214" s="103"/>
      <c r="Q214" s="49">
        <f>ROUND((O214/$O$320)*100,2)</f>
        <v>0</v>
      </c>
      <c r="T214" s="99"/>
      <c r="W214" s="35"/>
      <c r="X214" s="4"/>
      <c r="Y214" s="36"/>
      <c r="AA214" s="58"/>
    </row>
    <row r="215" spans="2:27" ht="18" customHeight="1">
      <c r="B215" s="2" t="s">
        <v>166</v>
      </c>
      <c r="D215" s="96">
        <v>44161</v>
      </c>
      <c r="E215" s="89"/>
      <c r="F215" s="90"/>
      <c r="G215" s="38"/>
      <c r="H215" s="72"/>
      <c r="I215" s="103"/>
      <c r="J215" s="49"/>
      <c r="K215" s="49"/>
      <c r="L215" s="89">
        <v>0</v>
      </c>
      <c r="M215" s="90">
        <v>0</v>
      </c>
      <c r="N215" s="38"/>
      <c r="O215" s="72">
        <v>0</v>
      </c>
      <c r="P215" s="103"/>
      <c r="Q215" s="49">
        <f>ROUND((O215/$O$320)*100,2)</f>
        <v>0</v>
      </c>
      <c r="T215" s="99"/>
      <c r="W215" s="35"/>
      <c r="X215" s="4"/>
      <c r="Y215" s="36"/>
      <c r="AA215" s="58"/>
    </row>
    <row r="216" spans="2:27" ht="18" customHeight="1">
      <c r="B216" s="2" t="s">
        <v>167</v>
      </c>
      <c r="D216" s="96">
        <v>44245</v>
      </c>
      <c r="E216" s="89"/>
      <c r="F216" s="90"/>
      <c r="G216" s="49"/>
      <c r="H216" s="38"/>
      <c r="I216" s="103"/>
      <c r="J216" s="40"/>
      <c r="K216" s="49"/>
      <c r="L216" s="89">
        <v>1.75</v>
      </c>
      <c r="M216" s="90">
        <v>43000000</v>
      </c>
      <c r="N216" s="49"/>
      <c r="O216" s="38">
        <v>43066821</v>
      </c>
      <c r="P216" s="103"/>
      <c r="Q216" s="49">
        <v>9.9999999999999995E-7</v>
      </c>
      <c r="T216" s="99"/>
      <c r="W216" s="35"/>
      <c r="X216" s="4"/>
      <c r="Y216" s="36"/>
      <c r="AA216" s="58"/>
    </row>
    <row r="217" spans="2:27" ht="18" customHeight="1">
      <c r="B217" s="2" t="s">
        <v>168</v>
      </c>
      <c r="D217" s="96">
        <v>44463</v>
      </c>
      <c r="E217" s="89"/>
      <c r="F217" s="90"/>
      <c r="G217" s="49"/>
      <c r="H217" s="38"/>
      <c r="I217" s="103"/>
      <c r="J217" s="40"/>
      <c r="K217" s="49"/>
      <c r="L217" s="89">
        <v>2.09</v>
      </c>
      <c r="M217" s="90">
        <v>566400000</v>
      </c>
      <c r="N217" s="49"/>
      <c r="O217" s="38">
        <v>573532426</v>
      </c>
      <c r="P217" s="103"/>
      <c r="Q217" s="40">
        <v>0.18</v>
      </c>
      <c r="T217" s="99"/>
      <c r="W217" s="35"/>
      <c r="X217" s="4"/>
      <c r="Y217" s="36"/>
      <c r="AA217" s="58"/>
    </row>
    <row r="218" spans="2:27" ht="18" customHeight="1">
      <c r="B218" s="2" t="s">
        <v>169</v>
      </c>
      <c r="D218" s="96">
        <v>44343</v>
      </c>
      <c r="E218" s="89"/>
      <c r="F218" s="90"/>
      <c r="G218" s="49"/>
      <c r="H218" s="38"/>
      <c r="I218" s="103"/>
      <c r="J218" s="40"/>
      <c r="K218" s="49"/>
      <c r="L218" s="89">
        <v>1.84</v>
      </c>
      <c r="M218" s="90">
        <v>150000000</v>
      </c>
      <c r="N218" s="49"/>
      <c r="O218" s="38">
        <v>150914309</v>
      </c>
      <c r="P218" s="103"/>
      <c r="Q218" s="40">
        <v>0.05</v>
      </c>
      <c r="S218" s="54"/>
      <c r="T218" s="88"/>
      <c r="U218" s="54"/>
      <c r="V218" s="54"/>
      <c r="W218" s="56"/>
      <c r="X218" s="2"/>
      <c r="Y218" s="57"/>
      <c r="AA218" s="58"/>
    </row>
    <row r="219" spans="2:27" ht="18" customHeight="1">
      <c r="B219" s="2" t="s">
        <v>170</v>
      </c>
      <c r="D219" s="96">
        <v>44434</v>
      </c>
      <c r="E219" s="89"/>
      <c r="F219" s="90"/>
      <c r="G219" s="49"/>
      <c r="H219" s="38"/>
      <c r="I219" s="103"/>
      <c r="J219" s="40"/>
      <c r="K219" s="49"/>
      <c r="L219" s="89">
        <v>1.43</v>
      </c>
      <c r="M219" s="90">
        <v>510000000</v>
      </c>
      <c r="N219" s="49"/>
      <c r="O219" s="38">
        <v>513527685</v>
      </c>
      <c r="P219" s="103"/>
      <c r="Q219" s="40">
        <v>0.16</v>
      </c>
      <c r="S219" s="54"/>
      <c r="T219" s="88"/>
      <c r="U219" s="54"/>
      <c r="V219" s="54"/>
      <c r="W219" s="56"/>
      <c r="X219" s="2"/>
      <c r="Y219" s="57"/>
      <c r="AA219" s="58"/>
    </row>
    <row r="220" spans="2:27" ht="18" customHeight="1">
      <c r="B220" s="2" t="s">
        <v>171</v>
      </c>
      <c r="D220" s="96">
        <v>44820</v>
      </c>
      <c r="E220" s="89"/>
      <c r="F220" s="90"/>
      <c r="G220" s="49"/>
      <c r="H220" s="38"/>
      <c r="I220" s="103"/>
      <c r="J220" s="40"/>
      <c r="K220" s="49"/>
      <c r="L220" s="89">
        <v>1.44</v>
      </c>
      <c r="M220" s="90">
        <v>452000000</v>
      </c>
      <c r="N220" s="49"/>
      <c r="O220" s="38">
        <v>459917557</v>
      </c>
      <c r="P220" s="103"/>
      <c r="Q220" s="40">
        <v>0.15</v>
      </c>
      <c r="S220" s="54"/>
      <c r="T220" s="88"/>
      <c r="U220" s="54"/>
      <c r="V220" s="54"/>
      <c r="W220" s="56"/>
      <c r="X220" s="2"/>
      <c r="Y220" s="57"/>
      <c r="AA220" s="58"/>
    </row>
    <row r="221" spans="2:27" ht="18" customHeight="1">
      <c r="B221" s="2" t="s">
        <v>172</v>
      </c>
      <c r="D221" s="96">
        <v>44888</v>
      </c>
      <c r="E221" s="89"/>
      <c r="F221" s="90"/>
      <c r="G221" s="49"/>
      <c r="H221" s="38"/>
      <c r="I221" s="103"/>
      <c r="J221" s="40"/>
      <c r="K221" s="49"/>
      <c r="L221" s="89">
        <v>0.56000000000000005</v>
      </c>
      <c r="M221" s="90">
        <v>100000000</v>
      </c>
      <c r="N221" s="49"/>
      <c r="O221" s="38">
        <v>100317190</v>
      </c>
      <c r="P221" s="103"/>
      <c r="Q221" s="40">
        <v>0.03</v>
      </c>
      <c r="S221" s="54"/>
      <c r="T221" s="88"/>
      <c r="U221" s="54"/>
      <c r="V221" s="54"/>
      <c r="W221" s="56"/>
      <c r="X221" s="2"/>
      <c r="Y221" s="57"/>
      <c r="AA221" s="58"/>
    </row>
    <row r="222" spans="2:27" ht="18" customHeight="1">
      <c r="B222" s="2" t="s">
        <v>173</v>
      </c>
      <c r="D222" s="96">
        <v>45197</v>
      </c>
      <c r="E222" s="89"/>
      <c r="F222" s="90"/>
      <c r="G222" s="49"/>
      <c r="H222" s="38"/>
      <c r="I222" s="103"/>
      <c r="J222" s="40"/>
      <c r="K222" s="49"/>
      <c r="L222" s="89">
        <v>0.65</v>
      </c>
      <c r="M222" s="90">
        <v>150000000</v>
      </c>
      <c r="N222" s="49"/>
      <c r="O222" s="38">
        <v>150787964</v>
      </c>
      <c r="P222" s="103"/>
      <c r="Q222" s="40">
        <v>0.05</v>
      </c>
      <c r="S222" s="54"/>
      <c r="T222" s="88"/>
      <c r="U222" s="54"/>
      <c r="V222" s="54"/>
      <c r="W222" s="56"/>
      <c r="X222" s="2"/>
      <c r="Y222" s="57"/>
      <c r="AA222" s="58"/>
    </row>
    <row r="223" spans="2:27" ht="18" customHeight="1">
      <c r="B223" s="2" t="s">
        <v>174</v>
      </c>
      <c r="D223" s="96">
        <v>44220</v>
      </c>
      <c r="E223" s="89"/>
      <c r="F223" s="90"/>
      <c r="G223" s="38"/>
      <c r="H223" s="38"/>
      <c r="I223" s="103"/>
      <c r="J223" s="40"/>
      <c r="K223" s="40"/>
      <c r="L223" s="89">
        <v>0.22</v>
      </c>
      <c r="M223" s="90">
        <v>18000000</v>
      </c>
      <c r="N223" s="38"/>
      <c r="O223" s="38">
        <v>17999594</v>
      </c>
      <c r="P223" s="103"/>
      <c r="Q223" s="40">
        <v>9.9999999999999995E-7</v>
      </c>
      <c r="S223" s="54"/>
      <c r="T223" s="88"/>
      <c r="U223" s="54"/>
      <c r="V223" s="54"/>
      <c r="W223" s="56"/>
      <c r="X223" s="2"/>
      <c r="Y223" s="57"/>
      <c r="AA223" s="58"/>
    </row>
    <row r="224" spans="2:27" ht="18" customHeight="1">
      <c r="B224" s="2" t="s">
        <v>175</v>
      </c>
      <c r="D224" s="96">
        <v>44203</v>
      </c>
      <c r="E224" s="89"/>
      <c r="F224" s="90"/>
      <c r="G224" s="38"/>
      <c r="H224" s="38"/>
      <c r="I224" s="103"/>
      <c r="J224" s="40"/>
      <c r="K224" s="40"/>
      <c r="L224" s="89">
        <v>0.57999999999999996</v>
      </c>
      <c r="M224" s="90">
        <v>755000000</v>
      </c>
      <c r="N224" s="38"/>
      <c r="O224" s="38">
        <v>754965920</v>
      </c>
      <c r="P224" s="103"/>
      <c r="Q224" s="40">
        <v>0.24</v>
      </c>
      <c r="S224" s="54"/>
      <c r="T224" s="88"/>
      <c r="U224" s="54"/>
      <c r="V224" s="54"/>
      <c r="W224" s="56"/>
      <c r="X224" s="2"/>
      <c r="Y224" s="57"/>
      <c r="AA224" s="58"/>
    </row>
    <row r="225" spans="1:27" ht="18" customHeight="1">
      <c r="B225" s="2" t="s">
        <v>176</v>
      </c>
      <c r="D225" s="96">
        <v>44203</v>
      </c>
      <c r="E225" s="89"/>
      <c r="F225" s="90"/>
      <c r="G225" s="38"/>
      <c r="H225" s="38"/>
      <c r="I225" s="103"/>
      <c r="J225" s="40"/>
      <c r="K225" s="40"/>
      <c r="L225" s="89">
        <v>0.47499999999999998</v>
      </c>
      <c r="M225" s="90">
        <v>25000000</v>
      </c>
      <c r="N225" s="38"/>
      <c r="O225" s="38">
        <v>24997945</v>
      </c>
      <c r="P225" s="103"/>
      <c r="Q225" s="40">
        <v>9.9999999999999995E-7</v>
      </c>
      <c r="S225" s="54"/>
      <c r="T225" s="88"/>
      <c r="U225" s="54"/>
      <c r="V225" s="54"/>
      <c r="W225" s="56"/>
      <c r="X225" s="2"/>
      <c r="Y225" s="57"/>
      <c r="AA225" s="58"/>
    </row>
    <row r="226" spans="1:27" ht="18" customHeight="1">
      <c r="B226" s="2" t="s">
        <v>177</v>
      </c>
      <c r="D226" s="96">
        <v>44203</v>
      </c>
      <c r="E226" s="89"/>
      <c r="F226" s="90"/>
      <c r="G226" s="38"/>
      <c r="H226" s="38"/>
      <c r="I226" s="103"/>
      <c r="J226" s="40"/>
      <c r="K226" s="40"/>
      <c r="L226" s="89">
        <v>0.47561999999999999</v>
      </c>
      <c r="M226" s="90">
        <v>637000000</v>
      </c>
      <c r="N226" s="38"/>
      <c r="O226" s="38">
        <v>636948957</v>
      </c>
      <c r="P226" s="103"/>
      <c r="Q226" s="40">
        <v>0.2</v>
      </c>
      <c r="S226" s="54"/>
      <c r="T226" s="88"/>
      <c r="U226" s="54"/>
      <c r="V226" s="54"/>
      <c r="W226" s="56"/>
      <c r="X226" s="2"/>
      <c r="Y226" s="57"/>
      <c r="AA226" s="58"/>
    </row>
    <row r="227" spans="1:27" ht="18" customHeight="1">
      <c r="B227" s="2" t="s">
        <v>178</v>
      </c>
      <c r="D227" s="96">
        <v>44210</v>
      </c>
      <c r="E227" s="89"/>
      <c r="F227" s="90"/>
      <c r="G227" s="38"/>
      <c r="H227" s="38"/>
      <c r="I227" s="103"/>
      <c r="J227" s="40"/>
      <c r="K227" s="40"/>
      <c r="L227" s="89">
        <v>0.48117599999999999</v>
      </c>
      <c r="M227" s="90">
        <v>272000000</v>
      </c>
      <c r="N227" s="38"/>
      <c r="O227" s="38">
        <v>271951570</v>
      </c>
      <c r="P227" s="103"/>
      <c r="Q227" s="40">
        <v>0.09</v>
      </c>
      <c r="S227" s="54"/>
      <c r="T227" s="88"/>
      <c r="U227" s="54"/>
      <c r="V227" s="54"/>
      <c r="W227" s="56"/>
      <c r="X227" s="2"/>
      <c r="Y227" s="57"/>
      <c r="AA227" s="58"/>
    </row>
    <row r="228" spans="1:27" ht="18" customHeight="1">
      <c r="B228" s="2" t="s">
        <v>179</v>
      </c>
      <c r="D228" s="96">
        <v>44210</v>
      </c>
      <c r="E228" s="89"/>
      <c r="F228" s="90"/>
      <c r="G228" s="38"/>
      <c r="H228" s="38"/>
      <c r="I228" s="103"/>
      <c r="J228" s="40"/>
      <c r="K228" s="91"/>
      <c r="L228" s="89">
        <v>0.495</v>
      </c>
      <c r="M228" s="90">
        <v>118000000</v>
      </c>
      <c r="N228" s="38"/>
      <c r="O228" s="38">
        <v>117979410</v>
      </c>
      <c r="P228" s="103"/>
      <c r="Q228" s="40">
        <v>0.03</v>
      </c>
      <c r="S228" s="54"/>
      <c r="T228" s="88"/>
      <c r="U228" s="54"/>
      <c r="V228" s="54"/>
      <c r="W228" s="56"/>
      <c r="X228" s="2"/>
      <c r="Y228" s="57"/>
      <c r="AA228" s="58"/>
    </row>
    <row r="229" spans="1:27" ht="18" customHeight="1">
      <c r="D229" s="96"/>
      <c r="E229" s="89"/>
      <c r="F229" s="90"/>
      <c r="G229" s="32"/>
      <c r="H229" s="38"/>
      <c r="I229" s="103"/>
      <c r="J229" s="49"/>
      <c r="K229" s="49"/>
      <c r="L229" s="89"/>
      <c r="M229" s="90"/>
      <c r="N229" s="38"/>
      <c r="O229" s="38"/>
      <c r="P229" s="103"/>
      <c r="Q229" s="40"/>
      <c r="T229" s="99"/>
      <c r="W229" s="35"/>
      <c r="X229" s="4"/>
      <c r="Y229" s="36"/>
      <c r="AA229" s="58"/>
    </row>
    <row r="230" spans="1:27" ht="18" customHeight="1">
      <c r="A230" s="2" t="s">
        <v>54</v>
      </c>
      <c r="D230" s="5"/>
      <c r="E230" s="58"/>
      <c r="F230" s="59"/>
      <c r="G230" s="60"/>
      <c r="H230" s="59"/>
      <c r="I230" s="2"/>
      <c r="L230" s="58"/>
      <c r="M230" s="59"/>
      <c r="N230" s="60"/>
      <c r="O230" s="59"/>
      <c r="P230" s="2"/>
      <c r="T230" s="99"/>
      <c r="W230" s="35"/>
      <c r="X230" s="4"/>
      <c r="Y230" s="36"/>
    </row>
    <row r="231" spans="1:27" ht="18" customHeight="1">
      <c r="D231" s="5"/>
      <c r="E231" s="58"/>
      <c r="F231" s="59"/>
      <c r="G231" s="60"/>
      <c r="H231" s="59"/>
      <c r="I231" s="2"/>
      <c r="L231" s="58"/>
      <c r="M231" s="59"/>
      <c r="N231" s="60"/>
      <c r="O231" s="59"/>
      <c r="P231" s="2"/>
      <c r="T231" s="99"/>
      <c r="W231" s="35"/>
      <c r="X231" s="4"/>
      <c r="Y231" s="36"/>
    </row>
    <row r="232" spans="1:27" ht="18" customHeight="1">
      <c r="D232" s="5"/>
      <c r="E232" s="58"/>
      <c r="F232" s="59"/>
      <c r="G232" s="60"/>
      <c r="H232" s="59"/>
      <c r="I232" s="2"/>
      <c r="L232" s="58"/>
      <c r="M232" s="59"/>
      <c r="N232" s="60"/>
      <c r="O232" s="59"/>
      <c r="P232" s="2"/>
      <c r="T232" s="99"/>
      <c r="W232" s="35"/>
      <c r="X232" s="4"/>
      <c r="Y232" s="36"/>
    </row>
    <row r="233" spans="1:27" ht="18" customHeight="1">
      <c r="A233" s="62"/>
      <c r="B233" s="62"/>
      <c r="C233" s="62"/>
      <c r="D233" s="5"/>
      <c r="E233" s="12"/>
      <c r="F233" s="59"/>
      <c r="G233" s="63"/>
      <c r="H233" s="59"/>
      <c r="I233" s="64"/>
      <c r="L233" s="12"/>
      <c r="M233" s="59"/>
      <c r="N233" s="63"/>
      <c r="O233" s="59"/>
      <c r="P233" s="64"/>
      <c r="T233" s="99"/>
      <c r="W233" s="35"/>
      <c r="X233" s="4"/>
      <c r="Y233" s="36"/>
    </row>
    <row r="234" spans="1:27" ht="18" customHeight="1">
      <c r="A234" s="65" t="s">
        <v>241</v>
      </c>
      <c r="B234" s="10"/>
      <c r="C234" s="10"/>
      <c r="D234" s="67"/>
      <c r="E234" s="58"/>
      <c r="F234" s="59"/>
      <c r="G234" s="2"/>
      <c r="H234" s="59"/>
      <c r="I234" s="66"/>
      <c r="L234" s="58"/>
      <c r="M234" s="59"/>
      <c r="N234" s="2"/>
      <c r="O234" s="59"/>
      <c r="P234" s="66"/>
      <c r="T234" s="99"/>
      <c r="W234" s="35"/>
      <c r="X234" s="4"/>
      <c r="Y234" s="36"/>
    </row>
    <row r="235" spans="1:27" ht="18" customHeight="1">
      <c r="A235" s="65" t="s">
        <v>242</v>
      </c>
      <c r="B235" s="10"/>
      <c r="C235" s="10"/>
      <c r="D235" s="67"/>
      <c r="E235" s="58"/>
      <c r="G235" s="69"/>
      <c r="H235" s="70" t="s">
        <v>164</v>
      </c>
      <c r="I235" s="66"/>
      <c r="L235" s="58"/>
      <c r="N235" s="69"/>
      <c r="O235" s="70"/>
      <c r="P235" s="66"/>
      <c r="T235" s="99"/>
      <c r="W235" s="35"/>
      <c r="X235" s="4"/>
      <c r="Y235" s="36"/>
    </row>
    <row r="236" spans="1:27" ht="18" customHeight="1">
      <c r="A236" s="243" t="s">
        <v>0</v>
      </c>
      <c r="B236" s="243"/>
      <c r="C236" s="243"/>
      <c r="D236" s="243"/>
      <c r="E236" s="243"/>
      <c r="F236" s="243"/>
      <c r="G236" s="243"/>
      <c r="H236" s="243"/>
      <c r="I236" s="243"/>
      <c r="J236" s="243"/>
      <c r="K236" s="243"/>
      <c r="L236" s="243"/>
      <c r="M236" s="243"/>
      <c r="N236" s="243"/>
      <c r="O236" s="243"/>
      <c r="P236" s="243"/>
      <c r="Q236" s="243"/>
      <c r="T236" s="99"/>
      <c r="W236" s="35"/>
      <c r="X236" s="4"/>
      <c r="Y236" s="36"/>
    </row>
    <row r="237" spans="1:27" ht="18" customHeight="1">
      <c r="A237" s="243" t="s">
        <v>56</v>
      </c>
      <c r="B237" s="243"/>
      <c r="C237" s="243"/>
      <c r="D237" s="243"/>
      <c r="E237" s="243"/>
      <c r="F237" s="243"/>
      <c r="G237" s="243"/>
      <c r="H237" s="243"/>
      <c r="I237" s="243"/>
      <c r="J237" s="243"/>
      <c r="K237" s="243"/>
      <c r="L237" s="243"/>
      <c r="M237" s="243"/>
      <c r="N237" s="243"/>
      <c r="O237" s="243"/>
      <c r="P237" s="243"/>
      <c r="Q237" s="243"/>
      <c r="T237" s="99"/>
      <c r="W237" s="35"/>
      <c r="X237" s="4"/>
      <c r="Y237" s="36"/>
    </row>
    <row r="238" spans="1:27" ht="18" customHeight="1">
      <c r="A238" s="243" t="str">
        <f>A3</f>
        <v>ณ วันที่ 31 ธันวาคม 2564</v>
      </c>
      <c r="B238" s="243"/>
      <c r="C238" s="243"/>
      <c r="D238" s="243"/>
      <c r="E238" s="243"/>
      <c r="F238" s="243"/>
      <c r="G238" s="243"/>
      <c r="H238" s="243"/>
      <c r="I238" s="243"/>
      <c r="J238" s="243"/>
      <c r="K238" s="243"/>
      <c r="L238" s="243"/>
      <c r="M238" s="243"/>
      <c r="N238" s="243"/>
      <c r="O238" s="243"/>
      <c r="P238" s="243"/>
      <c r="Q238" s="243"/>
      <c r="T238" s="99"/>
      <c r="W238" s="35"/>
      <c r="X238" s="4"/>
      <c r="Y238" s="36"/>
    </row>
    <row r="239" spans="1:27" ht="18" customHeight="1">
      <c r="A239" s="5" t="s">
        <v>2</v>
      </c>
      <c r="B239" s="5"/>
      <c r="C239" s="5"/>
      <c r="D239" s="5"/>
      <c r="E239" s="6"/>
      <c r="F239" s="7"/>
      <c r="G239" s="5"/>
      <c r="H239" s="7"/>
      <c r="I239" s="8"/>
      <c r="J239" s="9"/>
      <c r="K239" s="9"/>
      <c r="L239" s="6"/>
      <c r="M239" s="7"/>
      <c r="N239" s="5"/>
      <c r="O239" s="7"/>
      <c r="P239" s="8"/>
      <c r="Q239" s="9"/>
      <c r="T239" s="99"/>
      <c r="W239" s="35"/>
      <c r="X239" s="4"/>
      <c r="Y239" s="36"/>
    </row>
    <row r="240" spans="1:27" ht="18" customHeight="1">
      <c r="A240" s="5"/>
      <c r="B240" s="10"/>
      <c r="C240" s="10"/>
      <c r="D240" s="5"/>
      <c r="E240" s="247">
        <f>E5</f>
        <v>2564</v>
      </c>
      <c r="F240" s="247"/>
      <c r="G240" s="247"/>
      <c r="H240" s="247"/>
      <c r="I240" s="247"/>
      <c r="J240" s="247"/>
      <c r="K240" s="9"/>
      <c r="L240" s="247">
        <v>2563</v>
      </c>
      <c r="M240" s="247"/>
      <c r="N240" s="247"/>
      <c r="O240" s="247"/>
      <c r="P240" s="247"/>
      <c r="Q240" s="247"/>
      <c r="T240" s="99"/>
      <c r="W240" s="35"/>
      <c r="X240" s="4"/>
      <c r="Y240" s="36"/>
    </row>
    <row r="241" spans="1:27" ht="18" customHeight="1">
      <c r="A241" s="5"/>
      <c r="B241" s="10"/>
      <c r="C241" s="10"/>
      <c r="D241" s="11" t="s">
        <v>3</v>
      </c>
      <c r="E241" s="12" t="s">
        <v>4</v>
      </c>
      <c r="F241" s="13"/>
      <c r="G241" s="11"/>
      <c r="H241" s="13" t="s">
        <v>5</v>
      </c>
      <c r="I241" s="14"/>
      <c r="J241" s="15" t="s">
        <v>6</v>
      </c>
      <c r="K241" s="9"/>
      <c r="L241" s="12" t="s">
        <v>4</v>
      </c>
      <c r="M241" s="13"/>
      <c r="N241" s="11"/>
      <c r="O241" s="13" t="s">
        <v>5</v>
      </c>
      <c r="P241" s="14"/>
      <c r="Q241" s="15" t="s">
        <v>6</v>
      </c>
      <c r="T241" s="99"/>
      <c r="W241" s="35"/>
      <c r="X241" s="4"/>
      <c r="Y241" s="36"/>
    </row>
    <row r="242" spans="1:27" ht="18" customHeight="1">
      <c r="A242" s="246" t="s">
        <v>7</v>
      </c>
      <c r="B242" s="246"/>
      <c r="C242" s="246"/>
      <c r="D242" s="16" t="s">
        <v>8</v>
      </c>
      <c r="E242" s="17" t="s">
        <v>9</v>
      </c>
      <c r="F242" s="18" t="s">
        <v>117</v>
      </c>
      <c r="G242" s="16"/>
      <c r="H242" s="18" t="s">
        <v>11</v>
      </c>
      <c r="I242" s="19"/>
      <c r="J242" s="20" t="s">
        <v>12</v>
      </c>
      <c r="K242" s="9"/>
      <c r="L242" s="17" t="s">
        <v>9</v>
      </c>
      <c r="M242" s="18" t="s">
        <v>117</v>
      </c>
      <c r="N242" s="16"/>
      <c r="O242" s="18" t="s">
        <v>11</v>
      </c>
      <c r="P242" s="19"/>
      <c r="Q242" s="20" t="s">
        <v>12</v>
      </c>
      <c r="T242" s="99"/>
      <c r="W242" s="35"/>
      <c r="X242" s="4"/>
      <c r="Y242" s="36"/>
    </row>
    <row r="243" spans="1:27" ht="18" customHeight="1">
      <c r="A243" s="21"/>
      <c r="B243" s="21"/>
      <c r="C243" s="21"/>
      <c r="D243" s="22"/>
      <c r="E243" s="12" t="s">
        <v>13</v>
      </c>
      <c r="F243" s="13" t="s">
        <v>15</v>
      </c>
      <c r="G243" s="11"/>
      <c r="H243" s="13" t="s">
        <v>15</v>
      </c>
      <c r="I243" s="14"/>
      <c r="J243" s="15" t="s">
        <v>13</v>
      </c>
      <c r="K243" s="15"/>
      <c r="L243" s="12" t="s">
        <v>13</v>
      </c>
      <c r="M243" s="13" t="s">
        <v>15</v>
      </c>
      <c r="N243" s="11"/>
      <c r="O243" s="13" t="s">
        <v>15</v>
      </c>
      <c r="P243" s="14"/>
      <c r="Q243" s="15" t="s">
        <v>13</v>
      </c>
      <c r="T243" s="99"/>
      <c r="W243" s="35"/>
      <c r="X243" s="4"/>
      <c r="Y243" s="36"/>
    </row>
    <row r="244" spans="1:27" ht="15" customHeight="1">
      <c r="A244" s="1" t="s">
        <v>165</v>
      </c>
    </row>
    <row r="245" spans="1:27" ht="18" customHeight="1">
      <c r="B245" s="2" t="s">
        <v>180</v>
      </c>
      <c r="D245" s="96">
        <v>44217</v>
      </c>
      <c r="E245" s="89"/>
      <c r="F245" s="90"/>
      <c r="G245" s="38"/>
      <c r="H245" s="38"/>
      <c r="I245" s="103"/>
      <c r="J245" s="40"/>
      <c r="K245" s="40"/>
      <c r="L245" s="89">
        <v>0.48</v>
      </c>
      <c r="M245" s="90">
        <v>80000000</v>
      </c>
      <c r="N245" s="38"/>
      <c r="O245" s="38">
        <v>79978526</v>
      </c>
      <c r="P245" s="103"/>
      <c r="Q245" s="49">
        <v>0.02</v>
      </c>
      <c r="S245" s="54"/>
      <c r="T245" s="88"/>
      <c r="U245" s="54"/>
      <c r="V245" s="54"/>
      <c r="W245" s="56"/>
      <c r="X245" s="2"/>
      <c r="Y245" s="57"/>
      <c r="AA245" s="58"/>
    </row>
    <row r="246" spans="1:27" ht="18" customHeight="1">
      <c r="B246" s="2" t="s">
        <v>181</v>
      </c>
      <c r="D246" s="96">
        <v>44217</v>
      </c>
      <c r="E246" s="89"/>
      <c r="F246" s="90"/>
      <c r="G246" s="38"/>
      <c r="H246" s="38"/>
      <c r="I246" s="103"/>
      <c r="J246" s="40"/>
      <c r="K246" s="40"/>
      <c r="L246" s="89">
        <v>0.49469999999999997</v>
      </c>
      <c r="M246" s="90">
        <v>250000000</v>
      </c>
      <c r="N246" s="38"/>
      <c r="O246" s="38">
        <v>249932210</v>
      </c>
      <c r="P246" s="103"/>
      <c r="Q246" s="49">
        <v>0.08</v>
      </c>
      <c r="S246" s="54"/>
      <c r="T246" s="88"/>
      <c r="U246" s="54"/>
      <c r="V246" s="54"/>
      <c r="W246" s="56"/>
      <c r="X246" s="2"/>
      <c r="Y246" s="57"/>
      <c r="AA246" s="58"/>
    </row>
    <row r="247" spans="1:27" ht="18" customHeight="1">
      <c r="B247" s="2" t="s">
        <v>182</v>
      </c>
      <c r="D247" s="96">
        <v>44224</v>
      </c>
      <c r="E247" s="89"/>
      <c r="F247" s="90"/>
      <c r="G247" s="38"/>
      <c r="H247" s="38"/>
      <c r="I247" s="103"/>
      <c r="J247" s="40"/>
      <c r="K247" s="40"/>
      <c r="L247" s="89">
        <v>0.49299999999999999</v>
      </c>
      <c r="M247" s="90">
        <v>998000000</v>
      </c>
      <c r="N247" s="38"/>
      <c r="O247" s="38">
        <v>997636915</v>
      </c>
      <c r="P247" s="103"/>
      <c r="Q247" s="49">
        <v>0.32</v>
      </c>
      <c r="S247" s="54"/>
      <c r="T247" s="88"/>
      <c r="U247" s="54"/>
      <c r="V247" s="54"/>
      <c r="W247" s="56"/>
      <c r="X247" s="2"/>
      <c r="Y247" s="57"/>
      <c r="AA247" s="58"/>
    </row>
    <row r="248" spans="1:27" ht="18" customHeight="1">
      <c r="B248" s="2" t="s">
        <v>183</v>
      </c>
      <c r="D248" s="96">
        <v>44231</v>
      </c>
      <c r="E248" s="89"/>
      <c r="F248" s="90"/>
      <c r="G248" s="38"/>
      <c r="H248" s="38"/>
      <c r="I248" s="103"/>
      <c r="J248" s="40"/>
      <c r="K248" s="40"/>
      <c r="L248" s="89">
        <v>0.60499999999999998</v>
      </c>
      <c r="M248" s="90">
        <v>2670600000</v>
      </c>
      <c r="N248" s="38"/>
      <c r="O248" s="38">
        <v>2670019950</v>
      </c>
      <c r="P248" s="103"/>
      <c r="Q248" s="49">
        <v>0.86</v>
      </c>
      <c r="S248" s="54"/>
      <c r="T248" s="88"/>
      <c r="U248" s="54"/>
      <c r="V248" s="54"/>
      <c r="W248" s="56"/>
      <c r="X248" s="2"/>
      <c r="Y248" s="57"/>
      <c r="AA248" s="58"/>
    </row>
    <row r="249" spans="1:27" ht="18" customHeight="1">
      <c r="B249" s="2" t="s">
        <v>184</v>
      </c>
      <c r="D249" s="96">
        <v>44231</v>
      </c>
      <c r="E249" s="89"/>
      <c r="F249" s="90"/>
      <c r="G249" s="38"/>
      <c r="H249" s="38"/>
      <c r="I249" s="103"/>
      <c r="J249" s="40"/>
      <c r="K249" s="40"/>
      <c r="L249" s="89">
        <v>0.48499999999999999</v>
      </c>
      <c r="M249" s="90">
        <v>284400000</v>
      </c>
      <c r="N249" s="38"/>
      <c r="O249" s="38">
        <v>284284194</v>
      </c>
      <c r="P249" s="103"/>
      <c r="Q249" s="49">
        <v>0.09</v>
      </c>
      <c r="S249" s="54"/>
      <c r="T249" s="88"/>
      <c r="U249" s="54"/>
      <c r="V249" s="54"/>
      <c r="W249" s="56"/>
      <c r="X249" s="2"/>
      <c r="Y249" s="57"/>
      <c r="AA249" s="58"/>
    </row>
    <row r="250" spans="1:27" ht="18" customHeight="1">
      <c r="B250" s="2" t="s">
        <v>185</v>
      </c>
      <c r="D250" s="96">
        <v>44238</v>
      </c>
      <c r="E250" s="89"/>
      <c r="F250" s="90"/>
      <c r="G250" s="38"/>
      <c r="H250" s="38"/>
      <c r="I250" s="103"/>
      <c r="J250" s="40"/>
      <c r="K250" s="40"/>
      <c r="L250" s="89">
        <v>0.48499999999999999</v>
      </c>
      <c r="M250" s="90">
        <v>440000000</v>
      </c>
      <c r="N250" s="38"/>
      <c r="O250" s="38">
        <v>439787577</v>
      </c>
      <c r="P250" s="103"/>
      <c r="Q250" s="49">
        <v>0.14000000000000001</v>
      </c>
      <c r="S250" s="54"/>
      <c r="T250" s="88"/>
      <c r="U250" s="54"/>
      <c r="V250" s="54"/>
      <c r="W250" s="56"/>
      <c r="X250" s="2"/>
      <c r="Y250" s="57"/>
      <c r="AA250" s="58"/>
    </row>
    <row r="251" spans="1:27" ht="18" customHeight="1">
      <c r="B251" s="2" t="s">
        <v>186</v>
      </c>
      <c r="D251" s="96">
        <v>44245</v>
      </c>
      <c r="E251" s="89"/>
      <c r="F251" s="90"/>
      <c r="G251" s="38"/>
      <c r="H251" s="38"/>
      <c r="I251" s="103"/>
      <c r="J251" s="40"/>
      <c r="K251" s="40"/>
      <c r="L251" s="89">
        <v>0.498</v>
      </c>
      <c r="M251" s="90">
        <v>273200000</v>
      </c>
      <c r="N251" s="38"/>
      <c r="O251" s="38">
        <v>273059954</v>
      </c>
      <c r="P251" s="103"/>
      <c r="Q251" s="49">
        <v>0.09</v>
      </c>
      <c r="S251" s="54"/>
      <c r="T251" s="88"/>
      <c r="U251" s="54"/>
      <c r="V251" s="54"/>
      <c r="W251" s="56"/>
      <c r="X251" s="2"/>
      <c r="Y251" s="57"/>
      <c r="AA251" s="58"/>
    </row>
    <row r="252" spans="1:27" ht="18" customHeight="1">
      <c r="B252" s="2" t="s">
        <v>187</v>
      </c>
      <c r="D252" s="96">
        <v>44252</v>
      </c>
      <c r="E252" s="112"/>
      <c r="F252" s="90"/>
      <c r="G252" s="38"/>
      <c r="H252" s="38"/>
      <c r="I252" s="103"/>
      <c r="J252" s="40"/>
      <c r="K252" s="40"/>
      <c r="L252" s="89">
        <v>0.39250000000000002</v>
      </c>
      <c r="M252" s="90">
        <v>166000000</v>
      </c>
      <c r="N252" s="38"/>
      <c r="O252" s="38">
        <v>165902504</v>
      </c>
      <c r="P252" s="103"/>
      <c r="Q252" s="49">
        <v>0.05</v>
      </c>
      <c r="S252" s="54"/>
      <c r="T252" s="88"/>
      <c r="U252" s="54"/>
      <c r="V252" s="54"/>
      <c r="W252" s="56"/>
      <c r="X252" s="2"/>
      <c r="Y252" s="57"/>
      <c r="AA252" s="58"/>
    </row>
    <row r="253" spans="1:27" ht="18" customHeight="1">
      <c r="B253" s="2" t="s">
        <v>188</v>
      </c>
      <c r="D253" s="96">
        <v>44259</v>
      </c>
      <c r="E253" s="89"/>
      <c r="F253" s="90"/>
      <c r="G253" s="38"/>
      <c r="H253" s="38"/>
      <c r="I253" s="103"/>
      <c r="J253" s="40"/>
      <c r="K253" s="40"/>
      <c r="L253" s="89">
        <v>0.33</v>
      </c>
      <c r="M253" s="90">
        <v>810000000</v>
      </c>
      <c r="N253" s="38"/>
      <c r="O253" s="38">
        <v>809640845</v>
      </c>
      <c r="P253" s="103"/>
      <c r="Q253" s="49">
        <v>0.3</v>
      </c>
      <c r="S253" s="54"/>
      <c r="T253" s="88"/>
      <c r="U253" s="54"/>
      <c r="V253" s="54"/>
      <c r="W253" s="56"/>
      <c r="X253" s="2"/>
      <c r="Y253" s="57"/>
      <c r="AA253" s="58"/>
    </row>
    <row r="254" spans="1:27" ht="18" customHeight="1">
      <c r="B254" s="2" t="s">
        <v>189</v>
      </c>
      <c r="D254" s="96">
        <v>44259</v>
      </c>
      <c r="E254" s="89"/>
      <c r="F254" s="90"/>
      <c r="G254" s="38"/>
      <c r="H254" s="38"/>
      <c r="I254" s="103"/>
      <c r="J254" s="40"/>
      <c r="K254" s="40"/>
      <c r="L254" s="89">
        <v>0.38896599999999998</v>
      </c>
      <c r="M254" s="90">
        <v>419750000</v>
      </c>
      <c r="N254" s="38"/>
      <c r="O254" s="38">
        <v>419445792</v>
      </c>
      <c r="P254" s="103"/>
      <c r="Q254" s="49">
        <v>0.13</v>
      </c>
      <c r="S254" s="54"/>
      <c r="T254" s="88"/>
      <c r="U254" s="54"/>
      <c r="V254" s="54"/>
      <c r="W254" s="56"/>
      <c r="X254" s="2"/>
      <c r="Y254" s="57"/>
      <c r="AA254" s="58"/>
    </row>
    <row r="255" spans="1:27" ht="18" customHeight="1">
      <c r="B255" s="2" t="s">
        <v>190</v>
      </c>
      <c r="D255" s="96">
        <v>44266</v>
      </c>
      <c r="E255" s="89"/>
      <c r="F255" s="90"/>
      <c r="G255" s="38"/>
      <c r="H255" s="38"/>
      <c r="I255" s="103"/>
      <c r="J255" s="40"/>
      <c r="K255" s="40"/>
      <c r="L255" s="89">
        <v>0.39500000000000002</v>
      </c>
      <c r="M255" s="90">
        <v>14500000</v>
      </c>
      <c r="N255" s="38"/>
      <c r="O255" s="38">
        <v>14492397</v>
      </c>
      <c r="P255" s="103"/>
      <c r="Q255" s="49">
        <v>9.9999999999999995E-7</v>
      </c>
      <c r="S255" s="54"/>
      <c r="T255" s="88"/>
      <c r="U255" s="54"/>
      <c r="V255" s="54"/>
      <c r="W255" s="56"/>
      <c r="X255" s="2"/>
      <c r="Y255" s="57"/>
      <c r="AA255" s="58"/>
    </row>
    <row r="256" spans="1:27" ht="18" customHeight="1">
      <c r="B256" s="2" t="s">
        <v>191</v>
      </c>
      <c r="D256" s="96">
        <v>44273</v>
      </c>
      <c r="E256" s="89"/>
      <c r="F256" s="90"/>
      <c r="G256" s="38"/>
      <c r="H256" s="38"/>
      <c r="I256" s="103"/>
      <c r="J256" s="40"/>
      <c r="K256" s="40"/>
      <c r="L256" s="89">
        <v>0.495</v>
      </c>
      <c r="M256" s="90">
        <v>127000000</v>
      </c>
      <c r="N256" s="38"/>
      <c r="O256" s="38">
        <v>126908510</v>
      </c>
      <c r="P256" s="103"/>
      <c r="Q256" s="49">
        <v>0.03</v>
      </c>
      <c r="S256" s="54"/>
      <c r="T256" s="88"/>
      <c r="U256" s="54"/>
      <c r="V256" s="54"/>
      <c r="W256" s="56"/>
      <c r="X256" s="2"/>
      <c r="Y256" s="57"/>
      <c r="AA256" s="58"/>
    </row>
    <row r="257" spans="2:27" ht="18" customHeight="1">
      <c r="B257" s="2" t="s">
        <v>192</v>
      </c>
      <c r="D257" s="96">
        <v>44280</v>
      </c>
      <c r="E257" s="89"/>
      <c r="F257" s="90"/>
      <c r="G257" s="38"/>
      <c r="H257" s="38"/>
      <c r="I257" s="103"/>
      <c r="J257" s="40"/>
      <c r="K257" s="91"/>
      <c r="L257" s="89">
        <v>0.495</v>
      </c>
      <c r="M257" s="90">
        <v>510000000</v>
      </c>
      <c r="N257" s="38"/>
      <c r="O257" s="38">
        <v>509798517</v>
      </c>
      <c r="P257" s="103"/>
      <c r="Q257" s="49">
        <v>0.2</v>
      </c>
      <c r="S257" s="54"/>
      <c r="T257" s="88"/>
      <c r="U257" s="54"/>
      <c r="V257" s="54"/>
      <c r="W257" s="56"/>
      <c r="X257" s="2"/>
      <c r="Y257" s="57"/>
      <c r="AA257" s="58"/>
    </row>
    <row r="258" spans="2:27" ht="18" customHeight="1">
      <c r="B258" s="2" t="s">
        <v>193</v>
      </c>
      <c r="D258" s="96">
        <v>44280</v>
      </c>
      <c r="E258" s="89"/>
      <c r="F258" s="90"/>
      <c r="G258" s="38"/>
      <c r="H258" s="38"/>
      <c r="I258" s="103"/>
      <c r="J258" s="40"/>
      <c r="K258" s="40"/>
      <c r="L258" s="89">
        <v>0.49</v>
      </c>
      <c r="M258" s="90">
        <v>300000000</v>
      </c>
      <c r="N258" s="38"/>
      <c r="O258" s="38">
        <v>299805332</v>
      </c>
      <c r="P258" s="103"/>
      <c r="Q258" s="49">
        <v>0.1</v>
      </c>
      <c r="S258" s="54"/>
      <c r="T258" s="88"/>
      <c r="U258" s="54"/>
      <c r="V258" s="54"/>
      <c r="W258" s="56"/>
      <c r="X258" s="2"/>
      <c r="Y258" s="57"/>
      <c r="AA258" s="58"/>
    </row>
    <row r="259" spans="2:27" ht="18" customHeight="1">
      <c r="B259" s="2" t="s">
        <v>194</v>
      </c>
      <c r="D259" s="96">
        <v>44287</v>
      </c>
      <c r="E259" s="89"/>
      <c r="F259" s="90"/>
      <c r="G259" s="38"/>
      <c r="H259" s="38"/>
      <c r="I259" s="103"/>
      <c r="J259" s="40"/>
      <c r="K259" s="40"/>
      <c r="L259" s="89">
        <v>0.30249999999999999</v>
      </c>
      <c r="M259" s="90">
        <v>60000000</v>
      </c>
      <c r="N259" s="38"/>
      <c r="O259" s="38">
        <v>59972643</v>
      </c>
      <c r="P259" s="103"/>
      <c r="Q259" s="49">
        <v>0.02</v>
      </c>
      <c r="S259" s="54"/>
      <c r="T259" s="88"/>
      <c r="U259" s="54"/>
      <c r="V259" s="54"/>
      <c r="W259" s="56"/>
      <c r="X259" s="2"/>
      <c r="Y259" s="57"/>
      <c r="AA259" s="58"/>
    </row>
    <row r="260" spans="2:27" ht="18" customHeight="1">
      <c r="B260" s="2" t="s">
        <v>195</v>
      </c>
      <c r="D260" s="96">
        <v>44294</v>
      </c>
      <c r="E260" s="89"/>
      <c r="F260" s="90"/>
      <c r="G260" s="38"/>
      <c r="H260" s="38"/>
      <c r="I260" s="103"/>
      <c r="J260" s="40"/>
      <c r="K260" s="40"/>
      <c r="L260" s="89">
        <v>0.5</v>
      </c>
      <c r="M260" s="90">
        <v>600000000</v>
      </c>
      <c r="N260" s="38"/>
      <c r="O260" s="38">
        <v>599705159</v>
      </c>
      <c r="P260" s="103"/>
      <c r="Q260" s="49">
        <v>0.2</v>
      </c>
      <c r="S260" s="54"/>
      <c r="T260" s="88"/>
      <c r="U260" s="54"/>
      <c r="V260" s="54"/>
      <c r="W260" s="56"/>
      <c r="X260" s="2"/>
      <c r="Y260" s="57"/>
      <c r="AA260" s="58"/>
    </row>
    <row r="261" spans="2:27" ht="18" customHeight="1">
      <c r="B261" s="2" t="s">
        <v>196</v>
      </c>
      <c r="D261" s="96">
        <v>44308</v>
      </c>
      <c r="E261" s="89"/>
      <c r="F261" s="90"/>
      <c r="G261" s="38"/>
      <c r="H261" s="38"/>
      <c r="I261" s="103"/>
      <c r="J261" s="40"/>
      <c r="K261" s="40"/>
      <c r="L261" s="89">
        <v>0.505</v>
      </c>
      <c r="M261" s="90">
        <v>460000000</v>
      </c>
      <c r="N261" s="38"/>
      <c r="O261" s="38">
        <v>459588112</v>
      </c>
      <c r="P261" s="103"/>
      <c r="Q261" s="49">
        <v>0.15</v>
      </c>
      <c r="S261" s="54"/>
      <c r="T261" s="88"/>
      <c r="U261" s="54"/>
      <c r="V261" s="54"/>
      <c r="W261" s="56"/>
      <c r="X261" s="2"/>
      <c r="Y261" s="57"/>
      <c r="AA261" s="58"/>
    </row>
    <row r="262" spans="2:27" ht="18" customHeight="1">
      <c r="B262" s="2" t="s">
        <v>197</v>
      </c>
      <c r="D262" s="96">
        <v>44308</v>
      </c>
      <c r="E262" s="89"/>
      <c r="F262" s="90"/>
      <c r="G262" s="38"/>
      <c r="H262" s="38"/>
      <c r="I262" s="103"/>
      <c r="J262" s="40"/>
      <c r="K262" s="40"/>
      <c r="L262" s="89">
        <v>0.51</v>
      </c>
      <c r="M262" s="90">
        <v>110000000</v>
      </c>
      <c r="N262" s="38"/>
      <c r="O262" s="38">
        <v>109901505</v>
      </c>
      <c r="P262" s="103"/>
      <c r="Q262" s="49">
        <v>0.03</v>
      </c>
      <c r="S262" s="54"/>
      <c r="T262" s="88"/>
      <c r="U262" s="54"/>
      <c r="V262" s="54"/>
      <c r="W262" s="56"/>
      <c r="X262" s="2"/>
      <c r="Y262" s="57"/>
      <c r="AA262" s="58"/>
    </row>
    <row r="263" spans="2:27" ht="18" customHeight="1">
      <c r="B263" s="2" t="s">
        <v>198</v>
      </c>
      <c r="D263" s="96">
        <v>44322</v>
      </c>
      <c r="E263" s="89"/>
      <c r="F263" s="90"/>
      <c r="G263" s="38"/>
      <c r="H263" s="38"/>
      <c r="I263" s="103"/>
      <c r="J263" s="40"/>
      <c r="K263" s="40"/>
      <c r="L263" s="89">
        <v>0.51300000000000001</v>
      </c>
      <c r="M263" s="90">
        <v>100000000</v>
      </c>
      <c r="N263" s="38"/>
      <c r="O263" s="38">
        <v>99897402</v>
      </c>
      <c r="P263" s="103"/>
      <c r="Q263" s="49">
        <v>0.03</v>
      </c>
      <c r="S263" s="54"/>
      <c r="T263" s="88"/>
      <c r="U263" s="54"/>
      <c r="V263" s="54"/>
      <c r="W263" s="56"/>
      <c r="X263" s="2"/>
      <c r="Y263" s="57"/>
      <c r="AA263" s="58"/>
    </row>
    <row r="264" spans="2:27" ht="18" customHeight="1">
      <c r="B264" s="2" t="s">
        <v>199</v>
      </c>
      <c r="D264" s="96">
        <v>44329</v>
      </c>
      <c r="E264" s="89"/>
      <c r="F264" s="90"/>
      <c r="G264" s="38"/>
      <c r="H264" s="38"/>
      <c r="I264" s="103"/>
      <c r="J264" s="40"/>
      <c r="K264" s="40"/>
      <c r="L264" s="89">
        <v>0.30249999999999999</v>
      </c>
      <c r="M264" s="90">
        <v>75000000</v>
      </c>
      <c r="N264" s="38"/>
      <c r="O264" s="38">
        <v>74944438</v>
      </c>
      <c r="P264" s="103"/>
      <c r="Q264" s="49">
        <v>0.02</v>
      </c>
      <c r="S264" s="54"/>
      <c r="T264" s="88"/>
      <c r="U264" s="54"/>
      <c r="V264" s="54"/>
      <c r="W264" s="56"/>
      <c r="X264" s="2"/>
      <c r="Y264" s="57"/>
      <c r="AA264" s="58"/>
    </row>
    <row r="265" spans="2:27" ht="18" customHeight="1">
      <c r="B265" s="2" t="s">
        <v>200</v>
      </c>
      <c r="D265" s="96">
        <v>44351</v>
      </c>
      <c r="E265" s="89"/>
      <c r="F265" s="90"/>
      <c r="G265" s="38"/>
      <c r="H265" s="38"/>
      <c r="I265" s="103"/>
      <c r="J265" s="40"/>
      <c r="K265" s="40"/>
      <c r="L265" s="89">
        <v>0.5</v>
      </c>
      <c r="M265" s="90">
        <v>180000000</v>
      </c>
      <c r="N265" s="38"/>
      <c r="O265" s="38">
        <v>179764382</v>
      </c>
      <c r="P265" s="103"/>
      <c r="Q265" s="49">
        <v>0.06</v>
      </c>
      <c r="S265" s="54"/>
      <c r="T265" s="88"/>
      <c r="U265" s="54"/>
      <c r="V265" s="54"/>
      <c r="W265" s="56"/>
      <c r="X265" s="2"/>
      <c r="Y265" s="57"/>
      <c r="AA265" s="58"/>
    </row>
    <row r="266" spans="2:27" ht="18" customHeight="1">
      <c r="B266" s="2" t="s">
        <v>201</v>
      </c>
      <c r="D266" s="96">
        <v>44351</v>
      </c>
      <c r="E266" s="89"/>
      <c r="F266" s="90"/>
      <c r="G266" s="38"/>
      <c r="H266" s="38"/>
      <c r="I266" s="103"/>
      <c r="J266" s="40"/>
      <c r="K266" s="40"/>
      <c r="L266" s="89">
        <v>0.39400000000000002</v>
      </c>
      <c r="M266" s="90">
        <v>564000000</v>
      </c>
      <c r="N266" s="38"/>
      <c r="O266" s="38">
        <v>563261730</v>
      </c>
      <c r="P266" s="103"/>
      <c r="Q266" s="49">
        <v>0.18</v>
      </c>
      <c r="S266" s="54"/>
      <c r="T266" s="88"/>
      <c r="U266" s="54"/>
      <c r="V266" s="54"/>
      <c r="W266" s="56"/>
      <c r="X266" s="2"/>
      <c r="Y266" s="57"/>
      <c r="AA266" s="58"/>
    </row>
    <row r="267" spans="2:27" ht="18" customHeight="1">
      <c r="B267" s="2" t="s">
        <v>202</v>
      </c>
      <c r="D267" s="96">
        <v>44385</v>
      </c>
      <c r="E267" s="89"/>
      <c r="F267" s="90"/>
      <c r="G267" s="38"/>
      <c r="H267" s="38"/>
      <c r="I267" s="103"/>
      <c r="J267" s="40"/>
      <c r="K267" s="40"/>
      <c r="L267" s="89">
        <v>0.41499999999999998</v>
      </c>
      <c r="M267" s="90">
        <v>100000000</v>
      </c>
      <c r="N267" s="38"/>
      <c r="O267" s="38">
        <v>99922799</v>
      </c>
      <c r="P267" s="103"/>
      <c r="Q267" s="49">
        <v>0.03</v>
      </c>
      <c r="S267" s="54"/>
      <c r="T267" s="88"/>
      <c r="U267" s="54"/>
      <c r="V267" s="54"/>
      <c r="W267" s="56"/>
      <c r="X267" s="2"/>
      <c r="Y267" s="57"/>
      <c r="AA267" s="58"/>
    </row>
    <row r="268" spans="2:27" ht="18" customHeight="1">
      <c r="B268" s="2" t="s">
        <v>203</v>
      </c>
      <c r="D268" s="96">
        <v>44532</v>
      </c>
      <c r="E268" s="89"/>
      <c r="F268" s="90"/>
      <c r="G268" s="38"/>
      <c r="H268" s="38"/>
      <c r="I268" s="103"/>
      <c r="J268" s="40"/>
      <c r="K268" s="40"/>
      <c r="L268" s="89">
        <v>0.42</v>
      </c>
      <c r="M268" s="90">
        <v>600000000</v>
      </c>
      <c r="N268" s="38"/>
      <c r="O268" s="38">
        <v>598073046</v>
      </c>
      <c r="P268" s="103"/>
      <c r="Q268" s="49">
        <v>0.2</v>
      </c>
      <c r="S268" s="54"/>
      <c r="T268" s="88"/>
      <c r="U268" s="54"/>
      <c r="V268" s="54"/>
      <c r="W268" s="56"/>
      <c r="X268" s="2"/>
      <c r="Y268" s="57"/>
      <c r="AA268" s="58"/>
    </row>
    <row r="269" spans="2:27" ht="18" customHeight="1">
      <c r="B269" s="2" t="s">
        <v>204</v>
      </c>
      <c r="D269" s="96">
        <v>44504</v>
      </c>
      <c r="E269" s="89"/>
      <c r="F269" s="90"/>
      <c r="G269" s="38"/>
      <c r="H269" s="38"/>
      <c r="I269" s="103"/>
      <c r="J269" s="40"/>
      <c r="K269" s="40"/>
      <c r="L269" s="89">
        <v>0.52600000000000002</v>
      </c>
      <c r="M269" s="90">
        <v>100000000</v>
      </c>
      <c r="N269" s="38"/>
      <c r="O269" s="38">
        <v>99710223</v>
      </c>
      <c r="P269" s="103"/>
      <c r="Q269" s="49">
        <v>0.03</v>
      </c>
      <c r="S269" s="54"/>
      <c r="T269" s="88"/>
      <c r="U269" s="54"/>
      <c r="V269" s="54"/>
      <c r="W269" s="56"/>
      <c r="X269" s="2"/>
      <c r="Y269" s="57"/>
      <c r="AA269" s="58"/>
    </row>
    <row r="270" spans="2:27" ht="18" customHeight="1">
      <c r="B270" s="2" t="s">
        <v>205</v>
      </c>
      <c r="D270" s="96">
        <v>44476</v>
      </c>
      <c r="E270" s="89"/>
      <c r="F270" s="90"/>
      <c r="G270" s="38"/>
      <c r="H270" s="38"/>
      <c r="I270" s="103"/>
      <c r="J270" s="40"/>
      <c r="K270" s="40"/>
      <c r="L270" s="89">
        <v>0.51</v>
      </c>
      <c r="M270" s="90">
        <v>200000000</v>
      </c>
      <c r="N270" s="38"/>
      <c r="O270" s="38">
        <v>199481565</v>
      </c>
      <c r="P270" s="103"/>
      <c r="Q270" s="49">
        <v>0.06</v>
      </c>
      <c r="S270" s="54"/>
      <c r="T270" s="88"/>
      <c r="U270" s="54"/>
      <c r="V270" s="54"/>
      <c r="W270" s="56"/>
      <c r="X270" s="2"/>
      <c r="Y270" s="57"/>
      <c r="AA270" s="58"/>
    </row>
    <row r="271" spans="2:27" ht="18" customHeight="1">
      <c r="B271" s="2" t="s">
        <v>207</v>
      </c>
      <c r="D271" s="96">
        <v>43832</v>
      </c>
      <c r="E271" s="100"/>
      <c r="F271" s="100"/>
      <c r="G271" s="101"/>
      <c r="H271" s="100"/>
      <c r="I271" s="103"/>
      <c r="J271" s="49"/>
      <c r="K271" s="40"/>
      <c r="L271" s="100">
        <v>0</v>
      </c>
      <c r="M271" s="101">
        <v>0</v>
      </c>
      <c r="N271" s="101"/>
      <c r="O271" s="38">
        <v>0</v>
      </c>
      <c r="P271" s="103"/>
      <c r="Q271" s="100">
        <v>0</v>
      </c>
      <c r="T271" s="99"/>
      <c r="W271" s="35"/>
      <c r="X271" s="4"/>
      <c r="Y271" s="36"/>
      <c r="AA271" s="58"/>
    </row>
    <row r="272" spans="2:27" ht="18" customHeight="1">
      <c r="B272" s="2" t="s">
        <v>208</v>
      </c>
      <c r="D272" s="96">
        <v>43837</v>
      </c>
      <c r="E272" s="100"/>
      <c r="F272" s="100"/>
      <c r="G272" s="101"/>
      <c r="H272" s="100"/>
      <c r="I272" s="103"/>
      <c r="J272" s="49"/>
      <c r="K272" s="40"/>
      <c r="L272" s="100">
        <v>0</v>
      </c>
      <c r="M272" s="101">
        <v>0</v>
      </c>
      <c r="N272" s="101"/>
      <c r="O272" s="38">
        <v>0</v>
      </c>
      <c r="P272" s="103"/>
      <c r="Q272" s="100">
        <v>0</v>
      </c>
      <c r="T272" s="99"/>
      <c r="W272" s="35"/>
      <c r="X272" s="4"/>
      <c r="Y272" s="36"/>
      <c r="AA272" s="58"/>
    </row>
    <row r="273" spans="1:27" ht="18" customHeight="1">
      <c r="D273" s="96"/>
      <c r="E273" s="89"/>
      <c r="F273" s="90"/>
      <c r="G273" s="38"/>
      <c r="H273" s="38"/>
      <c r="I273" s="103"/>
      <c r="J273" s="40"/>
      <c r="K273" s="40"/>
      <c r="L273" s="89"/>
      <c r="M273" s="90"/>
      <c r="N273" s="32"/>
      <c r="O273" s="38"/>
      <c r="P273" s="103"/>
      <c r="Q273" s="49"/>
      <c r="T273" s="99"/>
      <c r="W273" s="35"/>
      <c r="X273" s="4"/>
      <c r="Y273" s="36"/>
      <c r="AA273" s="58"/>
    </row>
    <row r="274" spans="1:27" ht="18" customHeight="1">
      <c r="D274" s="96"/>
      <c r="E274" s="89"/>
      <c r="F274" s="90"/>
      <c r="G274" s="32"/>
      <c r="H274" s="38"/>
      <c r="I274" s="103"/>
      <c r="J274" s="38"/>
      <c r="K274" s="38"/>
      <c r="L274" s="89"/>
      <c r="M274" s="90"/>
      <c r="N274" s="38"/>
      <c r="O274" s="38"/>
      <c r="P274" s="103"/>
      <c r="Q274" s="38"/>
      <c r="T274" s="99"/>
      <c r="W274" s="35"/>
      <c r="X274" s="4"/>
      <c r="Y274" s="36"/>
      <c r="AA274" s="58"/>
    </row>
    <row r="275" spans="1:27" ht="18" customHeight="1">
      <c r="A275" s="2" t="s">
        <v>54</v>
      </c>
      <c r="D275" s="5"/>
      <c r="E275" s="58"/>
      <c r="F275" s="59"/>
      <c r="G275" s="60"/>
      <c r="H275" s="59"/>
      <c r="I275" s="2"/>
      <c r="L275" s="58"/>
      <c r="M275" s="59"/>
      <c r="N275" s="60"/>
      <c r="O275" s="59"/>
      <c r="P275" s="2"/>
      <c r="T275" s="99"/>
      <c r="W275" s="35"/>
      <c r="X275" s="4"/>
      <c r="Y275" s="36"/>
    </row>
    <row r="276" spans="1:27" ht="18" customHeight="1">
      <c r="D276" s="5"/>
      <c r="E276" s="58"/>
      <c r="F276" s="59"/>
      <c r="G276" s="60"/>
      <c r="H276" s="59"/>
      <c r="I276" s="2"/>
      <c r="L276" s="58"/>
      <c r="M276" s="59"/>
      <c r="N276" s="60"/>
      <c r="O276" s="59"/>
      <c r="P276" s="2"/>
      <c r="T276" s="99"/>
      <c r="W276" s="35"/>
      <c r="X276" s="4"/>
      <c r="Y276" s="36"/>
    </row>
    <row r="277" spans="1:27" ht="18" customHeight="1">
      <c r="D277" s="5"/>
      <c r="E277" s="58"/>
      <c r="F277" s="59"/>
      <c r="G277" s="60"/>
      <c r="H277" s="59"/>
      <c r="I277" s="2"/>
      <c r="L277" s="58"/>
      <c r="M277" s="59"/>
      <c r="N277" s="60"/>
      <c r="O277" s="59"/>
      <c r="P277" s="2"/>
      <c r="T277" s="99"/>
      <c r="W277" s="35"/>
      <c r="X277" s="4"/>
      <c r="Y277" s="36"/>
    </row>
    <row r="278" spans="1:27" ht="18" customHeight="1">
      <c r="A278" s="62"/>
      <c r="B278" s="62"/>
      <c r="C278" s="62"/>
      <c r="D278" s="5"/>
      <c r="E278" s="12"/>
      <c r="F278" s="59"/>
      <c r="G278" s="63"/>
      <c r="H278" s="59"/>
      <c r="I278" s="64"/>
      <c r="L278" s="12"/>
      <c r="M278" s="59"/>
      <c r="N278" s="63"/>
      <c r="O278" s="59"/>
      <c r="P278" s="64"/>
      <c r="T278" s="99"/>
      <c r="W278" s="35"/>
      <c r="X278" s="4"/>
      <c r="Y278" s="36"/>
    </row>
    <row r="279" spans="1:27" ht="18" customHeight="1">
      <c r="A279" s="65" t="s">
        <v>241</v>
      </c>
      <c r="B279" s="10"/>
      <c r="C279" s="10"/>
      <c r="D279" s="67"/>
      <c r="E279" s="58"/>
      <c r="F279" s="59"/>
      <c r="G279" s="2"/>
      <c r="H279" s="59"/>
      <c r="I279" s="66"/>
      <c r="L279" s="58"/>
      <c r="M279" s="59"/>
      <c r="N279" s="2"/>
      <c r="O279" s="59"/>
      <c r="P279" s="66"/>
      <c r="T279" s="99"/>
      <c r="W279" s="35"/>
      <c r="X279" s="4"/>
      <c r="Y279" s="36"/>
    </row>
    <row r="280" spans="1:27" ht="18" customHeight="1">
      <c r="A280" s="65" t="s">
        <v>242</v>
      </c>
      <c r="B280" s="10"/>
      <c r="C280" s="10"/>
      <c r="D280" s="67"/>
      <c r="E280" s="58"/>
      <c r="G280" s="69"/>
      <c r="H280" s="70" t="s">
        <v>206</v>
      </c>
      <c r="I280" s="66"/>
      <c r="L280" s="58"/>
      <c r="N280" s="69"/>
      <c r="O280" s="70"/>
      <c r="P280" s="66"/>
      <c r="T280" s="99"/>
      <c r="W280" s="35"/>
      <c r="X280" s="4"/>
      <c r="Y280" s="36"/>
    </row>
    <row r="281" spans="1:27" ht="18" customHeight="1">
      <c r="A281" s="243" t="s">
        <v>0</v>
      </c>
      <c r="B281" s="243"/>
      <c r="C281" s="243"/>
      <c r="D281" s="243"/>
      <c r="E281" s="243"/>
      <c r="F281" s="243"/>
      <c r="G281" s="243"/>
      <c r="H281" s="243"/>
      <c r="I281" s="243"/>
      <c r="J281" s="243"/>
      <c r="K281" s="243"/>
      <c r="L281" s="243"/>
      <c r="M281" s="243"/>
      <c r="N281" s="243"/>
      <c r="O281" s="243"/>
      <c r="P281" s="243"/>
      <c r="Q281" s="243"/>
      <c r="T281" s="99"/>
      <c r="W281" s="35"/>
      <c r="X281" s="4"/>
      <c r="Y281" s="36"/>
    </row>
    <row r="282" spans="1:27" ht="18" customHeight="1">
      <c r="A282" s="243" t="s">
        <v>56</v>
      </c>
      <c r="B282" s="243"/>
      <c r="C282" s="243"/>
      <c r="D282" s="243"/>
      <c r="E282" s="243"/>
      <c r="F282" s="243"/>
      <c r="G282" s="243"/>
      <c r="H282" s="243"/>
      <c r="I282" s="243"/>
      <c r="J282" s="243"/>
      <c r="K282" s="243"/>
      <c r="L282" s="243"/>
      <c r="M282" s="243"/>
      <c r="N282" s="243"/>
      <c r="O282" s="243"/>
      <c r="P282" s="243"/>
      <c r="Q282" s="243"/>
      <c r="T282" s="99"/>
      <c r="W282" s="35"/>
      <c r="X282" s="4"/>
      <c r="Y282" s="36"/>
    </row>
    <row r="283" spans="1:27" ht="18" customHeight="1">
      <c r="A283" s="243" t="str">
        <f>A3</f>
        <v>ณ วันที่ 31 ธันวาคม 2564</v>
      </c>
      <c r="B283" s="243"/>
      <c r="C283" s="243"/>
      <c r="D283" s="243"/>
      <c r="E283" s="243"/>
      <c r="F283" s="243"/>
      <c r="G283" s="243"/>
      <c r="H283" s="243"/>
      <c r="I283" s="243"/>
      <c r="J283" s="243"/>
      <c r="K283" s="243"/>
      <c r="L283" s="243"/>
      <c r="M283" s="243"/>
      <c r="N283" s="243"/>
      <c r="O283" s="243"/>
      <c r="P283" s="243"/>
      <c r="Q283" s="243"/>
      <c r="T283" s="99"/>
      <c r="W283" s="35"/>
      <c r="X283" s="4"/>
      <c r="Y283" s="36"/>
    </row>
    <row r="284" spans="1:27" ht="18" customHeight="1">
      <c r="A284" s="5" t="s">
        <v>2</v>
      </c>
      <c r="B284" s="5"/>
      <c r="C284" s="5"/>
      <c r="D284" s="5"/>
      <c r="E284" s="6"/>
      <c r="F284" s="7"/>
      <c r="G284" s="5"/>
      <c r="H284" s="7"/>
      <c r="I284" s="8"/>
      <c r="J284" s="9"/>
      <c r="K284" s="9"/>
      <c r="L284" s="6"/>
      <c r="M284" s="7"/>
      <c r="N284" s="5"/>
      <c r="O284" s="7"/>
      <c r="P284" s="8"/>
      <c r="Q284" s="9"/>
      <c r="T284" s="99"/>
      <c r="W284" s="35"/>
      <c r="X284" s="4"/>
      <c r="Y284" s="36"/>
    </row>
    <row r="285" spans="1:27" ht="18" customHeight="1">
      <c r="A285" s="5"/>
      <c r="B285" s="10"/>
      <c r="C285" s="10"/>
      <c r="D285" s="5"/>
      <c r="E285" s="247">
        <f>E5</f>
        <v>2564</v>
      </c>
      <c r="F285" s="247"/>
      <c r="G285" s="247"/>
      <c r="H285" s="247"/>
      <c r="I285" s="247"/>
      <c r="J285" s="247"/>
      <c r="K285" s="9"/>
      <c r="L285" s="247">
        <v>2563</v>
      </c>
      <c r="M285" s="247"/>
      <c r="N285" s="247"/>
      <c r="O285" s="247"/>
      <c r="P285" s="247"/>
      <c r="Q285" s="247"/>
      <c r="T285" s="99"/>
      <c r="W285" s="35"/>
      <c r="X285" s="4"/>
      <c r="Y285" s="36"/>
    </row>
    <row r="286" spans="1:27" ht="18" customHeight="1">
      <c r="A286" s="5"/>
      <c r="B286" s="10"/>
      <c r="C286" s="10"/>
      <c r="D286" s="11" t="s">
        <v>3</v>
      </c>
      <c r="E286" s="12" t="s">
        <v>4</v>
      </c>
      <c r="F286" s="13"/>
      <c r="G286" s="11"/>
      <c r="H286" s="13" t="s">
        <v>5</v>
      </c>
      <c r="I286" s="14"/>
      <c r="J286" s="15" t="s">
        <v>6</v>
      </c>
      <c r="K286" s="9"/>
      <c r="L286" s="12" t="s">
        <v>4</v>
      </c>
      <c r="M286" s="13"/>
      <c r="N286" s="11"/>
      <c r="O286" s="13" t="s">
        <v>5</v>
      </c>
      <c r="P286" s="14"/>
      <c r="Q286" s="15" t="s">
        <v>6</v>
      </c>
      <c r="T286" s="99"/>
      <c r="W286" s="35"/>
      <c r="X286" s="4"/>
      <c r="Y286" s="36"/>
    </row>
    <row r="287" spans="1:27" ht="18" customHeight="1">
      <c r="A287" s="246" t="s">
        <v>7</v>
      </c>
      <c r="B287" s="246"/>
      <c r="C287" s="246"/>
      <c r="D287" s="16" t="s">
        <v>8</v>
      </c>
      <c r="E287" s="17" t="s">
        <v>9</v>
      </c>
      <c r="F287" s="18" t="s">
        <v>117</v>
      </c>
      <c r="G287" s="16"/>
      <c r="H287" s="18" t="s">
        <v>11</v>
      </c>
      <c r="I287" s="19"/>
      <c r="J287" s="20" t="s">
        <v>12</v>
      </c>
      <c r="K287" s="9"/>
      <c r="L287" s="17" t="s">
        <v>9</v>
      </c>
      <c r="M287" s="18" t="s">
        <v>117</v>
      </c>
      <c r="N287" s="16"/>
      <c r="O287" s="18" t="s">
        <v>11</v>
      </c>
      <c r="P287" s="19"/>
      <c r="Q287" s="20" t="s">
        <v>12</v>
      </c>
      <c r="T287" s="99"/>
      <c r="W287" s="35"/>
      <c r="X287" s="4"/>
      <c r="Y287" s="36"/>
    </row>
    <row r="288" spans="1:27" ht="18" customHeight="1">
      <c r="A288" s="21"/>
      <c r="B288" s="21"/>
      <c r="C288" s="21"/>
      <c r="D288" s="22"/>
      <c r="E288" s="12" t="s">
        <v>13</v>
      </c>
      <c r="F288" s="13" t="s">
        <v>15</v>
      </c>
      <c r="G288" s="11"/>
      <c r="H288" s="13" t="s">
        <v>15</v>
      </c>
      <c r="I288" s="14"/>
      <c r="J288" s="15" t="s">
        <v>13</v>
      </c>
      <c r="K288" s="15"/>
      <c r="L288" s="12" t="s">
        <v>13</v>
      </c>
      <c r="M288" s="13" t="s">
        <v>15</v>
      </c>
      <c r="N288" s="11"/>
      <c r="O288" s="13" t="s">
        <v>15</v>
      </c>
      <c r="P288" s="14"/>
      <c r="Q288" s="15" t="s">
        <v>13</v>
      </c>
      <c r="T288" s="99"/>
      <c r="W288" s="35"/>
      <c r="X288" s="4"/>
      <c r="Y288" s="36"/>
    </row>
    <row r="289" spans="1:27" ht="18" customHeight="1">
      <c r="A289" s="113" t="s">
        <v>165</v>
      </c>
      <c r="B289" s="21"/>
      <c r="C289" s="21"/>
      <c r="D289" s="22"/>
      <c r="E289" s="12"/>
      <c r="F289" s="13"/>
      <c r="G289" s="11"/>
      <c r="H289" s="13"/>
      <c r="I289" s="14"/>
      <c r="J289" s="15"/>
      <c r="K289" s="15"/>
      <c r="L289" s="12"/>
      <c r="M289" s="13"/>
      <c r="N289" s="11"/>
      <c r="O289" s="13"/>
      <c r="P289" s="14"/>
      <c r="Q289" s="15"/>
      <c r="T289" s="99"/>
      <c r="W289" s="35"/>
      <c r="X289" s="4"/>
      <c r="Y289" s="36"/>
    </row>
    <row r="290" spans="1:27" ht="18" customHeight="1">
      <c r="B290" s="2" t="s">
        <v>209</v>
      </c>
      <c r="D290" s="96">
        <v>43839</v>
      </c>
      <c r="E290" s="100"/>
      <c r="F290" s="100"/>
      <c r="G290" s="101"/>
      <c r="H290" s="100"/>
      <c r="I290" s="103"/>
      <c r="J290" s="49"/>
      <c r="K290" s="40"/>
      <c r="L290" s="100">
        <v>0</v>
      </c>
      <c r="M290" s="100">
        <v>0</v>
      </c>
      <c r="N290" s="101"/>
      <c r="O290" s="100">
        <v>0</v>
      </c>
      <c r="P290" s="103"/>
      <c r="Q290" s="100">
        <v>0</v>
      </c>
      <c r="T290" s="99"/>
      <c r="W290" s="35"/>
      <c r="X290" s="4"/>
      <c r="Y290" s="36"/>
      <c r="AA290" s="58"/>
    </row>
    <row r="291" spans="1:27" ht="18" customHeight="1">
      <c r="B291" s="2" t="s">
        <v>210</v>
      </c>
      <c r="D291" s="96">
        <v>43839</v>
      </c>
      <c r="E291" s="100"/>
      <c r="F291" s="100"/>
      <c r="G291" s="101"/>
      <c r="H291" s="100"/>
      <c r="I291" s="103"/>
      <c r="J291" s="49"/>
      <c r="K291" s="40"/>
      <c r="L291" s="100">
        <v>0</v>
      </c>
      <c r="M291" s="100">
        <v>0</v>
      </c>
      <c r="N291" s="101"/>
      <c r="O291" s="100">
        <v>0</v>
      </c>
      <c r="P291" s="103"/>
      <c r="Q291" s="100">
        <v>0</v>
      </c>
      <c r="T291" s="99"/>
      <c r="W291" s="35"/>
      <c r="X291" s="4"/>
      <c r="Y291" s="36"/>
      <c r="AA291" s="58"/>
    </row>
    <row r="292" spans="1:27" ht="18" customHeight="1">
      <c r="B292" s="2" t="s">
        <v>211</v>
      </c>
      <c r="D292" s="96">
        <v>43853</v>
      </c>
      <c r="E292" s="100"/>
      <c r="F292" s="100"/>
      <c r="G292" s="101"/>
      <c r="H292" s="100"/>
      <c r="I292" s="103"/>
      <c r="J292" s="49"/>
      <c r="K292" s="40"/>
      <c r="L292" s="100">
        <v>0</v>
      </c>
      <c r="M292" s="100">
        <v>0</v>
      </c>
      <c r="N292" s="101"/>
      <c r="O292" s="100">
        <v>0</v>
      </c>
      <c r="P292" s="103"/>
      <c r="Q292" s="100">
        <v>0</v>
      </c>
      <c r="T292" s="99"/>
      <c r="W292" s="35"/>
      <c r="X292" s="4"/>
      <c r="Y292" s="36"/>
      <c r="AA292" s="58"/>
    </row>
    <row r="293" spans="1:27" ht="18" customHeight="1">
      <c r="B293" s="2" t="s">
        <v>212</v>
      </c>
      <c r="D293" s="96">
        <v>43860</v>
      </c>
      <c r="E293" s="100"/>
      <c r="F293" s="100"/>
      <c r="G293" s="101"/>
      <c r="H293" s="100"/>
      <c r="I293" s="103"/>
      <c r="J293" s="49"/>
      <c r="K293" s="40"/>
      <c r="L293" s="100">
        <v>0</v>
      </c>
      <c r="M293" s="100">
        <v>0</v>
      </c>
      <c r="N293" s="101"/>
      <c r="O293" s="100">
        <v>0</v>
      </c>
      <c r="P293" s="103"/>
      <c r="Q293" s="100">
        <v>0</v>
      </c>
      <c r="T293" s="99"/>
      <c r="W293" s="35"/>
      <c r="X293" s="4"/>
      <c r="Y293" s="36"/>
      <c r="AA293" s="58"/>
    </row>
    <row r="294" spans="1:27" ht="18" customHeight="1">
      <c r="B294" s="2" t="s">
        <v>213</v>
      </c>
      <c r="D294" s="96">
        <v>43881</v>
      </c>
      <c r="E294" s="100"/>
      <c r="F294" s="100"/>
      <c r="G294" s="101"/>
      <c r="H294" s="100"/>
      <c r="I294" s="103"/>
      <c r="J294" s="49"/>
      <c r="K294" s="40"/>
      <c r="L294" s="100">
        <v>0</v>
      </c>
      <c r="M294" s="100">
        <v>0</v>
      </c>
      <c r="N294" s="101"/>
      <c r="O294" s="100">
        <v>0</v>
      </c>
      <c r="P294" s="103"/>
      <c r="Q294" s="100">
        <v>0</v>
      </c>
      <c r="T294" s="99"/>
      <c r="W294" s="35"/>
      <c r="X294" s="4"/>
      <c r="Y294" s="36"/>
      <c r="AA294" s="58"/>
    </row>
    <row r="295" spans="1:27" ht="18" customHeight="1">
      <c r="B295" s="2" t="s">
        <v>214</v>
      </c>
      <c r="D295" s="96">
        <v>43888</v>
      </c>
      <c r="E295" s="100"/>
      <c r="F295" s="100"/>
      <c r="G295" s="101"/>
      <c r="H295" s="100"/>
      <c r="I295" s="103"/>
      <c r="J295" s="49"/>
      <c r="K295" s="40"/>
      <c r="L295" s="100">
        <v>0</v>
      </c>
      <c r="M295" s="100">
        <v>0</v>
      </c>
      <c r="N295" s="101"/>
      <c r="O295" s="100">
        <v>0</v>
      </c>
      <c r="P295" s="103"/>
      <c r="Q295" s="100">
        <v>0</v>
      </c>
      <c r="T295" s="99"/>
      <c r="W295" s="35"/>
      <c r="X295" s="4"/>
      <c r="Y295" s="36"/>
      <c r="AA295" s="58"/>
    </row>
    <row r="296" spans="1:27" ht="18" customHeight="1">
      <c r="B296" s="2" t="s">
        <v>215</v>
      </c>
      <c r="D296" s="96">
        <v>43895</v>
      </c>
      <c r="E296" s="100"/>
      <c r="F296" s="100"/>
      <c r="G296" s="101"/>
      <c r="H296" s="100"/>
      <c r="I296" s="103"/>
      <c r="J296" s="49"/>
      <c r="K296" s="40"/>
      <c r="L296" s="100">
        <v>0</v>
      </c>
      <c r="M296" s="100">
        <v>0</v>
      </c>
      <c r="N296" s="101"/>
      <c r="O296" s="100">
        <v>0</v>
      </c>
      <c r="P296" s="103"/>
      <c r="Q296" s="100">
        <v>0</v>
      </c>
      <c r="T296" s="99"/>
      <c r="W296" s="35"/>
      <c r="X296" s="4"/>
      <c r="Y296" s="36"/>
      <c r="AA296" s="58"/>
    </row>
    <row r="297" spans="1:27" ht="18" customHeight="1">
      <c r="B297" s="2" t="s">
        <v>216</v>
      </c>
      <c r="D297" s="96">
        <v>43895</v>
      </c>
      <c r="E297" s="100"/>
      <c r="F297" s="100"/>
      <c r="G297" s="101"/>
      <c r="H297" s="100"/>
      <c r="I297" s="103"/>
      <c r="J297" s="49"/>
      <c r="K297" s="40"/>
      <c r="L297" s="100">
        <v>0</v>
      </c>
      <c r="M297" s="100">
        <v>0</v>
      </c>
      <c r="N297" s="101"/>
      <c r="O297" s="100">
        <v>0</v>
      </c>
      <c r="P297" s="103"/>
      <c r="Q297" s="100">
        <v>0</v>
      </c>
      <c r="T297" s="99"/>
      <c r="W297" s="35"/>
      <c r="X297" s="4"/>
      <c r="Y297" s="36"/>
      <c r="AA297" s="58"/>
    </row>
    <row r="298" spans="1:27" ht="18" customHeight="1">
      <c r="B298" s="2" t="s">
        <v>217</v>
      </c>
      <c r="D298" s="96">
        <v>43902</v>
      </c>
      <c r="E298" s="100"/>
      <c r="F298" s="100"/>
      <c r="G298" s="101"/>
      <c r="H298" s="100"/>
      <c r="I298" s="103"/>
      <c r="J298" s="49"/>
      <c r="K298" s="40"/>
      <c r="L298" s="100">
        <v>0</v>
      </c>
      <c r="M298" s="100">
        <v>0</v>
      </c>
      <c r="N298" s="101"/>
      <c r="O298" s="100">
        <v>0</v>
      </c>
      <c r="P298" s="103"/>
      <c r="Q298" s="100">
        <v>0</v>
      </c>
      <c r="T298" s="99"/>
      <c r="W298" s="35"/>
      <c r="X298" s="4"/>
      <c r="Y298" s="36"/>
      <c r="AA298" s="58"/>
    </row>
    <row r="299" spans="1:27" ht="18" customHeight="1">
      <c r="B299" s="2" t="s">
        <v>218</v>
      </c>
      <c r="D299" s="96">
        <v>43902</v>
      </c>
      <c r="E299" s="100"/>
      <c r="F299" s="100"/>
      <c r="G299" s="101"/>
      <c r="H299" s="100"/>
      <c r="I299" s="103"/>
      <c r="J299" s="49"/>
      <c r="K299" s="40"/>
      <c r="L299" s="100">
        <v>0</v>
      </c>
      <c r="M299" s="100">
        <v>0</v>
      </c>
      <c r="N299" s="101"/>
      <c r="O299" s="100">
        <v>0</v>
      </c>
      <c r="P299" s="103"/>
      <c r="Q299" s="100">
        <v>0</v>
      </c>
      <c r="T299" s="99"/>
      <c r="W299" s="35"/>
      <c r="X299" s="4"/>
      <c r="Y299" s="36"/>
      <c r="AA299" s="58"/>
    </row>
    <row r="300" spans="1:27" ht="18" customHeight="1">
      <c r="B300" s="2" t="s">
        <v>219</v>
      </c>
      <c r="D300" s="96">
        <v>43902</v>
      </c>
      <c r="E300" s="100"/>
      <c r="F300" s="100"/>
      <c r="G300" s="101"/>
      <c r="H300" s="100"/>
      <c r="I300" s="103"/>
      <c r="J300" s="49"/>
      <c r="K300" s="40"/>
      <c r="L300" s="100">
        <v>0</v>
      </c>
      <c r="M300" s="100">
        <v>0</v>
      </c>
      <c r="N300" s="101"/>
      <c r="O300" s="100">
        <v>0</v>
      </c>
      <c r="P300" s="103"/>
      <c r="Q300" s="100">
        <v>0</v>
      </c>
      <c r="T300" s="99"/>
      <c r="W300" s="35"/>
      <c r="X300" s="4"/>
      <c r="Y300" s="36"/>
      <c r="AA300" s="58"/>
    </row>
    <row r="301" spans="1:27" ht="18" customHeight="1">
      <c r="B301" s="2" t="s">
        <v>220</v>
      </c>
      <c r="D301" s="96">
        <v>43916</v>
      </c>
      <c r="E301" s="100"/>
      <c r="F301" s="100"/>
      <c r="G301" s="101"/>
      <c r="H301" s="100"/>
      <c r="I301" s="103"/>
      <c r="J301" s="49"/>
      <c r="K301" s="40"/>
      <c r="L301" s="100">
        <v>0</v>
      </c>
      <c r="M301" s="100">
        <v>0</v>
      </c>
      <c r="N301" s="101"/>
      <c r="O301" s="100">
        <v>0</v>
      </c>
      <c r="P301" s="103"/>
      <c r="Q301" s="100">
        <v>0</v>
      </c>
      <c r="T301" s="99"/>
      <c r="W301" s="35"/>
      <c r="X301" s="4"/>
      <c r="Y301" s="36"/>
      <c r="AA301" s="58"/>
    </row>
    <row r="302" spans="1:27" ht="18" customHeight="1">
      <c r="B302" s="2" t="s">
        <v>221</v>
      </c>
      <c r="D302" s="96">
        <v>43923</v>
      </c>
      <c r="E302" s="100"/>
      <c r="F302" s="100"/>
      <c r="G302" s="101"/>
      <c r="H302" s="100"/>
      <c r="I302" s="103"/>
      <c r="J302" s="49"/>
      <c r="K302" s="40"/>
      <c r="L302" s="100">
        <v>0</v>
      </c>
      <c r="M302" s="100">
        <v>0</v>
      </c>
      <c r="N302" s="101"/>
      <c r="O302" s="100">
        <v>0</v>
      </c>
      <c r="P302" s="103"/>
      <c r="Q302" s="100">
        <v>0</v>
      </c>
      <c r="T302" s="99"/>
      <c r="W302" s="35"/>
      <c r="X302" s="4"/>
      <c r="Y302" s="36"/>
      <c r="AA302" s="58"/>
    </row>
    <row r="303" spans="1:27" ht="18" customHeight="1">
      <c r="B303" s="2" t="s">
        <v>222</v>
      </c>
      <c r="D303" s="96">
        <v>43937</v>
      </c>
      <c r="E303" s="100"/>
      <c r="F303" s="100"/>
      <c r="G303" s="101"/>
      <c r="H303" s="100"/>
      <c r="I303" s="103"/>
      <c r="J303" s="49"/>
      <c r="K303" s="40"/>
      <c r="L303" s="100">
        <v>0</v>
      </c>
      <c r="M303" s="100">
        <v>0</v>
      </c>
      <c r="N303" s="101"/>
      <c r="O303" s="100">
        <v>0</v>
      </c>
      <c r="P303" s="103"/>
      <c r="Q303" s="100">
        <v>0</v>
      </c>
      <c r="T303" s="99"/>
      <c r="W303" s="35"/>
      <c r="X303" s="4"/>
      <c r="Y303" s="36"/>
      <c r="AA303" s="58"/>
    </row>
    <row r="304" spans="1:27" ht="18" customHeight="1">
      <c r="B304" s="2" t="s">
        <v>223</v>
      </c>
      <c r="D304" s="96">
        <v>43944</v>
      </c>
      <c r="E304" s="100"/>
      <c r="F304" s="100"/>
      <c r="G304" s="101"/>
      <c r="H304" s="100"/>
      <c r="I304" s="103"/>
      <c r="J304" s="49"/>
      <c r="K304" s="40"/>
      <c r="L304" s="100">
        <v>0</v>
      </c>
      <c r="M304" s="100">
        <v>0</v>
      </c>
      <c r="N304" s="101"/>
      <c r="O304" s="100">
        <v>0</v>
      </c>
      <c r="P304" s="103"/>
      <c r="Q304" s="100">
        <v>0</v>
      </c>
      <c r="T304" s="99"/>
      <c r="W304" s="35"/>
      <c r="X304" s="4"/>
      <c r="Y304" s="36"/>
      <c r="AA304" s="58"/>
    </row>
    <row r="305" spans="1:27" ht="18" customHeight="1">
      <c r="B305" s="2" t="s">
        <v>224</v>
      </c>
      <c r="D305" s="96">
        <v>43944</v>
      </c>
      <c r="E305" s="100"/>
      <c r="F305" s="100"/>
      <c r="G305" s="101"/>
      <c r="H305" s="100"/>
      <c r="I305" s="103"/>
      <c r="J305" s="49"/>
      <c r="K305" s="40"/>
      <c r="L305" s="100">
        <v>0</v>
      </c>
      <c r="M305" s="100">
        <v>0</v>
      </c>
      <c r="N305" s="101"/>
      <c r="O305" s="100">
        <v>0</v>
      </c>
      <c r="P305" s="103"/>
      <c r="Q305" s="100">
        <v>0</v>
      </c>
      <c r="T305" s="99"/>
      <c r="W305" s="35"/>
      <c r="X305" s="4"/>
      <c r="Y305" s="36"/>
      <c r="AA305" s="58"/>
    </row>
    <row r="306" spans="1:27" ht="18" customHeight="1">
      <c r="B306" s="2" t="s">
        <v>225</v>
      </c>
      <c r="D306" s="96">
        <v>43979</v>
      </c>
      <c r="E306" s="100"/>
      <c r="F306" s="100"/>
      <c r="G306" s="101"/>
      <c r="H306" s="100"/>
      <c r="I306" s="103"/>
      <c r="J306" s="49"/>
      <c r="K306" s="40"/>
      <c r="L306" s="100">
        <v>0</v>
      </c>
      <c r="M306" s="100">
        <v>0</v>
      </c>
      <c r="N306" s="101"/>
      <c r="O306" s="100">
        <v>0</v>
      </c>
      <c r="P306" s="103"/>
      <c r="Q306" s="100">
        <v>0</v>
      </c>
      <c r="T306" s="99"/>
      <c r="W306" s="35"/>
      <c r="X306" s="4"/>
      <c r="Y306" s="36"/>
      <c r="AA306" s="58"/>
    </row>
    <row r="307" spans="1:27" ht="18" customHeight="1">
      <c r="B307" s="2" t="s">
        <v>226</v>
      </c>
      <c r="D307" s="96">
        <v>43986</v>
      </c>
      <c r="E307" s="100"/>
      <c r="F307" s="100"/>
      <c r="G307" s="101"/>
      <c r="H307" s="100"/>
      <c r="I307" s="103"/>
      <c r="J307" s="49"/>
      <c r="K307" s="40"/>
      <c r="L307" s="100">
        <v>0</v>
      </c>
      <c r="M307" s="100">
        <v>0</v>
      </c>
      <c r="N307" s="101"/>
      <c r="O307" s="100">
        <v>0</v>
      </c>
      <c r="P307" s="103"/>
      <c r="Q307" s="100">
        <v>0</v>
      </c>
      <c r="T307" s="99"/>
      <c r="W307" s="35"/>
      <c r="X307" s="4"/>
      <c r="Y307" s="36"/>
      <c r="AA307" s="58"/>
    </row>
    <row r="308" spans="1:27" ht="18" customHeight="1">
      <c r="B308" s="2" t="s">
        <v>227</v>
      </c>
      <c r="D308" s="96">
        <v>43993</v>
      </c>
      <c r="E308" s="100"/>
      <c r="F308" s="100"/>
      <c r="G308" s="101"/>
      <c r="H308" s="100"/>
      <c r="I308" s="103"/>
      <c r="J308" s="49"/>
      <c r="K308" s="40"/>
      <c r="L308" s="100">
        <v>0</v>
      </c>
      <c r="M308" s="100">
        <v>0</v>
      </c>
      <c r="N308" s="101"/>
      <c r="O308" s="100">
        <v>0</v>
      </c>
      <c r="P308" s="103"/>
      <c r="Q308" s="100">
        <v>0</v>
      </c>
      <c r="T308" s="99"/>
      <c r="W308" s="35"/>
      <c r="X308" s="4"/>
      <c r="Y308" s="36"/>
      <c r="AA308" s="58"/>
    </row>
    <row r="309" spans="1:27" ht="18" customHeight="1">
      <c r="B309" s="2" t="s">
        <v>228</v>
      </c>
      <c r="D309" s="96">
        <v>44168</v>
      </c>
      <c r="E309" s="100"/>
      <c r="F309" s="100"/>
      <c r="G309" s="101"/>
      <c r="H309" s="100"/>
      <c r="I309" s="103"/>
      <c r="J309" s="49"/>
      <c r="K309" s="40"/>
      <c r="L309" s="100">
        <v>0</v>
      </c>
      <c r="M309" s="100">
        <v>0</v>
      </c>
      <c r="N309" s="101"/>
      <c r="O309" s="100">
        <v>0</v>
      </c>
      <c r="P309" s="103"/>
      <c r="Q309" s="100">
        <v>0</v>
      </c>
      <c r="T309" s="99"/>
      <c r="W309" s="35"/>
      <c r="X309" s="4"/>
      <c r="Y309" s="36"/>
      <c r="AA309" s="58"/>
    </row>
    <row r="310" spans="1:27" ht="18" customHeight="1">
      <c r="B310" s="2" t="s">
        <v>229</v>
      </c>
      <c r="D310" s="96">
        <v>44140</v>
      </c>
      <c r="E310" s="100"/>
      <c r="F310" s="100"/>
      <c r="G310" s="101"/>
      <c r="H310" s="100"/>
      <c r="I310" s="103"/>
      <c r="J310" s="49"/>
      <c r="K310" s="40"/>
      <c r="L310" s="100">
        <v>0</v>
      </c>
      <c r="M310" s="100">
        <v>0</v>
      </c>
      <c r="N310" s="101"/>
      <c r="O310" s="100">
        <v>0</v>
      </c>
      <c r="P310" s="103"/>
      <c r="Q310" s="100">
        <v>0</v>
      </c>
      <c r="T310" s="99"/>
      <c r="W310" s="35"/>
      <c r="X310" s="4"/>
      <c r="Y310" s="36"/>
      <c r="AA310" s="58"/>
    </row>
    <row r="311" spans="1:27" ht="18" customHeight="1">
      <c r="B311" s="2" t="s">
        <v>230</v>
      </c>
      <c r="D311" s="96">
        <v>44105</v>
      </c>
      <c r="E311" s="100"/>
      <c r="F311" s="100"/>
      <c r="G311" s="101"/>
      <c r="H311" s="100"/>
      <c r="I311" s="103"/>
      <c r="J311" s="49"/>
      <c r="K311" s="40"/>
      <c r="L311" s="100">
        <v>0</v>
      </c>
      <c r="M311" s="100">
        <v>0</v>
      </c>
      <c r="N311" s="101"/>
      <c r="O311" s="100">
        <v>0</v>
      </c>
      <c r="P311" s="103"/>
      <c r="Q311" s="100">
        <v>0</v>
      </c>
      <c r="T311" s="99"/>
      <c r="W311" s="35"/>
      <c r="X311" s="4"/>
      <c r="Y311" s="36"/>
      <c r="AA311" s="58"/>
    </row>
    <row r="312" spans="1:27" ht="21" customHeight="1">
      <c r="A312" s="1" t="s">
        <v>231</v>
      </c>
      <c r="B312" s="21"/>
      <c r="D312" s="22"/>
      <c r="E312" s="12"/>
      <c r="F312" s="109"/>
      <c r="G312" s="109"/>
      <c r="H312" s="107">
        <f>SUM(H313:H318)</f>
        <v>0</v>
      </c>
      <c r="I312" s="108"/>
      <c r="J312" s="105">
        <f>SUM(J313:J318)</f>
        <v>0</v>
      </c>
      <c r="K312" s="106"/>
      <c r="L312" s="12"/>
      <c r="M312" s="13"/>
      <c r="N312" s="13"/>
      <c r="O312" s="107">
        <f>SUM(O313:O318)</f>
        <v>1287406052</v>
      </c>
      <c r="P312" s="108"/>
      <c r="Q312" s="100">
        <v>0</v>
      </c>
      <c r="T312" s="99"/>
      <c r="W312" s="35"/>
      <c r="X312" s="29"/>
      <c r="Y312" s="36"/>
    </row>
    <row r="313" spans="1:27" ht="18" customHeight="1">
      <c r="B313" s="2" t="s">
        <v>232</v>
      </c>
      <c r="D313" s="96">
        <v>44210</v>
      </c>
      <c r="E313" s="89"/>
      <c r="F313" s="90"/>
      <c r="G313" s="38"/>
      <c r="H313" s="38"/>
      <c r="I313" s="103"/>
      <c r="J313" s="40"/>
      <c r="K313" s="40"/>
      <c r="L313" s="89">
        <v>0.52</v>
      </c>
      <c r="M313" s="90">
        <v>150000000</v>
      </c>
      <c r="N313" s="38"/>
      <c r="O313" s="38">
        <v>149894253</v>
      </c>
      <c r="P313" s="103"/>
      <c r="Q313" s="40">
        <v>0.05</v>
      </c>
      <c r="S313" s="54"/>
      <c r="T313" s="88"/>
      <c r="U313" s="54"/>
      <c r="V313" s="54"/>
      <c r="W313" s="56"/>
      <c r="X313" s="2"/>
      <c r="Y313" s="57"/>
      <c r="AA313" s="58"/>
    </row>
    <row r="314" spans="1:27" ht="18" customHeight="1">
      <c r="B314" s="2" t="s">
        <v>233</v>
      </c>
      <c r="D314" s="96">
        <v>44314</v>
      </c>
      <c r="E314" s="89"/>
      <c r="F314" s="90"/>
      <c r="G314" s="38"/>
      <c r="H314" s="38"/>
      <c r="I314" s="103"/>
      <c r="J314" s="40"/>
      <c r="K314" s="40"/>
      <c r="L314" s="89">
        <v>0.53500000000000003</v>
      </c>
      <c r="M314" s="90">
        <v>100000000</v>
      </c>
      <c r="N314" s="38"/>
      <c r="O314" s="38">
        <v>99904911</v>
      </c>
      <c r="P314" s="103"/>
      <c r="Q314" s="40">
        <v>0.02</v>
      </c>
      <c r="S314" s="54"/>
      <c r="T314" s="88"/>
      <c r="U314" s="54"/>
      <c r="V314" s="54"/>
      <c r="W314" s="56"/>
      <c r="X314" s="2"/>
      <c r="Y314" s="57"/>
      <c r="AA314" s="58"/>
    </row>
    <row r="315" spans="1:27" ht="18" customHeight="1">
      <c r="B315" s="2" t="s">
        <v>234</v>
      </c>
      <c r="D315" s="96">
        <v>44343</v>
      </c>
      <c r="E315" s="89"/>
      <c r="F315" s="90"/>
      <c r="G315" s="38"/>
      <c r="H315" s="38"/>
      <c r="I315" s="103"/>
      <c r="J315" s="40"/>
      <c r="K315" s="40"/>
      <c r="L315" s="89">
        <v>0.44400000000000001</v>
      </c>
      <c r="M315" s="90">
        <v>348000000</v>
      </c>
      <c r="N315" s="38"/>
      <c r="O315" s="38">
        <v>347572228</v>
      </c>
      <c r="P315" s="103"/>
      <c r="Q315" s="40">
        <v>0.11</v>
      </c>
      <c r="S315" s="54"/>
      <c r="T315" s="88"/>
      <c r="U315" s="54"/>
      <c r="V315" s="54"/>
      <c r="W315" s="56"/>
      <c r="X315" s="2"/>
      <c r="Y315" s="57"/>
      <c r="AA315" s="58"/>
    </row>
    <row r="316" spans="1:27" ht="18" customHeight="1">
      <c r="B316" s="2" t="s">
        <v>235</v>
      </c>
      <c r="D316" s="96">
        <v>44356</v>
      </c>
      <c r="E316" s="89"/>
      <c r="F316" s="90"/>
      <c r="G316" s="38"/>
      <c r="H316" s="38"/>
      <c r="I316" s="103"/>
      <c r="J316" s="40"/>
      <c r="K316" s="40"/>
      <c r="L316" s="89">
        <v>0.38500000000000001</v>
      </c>
      <c r="M316" s="90">
        <v>511000000</v>
      </c>
      <c r="N316" s="38"/>
      <c r="O316" s="38">
        <v>510305301</v>
      </c>
      <c r="P316" s="103"/>
      <c r="Q316" s="40">
        <v>0.16</v>
      </c>
      <c r="S316" s="54"/>
      <c r="T316" s="88"/>
      <c r="U316" s="54"/>
      <c r="V316" s="54"/>
      <c r="W316" s="56"/>
      <c r="X316" s="2"/>
      <c r="Y316" s="57"/>
      <c r="AA316" s="58"/>
    </row>
    <row r="317" spans="1:27" ht="18" customHeight="1">
      <c r="B317" s="2" t="s">
        <v>236</v>
      </c>
      <c r="D317" s="96">
        <v>44370</v>
      </c>
      <c r="E317" s="89"/>
      <c r="F317" s="90"/>
      <c r="G317" s="38"/>
      <c r="H317" s="38"/>
      <c r="I317" s="103"/>
      <c r="J317" s="40"/>
      <c r="K317" s="40"/>
      <c r="L317" s="89">
        <v>0.26800000000000002</v>
      </c>
      <c r="M317" s="90">
        <v>180000000</v>
      </c>
      <c r="N317" s="38"/>
      <c r="O317" s="38">
        <v>179729359</v>
      </c>
      <c r="P317" s="103"/>
      <c r="Q317" s="40">
        <v>0.06</v>
      </c>
      <c r="S317" s="54"/>
      <c r="T317" s="88"/>
      <c r="U317" s="54"/>
      <c r="V317" s="54"/>
      <c r="W317" s="56"/>
      <c r="X317" s="2"/>
      <c r="Y317" s="57"/>
      <c r="AA317" s="58"/>
    </row>
    <row r="318" spans="1:27" ht="18" customHeight="1">
      <c r="B318" s="2" t="s">
        <v>237</v>
      </c>
      <c r="D318" s="96">
        <v>43929</v>
      </c>
      <c r="E318" s="100"/>
      <c r="F318" s="101"/>
      <c r="G318" s="101"/>
      <c r="H318" s="38"/>
      <c r="I318" s="103"/>
      <c r="J318" s="49"/>
      <c r="K318" s="40"/>
      <c r="L318" s="100">
        <v>0</v>
      </c>
      <c r="M318" s="101">
        <v>0</v>
      </c>
      <c r="N318" s="101"/>
      <c r="O318" s="38">
        <v>0</v>
      </c>
      <c r="P318" s="103"/>
      <c r="Q318" s="49">
        <f>ROUND((O318/$O$320)*100,2)</f>
        <v>0</v>
      </c>
      <c r="T318" s="99"/>
      <c r="W318" s="35"/>
      <c r="X318" s="4"/>
      <c r="Y318" s="36"/>
      <c r="AA318" s="58"/>
    </row>
    <row r="319" spans="1:27" ht="18" customHeight="1">
      <c r="A319" s="1" t="s">
        <v>238</v>
      </c>
      <c r="B319" s="1"/>
      <c r="C319" s="1"/>
      <c r="D319" s="50"/>
      <c r="F319" s="107"/>
      <c r="G319" s="114"/>
      <c r="H319" s="115">
        <f>SUM(H151,H155,H165,H207,H312,H163)</f>
        <v>0</v>
      </c>
      <c r="I319" s="116"/>
      <c r="J319" s="117">
        <f>SUM(J151,J155,J165,J207,J312,J163)</f>
        <v>0</v>
      </c>
      <c r="K319" s="106"/>
      <c r="M319" s="107"/>
      <c r="N319" s="107"/>
      <c r="O319" s="115">
        <f>SUM(O151,O155,O165,O207,O312)</f>
        <v>18871564593</v>
      </c>
      <c r="P319" s="116"/>
      <c r="Q319" s="117">
        <f>SUM(Q151,Q155,Q165,Q207,Q312)</f>
        <v>5.6500050000000002</v>
      </c>
      <c r="T319" s="99"/>
      <c r="W319" s="35"/>
      <c r="X319" s="29"/>
      <c r="Y319" s="36"/>
    </row>
    <row r="320" spans="1:27" ht="18" customHeight="1" thickBot="1">
      <c r="A320" s="1" t="s">
        <v>239</v>
      </c>
      <c r="B320" s="1"/>
      <c r="C320" s="1"/>
      <c r="D320" s="50"/>
      <c r="E320" s="51"/>
      <c r="F320" s="107"/>
      <c r="G320" s="114"/>
      <c r="H320" s="118">
        <f>H134+H319</f>
        <v>0</v>
      </c>
      <c r="I320" s="116"/>
      <c r="J320" s="119">
        <f>J319+J134</f>
        <v>0.04</v>
      </c>
      <c r="K320" s="56"/>
      <c r="L320" s="51"/>
      <c r="M320" s="107"/>
      <c r="N320" s="107"/>
      <c r="O320" s="118">
        <f>O134+O319</f>
        <v>311333402344.06</v>
      </c>
      <c r="P320" s="116"/>
      <c r="Q320" s="119">
        <f>Q319+Q134</f>
        <v>99.250005000000016</v>
      </c>
      <c r="T320" s="99"/>
      <c r="W320" s="35"/>
      <c r="X320" s="29"/>
      <c r="Y320" s="120"/>
    </row>
    <row r="321" spans="1:27" ht="18" customHeight="1" thickTop="1">
      <c r="A321" s="1"/>
      <c r="B321" s="1"/>
      <c r="C321" s="1"/>
      <c r="D321" s="50"/>
      <c r="E321" s="51"/>
      <c r="F321" s="107"/>
      <c r="G321" s="114"/>
      <c r="H321" s="107"/>
      <c r="I321" s="116"/>
      <c r="J321" s="56"/>
      <c r="K321" s="56"/>
      <c r="L321" s="51"/>
      <c r="M321" s="107"/>
      <c r="N321" s="107"/>
      <c r="O321" s="107"/>
      <c r="P321" s="116"/>
      <c r="Q321" s="56"/>
      <c r="T321" s="99"/>
      <c r="W321" s="35"/>
      <c r="X321" s="29"/>
      <c r="Y321" s="57"/>
    </row>
    <row r="322" spans="1:27" ht="18" customHeight="1">
      <c r="A322" s="1"/>
      <c r="B322" s="1"/>
      <c r="C322" s="1"/>
      <c r="D322" s="50"/>
      <c r="E322" s="51"/>
      <c r="F322" s="107"/>
      <c r="G322" s="114"/>
      <c r="H322" s="128"/>
      <c r="I322" s="116"/>
      <c r="J322" s="100"/>
      <c r="K322" s="56"/>
      <c r="L322" s="51"/>
      <c r="M322" s="107"/>
      <c r="N322" s="107"/>
      <c r="O322" s="128"/>
      <c r="P322" s="116"/>
      <c r="Q322" s="56"/>
      <c r="T322" s="99"/>
      <c r="W322" s="35"/>
      <c r="X322" s="29"/>
      <c r="Y322" s="57"/>
    </row>
    <row r="323" spans="1:27" ht="20.25" customHeight="1">
      <c r="A323" s="2" t="s">
        <v>54</v>
      </c>
      <c r="D323" s="5"/>
      <c r="E323" s="58"/>
      <c r="F323" s="121"/>
      <c r="G323" s="122"/>
      <c r="H323" s="121"/>
      <c r="I323" s="123"/>
      <c r="J323" s="124"/>
      <c r="K323" s="124"/>
      <c r="L323" s="58"/>
      <c r="M323" s="121"/>
      <c r="N323" s="122"/>
      <c r="O323" s="121"/>
      <c r="P323" s="123"/>
      <c r="Q323" s="124"/>
      <c r="S323" s="125"/>
      <c r="X323" s="4"/>
    </row>
    <row r="324" spans="1:27" ht="19.2">
      <c r="D324" s="5"/>
      <c r="E324" s="58"/>
      <c r="F324" s="121"/>
      <c r="G324" s="122"/>
      <c r="H324" s="121"/>
      <c r="I324" s="123"/>
      <c r="J324" s="124"/>
      <c r="K324" s="124"/>
      <c r="L324" s="58"/>
      <c r="M324" s="121"/>
      <c r="N324" s="122"/>
      <c r="O324" s="121"/>
      <c r="P324" s="123"/>
      <c r="Q324" s="124"/>
      <c r="S324" s="125"/>
      <c r="X324" s="4"/>
    </row>
    <row r="325" spans="1:27" s="66" customFormat="1" ht="15" customHeight="1">
      <c r="A325" s="62"/>
      <c r="B325" s="62"/>
      <c r="C325" s="62"/>
      <c r="D325" s="5"/>
      <c r="E325" s="12"/>
      <c r="F325" s="59"/>
      <c r="G325" s="63"/>
      <c r="H325" s="59"/>
      <c r="I325" s="64"/>
      <c r="J325" s="61"/>
      <c r="K325" s="61"/>
      <c r="L325" s="12"/>
      <c r="M325" s="59"/>
      <c r="N325" s="63"/>
      <c r="O325" s="59"/>
      <c r="P325" s="64"/>
      <c r="Q325" s="61"/>
      <c r="S325" s="125"/>
      <c r="T325" s="3"/>
      <c r="U325" s="3"/>
      <c r="V325" s="3"/>
      <c r="W325" s="126"/>
      <c r="X325" s="126"/>
      <c r="Y325" s="126"/>
    </row>
    <row r="326" spans="1:27" s="66" customFormat="1" ht="19.5" customHeight="1">
      <c r="A326" s="65" t="s">
        <v>241</v>
      </c>
      <c r="B326" s="10"/>
      <c r="C326" s="10"/>
      <c r="D326" s="5"/>
      <c r="E326" s="58"/>
      <c r="F326" s="59"/>
      <c r="G326" s="2"/>
      <c r="H326" s="59"/>
      <c r="J326" s="61"/>
      <c r="K326" s="61"/>
      <c r="L326" s="58"/>
      <c r="M326" s="59"/>
      <c r="N326" s="2"/>
      <c r="O326" s="59"/>
      <c r="Q326" s="61"/>
      <c r="S326" s="125"/>
      <c r="T326" s="3"/>
      <c r="U326" s="3"/>
      <c r="V326" s="3"/>
      <c r="W326" s="126"/>
      <c r="X326" s="126"/>
      <c r="Y326" s="126"/>
    </row>
    <row r="327" spans="1:27" s="66" customFormat="1" ht="19.2">
      <c r="A327" s="65" t="s">
        <v>242</v>
      </c>
      <c r="B327" s="10"/>
      <c r="C327" s="10"/>
      <c r="D327" s="67"/>
      <c r="E327" s="58"/>
      <c r="F327" s="59"/>
      <c r="G327" s="127"/>
      <c r="H327" s="70" t="s">
        <v>240</v>
      </c>
      <c r="L327" s="58"/>
      <c r="M327" s="59"/>
      <c r="N327" s="127"/>
      <c r="O327" s="70"/>
      <c r="S327" s="125"/>
      <c r="T327" s="3"/>
      <c r="U327" s="3"/>
      <c r="V327" s="3"/>
      <c r="W327" s="126"/>
      <c r="X327" s="126"/>
      <c r="Y327" s="126"/>
    </row>
    <row r="328" spans="1:27" ht="15" customHeight="1">
      <c r="H328" s="38"/>
      <c r="O328" s="38"/>
    </row>
    <row r="329" spans="1:27" ht="15" customHeight="1">
      <c r="H329" s="38"/>
      <c r="O329" s="38"/>
    </row>
    <row r="330" spans="1:27" ht="15" customHeight="1">
      <c r="H330" s="84"/>
      <c r="O330" s="38"/>
    </row>
    <row r="331" spans="1:27" ht="15" customHeight="1">
      <c r="H331" s="38"/>
      <c r="O331" s="38"/>
    </row>
    <row r="332" spans="1:27" s="111" customFormat="1" ht="15" customHeight="1">
      <c r="A332" s="2"/>
      <c r="B332" s="2"/>
      <c r="C332" s="2"/>
      <c r="D332" s="52"/>
      <c r="E332" s="53"/>
      <c r="F332" s="68"/>
      <c r="G332" s="110"/>
      <c r="H332" s="38"/>
      <c r="J332" s="61"/>
      <c r="K332" s="61"/>
      <c r="L332" s="53"/>
      <c r="M332" s="68"/>
      <c r="N332" s="110"/>
      <c r="O332" s="38"/>
      <c r="Q332" s="61"/>
      <c r="R332" s="2"/>
      <c r="S332" s="3"/>
      <c r="T332" s="3"/>
      <c r="U332" s="3"/>
      <c r="V332" s="3"/>
      <c r="W332" s="4"/>
      <c r="X332" s="3"/>
      <c r="Y332" s="4"/>
      <c r="Z332" s="2"/>
      <c r="AA332" s="2"/>
    </row>
    <row r="333" spans="1:27" s="111" customFormat="1" ht="15" customHeight="1">
      <c r="A333" s="2"/>
      <c r="B333" s="2"/>
      <c r="C333" s="2"/>
      <c r="D333" s="52"/>
      <c r="E333" s="53"/>
      <c r="F333" s="68"/>
      <c r="G333" s="110"/>
      <c r="H333" s="38"/>
      <c r="J333" s="61"/>
      <c r="K333" s="61"/>
      <c r="L333" s="53"/>
      <c r="M333" s="68"/>
      <c r="N333" s="110"/>
      <c r="O333" s="38"/>
      <c r="Q333" s="61"/>
      <c r="R333" s="2"/>
      <c r="S333" s="3"/>
      <c r="T333" s="3"/>
      <c r="U333" s="3"/>
      <c r="V333" s="3"/>
      <c r="W333" s="4"/>
      <c r="X333" s="3"/>
      <c r="Y333" s="4"/>
      <c r="Z333" s="2"/>
      <c r="AA333" s="2"/>
    </row>
    <row r="334" spans="1:27" s="111" customFormat="1" ht="15" customHeight="1">
      <c r="A334" s="2"/>
      <c r="B334" s="2"/>
      <c r="C334" s="2"/>
      <c r="D334" s="52"/>
      <c r="E334" s="53"/>
      <c r="F334" s="68"/>
      <c r="G334" s="110"/>
      <c r="H334" s="38"/>
      <c r="J334" s="61"/>
      <c r="K334" s="61"/>
      <c r="L334" s="53"/>
      <c r="M334" s="68"/>
      <c r="N334" s="110"/>
      <c r="O334" s="38"/>
      <c r="Q334" s="61"/>
      <c r="R334" s="2"/>
      <c r="S334" s="3"/>
      <c r="T334" s="3"/>
      <c r="U334" s="3"/>
      <c r="V334" s="3"/>
      <c r="W334" s="4"/>
      <c r="X334" s="3"/>
      <c r="Y334" s="4"/>
      <c r="Z334" s="2"/>
      <c r="AA334" s="2"/>
    </row>
    <row r="335" spans="1:27" s="111" customFormat="1" ht="15" customHeight="1">
      <c r="A335" s="2"/>
      <c r="B335" s="2"/>
      <c r="C335" s="2"/>
      <c r="D335" s="52"/>
      <c r="E335" s="53"/>
      <c r="F335" s="68"/>
      <c r="G335" s="110"/>
      <c r="H335" s="38"/>
      <c r="J335" s="61"/>
      <c r="K335" s="61"/>
      <c r="L335" s="53"/>
      <c r="M335" s="68"/>
      <c r="N335" s="110"/>
      <c r="O335" s="38"/>
      <c r="Q335" s="61"/>
      <c r="R335" s="2"/>
      <c r="S335" s="3"/>
      <c r="T335" s="3"/>
      <c r="U335" s="3"/>
      <c r="V335" s="3"/>
      <c r="W335" s="4"/>
      <c r="X335" s="3"/>
      <c r="Y335" s="4"/>
      <c r="Z335" s="2"/>
      <c r="AA335" s="2"/>
    </row>
    <row r="336" spans="1:27" s="111" customFormat="1" ht="15" customHeight="1">
      <c r="A336" s="2"/>
      <c r="B336" s="2"/>
      <c r="C336" s="2"/>
      <c r="D336" s="52"/>
      <c r="E336" s="53"/>
      <c r="F336" s="68"/>
      <c r="G336" s="110"/>
      <c r="H336" s="38"/>
      <c r="J336" s="61"/>
      <c r="K336" s="61"/>
      <c r="L336" s="53"/>
      <c r="M336" s="68"/>
      <c r="N336" s="110"/>
      <c r="O336" s="38"/>
      <c r="Q336" s="61"/>
      <c r="R336" s="2"/>
      <c r="S336" s="3"/>
      <c r="T336" s="3"/>
      <c r="U336" s="3"/>
      <c r="V336" s="3"/>
      <c r="W336" s="4"/>
      <c r="X336" s="3"/>
      <c r="Y336" s="4"/>
      <c r="Z336" s="2"/>
      <c r="AA336" s="2"/>
    </row>
    <row r="337" spans="1:27" s="111" customFormat="1" ht="15" customHeight="1">
      <c r="A337" s="2"/>
      <c r="B337" s="2"/>
      <c r="C337" s="2"/>
      <c r="D337" s="52"/>
      <c r="E337" s="53"/>
      <c r="F337" s="68"/>
      <c r="G337" s="110"/>
      <c r="H337" s="38"/>
      <c r="J337" s="61"/>
      <c r="K337" s="61"/>
      <c r="L337" s="53"/>
      <c r="M337" s="68"/>
      <c r="N337" s="110"/>
      <c r="O337" s="38"/>
      <c r="Q337" s="61"/>
      <c r="R337" s="2"/>
      <c r="S337" s="3"/>
      <c r="T337" s="3"/>
      <c r="U337" s="3"/>
      <c r="V337" s="3"/>
      <c r="W337" s="4"/>
      <c r="X337" s="3"/>
      <c r="Y337" s="4"/>
      <c r="Z337" s="2"/>
      <c r="AA337" s="2"/>
    </row>
    <row r="338" spans="1:27" s="111" customFormat="1" ht="15" customHeight="1">
      <c r="A338" s="2"/>
      <c r="B338" s="2"/>
      <c r="C338" s="2"/>
      <c r="D338" s="52"/>
      <c r="E338" s="53"/>
      <c r="F338" s="68"/>
      <c r="G338" s="110"/>
      <c r="H338" s="38"/>
      <c r="J338" s="61"/>
      <c r="K338" s="61"/>
      <c r="L338" s="53"/>
      <c r="M338" s="68"/>
      <c r="N338" s="110"/>
      <c r="O338" s="38"/>
      <c r="Q338" s="61"/>
      <c r="R338" s="2"/>
      <c r="S338" s="3"/>
      <c r="T338" s="3"/>
      <c r="U338" s="3"/>
      <c r="V338" s="3"/>
      <c r="W338" s="4"/>
      <c r="X338" s="3"/>
      <c r="Y338" s="4"/>
      <c r="Z338" s="2"/>
      <c r="AA338" s="2"/>
    </row>
    <row r="339" spans="1:27" s="111" customFormat="1" ht="15" customHeight="1">
      <c r="A339" s="2"/>
      <c r="B339" s="2"/>
      <c r="C339" s="2"/>
      <c r="D339" s="52"/>
      <c r="E339" s="53"/>
      <c r="F339" s="68"/>
      <c r="G339" s="110"/>
      <c r="H339" s="38"/>
      <c r="J339" s="61"/>
      <c r="K339" s="61"/>
      <c r="L339" s="53"/>
      <c r="M339" s="68"/>
      <c r="N339" s="110"/>
      <c r="O339" s="38"/>
      <c r="Q339" s="61"/>
      <c r="R339" s="2"/>
      <c r="S339" s="3"/>
      <c r="T339" s="3"/>
      <c r="U339" s="3"/>
      <c r="V339" s="3"/>
      <c r="W339" s="4"/>
      <c r="X339" s="3"/>
      <c r="Y339" s="4"/>
      <c r="Z339" s="2"/>
      <c r="AA339" s="2"/>
    </row>
    <row r="340" spans="1:27" s="111" customFormat="1" ht="15" customHeight="1">
      <c r="A340" s="2"/>
      <c r="B340" s="2"/>
      <c r="C340" s="2"/>
      <c r="D340" s="52"/>
      <c r="E340" s="53"/>
      <c r="F340" s="68"/>
      <c r="G340" s="110"/>
      <c r="H340" s="38"/>
      <c r="J340" s="61"/>
      <c r="K340" s="61"/>
      <c r="L340" s="53"/>
      <c r="M340" s="68"/>
      <c r="N340" s="110"/>
      <c r="O340" s="38"/>
      <c r="Q340" s="61"/>
      <c r="R340" s="2"/>
      <c r="S340" s="3"/>
      <c r="T340" s="3"/>
      <c r="U340" s="3"/>
      <c r="V340" s="3"/>
      <c r="W340" s="4"/>
      <c r="X340" s="3"/>
      <c r="Y340" s="4"/>
      <c r="Z340" s="2"/>
      <c r="AA340" s="2"/>
    </row>
    <row r="341" spans="1:27" s="111" customFormat="1" ht="15" customHeight="1">
      <c r="A341" s="2"/>
      <c r="B341" s="2"/>
      <c r="C341" s="2"/>
      <c r="D341" s="52"/>
      <c r="E341" s="53"/>
      <c r="F341" s="68"/>
      <c r="G341" s="110"/>
      <c r="H341" s="38"/>
      <c r="J341" s="61"/>
      <c r="K341" s="61"/>
      <c r="L341" s="53"/>
      <c r="M341" s="68"/>
      <c r="N341" s="110"/>
      <c r="O341" s="38"/>
      <c r="Q341" s="61"/>
      <c r="R341" s="2"/>
      <c r="S341" s="3"/>
      <c r="T341" s="3"/>
      <c r="U341" s="3"/>
      <c r="V341" s="3"/>
      <c r="W341" s="4"/>
      <c r="X341" s="3"/>
      <c r="Y341" s="4"/>
      <c r="Z341" s="2"/>
      <c r="AA341" s="2"/>
    </row>
    <row r="342" spans="1:27" s="111" customFormat="1" ht="15" customHeight="1">
      <c r="A342" s="2"/>
      <c r="B342" s="2"/>
      <c r="C342" s="2"/>
      <c r="D342" s="52"/>
      <c r="E342" s="53"/>
      <c r="F342" s="68"/>
      <c r="G342" s="110"/>
      <c r="H342" s="38"/>
      <c r="J342" s="61"/>
      <c r="K342" s="61"/>
      <c r="L342" s="53"/>
      <c r="M342" s="68"/>
      <c r="N342" s="110"/>
      <c r="O342" s="38"/>
      <c r="Q342" s="61"/>
      <c r="R342" s="2"/>
      <c r="S342" s="3"/>
      <c r="T342" s="3"/>
      <c r="U342" s="3"/>
      <c r="V342" s="3"/>
      <c r="W342" s="4"/>
      <c r="X342" s="3"/>
      <c r="Y342" s="4"/>
      <c r="Z342" s="2"/>
      <c r="AA342" s="2"/>
    </row>
    <row r="343" spans="1:27" s="111" customFormat="1" ht="15" customHeight="1">
      <c r="A343" s="2"/>
      <c r="B343" s="2"/>
      <c r="C343" s="2"/>
      <c r="D343" s="52"/>
      <c r="E343" s="53"/>
      <c r="F343" s="68"/>
      <c r="G343" s="110"/>
      <c r="H343" s="38"/>
      <c r="J343" s="61"/>
      <c r="K343" s="61"/>
      <c r="L343" s="53"/>
      <c r="M343" s="68"/>
      <c r="N343" s="110"/>
      <c r="O343" s="38"/>
      <c r="Q343" s="61"/>
      <c r="R343" s="2"/>
      <c r="S343" s="3"/>
      <c r="T343" s="3"/>
      <c r="U343" s="3"/>
      <c r="V343" s="3"/>
      <c r="W343" s="4"/>
      <c r="X343" s="3"/>
      <c r="Y343" s="4"/>
      <c r="Z343" s="2"/>
      <c r="AA343" s="2"/>
    </row>
    <row r="344" spans="1:27" s="111" customFormat="1" ht="15" customHeight="1">
      <c r="A344" s="2"/>
      <c r="B344" s="2"/>
      <c r="C344" s="2"/>
      <c r="D344" s="52"/>
      <c r="E344" s="53"/>
      <c r="F344" s="68"/>
      <c r="G344" s="110"/>
      <c r="H344" s="38"/>
      <c r="J344" s="61"/>
      <c r="K344" s="61"/>
      <c r="L344" s="53"/>
      <c r="M344" s="68"/>
      <c r="N344" s="110"/>
      <c r="O344" s="38"/>
      <c r="Q344" s="61"/>
      <c r="R344" s="2"/>
      <c r="S344" s="3"/>
      <c r="T344" s="3"/>
      <c r="U344" s="3"/>
      <c r="V344" s="3"/>
      <c r="W344" s="4"/>
      <c r="X344" s="3"/>
      <c r="Y344" s="4"/>
      <c r="Z344" s="2"/>
      <c r="AA344" s="2"/>
    </row>
    <row r="345" spans="1:27" s="111" customFormat="1" ht="15" customHeight="1">
      <c r="A345" s="2"/>
      <c r="B345" s="2"/>
      <c r="C345" s="2"/>
      <c r="D345" s="52"/>
      <c r="E345" s="53"/>
      <c r="F345" s="68"/>
      <c r="G345" s="110"/>
      <c r="H345" s="38"/>
      <c r="J345" s="61"/>
      <c r="K345" s="61"/>
      <c r="L345" s="53"/>
      <c r="M345" s="68"/>
      <c r="N345" s="110"/>
      <c r="O345" s="38"/>
      <c r="Q345" s="61"/>
      <c r="R345" s="2"/>
      <c r="S345" s="3"/>
      <c r="T345" s="3"/>
      <c r="U345" s="3"/>
      <c r="V345" s="3"/>
      <c r="W345" s="4"/>
      <c r="X345" s="3"/>
      <c r="Y345" s="4"/>
      <c r="Z345" s="2"/>
      <c r="AA345" s="2"/>
    </row>
    <row r="346" spans="1:27" s="111" customFormat="1" ht="15" customHeight="1">
      <c r="A346" s="2"/>
      <c r="B346" s="2"/>
      <c r="C346" s="2"/>
      <c r="D346" s="52"/>
      <c r="E346" s="53"/>
      <c r="F346" s="68"/>
      <c r="G346" s="110"/>
      <c r="H346" s="38"/>
      <c r="J346" s="61"/>
      <c r="K346" s="61"/>
      <c r="L346" s="53"/>
      <c r="M346" s="68"/>
      <c r="N346" s="110"/>
      <c r="O346" s="38"/>
      <c r="Q346" s="61"/>
      <c r="R346" s="2"/>
      <c r="S346" s="3"/>
      <c r="T346" s="3"/>
      <c r="U346" s="3"/>
      <c r="V346" s="3"/>
      <c r="W346" s="4"/>
      <c r="X346" s="3"/>
      <c r="Y346" s="4"/>
      <c r="Z346" s="2"/>
      <c r="AA346" s="2"/>
    </row>
    <row r="347" spans="1:27" s="111" customFormat="1" ht="15" customHeight="1">
      <c r="A347" s="2"/>
      <c r="B347" s="2"/>
      <c r="C347" s="2"/>
      <c r="D347" s="52"/>
      <c r="E347" s="53"/>
      <c r="F347" s="68"/>
      <c r="G347" s="110"/>
      <c r="H347" s="38"/>
      <c r="J347" s="61"/>
      <c r="K347" s="61"/>
      <c r="L347" s="53"/>
      <c r="M347" s="68"/>
      <c r="N347" s="110"/>
      <c r="O347" s="38"/>
      <c r="Q347" s="61"/>
      <c r="R347" s="2"/>
      <c r="S347" s="3"/>
      <c r="T347" s="3"/>
      <c r="U347" s="3"/>
      <c r="V347" s="3"/>
      <c r="W347" s="4"/>
      <c r="X347" s="3"/>
      <c r="Y347" s="4"/>
      <c r="Z347" s="2"/>
      <c r="AA347" s="2"/>
    </row>
    <row r="348" spans="1:27" s="111" customFormat="1" ht="15" customHeight="1">
      <c r="A348" s="2"/>
      <c r="B348" s="2"/>
      <c r="C348" s="2"/>
      <c r="D348" s="52"/>
      <c r="E348" s="53"/>
      <c r="F348" s="68"/>
      <c r="G348" s="110"/>
      <c r="H348" s="38"/>
      <c r="J348" s="61"/>
      <c r="K348" s="61"/>
      <c r="L348" s="53"/>
      <c r="M348" s="68"/>
      <c r="N348" s="110"/>
      <c r="O348" s="38"/>
      <c r="Q348" s="61"/>
      <c r="R348" s="2"/>
      <c r="S348" s="3"/>
      <c r="T348" s="3"/>
      <c r="U348" s="3"/>
      <c r="V348" s="3"/>
      <c r="W348" s="4"/>
      <c r="X348" s="3"/>
      <c r="Y348" s="4"/>
      <c r="Z348" s="2"/>
      <c r="AA348" s="2"/>
    </row>
    <row r="349" spans="1:27" s="111" customFormat="1" ht="15" customHeight="1">
      <c r="A349" s="2"/>
      <c r="B349" s="2"/>
      <c r="C349" s="2"/>
      <c r="D349" s="52"/>
      <c r="E349" s="53"/>
      <c r="F349" s="68"/>
      <c r="G349" s="110"/>
      <c r="H349" s="38"/>
      <c r="J349" s="61"/>
      <c r="K349" s="61"/>
      <c r="L349" s="53"/>
      <c r="M349" s="68"/>
      <c r="N349" s="110"/>
      <c r="O349" s="38"/>
      <c r="Q349" s="61"/>
      <c r="R349" s="2"/>
      <c r="S349" s="3"/>
      <c r="T349" s="3"/>
      <c r="U349" s="3"/>
      <c r="V349" s="3"/>
      <c r="W349" s="4"/>
      <c r="X349" s="3"/>
      <c r="Y349" s="4"/>
      <c r="Z349" s="2"/>
      <c r="AA349" s="2"/>
    </row>
  </sheetData>
  <autoFilter ref="A8:W327" xr:uid="{00000000-0009-0000-0000-000000000000}"/>
  <mergeCells count="41">
    <mergeCell ref="A94:Q94"/>
    <mergeCell ref="A2:Q2"/>
    <mergeCell ref="A3:Q3"/>
    <mergeCell ref="E5:J5"/>
    <mergeCell ref="L5:Q5"/>
    <mergeCell ref="A7:C7"/>
    <mergeCell ref="A47:Q47"/>
    <mergeCell ref="A48:Q48"/>
    <mergeCell ref="A49:Q49"/>
    <mergeCell ref="E51:J51"/>
    <mergeCell ref="L51:Q51"/>
    <mergeCell ref="A53:C53"/>
    <mergeCell ref="A189:Q189"/>
    <mergeCell ref="A95:Q95"/>
    <mergeCell ref="A96:Q96"/>
    <mergeCell ref="E98:J98"/>
    <mergeCell ref="L98:Q98"/>
    <mergeCell ref="A100:C100"/>
    <mergeCell ref="A142:Q142"/>
    <mergeCell ref="A143:Q143"/>
    <mergeCell ref="A144:Q144"/>
    <mergeCell ref="E146:J146"/>
    <mergeCell ref="L146:Q146"/>
    <mergeCell ref="A148:C148"/>
    <mergeCell ref="A281:Q281"/>
    <mergeCell ref="A190:Q190"/>
    <mergeCell ref="A191:Q191"/>
    <mergeCell ref="E193:J193"/>
    <mergeCell ref="L193:Q193"/>
    <mergeCell ref="A195:C195"/>
    <mergeCell ref="A236:Q236"/>
    <mergeCell ref="A237:Q237"/>
    <mergeCell ref="A238:Q238"/>
    <mergeCell ref="E240:J240"/>
    <mergeCell ref="L240:Q240"/>
    <mergeCell ref="A242:C242"/>
    <mergeCell ref="A282:Q282"/>
    <mergeCell ref="A283:Q283"/>
    <mergeCell ref="E285:J285"/>
    <mergeCell ref="L285:Q285"/>
    <mergeCell ref="A287:C287"/>
  </mergeCells>
  <pageMargins left="0.7" right="0.23622047244094499" top="0.47244094488188998" bottom="0.196850393700787" header="0.196850393700787" footer="0.27559055118110198"/>
  <pageSetup paperSize="9" scale="65" fitToHeight="0" orientation="landscape" r:id="rId1"/>
  <headerFooter alignWithMargins="0"/>
  <rowBreaks count="7" manualBreakCount="7">
    <brk id="46" max="16" man="1"/>
    <brk id="93" max="16" man="1"/>
    <brk id="141" max="16" man="1"/>
    <brk id="188" max="16" man="1"/>
    <brk id="235" max="16" man="1"/>
    <brk id="280" max="16" man="1"/>
    <brk id="327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C4920F318460884B878A4176BAA5EB66" ma:contentTypeVersion="13" ma:contentTypeDescription="สร้างเอกสารใหม่" ma:contentTypeScope="" ma:versionID="3db6cb7af891e45d659ba6b79d9a4846">
  <xsd:schema xmlns:xsd="http://www.w3.org/2001/XMLSchema" xmlns:xs="http://www.w3.org/2001/XMLSchema" xmlns:p="http://schemas.microsoft.com/office/2006/metadata/properties" xmlns:ns2="b8c7f402-344e-477f-b4bf-5c82acef0c04" xmlns:ns3="50c908b1-f277-4340-90a9-4611d0b0f078" targetNamespace="http://schemas.microsoft.com/office/2006/metadata/properties" ma:root="true" ma:fieldsID="ac18bada44828259251258cc8206d406" ns2:_="" ns3:_="">
    <xsd:import namespace="b8c7f402-344e-477f-b4bf-5c82acef0c04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f402-344e-477f-b4bf-5c82acef0c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f2ba46b4-0cdb-4378-b4de-522ef90953d0}" ma:internalName="TaxCatchAll" ma:showField="CatchAllData" ma:web="8738f7ad-a733-46db-bbae-9b06f7f135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b8c7f402-344e-477f-b4bf-5c82acef0c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34CC5C-4DE9-4198-A570-38F4A5BE97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418794-0AF0-4EED-AE2A-2ACB04FFD4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c7f402-344e-477f-b4bf-5c82acef0c04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A072BD-E633-47F2-98F9-5658E0CFFCC4}">
  <ds:schemaRefs>
    <ds:schemaRef ds:uri="http://schemas.microsoft.com/office/2006/metadata/properties"/>
    <ds:schemaRef ds:uri="http://www.w3.org/2000/xmlns/"/>
    <ds:schemaRef ds:uri="http://schemas.microsoft.com/office/infopath/2007/PartnerControls"/>
    <ds:schemaRef ds:uri="50c908b1-f277-4340-90a9-4611d0b0f078"/>
    <ds:schemaRef ds:uri="b8c7f402-344e-477f-b4bf-5c82acef0c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bs&amp;plt</vt:lpstr>
      <vt:lpstr>1ตราสารทุน</vt:lpstr>
      <vt:lpstr>2 ตราสารหนี้ </vt:lpstr>
      <vt:lpstr>Detail-CONSO-T(Template)</vt:lpstr>
      <vt:lpstr>'1ตราสารทุน'!Print_Area</vt:lpstr>
      <vt:lpstr>'2 ตราสารหนี้ '!Print_Area</vt:lpstr>
      <vt:lpstr>'bs&amp;plt'!Print_Area</vt:lpstr>
      <vt:lpstr>'Detail-CONSO-T(Template)'!Print_Area</vt:lpstr>
      <vt:lpstr>'1ตราสารทุน'!Print_Titles</vt:lpstr>
      <vt:lpstr>'2 ตราสารหนี้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Pavadee Sankavadana</dc:creator>
  <cp:lastModifiedBy>Chariya Srisanongkiat (Add)</cp:lastModifiedBy>
  <cp:lastPrinted>2025-08-27T08:46:48Z</cp:lastPrinted>
  <dcterms:created xsi:type="dcterms:W3CDTF">2021-03-22T01:09:35Z</dcterms:created>
  <dcterms:modified xsi:type="dcterms:W3CDTF">2025-08-27T08:47:48Z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0x010100C4920F318460884B878A4176BAA5EB66</vt:lpwstr>
  </property>
  <property fmtid="{D5CDD505-2E9C-101B-9397-08002B2CF9AE}" pid="3" name="MSIP_Label_787e8642-927b-4100-bcaa-493e3ae04647_Enabled">
    <vt:lpwstr>true</vt:lpwstr>
  </property>
  <property fmtid="{D5CDD505-2E9C-101B-9397-08002B2CF9AE}" pid="4" name="MSIP_Label_787e8642-927b-4100-bcaa-493e3ae04647_SetDate">
    <vt:lpwstr>2023-03-14T07:30:33Z</vt:lpwstr>
  </property>
  <property fmtid="{D5CDD505-2E9C-101B-9397-08002B2CF9AE}" pid="5" name="MSIP_Label_787e8642-927b-4100-bcaa-493e3ae04647_Method">
    <vt:lpwstr>Standard</vt:lpwstr>
  </property>
  <property fmtid="{D5CDD505-2E9C-101B-9397-08002B2CF9AE}" pid="6" name="MSIP_Label_787e8642-927b-4100-bcaa-493e3ae04647_Name">
    <vt:lpwstr>Internal-FA</vt:lpwstr>
  </property>
  <property fmtid="{D5CDD505-2E9C-101B-9397-08002B2CF9AE}" pid="7" name="MSIP_Label_787e8642-927b-4100-bcaa-493e3ae04647_SiteId">
    <vt:lpwstr>cef4c96a-45ac-4e50-ba31-0acc7b292b48</vt:lpwstr>
  </property>
  <property fmtid="{D5CDD505-2E9C-101B-9397-08002B2CF9AE}" pid="8" name="MSIP_Label_787e8642-927b-4100-bcaa-493e3ae04647_ActionId">
    <vt:lpwstr>1874c7aa-f25f-47a3-932a-43aeb52a3bbf</vt:lpwstr>
  </property>
  <property fmtid="{D5CDD505-2E9C-101B-9397-08002B2CF9AE}" pid="9" name="MSIP_Label_787e8642-927b-4100-bcaa-493e3ae04647_ContentBits">
    <vt:lpwstr>0</vt:lpwstr>
  </property>
  <property fmtid="{D5CDD505-2E9C-101B-9397-08002B2CF9AE}" pid="10" name="MediaServiceImageTags">
    <vt:lpwstr/>
  </property>
  <property fmtid="{D5CDD505-2E9C-101B-9397-08002B2CF9AE}" pid="11" name="MSIP_Label_c0c8a147-b21c-4de9-9712-9d40c2ab2bd0_Enabled">
    <vt:lpwstr>true</vt:lpwstr>
  </property>
  <property fmtid="{D5CDD505-2E9C-101B-9397-08002B2CF9AE}" pid="12" name="MSIP_Label_c0c8a147-b21c-4de9-9712-9d40c2ab2bd0_SetDate">
    <vt:lpwstr>2025-08-27T08:44:48Z</vt:lpwstr>
  </property>
  <property fmtid="{D5CDD505-2E9C-101B-9397-08002B2CF9AE}" pid="13" name="MSIP_Label_c0c8a147-b21c-4de9-9712-9d40c2ab2bd0_Method">
    <vt:lpwstr>Privileged</vt:lpwstr>
  </property>
  <property fmtid="{D5CDD505-2E9C-101B-9397-08002B2CF9AE}" pid="14" name="MSIP_Label_c0c8a147-b21c-4de9-9712-9d40c2ab2bd0_Name">
    <vt:lpwstr>Public</vt:lpwstr>
  </property>
  <property fmtid="{D5CDD505-2E9C-101B-9397-08002B2CF9AE}" pid="15" name="MSIP_Label_c0c8a147-b21c-4de9-9712-9d40c2ab2bd0_SiteId">
    <vt:lpwstr>38d3f585-f850-435e-8e28-5a77f60a1261</vt:lpwstr>
  </property>
  <property fmtid="{D5CDD505-2E9C-101B-9397-08002B2CF9AE}" pid="16" name="MSIP_Label_c0c8a147-b21c-4de9-9712-9d40c2ab2bd0_ActionId">
    <vt:lpwstr>7f741566-a971-44d5-af98-459dd089326f</vt:lpwstr>
  </property>
  <property fmtid="{D5CDD505-2E9C-101B-9397-08002B2CF9AE}" pid="17" name="MSIP_Label_c0c8a147-b21c-4de9-9712-9d40c2ab2bd0_ContentBits">
    <vt:lpwstr>0</vt:lpwstr>
  </property>
  <property fmtid="{D5CDD505-2E9C-101B-9397-08002B2CF9AE}" pid="18" name="MSIP_Label_c0c8a147-b21c-4de9-9712-9d40c2ab2bd0_Tag">
    <vt:lpwstr>10, 0, 1, 1</vt:lpwstr>
  </property>
</Properties>
</file>