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wcapac-my.sharepoint.com/personal/natthanond_p_phungsunthornbat_pwc_com/Documents/Desktop/SPRC/SPRC 2025/FS/Q3 25/ELCID/"/>
    </mc:Choice>
  </mc:AlternateContent>
  <xr:revisionPtr revIDLastSave="93" documentId="13_ncr:1_{12B6E40C-DAED-4468-9C73-0DC32FAC5D27}" xr6:coauthVersionLast="47" xr6:coauthVersionMax="47" xr10:uidLastSave="{B9FDD764-C08C-476C-9290-B3806C3F3AF4}"/>
  <bookViews>
    <workbookView xWindow="-108" yWindow="-108" windowWidth="23256" windowHeight="13896" tabRatio="683" xr2:uid="{00000000-000D-0000-FFFF-FFFF00000000}"/>
  </bookViews>
  <sheets>
    <sheet name="BS 2-7 " sheetId="10" r:id="rId1"/>
    <sheet name="PL USD 8-11" sheetId="13" r:id="rId2"/>
    <sheet name="PL THB 12-15" sheetId="14" r:id="rId3"/>
    <sheet name="Equity Conso USD 16" sheetId="11" r:id="rId4"/>
    <sheet name="Equity Conso THB 17" sheetId="12" r:id="rId5"/>
    <sheet name="Equity USD 18" sheetId="3" r:id="rId6"/>
    <sheet name="Equity THB 19" sheetId="4" r:id="rId7"/>
    <sheet name="CF 20-23" sheetId="15" r:id="rId8"/>
  </sheets>
  <definedNames>
    <definedName name="__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localSheetId="7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7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Fill" localSheetId="0" hidden="1">#REF!</definedName>
    <definedName name="_Fill" localSheetId="1" hidden="1">#REF!</definedName>
    <definedName name="_Fill" hidden="1">#REF!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Parse_In" localSheetId="0" hidden="1">#REF!</definedName>
    <definedName name="_Parse_In" localSheetId="1" hidden="1">#REF!</definedName>
    <definedName name="_Parse_In" hidden="1">#REF!</definedName>
    <definedName name="_Parse_Out" localSheetId="0" hidden="1">#REF!</definedName>
    <definedName name="_Parse_Out" localSheetId="1" hidden="1">#REF!</definedName>
    <definedName name="_Parse_Out" hidden="1">#REF!</definedName>
    <definedName name="_Sort" localSheetId="0" hidden="1">#REF!</definedName>
    <definedName name="_Sort" localSheetId="1" hidden="1">#REF!</definedName>
    <definedName name="_Sort" hidden="1">#REF!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wrn2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localSheetId="7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_wrn2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aa" localSheetId="0" hidden="1">{"'con_010'!$A$1:$AN$63"}</definedName>
    <definedName name="aa" localSheetId="7" hidden="1">{"'con_010'!$A$1:$AN$63"}</definedName>
    <definedName name="aa" localSheetId="4" hidden="1">{"'con_010'!$A$1:$AN$63"}</definedName>
    <definedName name="aa" localSheetId="3" hidden="1">{"'con_010'!$A$1:$AN$63"}</definedName>
    <definedName name="aa" hidden="1">{"'con_010'!$A$1:$AN$63"}</definedName>
    <definedName name="AAA" localSheetId="0" hidden="1">{"'Appendix 3 Currency'!$A$1:$U$96"}</definedName>
    <definedName name="AAA" localSheetId="7" hidden="1">{"'Appendix 3 Currency'!$A$1:$U$96"}</definedName>
    <definedName name="AAA" localSheetId="4" hidden="1">{"'Appendix 3 Currency'!$A$1:$U$96"}</definedName>
    <definedName name="AAA" localSheetId="3" hidden="1">{"'Appendix 3 Currency'!$A$1:$U$96"}</definedName>
    <definedName name="AAA" hidden="1">{"'Appendix 3 Currency'!$A$1:$U$96"}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pndx" localSheetId="0" hidden="1">{"'Appendix 3 Currency'!$A$1:$U$96"}</definedName>
    <definedName name="apndx" localSheetId="7" hidden="1">{"'Appendix 3 Currency'!$A$1:$U$96"}</definedName>
    <definedName name="apndx" localSheetId="4" hidden="1">{"'Appendix 3 Currency'!$A$1:$U$96"}</definedName>
    <definedName name="apndx" localSheetId="3" hidden="1">{"'Appendix 3 Currency'!$A$1:$U$96"}</definedName>
    <definedName name="apndx" hidden="1">{"'Appendix 3 Currency'!$A$1:$U$96"}</definedName>
    <definedName name="AS2DocOpenMode" hidden="1">"AS2DocumentEdit"</definedName>
    <definedName name="AS2LinkLS" localSheetId="0" hidden="1">#REF!</definedName>
    <definedName name="AS2LinkLS" localSheetId="1" hidden="1">#REF!</definedName>
    <definedName name="AS2LinkLS" hidden="1">#REF!</definedName>
    <definedName name="AS2ReportLS" hidden="1">1</definedName>
    <definedName name="AS2StaticLS" localSheetId="0" hidden="1">#REF!</definedName>
    <definedName name="AS2StaticLS" localSheetId="1" hidden="1">#REF!</definedName>
    <definedName name="AS2StaticLS" hidden="1">#REF!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ASDFDS" localSheetId="0" hidden="1">{"'Appendix 3 Currency'!$A$1:$U$96"}</definedName>
    <definedName name="ASDFDS" localSheetId="7" hidden="1">{"'Appendix 3 Currency'!$A$1:$U$96"}</definedName>
    <definedName name="ASDFDS" localSheetId="4" hidden="1">{"'Appendix 3 Currency'!$A$1:$U$96"}</definedName>
    <definedName name="ASDFDS" localSheetId="3" hidden="1">{"'Appendix 3 Currency'!$A$1:$U$96"}</definedName>
    <definedName name="ASDFDS" hidden="1">{"'Appendix 3 Currency'!$A$1:$U$96"}</definedName>
    <definedName name="asdfds1" localSheetId="0" hidden="1">{"'Appendix 3 Currency'!$A$1:$U$96"}</definedName>
    <definedName name="asdfds1" localSheetId="7" hidden="1">{"'Appendix 3 Currency'!$A$1:$U$96"}</definedName>
    <definedName name="asdfds1" localSheetId="4" hidden="1">{"'Appendix 3 Currency'!$A$1:$U$96"}</definedName>
    <definedName name="asdfds1" localSheetId="3" hidden="1">{"'Appendix 3 Currency'!$A$1:$U$96"}</definedName>
    <definedName name="asdfds1" hidden="1">{"'Appendix 3 Currency'!$A$1:$U$96"}</definedName>
    <definedName name="asdfds2" localSheetId="0" hidden="1">{"'Appendix 3 Currency'!$A$1:$U$96"}</definedName>
    <definedName name="asdfds2" localSheetId="7" hidden="1">{"'Appendix 3 Currency'!$A$1:$U$96"}</definedName>
    <definedName name="asdfds2" localSheetId="4" hidden="1">{"'Appendix 3 Currency'!$A$1:$U$96"}</definedName>
    <definedName name="asdfds2" localSheetId="3" hidden="1">{"'Appendix 3 Currency'!$A$1:$U$96"}</definedName>
    <definedName name="asdfds2" hidden="1">{"'Appendix 3 Currency'!$A$1:$U$96"}</definedName>
    <definedName name="atc" localSheetId="0" hidden="1">{"'con_010'!$A$1:$AN$63"}</definedName>
    <definedName name="atc" localSheetId="7" hidden="1">{"'con_010'!$A$1:$AN$63"}</definedName>
    <definedName name="atc" localSheetId="4" hidden="1">{"'con_010'!$A$1:$AN$63"}</definedName>
    <definedName name="atc" localSheetId="3" hidden="1">{"'con_010'!$A$1:$AN$63"}</definedName>
    <definedName name="atc" hidden="1">{"'con_010'!$A$1:$AN$63"}</definedName>
    <definedName name="b" localSheetId="0" hidden="1">{"'Appendix 3 Currency'!$A$1:$U$96"}</definedName>
    <definedName name="b" localSheetId="7" hidden="1">{"'Appendix 3 Currency'!$A$1:$U$96"}</definedName>
    <definedName name="b" localSheetId="4" hidden="1">{"'Appendix 3 Currency'!$A$1:$U$96"}</definedName>
    <definedName name="b" localSheetId="3" hidden="1">{"'Appendix 3 Currency'!$A$1:$U$96"}</definedName>
    <definedName name="b" hidden="1">{"'Appendix 3 Currency'!$A$1:$U$96"}</definedName>
    <definedName name="BG_Del" hidden="1">15</definedName>
    <definedName name="BG_Ins" hidden="1">4</definedName>
    <definedName name="BG_Mod" hidden="1">6</definedName>
    <definedName name="blah" localSheetId="0" hidden="1">{#N/A,#N/A,TRUE,"COVERSHEET";#N/A,#N/A,TRUE,"LEGEND";#N/A,#N/A,TRUE,"LIST"}</definedName>
    <definedName name="blah" localSheetId="7" hidden="1">{#N/A,#N/A,TRUE,"COVERSHEET";#N/A,#N/A,TRUE,"LEGEND";#N/A,#N/A,TRUE,"LIST"}</definedName>
    <definedName name="blah" localSheetId="4" hidden="1">{#N/A,#N/A,TRUE,"COVERSHEET";#N/A,#N/A,TRUE,"LEGEND";#N/A,#N/A,TRUE,"LIST"}</definedName>
    <definedName name="blah" localSheetId="3" hidden="1">{#N/A,#N/A,TRUE,"COVERSHEET";#N/A,#N/A,TRUE,"LEGEND";#N/A,#N/A,TRUE,"LIST"}</definedName>
    <definedName name="blah" hidden="1">{#N/A,#N/A,TRUE,"COVERSHEET";#N/A,#N/A,TRUE,"LEGEND";#N/A,#N/A,TRUE,"LIST"}</definedName>
    <definedName name="blah2" localSheetId="0" hidden="1">{#N/A,#N/A,TRUE,"COVERSHEET";#N/A,#N/A,TRUE,"LEGEND";#N/A,#N/A,TRUE,"LIST"}</definedName>
    <definedName name="blah2" localSheetId="7" hidden="1">{#N/A,#N/A,TRUE,"COVERSHEET";#N/A,#N/A,TRUE,"LEGEND";#N/A,#N/A,TRUE,"LIST"}</definedName>
    <definedName name="blah2" localSheetId="4" hidden="1">{#N/A,#N/A,TRUE,"COVERSHEET";#N/A,#N/A,TRUE,"LEGEND";#N/A,#N/A,TRUE,"LIST"}</definedName>
    <definedName name="blah2" localSheetId="3" hidden="1">{#N/A,#N/A,TRUE,"COVERSHEET";#N/A,#N/A,TRUE,"LEGEND";#N/A,#N/A,TRUE,"LIST"}</definedName>
    <definedName name="blah2" hidden="1">{#N/A,#N/A,TRUE,"COVERSHEET";#N/A,#N/A,TRUE,"LEGEND";#N/A,#N/A,TRUE,"LIST"}</definedName>
    <definedName name="blah3" localSheetId="0" hidden="1">{#N/A,#N/A,TRUE,"COVERSHEET";#N/A,#N/A,TRUE,"LEGEND";#N/A,#N/A,TRUE,"LIST"}</definedName>
    <definedName name="blah3" localSheetId="7" hidden="1">{#N/A,#N/A,TRUE,"COVERSHEET";#N/A,#N/A,TRUE,"LEGEND";#N/A,#N/A,TRUE,"LIST"}</definedName>
    <definedName name="blah3" localSheetId="4" hidden="1">{#N/A,#N/A,TRUE,"COVERSHEET";#N/A,#N/A,TRUE,"LEGEND";#N/A,#N/A,TRUE,"LIST"}</definedName>
    <definedName name="blah3" localSheetId="3" hidden="1">{#N/A,#N/A,TRUE,"COVERSHEET";#N/A,#N/A,TRUE,"LEGEND";#N/A,#N/A,TRUE,"LIST"}</definedName>
    <definedName name="blah3" hidden="1">{#N/A,#N/A,TRUE,"COVERSHEET";#N/A,#N/A,TRUE,"LEGEND";#N/A,#N/A,TRUE,"LIST"}</definedName>
    <definedName name="blah3a" localSheetId="0" hidden="1">{#N/A,#N/A,TRUE,"COVERSHEET";#N/A,#N/A,TRUE,"LEGEND";#N/A,#N/A,TRUE,"LIST"}</definedName>
    <definedName name="blah3a" localSheetId="7" hidden="1">{#N/A,#N/A,TRUE,"COVERSHEET";#N/A,#N/A,TRUE,"LEGEND";#N/A,#N/A,TRUE,"LIST"}</definedName>
    <definedName name="blah3a" localSheetId="4" hidden="1">{#N/A,#N/A,TRUE,"COVERSHEET";#N/A,#N/A,TRUE,"LEGEND";#N/A,#N/A,TRUE,"LIST"}</definedName>
    <definedName name="blah3a" localSheetId="3" hidden="1">{#N/A,#N/A,TRUE,"COVERSHEET";#N/A,#N/A,TRUE,"LEGEND";#N/A,#N/A,TRUE,"LIST"}</definedName>
    <definedName name="blah3a" hidden="1">{#N/A,#N/A,TRUE,"COVERSHEET";#N/A,#N/A,TRUE,"LEGEND";#N/A,#N/A,TRUE,"LIST"}</definedName>
    <definedName name="bn" localSheetId="0" hidden="1">{"'con_010'!$A$1:$AN$63"}</definedName>
    <definedName name="bn" localSheetId="7" hidden="1">{"'con_010'!$A$1:$AN$63"}</definedName>
    <definedName name="bn" localSheetId="4" hidden="1">{"'con_010'!$A$1:$AN$63"}</definedName>
    <definedName name="bn" localSheetId="3" hidden="1">{"'con_010'!$A$1:$AN$63"}</definedName>
    <definedName name="bn" hidden="1">{"'con_010'!$A$1:$AN$63"}</definedName>
    <definedName name="candi" localSheetId="0" hidden="1">{"'Appendix 3 Currency'!$A$1:$U$96"}</definedName>
    <definedName name="candi" localSheetId="7" hidden="1">{"'Appendix 3 Currency'!$A$1:$U$96"}</definedName>
    <definedName name="candi" localSheetId="4" hidden="1">{"'Appendix 3 Currency'!$A$1:$U$96"}</definedName>
    <definedName name="candi" localSheetId="3" hidden="1">{"'Appendix 3 Currency'!$A$1:$U$96"}</definedName>
    <definedName name="candi" hidden="1">{"'Appendix 3 Currency'!$A$1:$U$96"}</definedName>
    <definedName name="CBWorkbookPriority" hidden="1">-911611058</definedName>
    <definedName name="cc" localSheetId="0" hidden="1">{"'Appendix 3 Currency'!$A$1:$U$96"}</definedName>
    <definedName name="cc" localSheetId="7" hidden="1">{"'Appendix 3 Currency'!$A$1:$U$96"}</definedName>
    <definedName name="cc" localSheetId="4" hidden="1">{"'Appendix 3 Currency'!$A$1:$U$96"}</definedName>
    <definedName name="cc" localSheetId="3" hidden="1">{"'Appendix 3 Currency'!$A$1:$U$96"}</definedName>
    <definedName name="cc" hidden="1">{"'Appendix 3 Currency'!$A$1:$U$96"}</definedName>
    <definedName name="ccc" localSheetId="0" hidden="1">{"'Appendix 3 Currency'!$A$1:$U$96"}</definedName>
    <definedName name="ccc" localSheetId="7" hidden="1">{"'Appendix 3 Currency'!$A$1:$U$96"}</definedName>
    <definedName name="ccc" localSheetId="4" hidden="1">{"'Appendix 3 Currency'!$A$1:$U$96"}</definedName>
    <definedName name="ccc" localSheetId="3" hidden="1">{"'Appendix 3 Currency'!$A$1:$U$96"}</definedName>
    <definedName name="ccc" hidden="1">{"'Appendix 3 Currency'!$A$1:$U$96"}</definedName>
    <definedName name="d" localSheetId="0" hidden="1">{"'con_010'!$A$1:$AN$63"}</definedName>
    <definedName name="d" localSheetId="7" hidden="1">{"'con_010'!$A$1:$AN$63"}</definedName>
    <definedName name="d" localSheetId="4" hidden="1">{"'con_010'!$A$1:$AN$63"}</definedName>
    <definedName name="d" localSheetId="3" hidden="1">{"'con_010'!$A$1:$AN$63"}</definedName>
    <definedName name="d" hidden="1">{"'con_010'!$A$1:$AN$63"}</definedName>
    <definedName name="dd" localSheetId="0" hidden="1">{"'Appendix 3 Currency'!$A$1:$U$96"}</definedName>
    <definedName name="dd" localSheetId="7" hidden="1">{"'Appendix 3 Currency'!$A$1:$U$96"}</definedName>
    <definedName name="dd" localSheetId="4" hidden="1">{"'Appendix 3 Currency'!$A$1:$U$96"}</definedName>
    <definedName name="dd" localSheetId="3" hidden="1">{"'Appendix 3 Currency'!$A$1:$U$96"}</definedName>
    <definedName name="dd" hidden="1">{"'Appendix 3 Currency'!$A$1:$U$96"}</definedName>
    <definedName name="ee" localSheetId="0" hidden="1">{"'Appendix 3 Currency'!$A$1:$U$96"}</definedName>
    <definedName name="ee" localSheetId="7" hidden="1">{"'Appendix 3 Currency'!$A$1:$U$96"}</definedName>
    <definedName name="ee" localSheetId="4" hidden="1">{"'Appendix 3 Currency'!$A$1:$U$96"}</definedName>
    <definedName name="ee" localSheetId="3" hidden="1">{"'Appendix 3 Currency'!$A$1:$U$96"}</definedName>
    <definedName name="ee" hidden="1">{"'Appendix 3 Currency'!$A$1:$U$96"}</definedName>
    <definedName name="hpdga1" localSheetId="0" hidden="1">{#N/A,#N/A,TRUE,"COVERSHEET";#N/A,#N/A,TRUE,"LEGEND";#N/A,#N/A,TRUE,"LIST"}</definedName>
    <definedName name="hpdga1" localSheetId="7" hidden="1">{#N/A,#N/A,TRUE,"COVERSHEET";#N/A,#N/A,TRUE,"LEGEND";#N/A,#N/A,TRUE,"LIST"}</definedName>
    <definedName name="hpdga1" localSheetId="4" hidden="1">{#N/A,#N/A,TRUE,"COVERSHEET";#N/A,#N/A,TRUE,"LEGEND";#N/A,#N/A,TRUE,"LIST"}</definedName>
    <definedName name="hpdga1" localSheetId="3" hidden="1">{#N/A,#N/A,TRUE,"COVERSHEET";#N/A,#N/A,TRUE,"LEGEND";#N/A,#N/A,TRUE,"LIST"}</definedName>
    <definedName name="hpdga1" hidden="1">{#N/A,#N/A,TRUE,"COVERSHEET";#N/A,#N/A,TRUE,"LEGEND";#N/A,#N/A,TRUE,"LIST"}</definedName>
    <definedName name="hpdga2" localSheetId="0" hidden="1">{#N/A,#N/A,TRUE,"COVERSHEET";#N/A,#N/A,TRUE,"LEGEND";#N/A,#N/A,TRUE,"LIST"}</definedName>
    <definedName name="hpdga2" localSheetId="7" hidden="1">{#N/A,#N/A,TRUE,"COVERSHEET";#N/A,#N/A,TRUE,"LEGEND";#N/A,#N/A,TRUE,"LIST"}</definedName>
    <definedName name="hpdga2" localSheetId="4" hidden="1">{#N/A,#N/A,TRUE,"COVERSHEET";#N/A,#N/A,TRUE,"LEGEND";#N/A,#N/A,TRUE,"LIST"}</definedName>
    <definedName name="hpdga2" localSheetId="3" hidden="1">{#N/A,#N/A,TRUE,"COVERSHEET";#N/A,#N/A,TRUE,"LEGEND";#N/A,#N/A,TRUE,"LIST"}</definedName>
    <definedName name="hpdga2" hidden="1">{#N/A,#N/A,TRUE,"COVERSHEET";#N/A,#N/A,TRUE,"LEGEND";#N/A,#N/A,TRUE,"LIST"}</definedName>
    <definedName name="HTML" localSheetId="0" hidden="1">{"'Appendix 3 Currency'!$A$1:$U$96"}</definedName>
    <definedName name="HTML" localSheetId="7" hidden="1">{"'Appendix 3 Currency'!$A$1:$U$96"}</definedName>
    <definedName name="HTML" localSheetId="4" hidden="1">{"'Appendix 3 Currency'!$A$1:$U$96"}</definedName>
    <definedName name="HTML" localSheetId="3" hidden="1">{"'Appendix 3 Currency'!$A$1:$U$96"}</definedName>
    <definedName name="HTML" hidden="1">{"'Appendix 3 Currency'!$A$1:$U$96"}</definedName>
    <definedName name="HTML_CodePage" hidden="1">949</definedName>
    <definedName name="HTML_Control" localSheetId="0" hidden="1">{"'con_010'!$A$1:$AN$63"}</definedName>
    <definedName name="HTML_Control" localSheetId="7" hidden="1">{"'con_010'!$A$1:$AN$63"}</definedName>
    <definedName name="HTML_Control" localSheetId="4" hidden="1">{"'con_010'!$A$1:$AN$63"}</definedName>
    <definedName name="HTML_Control" localSheetId="3" hidden="1">{"'con_010'!$A$1:$AN$63"}</definedName>
    <definedName name="HTML_Control" hidden="1">{"'con_010'!$A$1:$AN$63"}</definedName>
    <definedName name="HTML_Description" hidden="1">""</definedName>
    <definedName name="HTML_Email" hidden="1">""</definedName>
    <definedName name="HTML_Header" hidden="1">"Construction SOV"</definedName>
    <definedName name="HTML_LastUpdate" hidden="1">"03-17-00"</definedName>
    <definedName name="HTML_LineAfter" hidden="1">FALSE</definedName>
    <definedName name="HTML_LineBefore" hidden="1">TRUE</definedName>
    <definedName name="HTML_Name" hidden="1">"skec"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Documents\Const_Sov_REV\MyHTML.htm"</definedName>
    <definedName name="HTML_PathTemplate" hidden="1">"C:\My Documents\Const_Sov_REV\HTMLTemp.htm"</definedName>
    <definedName name="HTML_Title" hidden="1">"SOV"</definedName>
    <definedName name="kljnjhkl" localSheetId="0" hidden="1">{#N/A,#N/A,TRUE,"COVERSHEET";#N/A,#N/A,TRUE,"LEGEND";#N/A,#N/A,TRUE,"LIST"}</definedName>
    <definedName name="kljnjhkl" localSheetId="7" hidden="1">{#N/A,#N/A,TRUE,"COVERSHEET";#N/A,#N/A,TRUE,"LEGEND";#N/A,#N/A,TRUE,"LIST"}</definedName>
    <definedName name="kljnjhkl" localSheetId="4" hidden="1">{#N/A,#N/A,TRUE,"COVERSHEET";#N/A,#N/A,TRUE,"LEGEND";#N/A,#N/A,TRUE,"LIST"}</definedName>
    <definedName name="kljnjhkl" localSheetId="3" hidden="1">{#N/A,#N/A,TRUE,"COVERSHEET";#N/A,#N/A,TRUE,"LEGEND";#N/A,#N/A,TRUE,"LIST"}</definedName>
    <definedName name="kljnjhkl" hidden="1">{#N/A,#N/A,TRUE,"COVERSHEET";#N/A,#N/A,TRUE,"LEGEND";#N/A,#N/A,TRUE,"LIST"}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7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localSheetId="3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7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7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oijo" localSheetId="0" hidden="1">{#N/A,#N/A,TRUE,"COVERSHEET";#N/A,#N/A,TRUE,"LEGEND";#N/A,#N/A,TRUE,"LIST"}</definedName>
    <definedName name="oijo" localSheetId="7" hidden="1">{#N/A,#N/A,TRUE,"COVERSHEET";#N/A,#N/A,TRUE,"LEGEND";#N/A,#N/A,TRUE,"LIST"}</definedName>
    <definedName name="oijo" localSheetId="4" hidden="1">{#N/A,#N/A,TRUE,"COVERSHEET";#N/A,#N/A,TRUE,"LEGEND";#N/A,#N/A,TRUE,"LIST"}</definedName>
    <definedName name="oijo" localSheetId="3" hidden="1">{#N/A,#N/A,TRUE,"COVERSHEET";#N/A,#N/A,TRUE,"LEGEND";#N/A,#N/A,TRUE,"LIST"}</definedName>
    <definedName name="oijo" hidden="1">{#N/A,#N/A,TRUE,"COVERSHEET";#N/A,#N/A,TRUE,"LEGEND";#N/A,#N/A,TRUE,"LIST"}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'!$A$1:$Z$153</definedName>
    <definedName name="_xlnm.Print_Area" localSheetId="7">'CF 20-23'!$A$1:$Z$114</definedName>
    <definedName name="_xlnm.Print_Area" localSheetId="4">'Equity Conso THB 17'!$A$1:$AB$47</definedName>
    <definedName name="_xlnm.Print_Area" localSheetId="3">'Equity Conso USD 16'!$A$1:$AB$47</definedName>
    <definedName name="_xlnm.Print_Area" localSheetId="6">'Equity THB 19'!$A$1:$P$34</definedName>
    <definedName name="_xlnm.Print_Area" localSheetId="5">'Equity USD 18'!$A$1:$N$32</definedName>
    <definedName name="_xlnm.Print_Area" localSheetId="2">'PL THB 12-15'!$A$1:$X$108</definedName>
    <definedName name="_xlnm.Print_Area" localSheetId="1">'PL USD 8-11'!$A$1:$X$108</definedName>
    <definedName name="sencount" hidden="1">491</definedName>
    <definedName name="SPLENDID" localSheetId="0" hidden="1">{#N/A,#N/A,TRUE,"COVERSHEET";#N/A,#N/A,TRUE,"LEGEND";#N/A,#N/A,TRUE,"LIST"}</definedName>
    <definedName name="SPLENDID" localSheetId="7" hidden="1">{#N/A,#N/A,TRUE,"COVERSHEET";#N/A,#N/A,TRUE,"LEGEND";#N/A,#N/A,TRUE,"LIST"}</definedName>
    <definedName name="SPLENDID" localSheetId="4" hidden="1">{#N/A,#N/A,TRUE,"COVERSHEET";#N/A,#N/A,TRUE,"LEGEND";#N/A,#N/A,TRUE,"LIST"}</definedName>
    <definedName name="SPLENDID" localSheetId="3" hidden="1">{#N/A,#N/A,TRUE,"COVERSHEET";#N/A,#N/A,TRUE,"LEGEND";#N/A,#N/A,TRUE,"LIST"}</definedName>
    <definedName name="SPLENDID" hidden="1">{#N/A,#N/A,TRUE,"COVERSHEET";#N/A,#N/A,TRUE,"LEGEND";#N/A,#N/A,TRUE,"LIST"}</definedName>
    <definedName name="sss" localSheetId="0" hidden="1">{"PAGE1",#N/A,FALSE,"YIELDS";"PAGE2",#N/A,FALSE,"YIELDS";"PAGE3",#N/A,FALSE,"YIELDS"}</definedName>
    <definedName name="sss" localSheetId="7" hidden="1">{"PAGE1",#N/A,FALSE,"YIELDS";"PAGE2",#N/A,FALSE,"YIELDS";"PAGE3",#N/A,FALSE,"YIELDS"}</definedName>
    <definedName name="sss" localSheetId="4" hidden="1">{"PAGE1",#N/A,FALSE,"YIELDS";"PAGE2",#N/A,FALSE,"YIELDS";"PAGE3",#N/A,FALSE,"YIELDS"}</definedName>
    <definedName name="sss" localSheetId="3" hidden="1">{"PAGE1",#N/A,FALSE,"YIELDS";"PAGE2",#N/A,FALSE,"YIELDS";"PAGE3",#N/A,FALSE,"YIELDS"}</definedName>
    <definedName name="sss" hidden="1">{"PAGE1",#N/A,FALSE,"YIELDS";"PAGE2",#N/A,FALSE,"YIELDS";"PAGE3",#N/A,FALSE,"YIELDS"}</definedName>
    <definedName name="sustor" localSheetId="0" hidden="1">{#N/A,#N/A,TRUE,"COVERSHEET";#N/A,#N/A,TRUE,"LEGEND";#N/A,#N/A,TRUE,"LIST"}</definedName>
    <definedName name="sustor" localSheetId="7" hidden="1">{#N/A,#N/A,TRUE,"COVERSHEET";#N/A,#N/A,TRUE,"LEGEND";#N/A,#N/A,TRUE,"LIST"}</definedName>
    <definedName name="sustor" localSheetId="4" hidden="1">{#N/A,#N/A,TRUE,"COVERSHEET";#N/A,#N/A,TRUE,"LEGEND";#N/A,#N/A,TRUE,"LIST"}</definedName>
    <definedName name="sustor" localSheetId="3" hidden="1">{#N/A,#N/A,TRUE,"COVERSHEET";#N/A,#N/A,TRUE,"LEGEND";#N/A,#N/A,TRUE,"LIST"}</definedName>
    <definedName name="sustor" hidden="1">{#N/A,#N/A,TRUE,"COVERSHEET";#N/A,#N/A,TRUE,"LEGEND";#N/A,#N/A,TRUE,"LIST"}</definedName>
    <definedName name="sustor2" localSheetId="0" hidden="1">{#N/A,#N/A,TRUE,"COVERSHEET";#N/A,#N/A,TRUE,"LEGEND";#N/A,#N/A,TRUE,"LIST"}</definedName>
    <definedName name="sustor2" localSheetId="7" hidden="1">{#N/A,#N/A,TRUE,"COVERSHEET";#N/A,#N/A,TRUE,"LEGEND";#N/A,#N/A,TRUE,"LIST"}</definedName>
    <definedName name="sustor2" localSheetId="4" hidden="1">{#N/A,#N/A,TRUE,"COVERSHEET";#N/A,#N/A,TRUE,"LEGEND";#N/A,#N/A,TRUE,"LIST"}</definedName>
    <definedName name="sustor2" localSheetId="3" hidden="1">{#N/A,#N/A,TRUE,"COVERSHEET";#N/A,#N/A,TRUE,"LEGEND";#N/A,#N/A,TRUE,"LIST"}</definedName>
    <definedName name="sustor2" hidden="1">{#N/A,#N/A,TRUE,"COVERSHEET";#N/A,#N/A,TRUE,"LEGEND";#N/A,#N/A,TRUE,"LIST"}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" localSheetId="0" hidden="1">{"'Appendix 3 Currency'!$A$1:$U$96"}</definedName>
    <definedName name="UNIT" localSheetId="7" hidden="1">{"'Appendix 3 Currency'!$A$1:$U$96"}</definedName>
    <definedName name="UNIT" localSheetId="4" hidden="1">{"'Appendix 3 Currency'!$A$1:$U$96"}</definedName>
    <definedName name="UNIT" localSheetId="3" hidden="1">{"'Appendix 3 Currency'!$A$1:$U$96"}</definedName>
    <definedName name="UNIT" hidden="1">{"'Appendix 3 Currency'!$A$1:$U$96"}</definedName>
    <definedName name="we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e" localSheetId="7" hidden="1">{"Print Summary",#N/A,TRUE,"BASIN";"99 Outlook vs 98 Actual",#N/A,TRUE,"BASIN";"99 Outlook vs 99 Obj",#N/A,TRUE,"BASIN";"00 vs 99 Outlook",#N/A,TRUE,"BASIN";"01 vs 00",#N/A,TRUE,"BASIN";"02 vs 01",#N/A,TRUE,"BASIN"}</definedName>
    <definedName name="we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e" localSheetId="3" hidden="1">{"Print Summary",#N/A,TRUE,"BASIN";"99 Outlook vs 98 Actual",#N/A,TRUE,"BASIN";"99 Outlook vs 99 Obj",#N/A,TRUE,"BASIN";"00 vs 99 Outlook",#N/A,TRUE,"BASIN";"01 vs 00",#N/A,TRUE,"BASIN";"02 vs 01",#N/A,TRUE,"BASIN"}</definedName>
    <definedName name="we" hidden="1">{"Print Summary",#N/A,TRUE,"BASIN";"99 Outlook vs 98 Actual",#N/A,TRUE,"BASIN";"99 Outlook vs 99 Obj",#N/A,TRUE,"BASIN";"00 vs 99 Outlook",#N/A,TRUE,"BASIN";"01 vs 00",#N/A,TRUE,"BASIN";"02 vs 01",#N/A,TRUE,"BASIN"}</definedName>
    <definedName name="wrn" localSheetId="0" hidden="1">{"sweet",#N/A,FALSE,"CNTRYTYPE"}</definedName>
    <definedName name="wrn" localSheetId="7" hidden="1">{"sweet",#N/A,FALSE,"CNTRYTYPE"}</definedName>
    <definedName name="wrn" localSheetId="4" hidden="1">{"sweet",#N/A,FALSE,"CNTRYTYPE"}</definedName>
    <definedName name="wrn" localSheetId="3" hidden="1">{"sweet",#N/A,FALSE,"CNTRYTYPE"}</definedName>
    <definedName name="wrn" hidden="1">{"sweet",#N/A,FALSE,"CNTRYTYPE"}</definedName>
    <definedName name="wrn.ALL." localSheetId="0" hidden="1">{"PAGE1",#N/A,FALSE,"YIELDS";"PAGE2",#N/A,FALSE,"YIELDS";"PAGE3",#N/A,FALSE,"YIELDS"}</definedName>
    <definedName name="wrn.ALL." localSheetId="7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localSheetId="3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7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localSheetId="3" hidden="1">{"newyork",#N/A,FALSE,"Plots-Annually";"florida",#N/A,FALSE,"Plots-Annually"}</definedName>
    <definedName name="wrn.charts." hidden="1">{"newyork",#N/A,FALSE,"Plots-Annually";"florida",#N/A,FALSE,"Plots-Annually"}</definedName>
    <definedName name="wrn.colorcrvs." localSheetId="0" hidden="1">{"BPCCOLOR",#N/A,FALSE,"CRVS";"NUCCOLOR",#N/A,FALSE,"CRVS";"FOSCOLOR",#N/A,FALSE,"CRVS"}</definedName>
    <definedName name="wrn.colorcrvs." localSheetId="7" hidden="1">{"BPCCOLOR",#N/A,FALSE,"CRVS";"NUCCOLOR",#N/A,FALSE,"CRVS";"FOSCOLOR",#N/A,FALSE,"CRVS"}</definedName>
    <definedName name="wrn.colorcrvs." localSheetId="4" hidden="1">{"BPCCOLOR",#N/A,FALSE,"CRVS";"NUCCOLOR",#N/A,FALSE,"CRVS";"FOSCOLOR",#N/A,FALSE,"CRVS"}</definedName>
    <definedName name="wrn.colorcrvs." localSheetId="3" hidden="1">{"BPCCOLOR",#N/A,FALSE,"CRVS";"NUCCOLOR",#N/A,FALSE,"CRVS";"FOSCOLOR",#N/A,FALSE,"CRVS"}</definedName>
    <definedName name="wrn.colorcrvs." hidden="1">{"BPCCOLOR",#N/A,FALSE,"CRVS";"NUCCOLOR",#N/A,FALSE,"CRVS";"FOSCOLOR",#N/A,FALSE,"CRVS"}</definedName>
    <definedName name="wrn.condensate." localSheetId="0" hidden="1">{"condensate",#N/A,FALSE,"CNTRYTYPE"}</definedName>
    <definedName name="wrn.condensate." localSheetId="7" hidden="1">{"condensate",#N/A,FALSE,"CNTRYTYPE"}</definedName>
    <definedName name="wrn.condensate." localSheetId="4" hidden="1">{"condensate",#N/A,FALSE,"CNTRYTYPE"}</definedName>
    <definedName name="wrn.condensate." localSheetId="3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7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localSheetId="3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ata." localSheetId="0" hidden="1">{"data",#N/A,FALSE,"OP_SUM"}</definedName>
    <definedName name="wrn.data." localSheetId="7" hidden="1">{"data",#N/A,FALSE,"OP_SUM"}</definedName>
    <definedName name="wrn.data." localSheetId="4" hidden="1">{"data",#N/A,FALSE,"OP_SUM"}</definedName>
    <definedName name="wrn.data." localSheetId="3" hidden="1">{"data",#N/A,FALSE,"OP_SUM"}</definedName>
    <definedName name="wrn.data." hidden="1">{"data",#N/A,FALSE,"OP_SUM"}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7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localSheetId="3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7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localSheetId="3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7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localSheetId="3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Equipment._.List." localSheetId="0" hidden="1">{#N/A,#N/A,TRUE,"COVERSHEET";#N/A,#N/A,TRUE,"LEGEND";#N/A,#N/A,TRUE,"LIST"}</definedName>
    <definedName name="wrn.Equipment._.List." localSheetId="7" hidden="1">{#N/A,#N/A,TRUE,"COVERSHEET";#N/A,#N/A,TRUE,"LEGEND";#N/A,#N/A,TRUE,"LIST"}</definedName>
    <definedName name="wrn.Equipment._.List." localSheetId="4" hidden="1">{#N/A,#N/A,TRUE,"COVERSHEET";#N/A,#N/A,TRUE,"LEGEND";#N/A,#N/A,TRUE,"LIST"}</definedName>
    <definedName name="wrn.Equipment._.List." localSheetId="3" hidden="1">{#N/A,#N/A,TRUE,"COVERSHEET";#N/A,#N/A,TRUE,"LEGEND";#N/A,#N/A,TRUE,"LIST"}</definedName>
    <definedName name="wrn.Equipment._.List." hidden="1">{#N/A,#N/A,TRUE,"COVERSHEET";#N/A,#N/A,TRUE,"LEGEND";#N/A,#N/A,TRUE,"LIST"}</definedName>
    <definedName name="wrn.GASCOND." localSheetId="0" hidden="1">{"GASCOND",#N/A,FALSE,"CONDENSATE";"CRUDECOND",#N/A,FALSE,"CONDENSATE";"TOTALCOND",#N/A,FALSE,"CONDENSATE"}</definedName>
    <definedName name="wrn.GASCOND." localSheetId="7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localSheetId="3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7" hidden="1">{"monthly",#N/A,FALSE,"GASODEM";"qtr to yr",#N/A,FALSE,"GASODEM"}</definedName>
    <definedName name="wrn.GASODEM." localSheetId="4" hidden="1">{"monthly",#N/A,FALSE,"GASODEM";"qtr to yr",#N/A,FALSE,"GASODEM"}</definedName>
    <definedName name="wrn.GASODEM." localSheetId="3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7" hidden="1">{"heavy",#N/A,FALSE,"CNTRYTYPE"}</definedName>
    <definedName name="wrn.heavy." localSheetId="4" hidden="1">{"heavy",#N/A,FALSE,"CNTRYTYPE"}</definedName>
    <definedName name="wrn.heavy." localSheetId="3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7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localSheetId="3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7" hidden="1">{"light sour",#N/A,FALSE,"CNTRYTYPE"}</definedName>
    <definedName name="wrn.light._.sour." localSheetId="4" hidden="1">{"light sour",#N/A,FALSE,"CNTRYTYPE"}</definedName>
    <definedName name="wrn.light._.sour." localSheetId="3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7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localSheetId="3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7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3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7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7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3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7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3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7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3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7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3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7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7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localSheetId="3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7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3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7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files." localSheetId="0" hidden="1">{"BPC",#N/A,FALSE,"PRO";"NUC",#N/A,FALSE,"PRO";"FOS",#N/A,FALSE,"PRO"}</definedName>
    <definedName name="wrn.profiles." localSheetId="7" hidden="1">{"BPC",#N/A,FALSE,"PRO";"NUC",#N/A,FALSE,"PRO";"FOS",#N/A,FALSE,"PRO"}</definedName>
    <definedName name="wrn.profiles." localSheetId="4" hidden="1">{"BPC",#N/A,FALSE,"PRO";"NUC",#N/A,FALSE,"PRO";"FOS",#N/A,FALSE,"PRO"}</definedName>
    <definedName name="wrn.profiles." localSheetId="3" hidden="1">{"BPC",#N/A,FALSE,"PRO";"NUC",#N/A,FALSE,"PRO";"FOS",#N/A,FALSE,"PRO"}</definedName>
    <definedName name="wrn.profiles." hidden="1">{"BPC",#N/A,FALSE,"PRO";"NUC",#N/A,FALSE,"PRO";"FOS",#N/A,FALSE,"PRO"}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7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localSheetId="3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7" hidden="1">{"Region",#N/A,FALSE,"CNTRYTYPE"}</definedName>
    <definedName name="wrn.region." localSheetId="4" hidden="1">{"Region",#N/A,FALSE,"CNTRYTYPE"}</definedName>
    <definedName name="wrn.region." localSheetId="3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7" hidden="1">{#N/A,#N/A,TRUE,"Crude";#N/A,#N/A,TRUE,"Products"}</definedName>
    <definedName name="wrn.SAMPLE." localSheetId="4" hidden="1">{#N/A,#N/A,TRUE,"Crude";#N/A,#N/A,TRUE,"Products"}</definedName>
    <definedName name="wrn.SAMPLE." localSheetId="3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7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localSheetId="3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7" hidden="1">{"SUBREGION",#N/A,FALSE,"CNTRYTYPE"}</definedName>
    <definedName name="wrn.SUBREGION." localSheetId="4" hidden="1">{"SUBREGION",#N/A,FALSE,"CNTRYTYPE"}</definedName>
    <definedName name="wrn.SUBREGION." localSheetId="3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7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localSheetId="3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7" hidden="1">{"sweet",#N/A,FALSE,"CNTRYTYPE"}</definedName>
    <definedName name="wrn.sweet." localSheetId="4" hidden="1">{"sweet",#N/A,FALSE,"CNTRYTYPE"}</definedName>
    <definedName name="wrn.sweet." localSheetId="3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7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localSheetId="3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7" hidden="1">{"total",#N/A,FALSE,"CNTRYTYPE"}</definedName>
    <definedName name="wrn.total." localSheetId="4" hidden="1">{"total",#N/A,FALSE,"CNTRYTYPE"}</definedName>
    <definedName name="wrn.total." localSheetId="3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7" hidden="1">{"monthly",#N/A,FALSE,"GASODEM";"qtr to yr",#N/A,FALSE,"GASODEM"}</definedName>
    <definedName name="xxxxx" localSheetId="4" hidden="1">{"monthly",#N/A,FALSE,"GASODEM";"qtr to yr",#N/A,FALSE,"GASODEM"}</definedName>
    <definedName name="xxxxx" localSheetId="3" hidden="1">{"monthly",#N/A,FALSE,"GASODEM";"qtr to yr",#N/A,FALSE,"GASODEM"}</definedName>
    <definedName name="xxxxx" hidden="1">{"monthly",#N/A,FALSE,"GASODEM";"qtr to yr",#N/A,FALSE,"GASODEM"}</definedName>
    <definedName name="zero" localSheetId="0" hidden="1">{"SIM Report",#N/A,FALSE,"Output";"Price Report",#N/A,FALSE,"Data Input "}</definedName>
    <definedName name="zero" localSheetId="7" hidden="1">{"SIM Report",#N/A,FALSE,"Output";"Price Report",#N/A,FALSE,"Data Input "}</definedName>
    <definedName name="zero" localSheetId="4" hidden="1">{"SIM Report",#N/A,FALSE,"Output";"Price Report",#N/A,FALSE,"Data Input "}</definedName>
    <definedName name="zero" localSheetId="3" hidden="1">{"SIM Report",#N/A,FALSE,"Output";"Price Report",#N/A,FALSE,"Data Input "}</definedName>
    <definedName name="zero" hidden="1">{"SIM Report",#N/A,FALSE,"Output";"Price Report",#N/A,FALSE,"Data Input "}</definedName>
    <definedName name="zz" localSheetId="0" hidden="1">{"'Appendix 3 Currency'!$A$1:$U$96"}</definedName>
    <definedName name="zz" localSheetId="7" hidden="1">{"'Appendix 3 Currency'!$A$1:$U$96"}</definedName>
    <definedName name="zz" localSheetId="4" hidden="1">{"'Appendix 3 Currency'!$A$1:$U$96"}</definedName>
    <definedName name="zz" localSheetId="3" hidden="1">{"'Appendix 3 Currency'!$A$1:$U$96"}</definedName>
    <definedName name="zz" hidden="1">{"'Appendix 3 Currency'!$A$1:$U$96"}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6" i="14" l="1"/>
  <c r="M38" i="10" l="1"/>
  <c r="G89" i="15" l="1"/>
  <c r="X92" i="15" l="1"/>
  <c r="T79" i="15"/>
  <c r="T92" i="15" l="1"/>
  <c r="R74" i="13" l="1"/>
  <c r="F74" i="13"/>
  <c r="R29" i="12" l="1"/>
  <c r="T26" i="12"/>
  <c r="V26" i="12" s="1"/>
  <c r="AB26" i="12" s="1"/>
  <c r="X29" i="12"/>
  <c r="F29" i="12"/>
  <c r="R28" i="11"/>
  <c r="T25" i="11"/>
  <c r="V25" i="11" s="1"/>
  <c r="AB25" i="11" s="1"/>
  <c r="X28" i="11"/>
  <c r="P28" i="11"/>
  <c r="T27" i="12" l="1"/>
  <c r="P29" i="12"/>
  <c r="T26" i="11"/>
  <c r="T28" i="11" s="1"/>
  <c r="P20" i="4" l="1"/>
  <c r="N19" i="3"/>
  <c r="J22" i="3"/>
  <c r="H22" i="3"/>
  <c r="F22" i="3"/>
  <c r="N23" i="4" l="1"/>
  <c r="J23" i="4"/>
  <c r="H23" i="4"/>
  <c r="F23" i="4"/>
  <c r="N18" i="3"/>
  <c r="AB16" i="12"/>
  <c r="P19" i="4"/>
  <c r="J19" i="4"/>
  <c r="H19" i="4"/>
  <c r="F19" i="4"/>
  <c r="X21" i="11"/>
  <c r="L28" i="11"/>
  <c r="Z29" i="12"/>
  <c r="T25" i="12"/>
  <c r="T29" i="12" s="1"/>
  <c r="Z22" i="12"/>
  <c r="X22" i="12"/>
  <c r="R22" i="12"/>
  <c r="P22" i="12"/>
  <c r="N22" i="12"/>
  <c r="L22" i="12"/>
  <c r="J22" i="12"/>
  <c r="J29" i="12" s="1"/>
  <c r="H22" i="12"/>
  <c r="H29" i="12" s="1"/>
  <c r="F22" i="12"/>
  <c r="Z21" i="11"/>
  <c r="V21" i="11"/>
  <c r="R21" i="11"/>
  <c r="P21" i="11"/>
  <c r="N21" i="11"/>
  <c r="L21" i="11"/>
  <c r="J21" i="11"/>
  <c r="J28" i="11" s="1"/>
  <c r="H21" i="11"/>
  <c r="H28" i="11" s="1"/>
  <c r="F21" i="11"/>
  <c r="F28" i="11" s="1"/>
  <c r="H14" i="14"/>
  <c r="H17" i="14" s="1"/>
  <c r="H22" i="14" s="1"/>
  <c r="F44" i="14"/>
  <c r="L29" i="12" l="1"/>
  <c r="V25" i="12"/>
  <c r="AB25" i="12" s="1"/>
  <c r="Z28" i="11"/>
  <c r="AB24" i="11"/>
  <c r="Z92" i="15"/>
  <c r="V92" i="15"/>
  <c r="M92" i="15"/>
  <c r="K92" i="15"/>
  <c r="G92" i="15"/>
  <c r="I92" i="15"/>
  <c r="N17" i="4"/>
  <c r="L17" i="4"/>
  <c r="J17" i="4"/>
  <c r="H17" i="4"/>
  <c r="F17" i="4"/>
  <c r="P15" i="4"/>
  <c r="P14" i="4"/>
  <c r="L16" i="3"/>
  <c r="J16" i="3"/>
  <c r="H16" i="3"/>
  <c r="F16" i="3"/>
  <c r="N14" i="3"/>
  <c r="N13" i="3"/>
  <c r="T20" i="12"/>
  <c r="T22" i="12" s="1"/>
  <c r="V19" i="12"/>
  <c r="AB18" i="12"/>
  <c r="AB19" i="11"/>
  <c r="T19" i="11"/>
  <c r="AB18" i="11"/>
  <c r="T18" i="11"/>
  <c r="AB17" i="11"/>
  <c r="T17" i="11"/>
  <c r="AB21" i="11" l="1"/>
  <c r="T21" i="11"/>
  <c r="P17" i="4"/>
  <c r="N16" i="3"/>
  <c r="V20" i="12"/>
  <c r="AB20" i="12" s="1"/>
  <c r="AB19" i="12"/>
  <c r="AB22" i="12" s="1"/>
  <c r="V22" i="12" l="1"/>
  <c r="Z136" i="10" l="1"/>
  <c r="Z140" i="10" s="1"/>
  <c r="V136" i="10"/>
  <c r="V140" i="10" s="1"/>
  <c r="M136" i="10"/>
  <c r="M140" i="10" s="1"/>
  <c r="I136" i="10"/>
  <c r="I140" i="10" s="1"/>
  <c r="Z78" i="10"/>
  <c r="V78" i="10"/>
  <c r="M78" i="10"/>
  <c r="K78" i="10"/>
  <c r="I78" i="10"/>
  <c r="G78" i="10"/>
  <c r="Z88" i="10"/>
  <c r="V88" i="10"/>
  <c r="M88" i="10"/>
  <c r="K88" i="10"/>
  <c r="I88" i="10"/>
  <c r="G88" i="10"/>
  <c r="Z21" i="10"/>
  <c r="V21" i="10"/>
  <c r="M21" i="10"/>
  <c r="K21" i="10"/>
  <c r="I21" i="10"/>
  <c r="G21" i="10"/>
  <c r="Z36" i="10"/>
  <c r="V36" i="10"/>
  <c r="M36" i="10"/>
  <c r="K36" i="10"/>
  <c r="I36" i="10"/>
  <c r="G36" i="10"/>
  <c r="M90" i="10" l="1"/>
  <c r="V90" i="10"/>
  <c r="V142" i="10" s="1"/>
  <c r="I90" i="10"/>
  <c r="V38" i="10"/>
  <c r="I38" i="10"/>
  <c r="Z38" i="10"/>
  <c r="K90" i="10"/>
  <c r="K38" i="10"/>
  <c r="G38" i="10"/>
  <c r="G90" i="10"/>
  <c r="Z90" i="10"/>
  <c r="Z142" i="10" s="1"/>
  <c r="V79" i="15" l="1"/>
  <c r="X79" i="15"/>
  <c r="Z79" i="15"/>
  <c r="V37" i="15"/>
  <c r="V42" i="15" s="1"/>
  <c r="Z37" i="15"/>
  <c r="Z42" i="15" s="1"/>
  <c r="I79" i="15"/>
  <c r="K79" i="15"/>
  <c r="M79" i="15"/>
  <c r="M37" i="15"/>
  <c r="M42" i="15" s="1"/>
  <c r="G79" i="15"/>
  <c r="T14" i="14"/>
  <c r="T17" i="14" s="1"/>
  <c r="T22" i="14" s="1"/>
  <c r="T27" i="14" s="1"/>
  <c r="T30" i="14" s="1"/>
  <c r="X14" i="14"/>
  <c r="X17" i="14" s="1"/>
  <c r="X22" i="14" s="1"/>
  <c r="X27" i="14" s="1"/>
  <c r="X30" i="14" s="1"/>
  <c r="T44" i="14"/>
  <c r="V44" i="14"/>
  <c r="X44" i="14"/>
  <c r="H27" i="14"/>
  <c r="H30" i="14" s="1"/>
  <c r="L14" i="14"/>
  <c r="L17" i="14" s="1"/>
  <c r="L22" i="14" s="1"/>
  <c r="L27" i="14" s="1"/>
  <c r="L30" i="14" s="1"/>
  <c r="H44" i="14"/>
  <c r="J44" i="14"/>
  <c r="L44" i="14"/>
  <c r="T14" i="13"/>
  <c r="T17" i="13" s="1"/>
  <c r="T22" i="13" s="1"/>
  <c r="T27" i="13" s="1"/>
  <c r="V14" i="13"/>
  <c r="V17" i="13" s="1"/>
  <c r="V22" i="13" s="1"/>
  <c r="V27" i="13" s="1"/>
  <c r="X14" i="13"/>
  <c r="X17" i="13" s="1"/>
  <c r="X22" i="13" s="1"/>
  <c r="X27" i="13" s="1"/>
  <c r="X30" i="13" s="1"/>
  <c r="X69" i="13" s="1"/>
  <c r="T47" i="13"/>
  <c r="V47" i="13"/>
  <c r="X47" i="13"/>
  <c r="H14" i="13"/>
  <c r="H17" i="13" s="1"/>
  <c r="H22" i="13" s="1"/>
  <c r="H27" i="13" s="1"/>
  <c r="H30" i="13" s="1"/>
  <c r="J14" i="13"/>
  <c r="J17" i="13" s="1"/>
  <c r="J22" i="13" s="1"/>
  <c r="J27" i="13" s="1"/>
  <c r="J30" i="13" s="1"/>
  <c r="L14" i="13"/>
  <c r="L17" i="13" s="1"/>
  <c r="L22" i="13" s="1"/>
  <c r="L27" i="13" s="1"/>
  <c r="L30" i="13" s="1"/>
  <c r="H47" i="13"/>
  <c r="J47" i="13"/>
  <c r="L47" i="13"/>
  <c r="R44" i="14"/>
  <c r="R47" i="13"/>
  <c r="F47" i="13"/>
  <c r="R14" i="13"/>
  <c r="F14" i="13"/>
  <c r="T47" i="14" l="1"/>
  <c r="T30" i="13"/>
  <c r="I37" i="15"/>
  <c r="I42" i="15" s="1"/>
  <c r="I95" i="15" s="1"/>
  <c r="I100" i="15" s="1"/>
  <c r="J66" i="13"/>
  <c r="J69" i="13" s="1"/>
  <c r="J80" i="13"/>
  <c r="V30" i="13"/>
  <c r="K37" i="15"/>
  <c r="K42" i="15" s="1"/>
  <c r="K95" i="15" s="1"/>
  <c r="K100" i="15" s="1"/>
  <c r="X47" i="14"/>
  <c r="X76" i="14" s="1"/>
  <c r="X69" i="14"/>
  <c r="T76" i="14"/>
  <c r="T69" i="14"/>
  <c r="L47" i="14"/>
  <c r="L76" i="14" s="1"/>
  <c r="L80" i="14"/>
  <c r="H47" i="14"/>
  <c r="H76" i="14" s="1"/>
  <c r="X80" i="14"/>
  <c r="T80" i="14"/>
  <c r="L69" i="14"/>
  <c r="H69" i="14"/>
  <c r="H80" i="14"/>
  <c r="H50" i="13"/>
  <c r="H76" i="13" s="1"/>
  <c r="T50" i="13"/>
  <c r="T76" i="13" s="1"/>
  <c r="T80" i="13"/>
  <c r="T69" i="13"/>
  <c r="L50" i="13"/>
  <c r="L76" i="13" s="1"/>
  <c r="L69" i="13"/>
  <c r="H69" i="13"/>
  <c r="X50" i="13"/>
  <c r="X76" i="13" s="1"/>
  <c r="X80" i="13"/>
  <c r="J50" i="13"/>
  <c r="V95" i="15"/>
  <c r="V100" i="15" s="1"/>
  <c r="M95" i="15"/>
  <c r="M100" i="15" s="1"/>
  <c r="Z95" i="15"/>
  <c r="Z100" i="15" s="1"/>
  <c r="V50" i="13" l="1"/>
  <c r="V66" i="13"/>
  <c r="V69" i="13" s="1"/>
  <c r="L22" i="3"/>
  <c r="J73" i="13"/>
  <c r="J76" i="13" s="1"/>
  <c r="V80" i="13"/>
  <c r="N20" i="3" l="1"/>
  <c r="N22" i="3" s="1"/>
  <c r="V73" i="13"/>
  <c r="V76" i="13" s="1"/>
  <c r="X88" i="10" l="1"/>
  <c r="X78" i="10" l="1"/>
  <c r="X90" i="10" s="1"/>
  <c r="T88" i="10"/>
  <c r="X36" i="10"/>
  <c r="X21" i="10"/>
  <c r="X38" i="10" l="1"/>
  <c r="T78" i="10"/>
  <c r="T90" i="10" s="1"/>
  <c r="J14" i="14"/>
  <c r="T21" i="10"/>
  <c r="J17" i="14" l="1"/>
  <c r="F17" i="13"/>
  <c r="F22" i="13" s="1"/>
  <c r="F27" i="13" s="1"/>
  <c r="F30" i="13" s="1"/>
  <c r="F66" i="13" s="1"/>
  <c r="V14" i="14"/>
  <c r="T36" i="10"/>
  <c r="T38" i="10" s="1"/>
  <c r="J22" i="14" l="1"/>
  <c r="J27" i="14" s="1"/>
  <c r="J30" i="14" s="1"/>
  <c r="R14" i="14"/>
  <c r="F14" i="14"/>
  <c r="F17" i="14" s="1"/>
  <c r="F22" i="14" s="1"/>
  <c r="F27" i="14" s="1"/>
  <c r="F30" i="14" s="1"/>
  <c r="F80" i="13"/>
  <c r="F50" i="13"/>
  <c r="F69" i="13"/>
  <c r="F73" i="13" l="1"/>
  <c r="F76" i="13" s="1"/>
  <c r="J66" i="14"/>
  <c r="J69" i="14" s="1"/>
  <c r="J80" i="14"/>
  <c r="J47" i="14"/>
  <c r="J73" i="14" s="1"/>
  <c r="J76" i="14" s="1"/>
  <c r="F69" i="14"/>
  <c r="F47" i="14"/>
  <c r="F80" i="14"/>
  <c r="V17" i="14"/>
  <c r="V22" i="14" s="1"/>
  <c r="V27" i="14" s="1"/>
  <c r="R17" i="13"/>
  <c r="R22" i="13" s="1"/>
  <c r="R27" i="13" s="1"/>
  <c r="V30" i="14" l="1"/>
  <c r="V80" i="14" s="1"/>
  <c r="X37" i="15"/>
  <c r="X42" i="15" s="1"/>
  <c r="X95" i="15" s="1"/>
  <c r="X100" i="15" s="1"/>
  <c r="R30" i="13"/>
  <c r="R66" i="13" s="1"/>
  <c r="N28" i="11" s="1"/>
  <c r="G37" i="15"/>
  <c r="G42" i="15" s="1"/>
  <c r="G95" i="15" s="1"/>
  <c r="G100" i="15" s="1"/>
  <c r="F73" i="14"/>
  <c r="F76" i="14" s="1"/>
  <c r="V47" i="14"/>
  <c r="V73" i="14" s="1"/>
  <c r="V76" i="14" s="1"/>
  <c r="R17" i="14"/>
  <c r="K136" i="10"/>
  <c r="K140" i="10" s="1"/>
  <c r="K142" i="10" s="1"/>
  <c r="V66" i="14" l="1"/>
  <c r="V69" i="14" s="1"/>
  <c r="R80" i="13"/>
  <c r="R50" i="13"/>
  <c r="R73" i="13" s="1"/>
  <c r="R76" i="13" s="1"/>
  <c r="L23" i="4"/>
  <c r="P21" i="4"/>
  <c r="P23" i="4" s="1"/>
  <c r="V26" i="11"/>
  <c r="X136" i="10" l="1"/>
  <c r="X140" i="10" s="1"/>
  <c r="X142" i="10" s="1"/>
  <c r="AB26" i="11"/>
  <c r="AB28" i="11" s="1"/>
  <c r="V28" i="11"/>
  <c r="G136" i="10" l="1"/>
  <c r="R22" i="14"/>
  <c r="R27" i="14" s="1"/>
  <c r="R30" i="14" l="1"/>
  <c r="R80" i="14" s="1"/>
  <c r="T37" i="15"/>
  <c r="T42" i="15" s="1"/>
  <c r="T95" i="15" s="1"/>
  <c r="T100" i="15" s="1"/>
  <c r="G140" i="10"/>
  <c r="R47" i="14"/>
  <c r="R66" i="14" l="1"/>
  <c r="R69" i="14" s="1"/>
  <c r="R73" i="14"/>
  <c r="R76" i="14" s="1"/>
  <c r="G142" i="10"/>
  <c r="V27" i="12" l="1"/>
  <c r="N29" i="12"/>
  <c r="AB27" i="12"/>
  <c r="AB29" i="12" s="1"/>
  <c r="V29" i="12"/>
  <c r="R69" i="13"/>
  <c r="T136" i="10" l="1"/>
  <c r="T140" i="10" s="1"/>
  <c r="T142" i="10" s="1"/>
</calcChain>
</file>

<file path=xl/sharedStrings.xml><?xml version="1.0" encoding="utf-8"?>
<sst xmlns="http://schemas.openxmlformats.org/spreadsheetml/2006/main" count="923" uniqueCount="241">
  <si>
    <t>Star Petroleum Refining Public Company Limited</t>
  </si>
  <si>
    <t>Statement of Financial Position</t>
  </si>
  <si>
    <t>As at 30 September 2025</t>
  </si>
  <si>
    <t>Consolidated</t>
  </si>
  <si>
    <t>Separate</t>
  </si>
  <si>
    <t>financial information</t>
  </si>
  <si>
    <t>30 September</t>
  </si>
  <si>
    <t>31 December</t>
  </si>
  <si>
    <t xml:space="preserve"> 2025</t>
  </si>
  <si>
    <t xml:space="preserve"> 2024</t>
  </si>
  <si>
    <t>Notes</t>
  </si>
  <si>
    <t>US Dollar</t>
  </si>
  <si>
    <t>Baht</t>
  </si>
  <si>
    <t>Assets</t>
  </si>
  <si>
    <t xml:space="preserve">Assets </t>
  </si>
  <si>
    <t>Current assets</t>
  </si>
  <si>
    <t>Cash and cash equivalents</t>
  </si>
  <si>
    <t>Trade and other current receivables</t>
  </si>
  <si>
    <t>Inventories</t>
  </si>
  <si>
    <t>Other current assets</t>
  </si>
  <si>
    <t xml:space="preserve"> </t>
  </si>
  <si>
    <t>Total current assets</t>
  </si>
  <si>
    <t>Non-current assets</t>
  </si>
  <si>
    <t>Investment in an associate</t>
  </si>
  <si>
    <t>Investment in subsidiaries</t>
  </si>
  <si>
    <t>Financial asset measured at fair value</t>
  </si>
  <si>
    <t>through other compreshensive income</t>
  </si>
  <si>
    <t>Prepaid income tax</t>
  </si>
  <si>
    <t>Property, plant and equipment</t>
  </si>
  <si>
    <t>Intangible assets</t>
  </si>
  <si>
    <t>Long-term loan to subsidiaries</t>
  </si>
  <si>
    <t>-</t>
  </si>
  <si>
    <t>Deferred tax assets</t>
  </si>
  <si>
    <t>Other non-current assets</t>
  </si>
  <si>
    <t>Total non-current assets</t>
  </si>
  <si>
    <t>Total assets</t>
  </si>
  <si>
    <t>The accompanying condensed notes to the interim financial information are an integral part of this interim financial information.</t>
  </si>
  <si>
    <t>Liabilities and equity</t>
  </si>
  <si>
    <t xml:space="preserve">Liabilities and equity </t>
  </si>
  <si>
    <t>Current liabilities</t>
  </si>
  <si>
    <t>Short-term borrowings from</t>
  </si>
  <si>
    <t>financial institutions</t>
  </si>
  <si>
    <t>Current portion of long-term borrowings</t>
  </si>
  <si>
    <t xml:space="preserve">Current portion of long-term borrowings </t>
  </si>
  <si>
    <t>from financial institutions</t>
  </si>
  <si>
    <t>Trade and other current payables</t>
  </si>
  <si>
    <t>Current portion of lease liabilities</t>
  </si>
  <si>
    <t>Excise tax payable</t>
  </si>
  <si>
    <t>Income tax payable</t>
  </si>
  <si>
    <t>Short-term provision</t>
  </si>
  <si>
    <t>Other current liabilities</t>
  </si>
  <si>
    <t>Total current liabilities</t>
  </si>
  <si>
    <t>Non-current liabilities</t>
  </si>
  <si>
    <t>Long-term borrowings from</t>
  </si>
  <si>
    <t>Lease liabilities</t>
  </si>
  <si>
    <t>Employee benefit obligations</t>
  </si>
  <si>
    <t>Other non-current liability</t>
  </si>
  <si>
    <t>Total non-current liabilities</t>
  </si>
  <si>
    <t>Total liabilities</t>
  </si>
  <si>
    <r>
      <t xml:space="preserve">Liabilities and equity </t>
    </r>
    <r>
      <rPr>
        <sz val="9"/>
        <rFont val="Arial"/>
        <family val="2"/>
      </rPr>
      <t>(continued)</t>
    </r>
  </si>
  <si>
    <t>Equity</t>
  </si>
  <si>
    <t xml:space="preserve">Equity </t>
  </si>
  <si>
    <t>Share capital</t>
  </si>
  <si>
    <t>Authorized share capital</t>
  </si>
  <si>
    <t xml:space="preserve">Ordinary shares </t>
  </si>
  <si>
    <t>4,335,902,125 shares at</t>
  </si>
  <si>
    <t>par value of Baht 6.92 each</t>
  </si>
  <si>
    <t xml:space="preserve">Issued and paid-up share capital </t>
  </si>
  <si>
    <t>Ordinary shares</t>
  </si>
  <si>
    <t>4,335,902,125 shares paid-up</t>
  </si>
  <si>
    <t>at Baht 6.92 each</t>
  </si>
  <si>
    <t>Premium on share capital</t>
  </si>
  <si>
    <t xml:space="preserve">Surplus from business combination </t>
  </si>
  <si>
    <t>under common control</t>
  </si>
  <si>
    <t xml:space="preserve">Retained earnings </t>
  </si>
  <si>
    <t>Appropriated - legal reserve</t>
  </si>
  <si>
    <t xml:space="preserve">Unappropriated 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</si>
  <si>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</si>
  <si>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</si>
  <si>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</si>
  <si>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</si>
  <si>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</si>
  <si>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</si>
  <si>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For the three-month period ended 30 September 2025</t>
  </si>
  <si>
    <t>For the nine-month period ended 30 September 2025</t>
  </si>
  <si>
    <t xml:space="preserve">Separate </t>
  </si>
  <si>
    <t>Sales</t>
  </si>
  <si>
    <t>Liquefied Petroleum Gas and fuel subsidies</t>
  </si>
  <si>
    <t>Total revenue</t>
  </si>
  <si>
    <t>Cost of sales</t>
  </si>
  <si>
    <t>Gross profit (loss)</t>
  </si>
  <si>
    <t>Gross profit</t>
  </si>
  <si>
    <t xml:space="preserve">Share of profit from associate </t>
  </si>
  <si>
    <t>Other income</t>
  </si>
  <si>
    <t>Gain on exchange rate</t>
  </si>
  <si>
    <t>Profit (loss) before expenses</t>
  </si>
  <si>
    <t>Profit before expenses</t>
  </si>
  <si>
    <t>Selling and administrative expenses</t>
  </si>
  <si>
    <t>Other expenses</t>
  </si>
  <si>
    <t>Finance costs</t>
  </si>
  <si>
    <t xml:space="preserve">Profit (loss) before income tax </t>
  </si>
  <si>
    <t xml:space="preserve">Profit before income tax </t>
  </si>
  <si>
    <t xml:space="preserve">Income tax </t>
  </si>
  <si>
    <t>Profit (loss) for the period</t>
  </si>
  <si>
    <t>Profit for the period</t>
  </si>
  <si>
    <t>Other comprehensive income:</t>
  </si>
  <si>
    <t>Items that will be reclassified</t>
  </si>
  <si>
    <t>subsequently to profit or loss</t>
  </si>
  <si>
    <t>Currency translation differences</t>
  </si>
  <si>
    <t>Items that will not be reclassified</t>
  </si>
  <si>
    <t>to profit or loss</t>
  </si>
  <si>
    <t xml:space="preserve">Remeasurement of employee </t>
  </si>
  <si>
    <t>benefit obligations, net of tax</t>
  </si>
  <si>
    <t>Changes in fair value of financial asset</t>
  </si>
  <si>
    <t xml:space="preserve">measured at fair value through </t>
  </si>
  <si>
    <t>other comprehensive income, net of tax</t>
  </si>
  <si>
    <t>Other comprehensive income</t>
  </si>
  <si>
    <t xml:space="preserve">Other comprehensive income </t>
  </si>
  <si>
    <t>for the period, net of tax</t>
  </si>
  <si>
    <t>Total comprehensive income (expense)</t>
  </si>
  <si>
    <t>for the period</t>
  </si>
  <si>
    <t>Profit (loss) attributable to:</t>
  </si>
  <si>
    <t>Profit attributable to:</t>
  </si>
  <si>
    <t xml:space="preserve">Owners of the parent </t>
  </si>
  <si>
    <t>attributable to:</t>
  </si>
  <si>
    <t>Owners of the parent</t>
  </si>
  <si>
    <t>Earnings (loss) per share</t>
  </si>
  <si>
    <t>Earnings per share</t>
  </si>
  <si>
    <t xml:space="preserve">Basic earnings (loss) per share </t>
  </si>
  <si>
    <t xml:space="preserve">Basic earnings per share </t>
  </si>
  <si>
    <t>Other comprehensive expense</t>
  </si>
  <si>
    <t>Statement of Changes in Equity (Unaudited)</t>
  </si>
  <si>
    <t>Consolidated financial information</t>
  </si>
  <si>
    <t>Attributable to owners of the parent</t>
  </si>
  <si>
    <t>Retained earnings</t>
  </si>
  <si>
    <t>Other component 
of equity</t>
  </si>
  <si>
    <t>Equity attributable</t>
  </si>
  <si>
    <t>Surplus</t>
  </si>
  <si>
    <t>Changes in fair value of</t>
  </si>
  <si>
    <t>to the former</t>
  </si>
  <si>
    <t>from business</t>
  </si>
  <si>
    <t>financial asset measured</t>
  </si>
  <si>
    <t>shareholder before</t>
  </si>
  <si>
    <t>Issued and</t>
  </si>
  <si>
    <t>combination</t>
  </si>
  <si>
    <t>at fair value through</t>
  </si>
  <si>
    <t>Currency</t>
  </si>
  <si>
    <t xml:space="preserve">Total other </t>
  </si>
  <si>
    <t>the business</t>
  </si>
  <si>
    <t>Non-</t>
  </si>
  <si>
    <t>paid-up</t>
  </si>
  <si>
    <t>Premium on</t>
  </si>
  <si>
    <t>under common</t>
  </si>
  <si>
    <t>Appropriated</t>
  </si>
  <si>
    <t>other comprehensive</t>
  </si>
  <si>
    <t>translation</t>
  </si>
  <si>
    <t xml:space="preserve">component of </t>
  </si>
  <si>
    <t>to owners</t>
  </si>
  <si>
    <t xml:space="preserve"> combination under</t>
  </si>
  <si>
    <t>controlling</t>
  </si>
  <si>
    <t>Total</t>
  </si>
  <si>
    <t>share capital</t>
  </si>
  <si>
    <t>control</t>
  </si>
  <si>
    <t>legal reserve</t>
  </si>
  <si>
    <t>Unappropriated</t>
  </si>
  <si>
    <t>income, net of tax</t>
  </si>
  <si>
    <t>differences</t>
  </si>
  <si>
    <t>equity</t>
  </si>
  <si>
    <t>of the parent</t>
  </si>
  <si>
    <t>common control</t>
  </si>
  <si>
    <t>interests</t>
  </si>
  <si>
    <t>Note</t>
  </si>
  <si>
    <t>Beginning balance 1 January 2024</t>
  </si>
  <si>
    <t>Business combination under common control</t>
  </si>
  <si>
    <t>Dividends</t>
  </si>
  <si>
    <t>Total comprehensive income for the period</t>
  </si>
  <si>
    <t>Ending balance 30 September 2024</t>
  </si>
  <si>
    <t>Beginning balance 1 January 2025</t>
  </si>
  <si>
    <t>Ending balance 30 September 2025</t>
  </si>
  <si>
    <t>Total other</t>
  </si>
  <si>
    <t>combination under</t>
  </si>
  <si>
    <t>Business combination under</t>
  </si>
  <si>
    <t>Separate financial information</t>
  </si>
  <si>
    <t>Dividend</t>
  </si>
  <si>
    <t>Other component of equity</t>
  </si>
  <si>
    <t>Statement of Cash Flows (Unaudited)</t>
  </si>
  <si>
    <t>2025</t>
  </si>
  <si>
    <t>2024</t>
  </si>
  <si>
    <t>Cash flows from operating activities</t>
  </si>
  <si>
    <t>Profit before income tax</t>
  </si>
  <si>
    <t>Adjustments for:</t>
  </si>
  <si>
    <t>Finance income</t>
  </si>
  <si>
    <t>Depreciation</t>
  </si>
  <si>
    <t>Amortization</t>
  </si>
  <si>
    <t>Share of profit from investment in an associate</t>
  </si>
  <si>
    <t>Loss (gain) from disposal and write-off of assets</t>
  </si>
  <si>
    <t>Loss (gain) on exchange rate</t>
  </si>
  <si>
    <t>Allowance for expected credit loss</t>
  </si>
  <si>
    <t>Loss on obsolete materials and supplies</t>
  </si>
  <si>
    <t>Reversal on write down of inventories to</t>
  </si>
  <si>
    <t>net realizable value</t>
  </si>
  <si>
    <t>Retirement benefit expenses</t>
  </si>
  <si>
    <t>Dividend income from a subsidiary</t>
  </si>
  <si>
    <t>Change in operating assets and liabilities</t>
  </si>
  <si>
    <t>Other current and non-current assets</t>
  </si>
  <si>
    <t>Short-term provision paid</t>
  </si>
  <si>
    <t>Retirement benefit paid</t>
  </si>
  <si>
    <t>Cash generated from operations</t>
  </si>
  <si>
    <t>Interest received</t>
  </si>
  <si>
    <t>Interest paid</t>
  </si>
  <si>
    <t>Income tax paid</t>
  </si>
  <si>
    <t>Net cash generated from operating activities</t>
  </si>
  <si>
    <t>The accompanying condensed notes to the interim financial information are an integral part of this interim financial information</t>
  </si>
  <si>
    <t>Cash flows from investing activities</t>
  </si>
  <si>
    <t>Payments for acquisition of a subsidiary</t>
  </si>
  <si>
    <t>Payments for acquisition of an associate</t>
  </si>
  <si>
    <t>Dividends received from an associate and a subsidiary</t>
  </si>
  <si>
    <t>Receipt (payment) for long-term loan to a subsidiary</t>
  </si>
  <si>
    <t xml:space="preserve">Consideration paid on business combination </t>
  </si>
  <si>
    <t>Purchases of equipment and intangible asset</t>
  </si>
  <si>
    <t>Proceeds from disposal of property, plant and</t>
  </si>
  <si>
    <t>equipment</t>
  </si>
  <si>
    <t>Net cash used in investing activities</t>
  </si>
  <si>
    <t>Cash flow from financing activities</t>
  </si>
  <si>
    <t>Net proceeds (repayments) for short-term</t>
  </si>
  <si>
    <t>borrowings from financial institutions</t>
  </si>
  <si>
    <t>Payment for principal element of lease payment</t>
  </si>
  <si>
    <t xml:space="preserve">Proceeds from long-term borrowings </t>
  </si>
  <si>
    <t xml:space="preserve">Repayments for long-term borrowings </t>
  </si>
  <si>
    <t>Dividend paid to shareholders</t>
  </si>
  <si>
    <t>Dividend paid to non-controlling interests</t>
  </si>
  <si>
    <t>Net cash used in financing activities</t>
  </si>
  <si>
    <t>Net  (decrease) increase in cash and</t>
  </si>
  <si>
    <t>Net (decrease) increase in cash and</t>
  </si>
  <si>
    <t>cash equivalents</t>
  </si>
  <si>
    <t>Cash and cash equivalents at beginning of period</t>
  </si>
  <si>
    <t>Adjustment from foreign exchange translation</t>
  </si>
  <si>
    <t>at ending of period</t>
  </si>
  <si>
    <t>Material non-cash item</t>
  </si>
  <si>
    <t xml:space="preserve">Increase in right-of-use assets under </t>
  </si>
  <si>
    <t>property, plant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</si>
</sst>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2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#,##0;\ \(#,##0\);\-"/>
    <numFmt numFmtId="169" formatCode="#,##0;\(#,##0\)"/>
    <numFmt numFmtId="170" formatCode="_(#,##0_);\(#,##0\);_(&quot;-&quot;??_)"/>
    <numFmt numFmtId="171" formatCode="#,##0.00;\(#,##0.00\);\-"/>
    <numFmt numFmtId="172" formatCode="#,##0_)"/>
    <numFmt numFmtId="173" formatCode="#,##0.0"/>
    <numFmt numFmtId="174" formatCode="#,##0.00000000_)__;\(#,##0.00000000\)__"/>
    <numFmt numFmtId="175" formatCode="0.000_);\(0.000\)"/>
    <numFmt numFmtId="176" formatCode="General_)"/>
    <numFmt numFmtId="177" formatCode="0.000_)"/>
    <numFmt numFmtId="178" formatCode="#,##0.00\ &quot;F&quot;;\-#,##0.00\ &quot;F&quot;"/>
    <numFmt numFmtId="179" formatCode="_(* #,##0.00_);_(* \(#,##0.00\);_(* &quot;-&quot;_);_(@_)"/>
    <numFmt numFmtId="180" formatCode="#,##0.0_);\(#,##0.0\)"/>
    <numFmt numFmtId="181" formatCode="#,##0.000_);\(#,##0.000\)"/>
    <numFmt numFmtId="182" formatCode="* \(#,##0\);* #,##0_);&quot;-&quot;??_);@"/>
    <numFmt numFmtId="183" formatCode="dd\-mmm\-yy_)"/>
    <numFmt numFmtId="184" formatCode="* #,##0_);* \(#,##0\);&quot;-&quot;??_);@"/>
    <numFmt numFmtId="185" formatCode="0.0%"/>
    <numFmt numFmtId="186" formatCode="#,##0.000"/>
    <numFmt numFmtId="187" formatCode="0.00_)"/>
    <numFmt numFmtId="188" formatCode="_(* #,##0_);_(* \(#,##0\);_(* &quot;&quot;_);_(@_)"/>
    <numFmt numFmtId="189" formatCode="####"/>
    <numFmt numFmtId="190" formatCode="#,##0.000_)__;\(#,##0.000\)__"/>
    <numFmt numFmtId="191" formatCode="_(* #,##0.0_);_(* \(#,##0.0\);;_(@_)"/>
    <numFmt numFmtId="192" formatCode="0____"/>
    <numFmt numFmtId="193" formatCode="&quot;£&quot;#,##0_);[Red]\(&quot;£&quot;#,##0\)"/>
    <numFmt numFmtId="194" formatCode="[&lt;0.01]&quot;&quot;;0.0;0.0"/>
    <numFmt numFmtId="195" formatCode="_-* #,##0.00\ &quot;€&quot;_-;\-* #,##0.00\ &quot;€&quot;_-;_-* &quot;-&quot;??\ &quot;€&quot;_-;_-@_-"/>
    <numFmt numFmtId="196" formatCode="\$#."/>
    <numFmt numFmtId="197" formatCode="_([$€-2]* #,##0.00_);_([$€-2]* \(#,##0.00\);_([$€-2]* &quot;-&quot;??_)"/>
    <numFmt numFmtId="198" formatCode="[=0]&quot;&quot;;\-0;0"/>
    <numFmt numFmtId="199" formatCode="0_ ;[Red]\-0\ "/>
    <numFmt numFmtId="200" formatCode="ddd\ h:mm"/>
    <numFmt numFmtId="201" formatCode="&quot;Yes&quot;;&quot;&quot;;&quot;No&quot;"/>
    <numFmt numFmtId="202" formatCode="_ * #,##0_ ;_ * \-#,##0_ ;_ * &quot;-&quot;_ ;_ @_ "/>
    <numFmt numFmtId="203" formatCode="_(* #,##0_);_(* \(#,##0\);_(* &quot;-&quot;??_);_(@_)"/>
    <numFmt numFmtId="204" formatCode="#,##0;\(#,##0\);&quot;-&quot;;@"/>
    <numFmt numFmtId="205" formatCode="_-* #,##0.00\ _€_-;\-* #,##0.00\ _€_-;_-* &quot;-&quot;??\ _€_-;_-@_-"/>
    <numFmt numFmtId="206" formatCode="[$-409]mmm\-yy;@"/>
    <numFmt numFmtId="207" formatCode="[$-409]mmmm\-yy;@"/>
    <numFmt numFmtId="208" formatCode="#,###,###,##0_);\(#,###,###,##0\)_)"/>
    <numFmt numFmtId="209" formatCode="0.0"/>
    <numFmt numFmtId="210" formatCode="_(* #,##0.0_);_(* \(#,##0.0\);_(* &quot;-&quot;??_);_(@_)"/>
    <numFmt numFmtId="211" formatCode="#,##0.00000;\(#,##0.00000\);&quot;-&quot;;@"/>
    <numFmt numFmtId="212" formatCode="#,##0.00;\(#,##0.00\);&quot;-&quot;;@"/>
  </numFmts>
  <fonts count="154">
    <font>
      <sz val="11"/>
      <color theme="1"/>
      <name val="Calibri"/>
      <family val="2"/>
      <scheme val="minor"/>
    </font>
    <font>
      <sz val="14"/>
      <name val="Cordia New"/>
      <family val="2"/>
    </font>
    <font>
      <sz val="10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Arial"/>
      <family val="2"/>
    </font>
    <font>
      <sz val="14"/>
      <name val="Cordia New"/>
      <family val="2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9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b/>
      <sz val="9"/>
      <name val="Arial"/>
      <family val="2"/>
    </font>
    <font>
      <u/>
      <sz val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9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  <font>
      <sz val="10"/>
      <color indexed="12"/>
      <name val="Arial"/>
      <family val="2"/>
    </font>
    <font>
      <b/>
      <sz val="8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u/>
      <sz val="10"/>
      <color rgb="FF0563C1"/>
      <name val="Georgia"/>
      <family val="1"/>
    </font>
    <font>
      <sz val="14"/>
      <name val="MS Sans Serif"/>
    </font>
    <font>
      <sz val="14"/>
      <name val="MS Sans Serif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  <charset val="222"/>
    </font>
    <font>
      <sz val="8"/>
      <color indexed="39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63"/>
      <name val="Arial"/>
      <family val="2"/>
    </font>
    <font>
      <b/>
      <sz val="8"/>
      <color indexed="9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8.5"/>
      <name val="Arial"/>
      <family val="2"/>
    </font>
    <font>
      <strike/>
      <sz val="9"/>
      <name val="Arial"/>
      <family val="2"/>
    </font>
  </fonts>
  <fills count="7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7038">
    <xf numFmtId="0" fontId="0" fillId="0" borderId="0"/>
    <xf numFmtId="0" fontId="5" fillId="0" borderId="0"/>
    <xf numFmtId="0" fontId="51" fillId="0" borderId="0" applyNumberForma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193" fontId="18" fillId="0" borderId="0" applyFont="0" applyFill="0" applyBorder="0" applyAlignment="0" applyProtection="0"/>
    <xf numFmtId="0" fontId="5" fillId="0" borderId="0"/>
    <xf numFmtId="172" fontId="8" fillId="2" borderId="0" applyFont="0" applyFill="0" applyBorder="0" applyAlignment="0" applyProtection="0"/>
    <xf numFmtId="0" fontId="9" fillId="0" borderId="0" applyNumberFormat="0"/>
    <xf numFmtId="1" fontId="10" fillId="0" borderId="0">
      <alignment horizontal="right"/>
    </xf>
    <xf numFmtId="173" fontId="5" fillId="0" borderId="0" applyFont="0" applyFill="0" applyBorder="0" applyAlignment="0" applyProtection="0">
      <alignment horizontal="right"/>
    </xf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11" fillId="3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39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11" fillId="4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0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11" fillId="5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1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11" fillId="6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11" fillId="7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3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11" fillId="8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69" fillId="44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174" fontId="12" fillId="0" borderId="0"/>
    <xf numFmtId="39" fontId="8" fillId="0" borderId="0" applyFont="0" applyFill="0" applyBorder="0" applyAlignment="0" applyProtection="0">
      <alignment horizontal="right"/>
    </xf>
    <xf numFmtId="175" fontId="13" fillId="0" borderId="0" applyFont="0" applyFill="0" applyBorder="0" applyAlignment="0" applyProtection="0">
      <protection locked="0"/>
    </xf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11" fillId="9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11" fillId="10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11" fillId="11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11" fillId="6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11" fillId="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11" fillId="12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69" fillId="50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70" fillId="51" borderId="0" applyNumberFormat="0" applyBorder="0" applyAlignment="0" applyProtection="0"/>
    <xf numFmtId="0" fontId="14" fillId="13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1" borderId="0" applyNumberFormat="0" applyBorder="0" applyAlignment="0" applyProtection="0"/>
    <xf numFmtId="0" fontId="70" fillId="52" borderId="0" applyNumberFormat="0" applyBorder="0" applyAlignment="0" applyProtection="0"/>
    <xf numFmtId="0" fontId="14" fillId="10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14" fillId="11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14" fillId="1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14" fillId="1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14" fillId="1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7" fillId="0" borderId="0"/>
    <xf numFmtId="0" fontId="70" fillId="57" borderId="0" applyNumberFormat="0" applyBorder="0" applyAlignment="0" applyProtection="0"/>
    <xf numFmtId="0" fontId="14" fillId="1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7" borderId="0" applyNumberFormat="0" applyBorder="0" applyAlignment="0" applyProtection="0"/>
    <xf numFmtId="0" fontId="70" fillId="58" borderId="0" applyNumberFormat="0" applyBorder="0" applyAlignment="0" applyProtection="0"/>
    <xf numFmtId="0" fontId="14" fillId="1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14" fillId="1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59" borderId="0" applyNumberFormat="0" applyBorder="0" applyAlignment="0" applyProtection="0"/>
    <xf numFmtId="0" fontId="70" fillId="60" borderId="0" applyNumberFormat="0" applyBorder="0" applyAlignment="0" applyProtection="0"/>
    <xf numFmtId="0" fontId="14" fillId="14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0" borderId="0" applyNumberFormat="0" applyBorder="0" applyAlignment="0" applyProtection="0"/>
    <xf numFmtId="0" fontId="70" fillId="61" borderId="0" applyNumberFormat="0" applyBorder="0" applyAlignment="0" applyProtection="0"/>
    <xf numFmtId="0" fontId="14" fillId="15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1" borderId="0" applyNumberFormat="0" applyBorder="0" applyAlignment="0" applyProtection="0"/>
    <xf numFmtId="0" fontId="70" fillId="62" borderId="0" applyNumberFormat="0" applyBorder="0" applyAlignment="0" applyProtection="0"/>
    <xf numFmtId="0" fontId="14" fillId="20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0" fontId="70" fillId="62" borderId="0" applyNumberFormat="0" applyBorder="0" applyAlignment="0" applyProtection="0"/>
    <xf numFmtId="2" fontId="5" fillId="0" borderId="0" applyNumberFormat="0" applyFill="0" applyBorder="0" applyAlignment="0">
      <protection locked="0"/>
    </xf>
    <xf numFmtId="9" fontId="5" fillId="0" borderId="0" applyFont="0" applyFill="0" applyBorder="0" applyAlignment="0" applyProtection="0"/>
    <xf numFmtId="0" fontId="71" fillId="63" borderId="0" applyNumberFormat="0" applyBorder="0" applyAlignment="0" applyProtection="0"/>
    <xf numFmtId="0" fontId="38" fillId="4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0" fontId="71" fillId="63" borderId="0" applyNumberFormat="0" applyBorder="0" applyAlignment="0" applyProtection="0"/>
    <xf numFmtId="176" fontId="15" fillId="21" borderId="0" applyNumberFormat="0" applyFont="0" applyBorder="0" applyAlignment="0" applyProtection="0"/>
    <xf numFmtId="176" fontId="15" fillId="21" borderId="0" applyFont="0" applyBorder="0" applyAlignment="0" applyProtection="0"/>
    <xf numFmtId="0" fontId="52" fillId="0" borderId="0" applyFill="0" applyBorder="0" applyAlignment="0"/>
    <xf numFmtId="0" fontId="72" fillId="64" borderId="22" applyNumberFormat="0" applyAlignment="0" applyProtection="0"/>
    <xf numFmtId="0" fontId="40" fillId="22" borderId="1" applyNumberFormat="0" applyAlignment="0" applyProtection="0"/>
    <xf numFmtId="0" fontId="72" fillId="64" borderId="22" applyNumberFormat="0" applyAlignment="0" applyProtection="0"/>
    <xf numFmtId="0" fontId="72" fillId="64" borderId="22" applyNumberFormat="0" applyAlignment="0" applyProtection="0"/>
    <xf numFmtId="0" fontId="72" fillId="64" borderId="22" applyNumberFormat="0" applyAlignment="0" applyProtection="0"/>
    <xf numFmtId="0" fontId="72" fillId="64" borderId="22" applyNumberFormat="0" applyAlignment="0" applyProtection="0"/>
    <xf numFmtId="0" fontId="72" fillId="64" borderId="22" applyNumberFormat="0" applyAlignment="0" applyProtection="0"/>
    <xf numFmtId="0" fontId="53" fillId="23" borderId="0">
      <alignment horizontal="center"/>
      <protection locked="0"/>
    </xf>
    <xf numFmtId="0" fontId="7" fillId="0" borderId="0" applyNumberFormat="0" applyFill="0" applyBorder="0" applyProtection="0">
      <alignment horizontal="centerContinuous"/>
    </xf>
    <xf numFmtId="0" fontId="73" fillId="65" borderId="23" applyNumberFormat="0" applyAlignment="0" applyProtection="0"/>
    <xf numFmtId="0" fontId="36" fillId="24" borderId="2" applyNumberFormat="0" applyAlignment="0" applyProtection="0"/>
    <xf numFmtId="0" fontId="73" fillId="65" borderId="23" applyNumberFormat="0" applyAlignment="0" applyProtection="0"/>
    <xf numFmtId="0" fontId="73" fillId="65" borderId="23" applyNumberFormat="0" applyAlignment="0" applyProtection="0"/>
    <xf numFmtId="0" fontId="73" fillId="65" borderId="23" applyNumberFormat="0" applyAlignment="0" applyProtection="0"/>
    <xf numFmtId="0" fontId="73" fillId="65" borderId="23" applyNumberFormat="0" applyAlignment="0" applyProtection="0"/>
    <xf numFmtId="0" fontId="73" fillId="65" borderId="23" applyNumberFormat="0" applyAlignment="0" applyProtection="0"/>
    <xf numFmtId="166" fontId="69" fillId="0" borderId="0" applyFont="0" applyFill="0" applyBorder="0" applyAlignment="0" applyProtection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177" fontId="16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74" fillId="0" borderId="0" applyFont="0" applyFill="0" applyBorder="0" applyAlignment="0" applyProtection="0"/>
    <xf numFmtId="166" fontId="7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76" fillId="0" borderId="0" applyFont="0" applyFill="0" applyBorder="0" applyAlignment="0" applyProtection="0"/>
    <xf numFmtId="166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77" fillId="0" borderId="0" applyFont="0" applyFill="0" applyBorder="0" applyAlignment="0" applyProtection="0"/>
    <xf numFmtId="166" fontId="77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6" fontId="69" fillId="0" borderId="0" applyFont="0" applyFill="0" applyBorder="0" applyAlignment="0" applyProtection="0"/>
    <xf numFmtId="178" fontId="17" fillId="0" borderId="0"/>
    <xf numFmtId="37" fontId="5" fillId="0" borderId="0" applyFill="0" applyBorder="0" applyAlignment="0" applyProtection="0"/>
    <xf numFmtId="179" fontId="19" fillId="0" borderId="3" applyBorder="0"/>
    <xf numFmtId="179" fontId="19" fillId="0" borderId="3" applyBorder="0"/>
    <xf numFmtId="1" fontId="8" fillId="2" borderId="0" applyFont="0" applyBorder="0" applyAlignment="0" applyProtection="0"/>
    <xf numFmtId="37" fontId="5" fillId="25" borderId="0" applyFont="0" applyBorder="0" applyAlignment="0" applyProtection="0"/>
    <xf numFmtId="180" fontId="8" fillId="25" borderId="0" applyFont="0" applyBorder="0" applyAlignment="0" applyProtection="0"/>
    <xf numFmtId="39" fontId="8" fillId="25" borderId="0" applyFont="0" applyBorder="0" applyAlignment="0" applyProtection="0"/>
    <xf numFmtId="181" fontId="8" fillId="25" borderId="0" applyFont="0" applyBorder="0" applyAlignment="0" applyProtection="0"/>
    <xf numFmtId="182" fontId="2" fillId="0" borderId="0" applyFill="0" applyBorder="0" applyProtection="0"/>
    <xf numFmtId="194" fontId="5" fillId="0" borderId="0">
      <alignment horizontal="center"/>
    </xf>
    <xf numFmtId="195" fontId="5" fillId="0" borderId="0" applyFont="0" applyFill="0" applyBorder="0" applyAlignment="0" applyProtection="0"/>
    <xf numFmtId="196" fontId="54" fillId="0" borderId="0">
      <protection locked="0"/>
    </xf>
    <xf numFmtId="183" fontId="17" fillId="0" borderId="0"/>
    <xf numFmtId="0" fontId="5" fillId="0" borderId="0">
      <protection locked="0"/>
    </xf>
    <xf numFmtId="184" fontId="2" fillId="0" borderId="0" applyFill="0" applyBorder="0" applyProtection="0"/>
    <xf numFmtId="185" fontId="17" fillId="0" borderId="0"/>
    <xf numFmtId="37" fontId="8" fillId="2" borderId="0" applyFont="0" applyFill="0" applyBorder="0" applyAlignment="0" applyProtection="0"/>
    <xf numFmtId="180" fontId="8" fillId="2" borderId="0" applyFont="0" applyFill="0" applyBorder="0" applyAlignment="0" applyProtection="0"/>
    <xf numFmtId="39" fontId="8" fillId="2" borderId="0" applyFont="0" applyFill="0" applyBorder="0" applyAlignment="0" applyProtection="0"/>
    <xf numFmtId="175" fontId="8" fillId="0" borderId="0" applyFont="0" applyBorder="0" applyAlignment="0" applyProtection="0"/>
    <xf numFmtId="0" fontId="20" fillId="0" borderId="0" applyNumberFormat="0" applyFill="0" applyBorder="0" applyAlignment="0" applyProtection="0"/>
    <xf numFmtId="197" fontId="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4" fontId="5" fillId="0" borderId="0">
      <protection locked="0"/>
    </xf>
    <xf numFmtId="0" fontId="79" fillId="66" borderId="0" applyNumberFormat="0" applyBorder="0" applyAlignment="0" applyProtection="0"/>
    <xf numFmtId="0" fontId="44" fillId="5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0" fontId="79" fillId="66" borderId="0" applyNumberFormat="0" applyBorder="0" applyAlignment="0" applyProtection="0"/>
    <xf numFmtId="38" fontId="21" fillId="26" borderId="0" applyNumberFormat="0" applyBorder="0" applyAlignment="0" applyProtection="0"/>
    <xf numFmtId="186" fontId="10" fillId="0" borderId="0"/>
    <xf numFmtId="0" fontId="55" fillId="0" borderId="4" applyNumberFormat="0" applyAlignment="0" applyProtection="0">
      <alignment horizontal="left" vertical="center"/>
    </xf>
    <xf numFmtId="0" fontId="55" fillId="0" borderId="5">
      <alignment horizontal="left" vertical="center"/>
    </xf>
    <xf numFmtId="0" fontId="55" fillId="0" borderId="0"/>
    <xf numFmtId="0" fontId="80" fillId="0" borderId="24" applyNumberFormat="0" applyFill="0" applyAlignment="0" applyProtection="0"/>
    <xf numFmtId="0" fontId="48" fillId="0" borderId="6" applyNumberFormat="0" applyFill="0" applyAlignment="0" applyProtection="0"/>
    <xf numFmtId="0" fontId="80" fillId="0" borderId="24" applyNumberFormat="0" applyFill="0" applyAlignment="0" applyProtection="0"/>
    <xf numFmtId="0" fontId="80" fillId="0" borderId="24" applyNumberFormat="0" applyFill="0" applyAlignment="0" applyProtection="0"/>
    <xf numFmtId="0" fontId="80" fillId="0" borderId="24" applyNumberFormat="0" applyFill="0" applyAlignment="0" applyProtection="0"/>
    <xf numFmtId="0" fontId="80" fillId="0" borderId="24" applyNumberFormat="0" applyFill="0" applyAlignment="0" applyProtection="0"/>
    <xf numFmtId="0" fontId="80" fillId="0" borderId="24" applyNumberFormat="0" applyFill="0" applyAlignment="0" applyProtection="0"/>
    <xf numFmtId="0" fontId="81" fillId="0" borderId="25" applyNumberFormat="0" applyFill="0" applyAlignment="0" applyProtection="0"/>
    <xf numFmtId="0" fontId="49" fillId="0" borderId="7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1" fillId="0" borderId="25" applyNumberFormat="0" applyFill="0" applyAlignment="0" applyProtection="0"/>
    <xf numFmtId="0" fontId="82" fillId="0" borderId="26" applyNumberFormat="0" applyFill="0" applyAlignment="0" applyProtection="0"/>
    <xf numFmtId="0" fontId="50" fillId="0" borderId="8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26" applyNumberFormat="0" applyFill="0" applyAlignment="0" applyProtection="0"/>
    <xf numFmtId="0" fontId="8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5" fillId="0" borderId="0">
      <protection locked="0"/>
    </xf>
    <xf numFmtId="0" fontId="5" fillId="0" borderId="0">
      <protection locked="0"/>
    </xf>
    <xf numFmtId="0" fontId="5" fillId="0" borderId="0">
      <alignment horizontal="right"/>
    </xf>
    <xf numFmtId="40" fontId="5" fillId="0" borderId="0">
      <protection locked="0"/>
    </xf>
    <xf numFmtId="1" fontId="22" fillId="0" borderId="9"/>
    <xf numFmtId="198" fontId="5" fillId="0" borderId="0" applyBorder="0">
      <alignment horizontal="center"/>
    </xf>
    <xf numFmtId="10" fontId="21" fillId="23" borderId="10" applyNumberFormat="0" applyBorder="0" applyAlignment="0" applyProtection="0"/>
    <xf numFmtId="0" fontId="83" fillId="67" borderId="22" applyNumberFormat="0" applyAlignment="0" applyProtection="0"/>
    <xf numFmtId="0" fontId="45" fillId="8" borderId="1" applyNumberFormat="0" applyAlignment="0" applyProtection="0"/>
    <xf numFmtId="0" fontId="83" fillId="67" borderId="22" applyNumberFormat="0" applyAlignment="0" applyProtection="0"/>
    <xf numFmtId="0" fontId="84" fillId="67" borderId="22" applyNumberFormat="0" applyAlignment="0" applyProtection="0"/>
    <xf numFmtId="0" fontId="84" fillId="67" borderId="22" applyNumberFormat="0" applyAlignment="0" applyProtection="0"/>
    <xf numFmtId="0" fontId="84" fillId="67" borderId="22" applyNumberFormat="0" applyAlignment="0" applyProtection="0"/>
    <xf numFmtId="0" fontId="83" fillId="67" borderId="22" applyNumberFormat="0" applyAlignment="0" applyProtection="0"/>
    <xf numFmtId="0" fontId="83" fillId="67" borderId="22" applyNumberFormat="0" applyAlignment="0" applyProtection="0"/>
    <xf numFmtId="40" fontId="5" fillId="0" borderId="0">
      <alignment horizontal="right"/>
    </xf>
    <xf numFmtId="0" fontId="85" fillId="0" borderId="27" applyNumberFormat="0" applyFill="0" applyAlignment="0" applyProtection="0"/>
    <xf numFmtId="0" fontId="37" fillId="0" borderId="11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0" fontId="85" fillId="0" borderId="27" applyNumberFormat="0" applyFill="0" applyAlignment="0" applyProtection="0"/>
    <xf numFmtId="40" fontId="5" fillId="0" borderId="0">
      <alignment horizontal="right"/>
    </xf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86" fillId="68" borderId="0" applyNumberFormat="0" applyBorder="0" applyAlignment="0" applyProtection="0"/>
    <xf numFmtId="0" fontId="46" fillId="27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0" fontId="86" fillId="68" borderId="0" applyNumberFormat="0" applyBorder="0" applyAlignment="0" applyProtection="0"/>
    <xf numFmtId="37" fontId="23" fillId="0" borderId="0"/>
    <xf numFmtId="39" fontId="5" fillId="0" borderId="0">
      <alignment horizontal="center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1" fontId="10" fillId="0" borderId="0" applyFill="0">
      <alignment horizontal="center"/>
    </xf>
    <xf numFmtId="187" fontId="24" fillId="0" borderId="0"/>
    <xf numFmtId="0" fontId="69" fillId="0" borderId="0"/>
    <xf numFmtId="0" fontId="7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6" fillId="0" borderId="0"/>
    <xf numFmtId="0" fontId="69" fillId="0" borderId="0"/>
    <xf numFmtId="0" fontId="69" fillId="0" borderId="0"/>
    <xf numFmtId="0" fontId="75" fillId="0" borderId="0"/>
    <xf numFmtId="0" fontId="5" fillId="0" borderId="0"/>
    <xf numFmtId="0" fontId="3" fillId="0" borderId="0"/>
    <xf numFmtId="0" fontId="75" fillId="0" borderId="0"/>
    <xf numFmtId="0" fontId="68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75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" fillId="0" borderId="0"/>
    <xf numFmtId="0" fontId="3" fillId="0" borderId="0"/>
    <xf numFmtId="0" fontId="3" fillId="0" borderId="0"/>
    <xf numFmtId="0" fontId="69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7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3" fillId="0" borderId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0" fontId="25" fillId="28" borderId="12" applyNumberFormat="0" applyFont="0" applyAlignment="0" applyProtection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0" fontId="69" fillId="69" borderId="28" applyNumberFormat="0" applyFont="0" applyAlignment="0" applyProtection="0"/>
    <xf numFmtId="188" fontId="5" fillId="0" borderId="0" applyFont="0" applyBorder="0" applyAlignment="0">
      <protection hidden="1"/>
    </xf>
    <xf numFmtId="189" fontId="8" fillId="0" borderId="0" applyFont="0" applyBorder="0" applyAlignment="0" applyProtection="0">
      <alignment horizontal="center"/>
    </xf>
    <xf numFmtId="0" fontId="26" fillId="29" borderId="13"/>
    <xf numFmtId="0" fontId="26" fillId="29" borderId="13"/>
    <xf numFmtId="0" fontId="87" fillId="64" borderId="29" applyNumberFormat="0" applyAlignment="0" applyProtection="0"/>
    <xf numFmtId="0" fontId="39" fillId="22" borderId="14" applyNumberFormat="0" applyAlignment="0" applyProtection="0"/>
    <xf numFmtId="0" fontId="87" fillId="64" borderId="29" applyNumberFormat="0" applyAlignment="0" applyProtection="0"/>
    <xf numFmtId="0" fontId="87" fillId="64" borderId="29" applyNumberFormat="0" applyAlignment="0" applyProtection="0"/>
    <xf numFmtId="0" fontId="87" fillId="64" borderId="29" applyNumberFormat="0" applyAlignment="0" applyProtection="0"/>
    <xf numFmtId="0" fontId="87" fillId="64" borderId="29" applyNumberFormat="0" applyAlignment="0" applyProtection="0"/>
    <xf numFmtId="0" fontId="87" fillId="64" borderId="29" applyNumberFormat="0" applyAlignment="0" applyProtection="0"/>
    <xf numFmtId="40" fontId="56" fillId="30" borderId="0">
      <alignment horizontal="right"/>
    </xf>
    <xf numFmtId="0" fontId="57" fillId="30" borderId="0">
      <alignment horizontal="right"/>
    </xf>
    <xf numFmtId="0" fontId="58" fillId="30" borderId="15"/>
    <xf numFmtId="0" fontId="58" fillId="0" borderId="0" applyBorder="0">
      <alignment horizontal="centerContinuous"/>
    </xf>
    <xf numFmtId="0" fontId="59" fillId="0" borderId="0" applyBorder="0">
      <alignment horizontal="centerContinuous"/>
    </xf>
    <xf numFmtId="1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190" fontId="12" fillId="0" borderId="0"/>
    <xf numFmtId="4" fontId="5" fillId="0" borderId="0">
      <alignment horizontal="center"/>
    </xf>
    <xf numFmtId="37" fontId="27" fillId="0" borderId="0"/>
    <xf numFmtId="1" fontId="5" fillId="0" borderId="16" applyNumberFormat="0" applyFill="0" applyAlignment="0" applyProtection="0">
      <alignment horizontal="center" vertical="center"/>
    </xf>
    <xf numFmtId="4" fontId="28" fillId="27" borderId="17" applyNumberFormat="0" applyProtection="0">
      <alignment vertical="center"/>
    </xf>
    <xf numFmtId="4" fontId="28" fillId="27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9" fillId="31" borderId="17" applyNumberFormat="0" applyProtection="0">
      <alignment vertical="center"/>
    </xf>
    <xf numFmtId="4" fontId="28" fillId="31" borderId="17" applyNumberFormat="0" applyProtection="0">
      <alignment horizontal="left" vertical="center" indent="1"/>
    </xf>
    <xf numFmtId="4" fontId="28" fillId="31" borderId="17" applyNumberFormat="0" applyProtection="0">
      <alignment horizontal="left" vertical="center" indent="1"/>
    </xf>
    <xf numFmtId="0" fontId="28" fillId="31" borderId="17" applyNumberFormat="0" applyProtection="0">
      <alignment horizontal="left" vertical="top" indent="1"/>
    </xf>
    <xf numFmtId="0" fontId="28" fillId="31" borderId="17" applyNumberFormat="0" applyProtection="0">
      <alignment horizontal="left" vertical="top" indent="1"/>
    </xf>
    <xf numFmtId="4" fontId="13" fillId="32" borderId="0" applyNumberFormat="0" applyProtection="0">
      <alignment horizontal="left" vertical="center" indent="1"/>
    </xf>
    <xf numFmtId="4" fontId="30" fillId="4" borderId="17" applyNumberFormat="0" applyProtection="0">
      <alignment horizontal="right" vertical="center"/>
    </xf>
    <xf numFmtId="4" fontId="30" fillId="4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0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8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2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16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20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19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33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30" fillId="11" borderId="17" applyNumberFormat="0" applyProtection="0">
      <alignment horizontal="right" vertical="center"/>
    </xf>
    <xf numFmtId="4" fontId="28" fillId="0" borderId="0" applyNumberFormat="0" applyProtection="0">
      <alignment horizontal="left" vertical="center" indent="1"/>
    </xf>
    <xf numFmtId="4" fontId="30" fillId="34" borderId="0" applyNumberFormat="0" applyProtection="0">
      <alignment horizontal="left" vertical="center" indent="1"/>
    </xf>
    <xf numFmtId="4" fontId="31" fillId="35" borderId="0" applyNumberFormat="0" applyProtection="0">
      <alignment horizontal="left" vertical="center" indent="1"/>
    </xf>
    <xf numFmtId="4" fontId="30" fillId="36" borderId="17" applyNumberFormat="0" applyProtection="0">
      <alignment horizontal="right" vertical="center"/>
    </xf>
    <xf numFmtId="4" fontId="30" fillId="36" borderId="17" applyNumberFormat="0" applyProtection="0">
      <alignment horizontal="right" vertical="center"/>
    </xf>
    <xf numFmtId="4" fontId="32" fillId="0" borderId="0" applyNumberFormat="0" applyProtection="0">
      <alignment horizontal="left" vertical="center" indent="1"/>
    </xf>
    <xf numFmtId="4" fontId="13" fillId="32" borderId="0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center" indent="1"/>
    </xf>
    <xf numFmtId="0" fontId="13" fillId="12" borderId="17" applyNumberFormat="0" applyProtection="0">
      <alignment horizontal="left" vertical="top" indent="1"/>
    </xf>
    <xf numFmtId="0" fontId="13" fillId="12" borderId="17" applyNumberFormat="0" applyProtection="0">
      <alignment horizontal="left" vertical="top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center" indent="1"/>
    </xf>
    <xf numFmtId="0" fontId="13" fillId="36" borderId="17" applyNumberFormat="0" applyProtection="0">
      <alignment horizontal="left" vertical="top" indent="1"/>
    </xf>
    <xf numFmtId="0" fontId="13" fillId="36" borderId="17" applyNumberFormat="0" applyProtection="0">
      <alignment horizontal="left" vertical="top" indent="1"/>
    </xf>
    <xf numFmtId="0" fontId="13" fillId="37" borderId="17" applyNumberFormat="0" applyProtection="0">
      <alignment horizontal="left" vertical="center" indent="1"/>
    </xf>
    <xf numFmtId="0" fontId="13" fillId="37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top" indent="1"/>
    </xf>
    <xf numFmtId="0" fontId="13" fillId="38" borderId="17" applyNumberFormat="0" applyProtection="0">
      <alignment horizontal="left" vertical="top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center" indent="1"/>
    </xf>
    <xf numFmtId="0" fontId="13" fillId="0" borderId="17" applyNumberFormat="0" applyProtection="0">
      <alignment horizontal="left" vertical="top" indent="1"/>
    </xf>
    <xf numFmtId="0" fontId="13" fillId="0" borderId="17" applyNumberFormat="0" applyProtection="0">
      <alignment horizontal="left" vertical="top" indent="1"/>
    </xf>
    <xf numFmtId="4" fontId="30" fillId="23" borderId="17" applyNumberFormat="0" applyProtection="0">
      <alignment vertical="center"/>
    </xf>
    <xf numFmtId="4" fontId="30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3" fillId="23" borderId="17" applyNumberFormat="0" applyProtection="0">
      <alignment vertical="center"/>
    </xf>
    <xf numFmtId="4" fontId="30" fillId="23" borderId="17" applyNumberFormat="0" applyProtection="0">
      <alignment horizontal="left" vertical="center" indent="1"/>
    </xf>
    <xf numFmtId="4" fontId="30" fillId="23" borderId="17" applyNumberFormat="0" applyProtection="0">
      <alignment horizontal="left" vertical="center" indent="1"/>
    </xf>
    <xf numFmtId="0" fontId="30" fillId="23" borderId="17" applyNumberFormat="0" applyProtection="0">
      <alignment horizontal="left" vertical="top" indent="1"/>
    </xf>
    <xf numFmtId="0" fontId="30" fillId="23" borderId="17" applyNumberFormat="0" applyProtection="0">
      <alignment horizontal="left" vertical="top" indent="1"/>
    </xf>
    <xf numFmtId="4" fontId="32" fillId="0" borderId="17" applyNumberFormat="0" applyProtection="0">
      <alignment horizontal="right" vertical="center"/>
    </xf>
    <xf numFmtId="4" fontId="32" fillId="0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3" fillId="21" borderId="17" applyNumberFormat="0" applyProtection="0">
      <alignment horizontal="right" vertical="center"/>
    </xf>
    <xf numFmtId="4" fontId="32" fillId="34" borderId="17" applyNumberFormat="0" applyProtection="0">
      <alignment horizontal="left" vertical="center" indent="1"/>
    </xf>
    <xf numFmtId="4" fontId="32" fillId="34" borderId="17" applyNumberFormat="0" applyProtection="0">
      <alignment horizontal="left" vertical="center" indent="1"/>
    </xf>
    <xf numFmtId="0" fontId="32" fillId="36" borderId="17" applyNumberFormat="0" applyProtection="0">
      <alignment horizontal="left" vertical="top" indent="1"/>
    </xf>
    <xf numFmtId="0" fontId="32" fillId="36" borderId="17" applyNumberFormat="0" applyProtection="0">
      <alignment horizontal="left" vertical="top" indent="1"/>
    </xf>
    <xf numFmtId="4" fontId="34" fillId="0" borderId="0" applyNumberFormat="0" applyProtection="0">
      <alignment horizontal="left" vertical="center" indent="1"/>
    </xf>
    <xf numFmtId="4" fontId="35" fillId="21" borderId="17" applyNumberFormat="0" applyProtection="0">
      <alignment horizontal="right" vertical="center"/>
    </xf>
    <xf numFmtId="4" fontId="35" fillId="21" borderId="17" applyNumberFormat="0" applyProtection="0">
      <alignment horizontal="right"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8" fillId="0" borderId="0">
      <alignment textRotation="90"/>
    </xf>
    <xf numFmtId="199" fontId="5" fillId="0" borderId="0">
      <alignment horizontal="center"/>
    </xf>
    <xf numFmtId="0" fontId="5" fillId="0" borderId="0"/>
    <xf numFmtId="0" fontId="5" fillId="0" borderId="0"/>
    <xf numFmtId="4" fontId="60" fillId="0" borderId="0" applyFill="0" applyBorder="0" applyAlignment="0" applyProtection="0"/>
    <xf numFmtId="191" fontId="5" fillId="0" borderId="0"/>
    <xf numFmtId="200" fontId="61" fillId="0" borderId="18">
      <alignment horizontal="center"/>
    </xf>
    <xf numFmtId="40" fontId="5" fillId="0" borderId="0">
      <alignment horizontal="left"/>
      <protection locked="0"/>
    </xf>
    <xf numFmtId="0" fontId="88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92" fontId="12" fillId="0" borderId="0"/>
    <xf numFmtId="0" fontId="89" fillId="0" borderId="30" applyNumberFormat="0" applyFill="0" applyAlignment="0" applyProtection="0"/>
    <xf numFmtId="0" fontId="47" fillId="0" borderId="19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0" fontId="89" fillId="0" borderId="30" applyNumberFormat="0" applyFill="0" applyAlignment="0" applyProtection="0"/>
    <xf numFmtId="4" fontId="5" fillId="0" borderId="0">
      <protection locked="0"/>
    </xf>
    <xf numFmtId="0" fontId="9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" fontId="12" fillId="0" borderId="0">
      <alignment horizontal="center"/>
    </xf>
    <xf numFmtId="1" fontId="5" fillId="0" borderId="0">
      <alignment horizontal="centerContinuous"/>
    </xf>
    <xf numFmtId="176" fontId="15" fillId="28" borderId="0" applyNumberFormat="0" applyFont="0" applyBorder="0" applyAlignment="0" applyProtection="0"/>
    <xf numFmtId="20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6" fillId="24" borderId="2" applyNumberFormat="0" applyAlignment="0" applyProtection="0"/>
    <xf numFmtId="0" fontId="37" fillId="0" borderId="11" applyNumberFormat="0" applyFill="0" applyAlignment="0" applyProtection="0"/>
    <xf numFmtId="0" fontId="38" fillId="4" borderId="0" applyNumberFormat="0" applyBorder="0" applyAlignment="0" applyProtection="0"/>
    <xf numFmtId="0" fontId="39" fillId="22" borderId="14" applyNumberFormat="0" applyAlignment="0" applyProtection="0"/>
    <xf numFmtId="0" fontId="39" fillId="22" borderId="14" applyNumberFormat="0" applyAlignment="0" applyProtection="0"/>
    <xf numFmtId="0" fontId="40" fillId="22" borderId="1" applyNumberFormat="0" applyAlignment="0" applyProtection="0"/>
    <xf numFmtId="0" fontId="40" fillId="22" borderId="1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5" borderId="0" applyNumberFormat="0" applyBorder="0" applyAlignment="0" applyProtection="0"/>
    <xf numFmtId="9" fontId="62" fillId="0" borderId="0" applyFont="0" applyFill="0" applyBorder="0" applyAlignment="0" applyProtection="0"/>
    <xf numFmtId="0" fontId="1" fillId="0" borderId="0"/>
    <xf numFmtId="0" fontId="45" fillId="8" borderId="1" applyNumberFormat="0" applyAlignment="0" applyProtection="0"/>
    <xf numFmtId="0" fontId="45" fillId="8" borderId="1" applyNumberFormat="0" applyAlignment="0" applyProtection="0"/>
    <xf numFmtId="0" fontId="46" fillId="27" borderId="0" applyNumberFormat="0" applyBorder="0" applyAlignment="0" applyProtection="0"/>
    <xf numFmtId="0" fontId="47" fillId="0" borderId="19" applyNumberFormat="0" applyFill="0" applyAlignment="0" applyProtection="0"/>
    <xf numFmtId="0" fontId="47" fillId="0" borderId="19" applyNumberFormat="0" applyFill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62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25" fillId="28" borderId="12" applyNumberFormat="0" applyFont="0" applyAlignment="0" applyProtection="0"/>
    <xf numFmtId="0" fontId="25" fillId="28" borderId="12" applyNumberFormat="0" applyFont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50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63" fillId="0" borderId="0"/>
    <xf numFmtId="202" fontId="64" fillId="0" borderId="0" applyFont="0" applyFill="0" applyBorder="0" applyAlignment="0" applyProtection="0"/>
    <xf numFmtId="0" fontId="65" fillId="0" borderId="2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10" fillId="0" borderId="0"/>
    <xf numFmtId="43" fontId="6" fillId="0" borderId="0" applyFont="0" applyFill="0" applyBorder="0" applyAlignment="0" applyProtection="0"/>
    <xf numFmtId="0" fontId="6" fillId="0" borderId="0"/>
    <xf numFmtId="39" fontId="5" fillId="0" borderId="0"/>
    <xf numFmtId="0" fontId="92" fillId="0" borderId="0" applyNumberFormat="0" applyFill="0" applyBorder="0" applyAlignment="0" applyProtection="0"/>
    <xf numFmtId="0" fontId="80" fillId="0" borderId="24" applyNumberFormat="0" applyFill="0" applyAlignment="0" applyProtection="0"/>
    <xf numFmtId="0" fontId="81" fillId="0" borderId="25" applyNumberFormat="0" applyFill="0" applyAlignment="0" applyProtection="0"/>
    <xf numFmtId="0" fontId="82" fillId="0" borderId="26" applyNumberFormat="0" applyFill="0" applyAlignment="0" applyProtection="0"/>
    <xf numFmtId="0" fontId="82" fillId="0" borderId="0" applyNumberFormat="0" applyFill="0" applyBorder="0" applyAlignment="0" applyProtection="0"/>
    <xf numFmtId="0" fontId="79" fillId="66" borderId="0" applyNumberFormat="0" applyBorder="0" applyAlignment="0" applyProtection="0"/>
    <xf numFmtId="0" fontId="71" fillId="63" borderId="0" applyNumberFormat="0" applyBorder="0" applyAlignment="0" applyProtection="0"/>
    <xf numFmtId="0" fontId="93" fillId="68" borderId="0" applyNumberFormat="0" applyBorder="0" applyAlignment="0" applyProtection="0"/>
    <xf numFmtId="0" fontId="83" fillId="67" borderId="22" applyNumberFormat="0" applyAlignment="0" applyProtection="0"/>
    <xf numFmtId="0" fontId="87" fillId="64" borderId="29" applyNumberFormat="0" applyAlignment="0" applyProtection="0"/>
    <xf numFmtId="0" fontId="72" fillId="64" borderId="22" applyNumberFormat="0" applyAlignment="0" applyProtection="0"/>
    <xf numFmtId="0" fontId="85" fillId="0" borderId="27" applyNumberFormat="0" applyFill="0" applyAlignment="0" applyProtection="0"/>
    <xf numFmtId="0" fontId="73" fillId="65" borderId="23" applyNumberFormat="0" applyAlignment="0" applyProtection="0"/>
    <xf numFmtId="0" fontId="90" fillId="0" borderId="0" applyNumberFormat="0" applyFill="0" applyBorder="0" applyAlignment="0" applyProtection="0"/>
    <xf numFmtId="0" fontId="69" fillId="69" borderId="28" applyNumberFormat="0" applyFont="0" applyAlignment="0" applyProtection="0"/>
    <xf numFmtId="0" fontId="78" fillId="0" borderId="0" applyNumberFormat="0" applyFill="0" applyBorder="0" applyAlignment="0" applyProtection="0"/>
    <xf numFmtId="0" fontId="89" fillId="0" borderId="30" applyNumberFormat="0" applyFill="0" applyAlignment="0" applyProtection="0"/>
    <xf numFmtId="0" fontId="70" fillId="57" borderId="0" applyNumberFormat="0" applyBorder="0" applyAlignment="0" applyProtection="0"/>
    <xf numFmtId="0" fontId="69" fillId="39" borderId="0" applyNumberFormat="0" applyBorder="0" applyAlignment="0" applyProtection="0"/>
    <xf numFmtId="0" fontId="69" fillId="45" borderId="0" applyNumberFormat="0" applyBorder="0" applyAlignment="0" applyProtection="0"/>
    <xf numFmtId="0" fontId="69" fillId="51" borderId="0" applyNumberFormat="0" applyBorder="0" applyAlignment="0" applyProtection="0"/>
    <xf numFmtId="0" fontId="70" fillId="58" borderId="0" applyNumberFormat="0" applyBorder="0" applyAlignment="0" applyProtection="0"/>
    <xf numFmtId="0" fontId="69" fillId="40" borderId="0" applyNumberFormat="0" applyBorder="0" applyAlignment="0" applyProtection="0"/>
    <xf numFmtId="0" fontId="69" fillId="46" borderId="0" applyNumberFormat="0" applyBorder="0" applyAlignment="0" applyProtection="0"/>
    <xf numFmtId="0" fontId="69" fillId="52" borderId="0" applyNumberFormat="0" applyBorder="0" applyAlignment="0" applyProtection="0"/>
    <xf numFmtId="0" fontId="70" fillId="59" borderId="0" applyNumberFormat="0" applyBorder="0" applyAlignment="0" applyProtection="0"/>
    <xf numFmtId="0" fontId="69" fillId="41" borderId="0" applyNumberFormat="0" applyBorder="0" applyAlignment="0" applyProtection="0"/>
    <xf numFmtId="0" fontId="69" fillId="47" borderId="0" applyNumberFormat="0" applyBorder="0" applyAlignment="0" applyProtection="0"/>
    <xf numFmtId="0" fontId="69" fillId="53" borderId="0" applyNumberFormat="0" applyBorder="0" applyAlignment="0" applyProtection="0"/>
    <xf numFmtId="0" fontId="70" fillId="60" borderId="0" applyNumberFormat="0" applyBorder="0" applyAlignment="0" applyProtection="0"/>
    <xf numFmtId="0" fontId="69" fillId="42" borderId="0" applyNumberFormat="0" applyBorder="0" applyAlignment="0" applyProtection="0"/>
    <xf numFmtId="0" fontId="69" fillId="48" borderId="0" applyNumberFormat="0" applyBorder="0" applyAlignment="0" applyProtection="0"/>
    <xf numFmtId="0" fontId="69" fillId="54" borderId="0" applyNumberFormat="0" applyBorder="0" applyAlignment="0" applyProtection="0"/>
    <xf numFmtId="0" fontId="70" fillId="61" borderId="0" applyNumberFormat="0" applyBorder="0" applyAlignment="0" applyProtection="0"/>
    <xf numFmtId="0" fontId="69" fillId="43" borderId="0" applyNumberFormat="0" applyBorder="0" applyAlignment="0" applyProtection="0"/>
    <xf numFmtId="0" fontId="69" fillId="49" borderId="0" applyNumberFormat="0" applyBorder="0" applyAlignment="0" applyProtection="0"/>
    <xf numFmtId="0" fontId="69" fillId="55" borderId="0" applyNumberFormat="0" applyBorder="0" applyAlignment="0" applyProtection="0"/>
    <xf numFmtId="0" fontId="70" fillId="62" borderId="0" applyNumberFormat="0" applyBorder="0" applyAlignment="0" applyProtection="0"/>
    <xf numFmtId="0" fontId="69" fillId="44" borderId="0" applyNumberFormat="0" applyBorder="0" applyAlignment="0" applyProtection="0"/>
    <xf numFmtId="0" fontId="69" fillId="50" borderId="0" applyNumberFormat="0" applyBorder="0" applyAlignment="0" applyProtection="0"/>
    <xf numFmtId="0" fontId="69" fillId="56" borderId="0" applyNumberFormat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76" fillId="0" borderId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25" fillId="28" borderId="12" applyNumberFormat="0" applyFont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45" fillId="8" borderId="1" applyNumberFormat="0" applyAlignment="0" applyProtection="0"/>
    <xf numFmtId="0" fontId="3" fillId="0" borderId="0"/>
    <xf numFmtId="0" fontId="76" fillId="0" borderId="0"/>
    <xf numFmtId="43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31" applyNumberFormat="0" applyFill="0" applyAlignment="0">
      <protection locked="0"/>
    </xf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5" fillId="0" borderId="0"/>
    <xf numFmtId="0" fontId="5" fillId="0" borderId="0"/>
    <xf numFmtId="0" fontId="99" fillId="0" borderId="0"/>
    <xf numFmtId="43" fontId="69" fillId="0" borderId="0" applyFont="0" applyFill="0" applyBorder="0" applyAlignment="0" applyProtection="0"/>
    <xf numFmtId="0" fontId="2" fillId="0" borderId="0"/>
    <xf numFmtId="43" fontId="69" fillId="0" borderId="0" applyFont="0" applyFill="0" applyBorder="0" applyAlignment="0" applyProtection="0"/>
    <xf numFmtId="0" fontId="1" fillId="0" borderId="0"/>
    <xf numFmtId="4" fontId="4" fillId="0" borderId="0" applyFont="0" applyFill="0" applyBorder="0" applyAlignment="0" applyProtection="0"/>
    <xf numFmtId="0" fontId="2" fillId="0" borderId="0"/>
    <xf numFmtId="43" fontId="69" fillId="0" borderId="0" applyFont="0" applyFill="0" applyBorder="0" applyAlignment="0" applyProtection="0"/>
    <xf numFmtId="0" fontId="99" fillId="0" borderId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96" fillId="0" borderId="0" applyNumberFormat="0" applyFill="0" applyBorder="0" applyAlignment="0" applyProtection="0"/>
    <xf numFmtId="43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45" fillId="8" borderId="1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0" fontId="69" fillId="39" borderId="0" applyNumberFormat="0" applyBorder="0" applyAlignment="0" applyProtection="0"/>
    <xf numFmtId="0" fontId="69" fillId="40" borderId="0" applyNumberFormat="0" applyBorder="0" applyAlignment="0" applyProtection="0"/>
    <xf numFmtId="0" fontId="69" fillId="41" borderId="0" applyNumberFormat="0" applyBorder="0" applyAlignment="0" applyProtection="0"/>
    <xf numFmtId="0" fontId="69" fillId="42" borderId="0" applyNumberFormat="0" applyBorder="0" applyAlignment="0" applyProtection="0"/>
    <xf numFmtId="0" fontId="69" fillId="43" borderId="0" applyNumberFormat="0" applyBorder="0" applyAlignment="0" applyProtection="0"/>
    <xf numFmtId="0" fontId="69" fillId="44" borderId="0" applyNumberFormat="0" applyBorder="0" applyAlignment="0" applyProtection="0"/>
    <xf numFmtId="0" fontId="69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9" fillId="48" borderId="0" applyNumberFormat="0" applyBorder="0" applyAlignment="0" applyProtection="0"/>
    <xf numFmtId="0" fontId="69" fillId="49" borderId="0" applyNumberFormat="0" applyBorder="0" applyAlignment="0" applyProtection="0"/>
    <xf numFmtId="0" fontId="69" fillId="50" borderId="0" applyNumberFormat="0" applyBorder="0" applyAlignment="0" applyProtection="0"/>
    <xf numFmtId="0" fontId="70" fillId="51" borderId="0" applyNumberFormat="0" applyBorder="0" applyAlignment="0" applyProtection="0"/>
    <xf numFmtId="0" fontId="70" fillId="52" borderId="0" applyNumberFormat="0" applyBorder="0" applyAlignment="0" applyProtection="0"/>
    <xf numFmtId="0" fontId="70" fillId="53" borderId="0" applyNumberFormat="0" applyBorder="0" applyAlignment="0" applyProtection="0"/>
    <xf numFmtId="0" fontId="70" fillId="54" borderId="0" applyNumberFormat="0" applyBorder="0" applyAlignment="0" applyProtection="0"/>
    <xf numFmtId="0" fontId="70" fillId="55" borderId="0" applyNumberFormat="0" applyBorder="0" applyAlignment="0" applyProtection="0"/>
    <xf numFmtId="0" fontId="70" fillId="56" borderId="0" applyNumberFormat="0" applyBorder="0" applyAlignment="0" applyProtection="0"/>
    <xf numFmtId="0" fontId="70" fillId="57" borderId="0" applyNumberFormat="0" applyBorder="0" applyAlignment="0" applyProtection="0"/>
    <xf numFmtId="0" fontId="70" fillId="58" borderId="0" applyNumberFormat="0" applyBorder="0" applyAlignment="0" applyProtection="0"/>
    <xf numFmtId="0" fontId="70" fillId="59" borderId="0" applyNumberFormat="0" applyBorder="0" applyAlignment="0" applyProtection="0"/>
    <xf numFmtId="0" fontId="70" fillId="60" borderId="0" applyNumberFormat="0" applyBorder="0" applyAlignment="0" applyProtection="0"/>
    <xf numFmtId="0" fontId="70" fillId="61" borderId="0" applyNumberFormat="0" applyBorder="0" applyAlignment="0" applyProtection="0"/>
    <xf numFmtId="0" fontId="70" fillId="62" borderId="0" applyNumberFormat="0" applyBorder="0" applyAlignment="0" applyProtection="0"/>
    <xf numFmtId="0" fontId="71" fillId="63" borderId="0" applyNumberFormat="0" applyBorder="0" applyAlignment="0" applyProtection="0"/>
    <xf numFmtId="0" fontId="72" fillId="64" borderId="22" applyNumberFormat="0" applyAlignment="0" applyProtection="0"/>
    <xf numFmtId="0" fontId="73" fillId="65" borderId="23" applyNumberFormat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9" fillId="66" borderId="0" applyNumberFormat="0" applyBorder="0" applyAlignment="0" applyProtection="0"/>
    <xf numFmtId="0" fontId="80" fillId="0" borderId="24" applyNumberFormat="0" applyFill="0" applyAlignment="0" applyProtection="0"/>
    <xf numFmtId="0" fontId="81" fillId="0" borderId="25" applyNumberFormat="0" applyFill="0" applyAlignment="0" applyProtection="0"/>
    <xf numFmtId="0" fontId="82" fillId="0" borderId="26" applyNumberFormat="0" applyFill="0" applyAlignment="0" applyProtection="0"/>
    <xf numFmtId="0" fontId="82" fillId="0" borderId="0" applyNumberFormat="0" applyFill="0" applyBorder="0" applyAlignment="0" applyProtection="0"/>
    <xf numFmtId="0" fontId="83" fillId="67" borderId="22" applyNumberFormat="0" applyAlignment="0" applyProtection="0"/>
    <xf numFmtId="0" fontId="83" fillId="67" borderId="22" applyNumberFormat="0" applyAlignment="0" applyProtection="0"/>
    <xf numFmtId="0" fontId="84" fillId="67" borderId="22" applyNumberFormat="0" applyAlignment="0" applyProtection="0"/>
    <xf numFmtId="0" fontId="85" fillId="0" borderId="27" applyNumberFormat="0" applyFill="0" applyAlignment="0" applyProtection="0"/>
    <xf numFmtId="0" fontId="86" fillId="68" borderId="0" applyNumberFormat="0" applyBorder="0" applyAlignment="0" applyProtection="0"/>
    <xf numFmtId="0" fontId="69" fillId="0" borderId="0"/>
    <xf numFmtId="0" fontId="5" fillId="0" borderId="0"/>
    <xf numFmtId="0" fontId="75" fillId="0" borderId="0"/>
    <xf numFmtId="0" fontId="3" fillId="0" borderId="0"/>
    <xf numFmtId="0" fontId="75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3" fillId="0" borderId="0"/>
    <xf numFmtId="0" fontId="77" fillId="0" borderId="0"/>
    <xf numFmtId="0" fontId="69" fillId="69" borderId="28" applyNumberFormat="0" applyFont="0" applyAlignment="0" applyProtection="0"/>
    <xf numFmtId="0" fontId="87" fillId="64" borderId="29" applyNumberFormat="0" applyAlignment="0" applyProtection="0"/>
    <xf numFmtId="0" fontId="88" fillId="0" borderId="0" applyNumberFormat="0" applyFill="0" applyBorder="0" applyAlignment="0" applyProtection="0"/>
    <xf numFmtId="0" fontId="89" fillId="0" borderId="30" applyNumberFormat="0" applyFill="0" applyAlignment="0" applyProtection="0"/>
    <xf numFmtId="0" fontId="90" fillId="0" borderId="0" applyNumberFormat="0" applyFill="0" applyBorder="0" applyAlignment="0" applyProtection="0"/>
    <xf numFmtId="0" fontId="5" fillId="0" borderId="0"/>
    <xf numFmtId="0" fontId="100" fillId="0" borderId="0"/>
    <xf numFmtId="0" fontId="100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01" fillId="0" borderId="0" applyNumberFormat="0" applyFill="0" applyBorder="0" applyAlignment="0" applyProtection="0">
      <alignment wrapText="1"/>
    </xf>
    <xf numFmtId="0" fontId="97" fillId="0" borderId="0" applyNumberFormat="0" applyFill="0" applyBorder="0" applyAlignment="0" applyProtection="0">
      <alignment vertical="top"/>
      <protection locked="0"/>
    </xf>
    <xf numFmtId="0" fontId="101" fillId="0" borderId="31" applyNumberFormat="0" applyFill="0" applyBorder="0" applyAlignment="0">
      <alignment wrapText="1"/>
      <protection locked="0"/>
    </xf>
    <xf numFmtId="0" fontId="5" fillId="0" borderId="0">
      <protection locked="0"/>
    </xf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02" fillId="0" borderId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75" fillId="0" borderId="0">
      <protection locked="0"/>
    </xf>
    <xf numFmtId="0" fontId="75" fillId="0" borderId="0">
      <protection locked="0"/>
    </xf>
    <xf numFmtId="0" fontId="76" fillId="0" borderId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0" fontId="69" fillId="0" borderId="0"/>
    <xf numFmtId="43" fontId="5" fillId="0" borderId="0" applyFont="0" applyFill="0" applyBorder="0" applyAlignment="0" applyProtection="0"/>
    <xf numFmtId="0" fontId="104" fillId="3" borderId="0" applyNumberFormat="0" applyBorder="0" applyAlignment="0" applyProtection="0"/>
    <xf numFmtId="0" fontId="104" fillId="4" borderId="0" applyNumberFormat="0" applyBorder="0" applyAlignment="0" applyProtection="0"/>
    <xf numFmtId="0" fontId="104" fillId="5" borderId="0" applyNumberFormat="0" applyBorder="0" applyAlignment="0" applyProtection="0"/>
    <xf numFmtId="0" fontId="104" fillId="6" borderId="0" applyNumberFormat="0" applyBorder="0" applyAlignment="0" applyProtection="0"/>
    <xf numFmtId="0" fontId="104" fillId="7" borderId="0" applyNumberFormat="0" applyBorder="0" applyAlignment="0" applyProtection="0"/>
    <xf numFmtId="0" fontId="104" fillId="8" borderId="0" applyNumberFormat="0" applyBorder="0" applyAlignment="0" applyProtection="0"/>
    <xf numFmtId="0" fontId="104" fillId="9" borderId="0" applyNumberFormat="0" applyBorder="0" applyAlignment="0" applyProtection="0"/>
    <xf numFmtId="0" fontId="104" fillId="10" borderId="0" applyNumberFormat="0" applyBorder="0" applyAlignment="0" applyProtection="0"/>
    <xf numFmtId="0" fontId="104" fillId="11" borderId="0" applyNumberFormat="0" applyBorder="0" applyAlignment="0" applyProtection="0"/>
    <xf numFmtId="0" fontId="104" fillId="6" borderId="0" applyNumberFormat="0" applyBorder="0" applyAlignment="0" applyProtection="0"/>
    <xf numFmtId="0" fontId="104" fillId="9" borderId="0" applyNumberFormat="0" applyBorder="0" applyAlignment="0" applyProtection="0"/>
    <xf numFmtId="0" fontId="104" fillId="12" borderId="0" applyNumberFormat="0" applyBorder="0" applyAlignment="0" applyProtection="0"/>
    <xf numFmtId="0" fontId="105" fillId="13" borderId="0" applyNumberFormat="0" applyBorder="0" applyAlignment="0" applyProtection="0"/>
    <xf numFmtId="0" fontId="105" fillId="10" borderId="0" applyNumberFormat="0" applyBorder="0" applyAlignment="0" applyProtection="0"/>
    <xf numFmtId="0" fontId="105" fillId="11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16" borderId="0" applyNumberFormat="0" applyBorder="0" applyAlignment="0" applyProtection="0"/>
    <xf numFmtId="0" fontId="105" fillId="17" borderId="0" applyNumberFormat="0" applyBorder="0" applyAlignment="0" applyProtection="0"/>
    <xf numFmtId="0" fontId="105" fillId="18" borderId="0" applyNumberFormat="0" applyBorder="0" applyAlignment="0" applyProtection="0"/>
    <xf numFmtId="0" fontId="105" fillId="19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20" borderId="0" applyNumberFormat="0" applyBorder="0" applyAlignment="0" applyProtection="0"/>
    <xf numFmtId="0" fontId="106" fillId="4" borderId="0" applyNumberFormat="0" applyBorder="0" applyAlignment="0" applyProtection="0"/>
    <xf numFmtId="0" fontId="107" fillId="22" borderId="1" applyNumberFormat="0" applyAlignment="0" applyProtection="0"/>
    <xf numFmtId="0" fontId="108" fillId="24" borderId="2" applyNumberFormat="0" applyAlignment="0" applyProtection="0"/>
    <xf numFmtId="43" fontId="5" fillId="0" borderId="0" applyFont="0" applyFill="0" applyBorder="0" applyAlignment="0" applyProtection="0"/>
    <xf numFmtId="0" fontId="17" fillId="0" borderId="0"/>
    <xf numFmtId="0" fontId="17" fillId="0" borderId="0"/>
    <xf numFmtId="0" fontId="109" fillId="0" borderId="0" applyNumberFormat="0" applyFill="0" applyBorder="0" applyAlignment="0" applyProtection="0"/>
    <xf numFmtId="0" fontId="110" fillId="5" borderId="0" applyNumberFormat="0" applyBorder="0" applyAlignment="0" applyProtection="0"/>
    <xf numFmtId="38" fontId="15" fillId="26" borderId="0" applyNumberFormat="0" applyBorder="0" applyAlignment="0" applyProtection="0"/>
    <xf numFmtId="0" fontId="18" fillId="0" borderId="0"/>
    <xf numFmtId="0" fontId="18" fillId="0" borderId="0"/>
    <xf numFmtId="0" fontId="111" fillId="0" borderId="6" applyNumberFormat="0" applyFill="0" applyAlignment="0" applyProtection="0"/>
    <xf numFmtId="0" fontId="112" fillId="0" borderId="7" applyNumberFormat="0" applyFill="0" applyAlignment="0" applyProtection="0"/>
    <xf numFmtId="0" fontId="113" fillId="0" borderId="8" applyNumberFormat="0" applyFill="0" applyAlignment="0" applyProtection="0"/>
    <xf numFmtId="0" fontId="113" fillId="0" borderId="0" applyNumberFormat="0" applyFill="0" applyBorder="0" applyAlignment="0" applyProtection="0"/>
    <xf numFmtId="0" fontId="114" fillId="8" borderId="1" applyNumberFormat="0" applyAlignment="0" applyProtection="0"/>
    <xf numFmtId="10" fontId="15" fillId="23" borderId="10" applyNumberFormat="0" applyBorder="0" applyAlignment="0" applyProtection="0"/>
    <xf numFmtId="0" fontId="115" fillId="0" borderId="11" applyNumberFormat="0" applyFill="0" applyAlignment="0" applyProtection="0"/>
    <xf numFmtId="0" fontId="116" fillId="27" borderId="0" applyNumberFormat="0" applyBorder="0" applyAlignment="0" applyProtection="0"/>
    <xf numFmtId="0" fontId="24" fillId="0" borderId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43" fontId="5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19" applyNumberFormat="0" applyFill="0" applyAlignment="0" applyProtection="0"/>
    <xf numFmtId="0" fontId="120" fillId="0" borderId="0" applyNumberFormat="0" applyFill="0" applyBorder="0" applyAlignment="0" applyProtection="0"/>
    <xf numFmtId="0" fontId="121" fillId="0" borderId="0" applyNumberFormat="0" applyFill="0" applyBorder="0" applyAlignment="0" applyProtection="0">
      <alignment vertical="top"/>
      <protection locked="0"/>
    </xf>
    <xf numFmtId="0" fontId="69" fillId="0" borderId="0"/>
    <xf numFmtId="0" fontId="104" fillId="3" borderId="0" applyNumberFormat="0" applyBorder="0" applyAlignment="0" applyProtection="0"/>
    <xf numFmtId="0" fontId="104" fillId="4" borderId="0" applyNumberFormat="0" applyBorder="0" applyAlignment="0" applyProtection="0"/>
    <xf numFmtId="0" fontId="104" fillId="5" borderId="0" applyNumberFormat="0" applyBorder="0" applyAlignment="0" applyProtection="0"/>
    <xf numFmtId="0" fontId="104" fillId="6" borderId="0" applyNumberFormat="0" applyBorder="0" applyAlignment="0" applyProtection="0"/>
    <xf numFmtId="0" fontId="104" fillId="7" borderId="0" applyNumberFormat="0" applyBorder="0" applyAlignment="0" applyProtection="0"/>
    <xf numFmtId="0" fontId="104" fillId="8" borderId="0" applyNumberFormat="0" applyBorder="0" applyAlignment="0" applyProtection="0"/>
    <xf numFmtId="0" fontId="104" fillId="9" borderId="0" applyNumberFormat="0" applyBorder="0" applyAlignment="0" applyProtection="0"/>
    <xf numFmtId="0" fontId="104" fillId="10" borderId="0" applyNumberFormat="0" applyBorder="0" applyAlignment="0" applyProtection="0"/>
    <xf numFmtId="0" fontId="104" fillId="11" borderId="0" applyNumberFormat="0" applyBorder="0" applyAlignment="0" applyProtection="0"/>
    <xf numFmtId="0" fontId="104" fillId="6" borderId="0" applyNumberFormat="0" applyBorder="0" applyAlignment="0" applyProtection="0"/>
    <xf numFmtId="0" fontId="104" fillId="9" borderId="0" applyNumberFormat="0" applyBorder="0" applyAlignment="0" applyProtection="0"/>
    <xf numFmtId="0" fontId="104" fillId="12" borderId="0" applyNumberFormat="0" applyBorder="0" applyAlignment="0" applyProtection="0"/>
    <xf numFmtId="0" fontId="105" fillId="13" borderId="0" applyNumberFormat="0" applyBorder="0" applyAlignment="0" applyProtection="0"/>
    <xf numFmtId="0" fontId="105" fillId="10" borderId="0" applyNumberFormat="0" applyBorder="0" applyAlignment="0" applyProtection="0"/>
    <xf numFmtId="0" fontId="105" fillId="11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16" borderId="0" applyNumberFormat="0" applyBorder="0" applyAlignment="0" applyProtection="0"/>
    <xf numFmtId="0" fontId="105" fillId="17" borderId="0" applyNumberFormat="0" applyBorder="0" applyAlignment="0" applyProtection="0"/>
    <xf numFmtId="0" fontId="105" fillId="18" borderId="0" applyNumberFormat="0" applyBorder="0" applyAlignment="0" applyProtection="0"/>
    <xf numFmtId="0" fontId="105" fillId="19" borderId="0" applyNumberFormat="0" applyBorder="0" applyAlignment="0" applyProtection="0"/>
    <xf numFmtId="0" fontId="105" fillId="14" borderId="0" applyNumberFormat="0" applyBorder="0" applyAlignment="0" applyProtection="0"/>
    <xf numFmtId="0" fontId="105" fillId="15" borderId="0" applyNumberFormat="0" applyBorder="0" applyAlignment="0" applyProtection="0"/>
    <xf numFmtId="0" fontId="105" fillId="20" borderId="0" applyNumberFormat="0" applyBorder="0" applyAlignment="0" applyProtection="0"/>
    <xf numFmtId="0" fontId="106" fillId="4" borderId="0" applyNumberFormat="0" applyBorder="0" applyAlignment="0" applyProtection="0"/>
    <xf numFmtId="0" fontId="107" fillId="22" borderId="1" applyNumberFormat="0" applyAlignment="0" applyProtection="0"/>
    <xf numFmtId="0" fontId="108" fillId="24" borderId="2" applyNumberFormat="0" applyAlignment="0" applyProtection="0"/>
    <xf numFmtId="43" fontId="5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0" fontId="110" fillId="5" borderId="0" applyNumberFormat="0" applyBorder="0" applyAlignment="0" applyProtection="0"/>
    <xf numFmtId="0" fontId="111" fillId="0" borderId="6" applyNumberFormat="0" applyFill="0" applyAlignment="0" applyProtection="0"/>
    <xf numFmtId="0" fontId="112" fillId="0" borderId="7" applyNumberFormat="0" applyFill="0" applyAlignment="0" applyProtection="0"/>
    <xf numFmtId="0" fontId="113" fillId="0" borderId="8" applyNumberFormat="0" applyFill="0" applyAlignment="0" applyProtection="0"/>
    <xf numFmtId="0" fontId="113" fillId="0" borderId="0" applyNumberFormat="0" applyFill="0" applyBorder="0" applyAlignment="0" applyProtection="0"/>
    <xf numFmtId="0" fontId="114" fillId="8" borderId="1" applyNumberFormat="0" applyAlignment="0" applyProtection="0"/>
    <xf numFmtId="0" fontId="115" fillId="0" borderId="11" applyNumberFormat="0" applyFill="0" applyAlignment="0" applyProtection="0"/>
    <xf numFmtId="0" fontId="116" fillId="27" borderId="0" applyNumberFormat="0" applyBorder="0" applyAlignment="0" applyProtection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0" fontId="118" fillId="0" borderId="0" applyNumberFormat="0" applyFill="0" applyBorder="0" applyAlignment="0" applyProtection="0"/>
    <xf numFmtId="0" fontId="119" fillId="0" borderId="19" applyNumberFormat="0" applyFill="0" applyAlignment="0" applyProtection="0"/>
    <xf numFmtId="0" fontId="120" fillId="0" borderId="0" applyNumberFormat="0" applyFill="0" applyBorder="0" applyAlignment="0" applyProtection="0"/>
    <xf numFmtId="0" fontId="69" fillId="0" borderId="0"/>
    <xf numFmtId="0" fontId="17" fillId="0" borderId="0"/>
    <xf numFmtId="0" fontId="17" fillId="0" borderId="0"/>
    <xf numFmtId="185" fontId="17" fillId="0" borderId="0"/>
    <xf numFmtId="38" fontId="15" fillId="26" borderId="0" applyNumberFormat="0" applyBorder="0" applyAlignment="0" applyProtection="0"/>
    <xf numFmtId="0" fontId="18" fillId="0" borderId="0"/>
    <xf numFmtId="0" fontId="18" fillId="0" borderId="0"/>
    <xf numFmtId="1" fontId="22" fillId="0" borderId="9"/>
    <xf numFmtId="10" fontId="15" fillId="23" borderId="10" applyNumberFormat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5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122" fillId="3" borderId="0" applyNumberFormat="0" applyBorder="0" applyAlignment="0" applyProtection="0"/>
    <xf numFmtId="0" fontId="122" fillId="4" borderId="0" applyNumberFormat="0" applyBorder="0" applyAlignment="0" applyProtection="0"/>
    <xf numFmtId="0" fontId="122" fillId="5" borderId="0" applyNumberFormat="0" applyBorder="0" applyAlignment="0" applyProtection="0"/>
    <xf numFmtId="0" fontId="122" fillId="6" borderId="0" applyNumberFormat="0" applyBorder="0" applyAlignment="0" applyProtection="0"/>
    <xf numFmtId="0" fontId="122" fillId="7" borderId="0" applyNumberFormat="0" applyBorder="0" applyAlignment="0" applyProtection="0"/>
    <xf numFmtId="0" fontId="122" fillId="8" borderId="0" applyNumberFormat="0" applyBorder="0" applyAlignment="0" applyProtection="0"/>
    <xf numFmtId="0" fontId="122" fillId="9" borderId="0" applyNumberFormat="0" applyBorder="0" applyAlignment="0" applyProtection="0"/>
    <xf numFmtId="0" fontId="122" fillId="10" borderId="0" applyNumberFormat="0" applyBorder="0" applyAlignment="0" applyProtection="0"/>
    <xf numFmtId="0" fontId="122" fillId="11" borderId="0" applyNumberFormat="0" applyBorder="0" applyAlignment="0" applyProtection="0"/>
    <xf numFmtId="0" fontId="122" fillId="6" borderId="0" applyNumberFormat="0" applyBorder="0" applyAlignment="0" applyProtection="0"/>
    <xf numFmtId="0" fontId="122" fillId="9" borderId="0" applyNumberFormat="0" applyBorder="0" applyAlignment="0" applyProtection="0"/>
    <xf numFmtId="0" fontId="122" fillId="12" borderId="0" applyNumberFormat="0" applyBorder="0" applyAlignment="0" applyProtection="0"/>
    <xf numFmtId="0" fontId="123" fillId="13" borderId="0" applyNumberFormat="0" applyBorder="0" applyAlignment="0" applyProtection="0"/>
    <xf numFmtId="0" fontId="123" fillId="10" borderId="0" applyNumberFormat="0" applyBorder="0" applyAlignment="0" applyProtection="0"/>
    <xf numFmtId="0" fontId="123" fillId="11" borderId="0" applyNumberFormat="0" applyBorder="0" applyAlignment="0" applyProtection="0"/>
    <xf numFmtId="0" fontId="123" fillId="14" borderId="0" applyNumberFormat="0" applyBorder="0" applyAlignment="0" applyProtection="0"/>
    <xf numFmtId="0" fontId="123" fillId="15" borderId="0" applyNumberFormat="0" applyBorder="0" applyAlignment="0" applyProtection="0"/>
    <xf numFmtId="0" fontId="123" fillId="16" borderId="0" applyNumberFormat="0" applyBorder="0" applyAlignment="0" applyProtection="0"/>
    <xf numFmtId="0" fontId="123" fillId="17" borderId="0" applyNumberFormat="0" applyBorder="0" applyAlignment="0" applyProtection="0"/>
    <xf numFmtId="0" fontId="123" fillId="18" borderId="0" applyNumberFormat="0" applyBorder="0" applyAlignment="0" applyProtection="0"/>
    <xf numFmtId="0" fontId="123" fillId="19" borderId="0" applyNumberFormat="0" applyBorder="0" applyAlignment="0" applyProtection="0"/>
    <xf numFmtId="0" fontId="123" fillId="14" borderId="0" applyNumberFormat="0" applyBorder="0" applyAlignment="0" applyProtection="0"/>
    <xf numFmtId="0" fontId="123" fillId="15" borderId="0" applyNumberFormat="0" applyBorder="0" applyAlignment="0" applyProtection="0"/>
    <xf numFmtId="0" fontId="123" fillId="20" borderId="0" applyNumberFormat="0" applyBorder="0" applyAlignment="0" applyProtection="0"/>
    <xf numFmtId="0" fontId="124" fillId="4" borderId="0" applyNumberFormat="0" applyBorder="0" applyAlignment="0" applyProtection="0"/>
    <xf numFmtId="0" fontId="125" fillId="22" borderId="1" applyNumberFormat="0" applyAlignment="0" applyProtection="0"/>
    <xf numFmtId="0" fontId="126" fillId="24" borderId="2" applyNumberFormat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20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0" fontId="131" fillId="0" borderId="0" applyNumberFormat="0" applyFill="0" applyBorder="0" applyAlignment="0" applyProtection="0"/>
    <xf numFmtId="0" fontId="132" fillId="5" borderId="0" applyNumberFormat="0" applyBorder="0" applyAlignment="0" applyProtection="0"/>
    <xf numFmtId="0" fontId="133" fillId="0" borderId="6" applyNumberFormat="0" applyFill="0" applyAlignment="0" applyProtection="0"/>
    <xf numFmtId="0" fontId="134" fillId="0" borderId="7" applyNumberFormat="0" applyFill="0" applyAlignment="0" applyProtection="0"/>
    <xf numFmtId="0" fontId="135" fillId="0" borderId="8" applyNumberFormat="0" applyFill="0" applyAlignment="0" applyProtection="0"/>
    <xf numFmtId="0" fontId="135" fillId="0" borderId="0" applyNumberFormat="0" applyFill="0" applyBorder="0" applyAlignment="0" applyProtection="0"/>
    <xf numFmtId="0" fontId="136" fillId="8" borderId="1" applyNumberFormat="0" applyAlignment="0" applyProtection="0"/>
    <xf numFmtId="0" fontId="137" fillId="0" borderId="11" applyNumberFormat="0" applyFill="0" applyAlignment="0" applyProtection="0"/>
    <xf numFmtId="0" fontId="138" fillId="27" borderId="0" applyNumberFormat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127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129" fillId="0" borderId="0"/>
    <xf numFmtId="0" fontId="139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7" fillId="0" borderId="0"/>
    <xf numFmtId="0" fontId="127" fillId="0" borderId="0"/>
    <xf numFmtId="0" fontId="13" fillId="0" borderId="0"/>
    <xf numFmtId="0" fontId="2" fillId="0" borderId="0"/>
    <xf numFmtId="0" fontId="127" fillId="0" borderId="0"/>
    <xf numFmtId="0" fontId="25" fillId="0" borderId="0"/>
    <xf numFmtId="0" fontId="5" fillId="0" borderId="0"/>
    <xf numFmtId="0" fontId="127" fillId="0" borderId="0"/>
    <xf numFmtId="0" fontId="127" fillId="0" borderId="0"/>
    <xf numFmtId="0" fontId="127" fillId="0" borderId="0"/>
    <xf numFmtId="0" fontId="127" fillId="0" borderId="0"/>
    <xf numFmtId="0" fontId="130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7" fontId="25" fillId="0" borderId="0"/>
    <xf numFmtId="207" fontId="25" fillId="0" borderId="0"/>
    <xf numFmtId="207" fontId="2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3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40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7" fontId="25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18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18" fillId="0" borderId="0"/>
    <xf numFmtId="0" fontId="5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3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27" fillId="0" borderId="0"/>
    <xf numFmtId="0" fontId="5" fillId="0" borderId="0"/>
    <xf numFmtId="0" fontId="2" fillId="28" borderId="12" applyNumberFormat="0" applyFont="0" applyAlignment="0" applyProtection="0"/>
    <xf numFmtId="0" fontId="141" fillId="22" borderId="14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42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127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208" fontId="7" fillId="0" borderId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60" fillId="0" borderId="0" applyNumberFormat="0" applyFill="0" applyBorder="0" applyProtection="0">
      <alignment horizontal="center"/>
    </xf>
    <xf numFmtId="0" fontId="60" fillId="0" borderId="0" applyNumberFormat="0" applyFill="0" applyBorder="0" applyProtection="0">
      <alignment horizontal="center"/>
    </xf>
    <xf numFmtId="0" fontId="95" fillId="0" borderId="0" applyNumberFormat="0" applyFill="0" applyBorder="0" applyProtection="0">
      <alignment horizontal="center"/>
    </xf>
    <xf numFmtId="0" fontId="95" fillId="71" borderId="0" applyNumberFormat="0" applyBorder="0" applyAlignment="0" applyProtection="0"/>
    <xf numFmtId="4" fontId="60" fillId="0" borderId="0" applyFill="0" applyBorder="0" applyAlignment="0" applyProtection="0"/>
    <xf numFmtId="4" fontId="143" fillId="0" borderId="0" applyFill="0" applyBorder="0" applyAlignment="0" applyProtection="0"/>
    <xf numFmtId="0" fontId="144" fillId="72" borderId="0" applyNumberFormat="0" applyBorder="0" applyAlignment="0" applyProtection="0"/>
    <xf numFmtId="4" fontId="145" fillId="72" borderId="0" applyBorder="0" applyAlignment="0" applyProtection="0"/>
    <xf numFmtId="4" fontId="146" fillId="0" borderId="0" applyFill="0" applyBorder="0" applyAlignment="0" applyProtection="0"/>
    <xf numFmtId="4" fontId="146" fillId="0" borderId="0" applyFill="0" applyBorder="0" applyAlignment="0" applyProtection="0"/>
    <xf numFmtId="0" fontId="147" fillId="73" borderId="0" applyNumberFormat="0" applyBorder="0" applyAlignment="0" applyProtection="0"/>
    <xf numFmtId="0" fontId="95" fillId="70" borderId="0" applyNumberFormat="0" applyBorder="0" applyAlignment="0" applyProtection="0"/>
    <xf numFmtId="0" fontId="148" fillId="0" borderId="0" applyNumberFormat="0" applyFill="0" applyBorder="0" applyAlignment="0" applyProtection="0"/>
    <xf numFmtId="0" fontId="149" fillId="0" borderId="19" applyNumberFormat="0" applyFill="0" applyAlignment="0" applyProtection="0"/>
    <xf numFmtId="208" fontId="94" fillId="0" borderId="10">
      <protection locked="0"/>
    </xf>
    <xf numFmtId="0" fontId="150" fillId="0" borderId="0" applyNumberFormat="0" applyFill="0" applyBorder="0" applyAlignment="0" applyProtection="0"/>
    <xf numFmtId="0" fontId="69" fillId="0" borderId="0"/>
    <xf numFmtId="0" fontId="69" fillId="0" borderId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5" fillId="0" borderId="0"/>
    <xf numFmtId="0" fontId="69" fillId="0" borderId="0"/>
    <xf numFmtId="43" fontId="5" fillId="0" borderId="0" applyFont="0" applyFill="0" applyBorder="0" applyAlignment="0" applyProtection="0"/>
    <xf numFmtId="0" fontId="5" fillId="0" borderId="0"/>
    <xf numFmtId="0" fontId="69" fillId="0" borderId="0"/>
    <xf numFmtId="0" fontId="5" fillId="0" borderId="0"/>
    <xf numFmtId="0" fontId="136" fillId="8" borderId="1" applyNumberFormat="0" applyAlignment="0" applyProtection="0"/>
    <xf numFmtId="0" fontId="107" fillId="22" borderId="1" applyNumberFormat="0" applyAlignment="0" applyProtection="0"/>
    <xf numFmtId="0" fontId="113" fillId="0" borderId="8" applyNumberFormat="0" applyFill="0" applyAlignment="0" applyProtection="0"/>
    <xf numFmtId="0" fontId="114" fillId="8" borderId="1" applyNumberFormat="0" applyAlignment="0" applyProtection="0"/>
    <xf numFmtId="10" fontId="15" fillId="23" borderId="10" applyNumberFormat="0" applyBorder="0" applyAlignment="0" applyProtection="0"/>
    <xf numFmtId="0" fontId="114" fillId="8" borderId="1" applyNumberFormat="0" applyAlignment="0" applyProtection="0"/>
    <xf numFmtId="0" fontId="114" fillId="8" borderId="1" applyNumberFormat="0" applyAlignment="0" applyProtection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0" fontId="119" fillId="0" borderId="19" applyNumberFormat="0" applyFill="0" applyAlignment="0" applyProtection="0"/>
    <xf numFmtId="0" fontId="5" fillId="0" borderId="0"/>
    <xf numFmtId="0" fontId="69" fillId="0" borderId="0"/>
    <xf numFmtId="0" fontId="69" fillId="0" borderId="0"/>
    <xf numFmtId="0" fontId="107" fillId="22" borderId="1" applyNumberFormat="0" applyAlignment="0" applyProtection="0"/>
    <xf numFmtId="0" fontId="125" fillId="22" borderId="1" applyNumberFormat="0" applyAlignment="0" applyProtection="0"/>
    <xf numFmtId="0" fontId="113" fillId="0" borderId="8" applyNumberFormat="0" applyFill="0" applyAlignment="0" applyProtection="0"/>
    <xf numFmtId="0" fontId="114" fillId="8" borderId="1" applyNumberFormat="0" applyAlignment="0" applyProtection="0"/>
    <xf numFmtId="0" fontId="5" fillId="28" borderId="12" applyNumberFormat="0" applyFont="0" applyAlignment="0" applyProtection="0"/>
    <xf numFmtId="0" fontId="117" fillId="22" borderId="14" applyNumberFormat="0" applyAlignment="0" applyProtection="0"/>
    <xf numFmtId="0" fontId="119" fillId="0" borderId="19" applyNumberFormat="0" applyFill="0" applyAlignment="0" applyProtection="0"/>
    <xf numFmtId="0" fontId="69" fillId="0" borderId="0"/>
    <xf numFmtId="10" fontId="15" fillId="23" borderId="10" applyNumberFormat="0" applyBorder="0" applyAlignment="0" applyProtection="0"/>
    <xf numFmtId="1" fontId="22" fillId="0" borderId="9"/>
    <xf numFmtId="10" fontId="15" fillId="23" borderId="10" applyNumberFormat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113" fillId="0" borderId="8" applyNumberFormat="0" applyFill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135" fillId="0" borderId="8" applyNumberFormat="0" applyFill="0" applyAlignment="0" applyProtection="0"/>
    <xf numFmtId="0" fontId="125" fillId="22" borderId="1" applyNumberFormat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35" fillId="0" borderId="8" applyNumberFormat="0" applyFill="0" applyAlignment="0" applyProtection="0"/>
    <xf numFmtId="0" fontId="136" fillId="8" borderId="1" applyNumberFormat="0" applyAlignment="0" applyProtection="0"/>
    <xf numFmtId="0" fontId="113" fillId="0" borderId="8" applyNumberFormat="0" applyFill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07" fillId="22" borderId="1" applyNumberFormat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10" fontId="15" fillId="23" borderId="10" applyNumberFormat="0" applyBorder="0" applyAlignment="0" applyProtection="0"/>
    <xf numFmtId="0" fontId="2" fillId="28" borderId="12" applyNumberFormat="0" applyFont="0" applyAlignment="0" applyProtection="0"/>
    <xf numFmtId="0" fontId="141" fillId="22" borderId="14" applyNumberFormat="0" applyAlignment="0" applyProtection="0"/>
    <xf numFmtId="0" fontId="107" fillId="22" borderId="1" applyNumberFormat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149" fillId="0" borderId="19" applyNumberFormat="0" applyFill="0" applyAlignment="0" applyProtection="0"/>
    <xf numFmtId="208" fontId="94" fillId="0" borderId="10">
      <protection locked="0"/>
    </xf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206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165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43" fontId="69" fillId="0" borderId="0" applyFont="0" applyFill="0" applyBorder="0" applyAlignment="0" applyProtection="0"/>
    <xf numFmtId="0" fontId="69" fillId="0" borderId="0"/>
    <xf numFmtId="0" fontId="69" fillId="0" borderId="0"/>
    <xf numFmtId="208" fontId="94" fillId="0" borderId="1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0" fontId="5" fillId="0" borderId="0"/>
    <xf numFmtId="0" fontId="98" fillId="0" borderId="31" applyNumberFormat="0" applyFill="0" applyAlignment="0">
      <protection locked="0"/>
    </xf>
    <xf numFmtId="0" fontId="101" fillId="0" borderId="31" applyNumberFormat="0" applyFill="0" applyBorder="0" applyAlignment="0">
      <alignment wrapText="1"/>
      <protection locked="0"/>
    </xf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151" fillId="0" borderId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0" fontId="69" fillId="0" borderId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9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3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5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6" fontId="18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7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69" fillId="0" borderId="0" applyFont="0" applyFill="0" applyBorder="0" applyAlignment="0" applyProtection="0"/>
  </cellStyleXfs>
  <cellXfs count="159">
    <xf numFmtId="0" fontId="0" fillId="0" borderId="0" xfId="0"/>
    <xf numFmtId="3" fontId="13" fillId="0" borderId="0" xfId="271" applyNumberFormat="1" applyFont="1" applyFill="1" applyAlignment="1">
      <alignment vertical="center"/>
    </xf>
    <xf numFmtId="203" fontId="13" fillId="0" borderId="0" xfId="257" applyNumberFormat="1" applyFont="1" applyFill="1" applyBorder="1" applyAlignment="1">
      <alignment horizontal="center" vertical="center"/>
    </xf>
    <xf numFmtId="167" fontId="13" fillId="0" borderId="0" xfId="257" applyNumberFormat="1" applyFont="1" applyFill="1" applyAlignment="1">
      <alignment vertical="center"/>
    </xf>
    <xf numFmtId="167" fontId="13" fillId="0" borderId="0" xfId="257" applyNumberFormat="1" applyFont="1" applyFill="1" applyBorder="1" applyAlignment="1">
      <alignment vertical="center"/>
    </xf>
    <xf numFmtId="167" fontId="13" fillId="0" borderId="0" xfId="257" quotePrefix="1" applyNumberFormat="1" applyFont="1" applyFill="1" applyBorder="1" applyAlignment="1">
      <alignment horizontal="right" vertical="center"/>
    </xf>
    <xf numFmtId="167" fontId="13" fillId="0" borderId="0" xfId="257" applyNumberFormat="1" applyFont="1" applyFill="1" applyBorder="1" applyAlignment="1">
      <alignment horizontal="right" vertical="center"/>
    </xf>
    <xf numFmtId="204" fontId="13" fillId="0" borderId="0" xfId="257" applyNumberFormat="1" applyFont="1" applyFill="1" applyBorder="1" applyAlignment="1">
      <alignment vertical="center"/>
    </xf>
    <xf numFmtId="203" fontId="13" fillId="0" borderId="0" xfId="257" applyNumberFormat="1" applyFont="1" applyFill="1" applyBorder="1" applyAlignment="1">
      <alignment vertical="center"/>
    </xf>
    <xf numFmtId="204" fontId="13" fillId="0" borderId="0" xfId="257" applyNumberFormat="1" applyFont="1" applyFill="1" applyBorder="1" applyAlignment="1">
      <alignment horizontal="right" vertical="center"/>
    </xf>
    <xf numFmtId="203" fontId="13" fillId="0" borderId="0" xfId="257" applyNumberFormat="1" applyFont="1" applyFill="1" applyAlignment="1">
      <alignment horizontal="center" vertical="center"/>
    </xf>
    <xf numFmtId="204" fontId="13" fillId="0" borderId="0" xfId="257" applyNumberFormat="1" applyFont="1" applyFill="1" applyAlignment="1">
      <alignment vertical="center"/>
    </xf>
    <xf numFmtId="204" fontId="66" fillId="0" borderId="0" xfId="257" quotePrefix="1" applyNumberFormat="1" applyFont="1" applyFill="1" applyAlignment="1">
      <alignment horizontal="right" vertical="center"/>
    </xf>
    <xf numFmtId="204" fontId="66" fillId="0" borderId="0" xfId="257" quotePrefix="1" applyNumberFormat="1" applyFont="1" applyFill="1" applyBorder="1" applyAlignment="1">
      <alignment horizontal="right" vertical="center"/>
    </xf>
    <xf numFmtId="203" fontId="13" fillId="0" borderId="0" xfId="257" applyNumberFormat="1" applyFont="1" applyFill="1" applyAlignment="1">
      <alignment vertical="center"/>
    </xf>
    <xf numFmtId="204" fontId="13" fillId="0" borderId="0" xfId="257" applyNumberFormat="1" applyFont="1" applyFill="1" applyAlignment="1">
      <alignment horizontal="right" vertical="center"/>
    </xf>
    <xf numFmtId="167" fontId="13" fillId="0" borderId="35" xfId="257" applyNumberFormat="1" applyFont="1" applyFill="1" applyBorder="1" applyAlignment="1">
      <alignment horizontal="right" vertical="center"/>
    </xf>
    <xf numFmtId="203" fontId="13" fillId="0" borderId="0" xfId="257" applyNumberFormat="1" applyFont="1" applyFill="1" applyBorder="1" applyAlignment="1">
      <alignment horizontal="center" vertical="center" wrapText="1"/>
    </xf>
    <xf numFmtId="167" fontId="13" fillId="0" borderId="35" xfId="257" applyNumberFormat="1" applyFont="1" applyFill="1" applyBorder="1" applyAlignment="1">
      <alignment vertical="center"/>
    </xf>
    <xf numFmtId="210" fontId="66" fillId="0" borderId="0" xfId="257" applyNumberFormat="1" applyFont="1" applyFill="1" applyAlignment="1">
      <alignment vertical="center"/>
    </xf>
    <xf numFmtId="203" fontId="13" fillId="0" borderId="0" xfId="257" applyNumberFormat="1" applyFont="1" applyFill="1" applyAlignment="1">
      <alignment horizontal="right" vertical="center"/>
    </xf>
    <xf numFmtId="167" fontId="13" fillId="0" borderId="35" xfId="257" quotePrefix="1" applyNumberFormat="1" applyFont="1" applyFill="1" applyBorder="1" applyAlignment="1">
      <alignment horizontal="right" vertical="center"/>
    </xf>
    <xf numFmtId="167" fontId="13" fillId="0" borderId="0" xfId="257" applyNumberFormat="1" applyFont="1" applyFill="1" applyAlignment="1">
      <alignment horizontal="right" vertical="center"/>
    </xf>
    <xf numFmtId="9" fontId="13" fillId="0" borderId="0" xfId="5200" applyFont="1" applyFill="1" applyAlignment="1">
      <alignment horizontal="right" vertical="center"/>
    </xf>
    <xf numFmtId="204" fontId="13" fillId="0" borderId="0" xfId="257" applyNumberFormat="1" applyFont="1" applyFill="1" applyAlignment="1">
      <alignment horizontal="center" vertical="center"/>
    </xf>
    <xf numFmtId="204" fontId="13" fillId="0" borderId="0" xfId="257" applyNumberFormat="1" applyFont="1" applyFill="1" applyBorder="1" applyAlignment="1">
      <alignment horizontal="center" vertical="center"/>
    </xf>
    <xf numFmtId="166" fontId="13" fillId="0" borderId="0" xfId="257" applyFont="1" applyFill="1" applyBorder="1" applyAlignment="1">
      <alignment horizontal="right" vertical="center"/>
    </xf>
    <xf numFmtId="204" fontId="13" fillId="0" borderId="35" xfId="257" applyNumberFormat="1" applyFont="1" applyFill="1" applyBorder="1" applyAlignment="1">
      <alignment horizontal="center" vertical="center"/>
    </xf>
    <xf numFmtId="203" fontId="13" fillId="0" borderId="35" xfId="257" applyNumberFormat="1" applyFont="1" applyFill="1" applyBorder="1" applyAlignment="1">
      <alignment horizontal="center" vertical="center"/>
    </xf>
    <xf numFmtId="204" fontId="13" fillId="0" borderId="35" xfId="257" applyNumberFormat="1" applyFont="1" applyFill="1" applyBorder="1" applyAlignment="1">
      <alignment horizontal="right" vertical="center"/>
    </xf>
    <xf numFmtId="166" fontId="13" fillId="0" borderId="0" xfId="257" applyFont="1" applyFill="1" applyAlignment="1">
      <alignment vertical="center"/>
    </xf>
    <xf numFmtId="204" fontId="13" fillId="0" borderId="35" xfId="257" applyNumberFormat="1" applyFont="1" applyFill="1" applyBorder="1" applyAlignment="1">
      <alignment vertical="center"/>
    </xf>
    <xf numFmtId="4" fontId="13" fillId="0" borderId="0" xfId="302" applyFont="1" applyFill="1" applyAlignment="1">
      <alignment horizontal="center" vertical="center"/>
    </xf>
    <xf numFmtId="4" fontId="13" fillId="0" borderId="0" xfId="302" applyFont="1" applyFill="1" applyAlignment="1">
      <alignment vertical="center"/>
    </xf>
    <xf numFmtId="4" fontId="13" fillId="0" borderId="0" xfId="302" applyFont="1" applyFill="1" applyAlignment="1">
      <alignment horizontal="left" vertical="center"/>
    </xf>
    <xf numFmtId="185" fontId="13" fillId="0" borderId="0" xfId="5200" applyNumberFormat="1" applyFont="1" applyFill="1" applyAlignment="1">
      <alignment horizontal="right" vertical="center"/>
    </xf>
    <xf numFmtId="9" fontId="13" fillId="0" borderId="0" xfId="5200" applyFont="1" applyFill="1" applyBorder="1" applyAlignment="1">
      <alignment horizontal="right" vertical="center"/>
    </xf>
    <xf numFmtId="2" fontId="152" fillId="0" borderId="0" xfId="5200" applyNumberFormat="1" applyFont="1" applyFill="1" applyBorder="1" applyAlignment="1">
      <alignment horizontal="right" vertical="center"/>
    </xf>
    <xf numFmtId="9" fontId="13" fillId="0" borderId="0" xfId="5200" quotePrefix="1" applyFont="1" applyFill="1" applyBorder="1" applyAlignment="1">
      <alignment horizontal="right" vertical="center"/>
    </xf>
    <xf numFmtId="204" fontId="153" fillId="0" borderId="0" xfId="257" applyNumberFormat="1" applyFont="1" applyFill="1" applyBorder="1" applyAlignment="1">
      <alignment horizontal="right" vertical="center"/>
    </xf>
    <xf numFmtId="0" fontId="66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7" fontId="13" fillId="0" borderId="0" xfId="0" applyNumberFormat="1" applyFont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0" fontId="66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0" fontId="66" fillId="0" borderId="35" xfId="0" applyFont="1" applyBorder="1" applyAlignment="1">
      <alignment horizontal="left" vertical="center"/>
    </xf>
    <xf numFmtId="0" fontId="13" fillId="0" borderId="35" xfId="0" applyFont="1" applyBorder="1" applyAlignment="1">
      <alignment horizontal="center" vertical="center"/>
    </xf>
    <xf numFmtId="167" fontId="13" fillId="0" borderId="35" xfId="0" applyNumberFormat="1" applyFont="1" applyBorder="1" applyAlignment="1">
      <alignment horizontal="right" vertical="center"/>
    </xf>
    <xf numFmtId="168" fontId="13" fillId="0" borderId="35" xfId="0" applyNumberFormat="1" applyFont="1" applyBorder="1" applyAlignment="1">
      <alignment horizontal="center" vertical="center"/>
    </xf>
    <xf numFmtId="167" fontId="66" fillId="0" borderId="0" xfId="0" applyNumberFormat="1" applyFont="1" applyAlignment="1">
      <alignment horizontal="center" vertical="center" wrapText="1"/>
    </xf>
    <xf numFmtId="0" fontId="66" fillId="0" borderId="0" xfId="480" applyFont="1" applyAlignment="1">
      <alignment horizontal="left" vertical="center"/>
    </xf>
    <xf numFmtId="0" fontId="13" fillId="0" borderId="0" xfId="480" applyFont="1" applyAlignment="1">
      <alignment horizontal="center" vertical="center"/>
    </xf>
    <xf numFmtId="167" fontId="66" fillId="0" borderId="0" xfId="0" quotePrefix="1" applyNumberFormat="1" applyFont="1" applyAlignment="1">
      <alignment horizontal="right" vertical="center"/>
    </xf>
    <xf numFmtId="49" fontId="13" fillId="0" borderId="0" xfId="0" applyNumberFormat="1" applyFont="1" applyAlignment="1">
      <alignment horizontal="center" vertical="center"/>
    </xf>
    <xf numFmtId="0" fontId="66" fillId="0" borderId="35" xfId="0" applyFont="1" applyBorder="1" applyAlignment="1">
      <alignment horizontal="center" vertical="center"/>
    </xf>
    <xf numFmtId="167" fontId="66" fillId="0" borderId="35" xfId="0" quotePrefix="1" applyNumberFormat="1" applyFont="1" applyBorder="1" applyAlignment="1">
      <alignment horizontal="right" vertical="center"/>
    </xf>
    <xf numFmtId="0" fontId="66" fillId="0" borderId="0" xfId="0" applyFont="1" applyAlignment="1">
      <alignment horizontal="center" vertical="center"/>
    </xf>
    <xf numFmtId="167" fontId="67" fillId="0" borderId="0" xfId="0" applyNumberFormat="1" applyFont="1" applyAlignment="1">
      <alignment horizontal="right" vertical="center"/>
    </xf>
    <xf numFmtId="3" fontId="13" fillId="0" borderId="0" xfId="0" applyNumberFormat="1" applyFont="1" applyAlignment="1">
      <alignment vertical="center"/>
    </xf>
    <xf numFmtId="167" fontId="13" fillId="0" borderId="36" xfId="0" applyNumberFormat="1" applyFont="1" applyBorder="1" applyAlignment="1">
      <alignment horizontal="right" vertical="center"/>
    </xf>
    <xf numFmtId="167" fontId="13" fillId="0" borderId="0" xfId="0" applyNumberFormat="1" applyFont="1" applyAlignment="1">
      <alignment vertical="center"/>
    </xf>
    <xf numFmtId="170" fontId="13" fillId="0" borderId="0" xfId="0" applyNumberFormat="1" applyFont="1" applyAlignment="1">
      <alignment vertical="center"/>
    </xf>
    <xf numFmtId="167" fontId="13" fillId="0" borderId="21" xfId="0" applyNumberFormat="1" applyFont="1" applyBorder="1" applyAlignment="1">
      <alignment horizontal="right" vertical="center"/>
    </xf>
    <xf numFmtId="0" fontId="13" fillId="0" borderId="0" xfId="0" quotePrefix="1" applyFont="1" applyAlignment="1">
      <alignment vertical="center"/>
    </xf>
    <xf numFmtId="0" fontId="13" fillId="0" borderId="0" xfId="0" applyFont="1" applyAlignment="1">
      <alignment horizontal="right" vertical="center"/>
    </xf>
    <xf numFmtId="167" fontId="13" fillId="0" borderId="0" xfId="0" applyNumberFormat="1" applyFont="1" applyAlignment="1">
      <alignment horizontal="left" vertical="center"/>
    </xf>
    <xf numFmtId="0" fontId="13" fillId="0" borderId="35" xfId="0" applyFont="1" applyBorder="1" applyAlignment="1">
      <alignment vertical="center"/>
    </xf>
    <xf numFmtId="167" fontId="66" fillId="0" borderId="0" xfId="0" applyNumberFormat="1" applyFont="1" applyAlignment="1">
      <alignment horizontal="right" vertical="center"/>
    </xf>
    <xf numFmtId="168" fontId="6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67" fontId="13" fillId="0" borderId="37" xfId="0" applyNumberFormat="1" applyFont="1" applyBorder="1" applyAlignment="1">
      <alignment horizontal="right" vertical="center"/>
    </xf>
    <xf numFmtId="169" fontId="13" fillId="0" borderId="0" xfId="0" applyNumberFormat="1" applyFont="1" applyAlignment="1">
      <alignment vertical="center"/>
    </xf>
    <xf numFmtId="167" fontId="66" fillId="0" borderId="0" xfId="0" applyNumberFormat="1" applyFont="1" applyAlignment="1">
      <alignment horizontal="center" vertical="center"/>
    </xf>
    <xf numFmtId="167" fontId="13" fillId="0" borderId="0" xfId="0" applyNumberFormat="1" applyFont="1" applyAlignment="1">
      <alignment horizontal="center" vertical="center"/>
    </xf>
    <xf numFmtId="169" fontId="66" fillId="0" borderId="0" xfId="0" applyNumberFormat="1" applyFont="1" applyAlignment="1">
      <alignment vertical="center"/>
    </xf>
    <xf numFmtId="9" fontId="13" fillId="0" borderId="0" xfId="5200" applyFont="1" applyFill="1" applyAlignment="1">
      <alignment vertical="center"/>
    </xf>
    <xf numFmtId="0" fontId="91" fillId="0" borderId="0" xfId="0" applyFont="1" applyAlignment="1">
      <alignment vertical="center"/>
    </xf>
    <xf numFmtId="0" fontId="13" fillId="0" borderId="0" xfId="0" applyFont="1"/>
    <xf numFmtId="167" fontId="13" fillId="0" borderId="21" xfId="492" applyNumberFormat="1" applyFont="1" applyBorder="1" applyAlignment="1">
      <alignment horizontal="right" vertical="center"/>
    </xf>
    <xf numFmtId="167" fontId="13" fillId="0" borderId="0" xfId="492" applyNumberFormat="1" applyFont="1" applyAlignment="1">
      <alignment horizontal="right" vertical="center"/>
    </xf>
    <xf numFmtId="171" fontId="13" fillId="0" borderId="0" xfId="492" applyNumberFormat="1" applyFont="1" applyAlignment="1">
      <alignment horizontal="right" vertical="center"/>
    </xf>
    <xf numFmtId="0" fontId="66" fillId="0" borderId="0" xfId="491" applyFont="1" applyAlignment="1">
      <alignment vertical="center"/>
    </xf>
    <xf numFmtId="0" fontId="13" fillId="0" borderId="0" xfId="478" applyFont="1" applyAlignment="1">
      <alignment vertical="center"/>
    </xf>
    <xf numFmtId="0" fontId="13" fillId="0" borderId="0" xfId="479" applyFont="1" applyAlignment="1">
      <alignment vertical="center"/>
    </xf>
    <xf numFmtId="169" fontId="13" fillId="0" borderId="0" xfId="491" applyNumberFormat="1" applyFont="1" applyAlignment="1">
      <alignment vertical="center"/>
    </xf>
    <xf numFmtId="0" fontId="13" fillId="0" borderId="35" xfId="491" applyFont="1" applyBorder="1" applyAlignment="1">
      <alignment vertical="center"/>
    </xf>
    <xf numFmtId="167" fontId="13" fillId="0" borderId="35" xfId="491" applyNumberFormat="1" applyFont="1" applyBorder="1" applyAlignment="1">
      <alignment vertical="center"/>
    </xf>
    <xf numFmtId="169" fontId="13" fillId="0" borderId="35" xfId="491" applyNumberFormat="1" applyFont="1" applyBorder="1" applyAlignment="1">
      <alignment vertical="center"/>
    </xf>
    <xf numFmtId="167" fontId="66" fillId="0" borderId="0" xfId="491" applyNumberFormat="1" applyFont="1" applyAlignment="1">
      <alignment horizontal="center" vertical="center"/>
    </xf>
    <xf numFmtId="167" fontId="66" fillId="0" borderId="34" xfId="491" applyNumberFormat="1" applyFont="1" applyBorder="1" applyAlignment="1">
      <alignment vertical="center"/>
    </xf>
    <xf numFmtId="169" fontId="66" fillId="0" borderId="0" xfId="491" applyNumberFormat="1" applyFont="1" applyAlignment="1">
      <alignment horizontal="center"/>
    </xf>
    <xf numFmtId="169" fontId="66" fillId="0" borderId="0" xfId="491" applyNumberFormat="1" applyFont="1" applyAlignment="1">
      <alignment horizontal="right" vertical="center"/>
    </xf>
    <xf numFmtId="167" fontId="66" fillId="0" borderId="0" xfId="491" applyNumberFormat="1" applyFont="1" applyAlignment="1">
      <alignment vertical="center"/>
    </xf>
    <xf numFmtId="169" fontId="66" fillId="0" borderId="0" xfId="491" applyNumberFormat="1" applyFont="1" applyAlignment="1">
      <alignment horizontal="center" vertical="center"/>
    </xf>
    <xf numFmtId="0" fontId="13" fillId="0" borderId="0" xfId="491" applyFont="1" applyAlignment="1">
      <alignment horizontal="center" vertical="center"/>
    </xf>
    <xf numFmtId="169" fontId="66" fillId="0" borderId="0" xfId="491" applyNumberFormat="1" applyFont="1" applyAlignment="1">
      <alignment horizontal="center" wrapText="1"/>
    </xf>
    <xf numFmtId="167" fontId="66" fillId="0" borderId="0" xfId="491" applyNumberFormat="1" applyFont="1" applyAlignment="1">
      <alignment horizontal="right" vertical="center"/>
    </xf>
    <xf numFmtId="0" fontId="66" fillId="0" borderId="0" xfId="491" applyFont="1" applyAlignment="1">
      <alignment horizontal="right" vertical="center"/>
    </xf>
    <xf numFmtId="169" fontId="66" fillId="0" borderId="0" xfId="491" applyNumberFormat="1" applyFont="1" applyAlignment="1">
      <alignment horizontal="right" vertical="center" wrapText="1"/>
    </xf>
    <xf numFmtId="0" fontId="66" fillId="0" borderId="0" xfId="480" applyFont="1" applyAlignment="1">
      <alignment horizontal="center" vertical="center"/>
    </xf>
    <xf numFmtId="169" fontId="66" fillId="0" borderId="0" xfId="491" applyNumberFormat="1" applyFont="1" applyAlignment="1">
      <alignment vertical="center"/>
    </xf>
    <xf numFmtId="0" fontId="66" fillId="0" borderId="35" xfId="478" applyFont="1" applyBorder="1" applyAlignment="1">
      <alignment horizontal="center" vertical="center"/>
    </xf>
    <xf numFmtId="167" fontId="66" fillId="0" borderId="35" xfId="491" applyNumberFormat="1" applyFont="1" applyBorder="1" applyAlignment="1">
      <alignment horizontal="right" vertical="center"/>
    </xf>
    <xf numFmtId="169" fontId="66" fillId="0" borderId="35" xfId="491" applyNumberFormat="1" applyFont="1" applyBorder="1" applyAlignment="1">
      <alignment horizontal="right" vertical="center" wrapText="1"/>
    </xf>
    <xf numFmtId="167" fontId="13" fillId="0" borderId="0" xfId="491" applyNumberFormat="1" applyFont="1" applyAlignment="1">
      <alignment vertical="center"/>
    </xf>
    <xf numFmtId="167" fontId="13" fillId="0" borderId="0" xfId="491" applyNumberFormat="1" applyFont="1" applyAlignment="1">
      <alignment horizontal="right" vertical="center"/>
    </xf>
    <xf numFmtId="0" fontId="13" fillId="0" borderId="0" xfId="479" applyFont="1" applyAlignment="1">
      <alignment horizontal="center" vertical="center"/>
    </xf>
    <xf numFmtId="167" fontId="13" fillId="0" borderId="35" xfId="491" applyNumberFormat="1" applyFont="1" applyBorder="1" applyAlignment="1">
      <alignment horizontal="right" vertical="center"/>
    </xf>
    <xf numFmtId="167" fontId="13" fillId="0" borderId="21" xfId="491" applyNumberFormat="1" applyFont="1" applyBorder="1" applyAlignment="1">
      <alignment vertical="center"/>
    </xf>
    <xf numFmtId="209" fontId="13" fillId="0" borderId="0" xfId="0" applyNumberFormat="1" applyFont="1" applyAlignment="1">
      <alignment vertical="center"/>
    </xf>
    <xf numFmtId="209" fontId="66" fillId="0" borderId="0" xfId="0" applyNumberFormat="1" applyFont="1" applyAlignment="1">
      <alignment horizontal="right" vertical="center"/>
    </xf>
    <xf numFmtId="0" fontId="13" fillId="0" borderId="35" xfId="478" applyFont="1" applyBorder="1" applyAlignment="1">
      <alignment vertical="center"/>
    </xf>
    <xf numFmtId="0" fontId="66" fillId="0" borderId="0" xfId="479" applyFont="1" applyAlignment="1">
      <alignment horizontal="center" vertical="center"/>
    </xf>
    <xf numFmtId="0" fontId="13" fillId="0" borderId="0" xfId="491" applyFont="1" applyAlignment="1">
      <alignment vertical="center"/>
    </xf>
    <xf numFmtId="0" fontId="66" fillId="0" borderId="0" xfId="0" applyFont="1" applyAlignment="1">
      <alignment horizontal="right" vertical="center"/>
    </xf>
    <xf numFmtId="167" fontId="13" fillId="0" borderId="0" xfId="491" applyNumberFormat="1" applyFont="1" applyAlignment="1">
      <alignment vertical="center" wrapText="1"/>
    </xf>
    <xf numFmtId="0" fontId="13" fillId="0" borderId="35" xfId="479" applyFont="1" applyBorder="1" applyAlignment="1">
      <alignment vertical="center"/>
    </xf>
    <xf numFmtId="0" fontId="67" fillId="0" borderId="0" xfId="0" applyFont="1" applyAlignment="1">
      <alignment vertical="center"/>
    </xf>
    <xf numFmtId="0" fontId="66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9" fontId="13" fillId="0" borderId="0" xfId="5200" applyFont="1" applyFill="1" applyAlignment="1">
      <alignment horizontal="center" vertical="center"/>
    </xf>
    <xf numFmtId="167" fontId="152" fillId="0" borderId="0" xfId="0" applyNumberFormat="1" applyFont="1" applyAlignment="1">
      <alignment horizontal="right" vertical="center"/>
    </xf>
    <xf numFmtId="168" fontId="13" fillId="0" borderId="32" xfId="492" applyNumberFormat="1" applyFont="1" applyBorder="1" applyAlignment="1">
      <alignment horizontal="right" vertical="center"/>
    </xf>
    <xf numFmtId="0" fontId="66" fillId="0" borderId="33" xfId="0" applyFont="1" applyBorder="1" applyAlignment="1">
      <alignment horizontal="center" vertical="center"/>
    </xf>
    <xf numFmtId="0" fontId="66" fillId="0" borderId="0" xfId="480" applyFont="1" applyAlignment="1">
      <alignment vertical="center"/>
    </xf>
    <xf numFmtId="0" fontId="13" fillId="0" borderId="0" xfId="480" applyFont="1" applyAlignment="1">
      <alignment vertical="center"/>
    </xf>
    <xf numFmtId="0" fontId="13" fillId="0" borderId="35" xfId="480" applyFont="1" applyBorder="1" applyAlignment="1">
      <alignment horizontal="center" vertical="center"/>
    </xf>
    <xf numFmtId="167" fontId="66" fillId="0" borderId="0" xfId="0" quotePrefix="1" applyNumberFormat="1" applyFont="1" applyAlignment="1">
      <alignment horizontal="right" vertical="center" wrapText="1"/>
    </xf>
    <xf numFmtId="167" fontId="66" fillId="0" borderId="0" xfId="0" applyNumberFormat="1" applyFont="1" applyAlignment="1">
      <alignment vertical="center"/>
    </xf>
    <xf numFmtId="0" fontId="66" fillId="0" borderId="35" xfId="480" applyFont="1" applyBorder="1" applyAlignment="1">
      <alignment horizontal="center" vertical="center"/>
    </xf>
    <xf numFmtId="204" fontId="13" fillId="0" borderId="0" xfId="0" applyNumberFormat="1" applyFont="1" applyAlignment="1">
      <alignment vertical="center"/>
    </xf>
    <xf numFmtId="204" fontId="13" fillId="0" borderId="0" xfId="480" applyNumberFormat="1" applyFont="1" applyAlignment="1">
      <alignment horizontal="center" vertical="center"/>
    </xf>
    <xf numFmtId="0" fontId="13" fillId="0" borderId="35" xfId="480" applyFont="1" applyBorder="1" applyAlignment="1">
      <alignment vertical="center"/>
    </xf>
    <xf numFmtId="211" fontId="13" fillId="0" borderId="0" xfId="0" applyNumberFormat="1" applyFont="1" applyAlignment="1">
      <alignment vertical="center"/>
    </xf>
    <xf numFmtId="212" fontId="13" fillId="0" borderId="0" xfId="257" applyNumberFormat="1" applyFont="1" applyFill="1" applyAlignment="1">
      <alignment vertical="center"/>
    </xf>
    <xf numFmtId="10" fontId="13" fillId="0" borderId="0" xfId="5200" applyNumberFormat="1" applyFont="1" applyAlignment="1">
      <alignment vertical="center"/>
    </xf>
    <xf numFmtId="167" fontId="13" fillId="0" borderId="0" xfId="491" applyNumberFormat="1" applyFont="1" applyAlignment="1">
      <alignment horizontal="right" vertical="center" wrapText="1"/>
    </xf>
    <xf numFmtId="204" fontId="13" fillId="0" borderId="0" xfId="0" applyNumberFormat="1" applyFont="1" applyAlignment="1">
      <alignment horizontal="right" vertical="center"/>
    </xf>
    <xf numFmtId="204" fontId="13" fillId="0" borderId="35" xfId="0" applyNumberFormat="1" applyFont="1" applyBorder="1" applyAlignment="1">
      <alignment horizontal="right" vertical="center"/>
    </xf>
    <xf numFmtId="204" fontId="13" fillId="0" borderId="0" xfId="0" applyNumberFormat="1" applyFont="1" applyAlignment="1">
      <alignment horizontal="center" vertical="center"/>
    </xf>
    <xf numFmtId="204" fontId="13" fillId="0" borderId="21" xfId="0" applyNumberFormat="1" applyFont="1" applyBorder="1" applyAlignment="1">
      <alignment horizontal="right" vertical="center"/>
    </xf>
    <xf numFmtId="3" fontId="13" fillId="0" borderId="0" xfId="0" applyNumberFormat="1" applyFont="1" applyAlignment="1">
      <alignment horizontal="right" vertical="center"/>
    </xf>
    <xf numFmtId="167" fontId="66" fillId="0" borderId="35" xfId="0" applyNumberFormat="1" applyFont="1" applyBorder="1" applyAlignment="1">
      <alignment horizontal="center" vertical="center" wrapText="1"/>
    </xf>
    <xf numFmtId="167" fontId="66" fillId="0" borderId="0" xfId="0" applyNumberFormat="1" applyFont="1" applyAlignment="1">
      <alignment horizontal="center" vertical="center" wrapText="1"/>
    </xf>
    <xf numFmtId="167" fontId="66" fillId="0" borderId="35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167" fontId="66" fillId="0" borderId="0" xfId="0" applyNumberFormat="1" applyFont="1" applyAlignment="1">
      <alignment horizontal="center" wrapText="1"/>
    </xf>
    <xf numFmtId="167" fontId="66" fillId="0" borderId="35" xfId="491" applyNumberFormat="1" applyFont="1" applyBorder="1" applyAlignment="1">
      <alignment horizontal="center" vertical="center"/>
    </xf>
    <xf numFmtId="167" fontId="66" fillId="0" borderId="33" xfId="491" applyNumberFormat="1" applyFont="1" applyBorder="1" applyAlignment="1">
      <alignment horizontal="center" vertical="center"/>
    </xf>
    <xf numFmtId="169" fontId="66" fillId="0" borderId="35" xfId="491" applyNumberFormat="1" applyFont="1" applyBorder="1" applyAlignment="1">
      <alignment horizontal="center"/>
    </xf>
    <xf numFmtId="0" fontId="66" fillId="0" borderId="35" xfId="479" applyFont="1" applyBorder="1" applyAlignment="1">
      <alignment horizontal="center" vertical="center"/>
    </xf>
    <xf numFmtId="0" fontId="66" fillId="0" borderId="33" xfId="479" applyFont="1" applyBorder="1" applyAlignment="1">
      <alignment horizontal="center" vertical="center"/>
    </xf>
    <xf numFmtId="169" fontId="66" fillId="0" borderId="35" xfId="491" applyNumberFormat="1" applyFont="1" applyBorder="1" applyAlignment="1">
      <alignment horizontal="center" vertical="center"/>
    </xf>
    <xf numFmtId="169" fontId="66" fillId="0" borderId="33" xfId="491" applyNumberFormat="1" applyFont="1" applyBorder="1" applyAlignment="1">
      <alignment horizontal="center" vertical="center"/>
    </xf>
    <xf numFmtId="0" fontId="66" fillId="0" borderId="35" xfId="478" applyFont="1" applyBorder="1" applyAlignment="1">
      <alignment horizontal="center" vertical="center"/>
    </xf>
    <xf numFmtId="0" fontId="13" fillId="0" borderId="35" xfId="491" applyFont="1" applyBorder="1" applyAlignment="1">
      <alignment horizontal="justify" vertical="center"/>
    </xf>
    <xf numFmtId="0" fontId="13" fillId="0" borderId="35" xfId="478" applyFont="1" applyBorder="1" applyAlignment="1">
      <alignment horizontal="justify" vertical="center"/>
    </xf>
  </cellXfs>
  <cellStyles count="7038">
    <cellStyle name="_Book1" xfId="1" xr:uid="{00000000-0005-0000-0000-000000000000}"/>
    <cellStyle name="_Detail for FS_Sep'07" xfId="2" xr:uid="{00000000-0005-0000-0000-000001000000}"/>
    <cellStyle name="_File Costing Dec 2009" xfId="3" xr:uid="{00000000-0005-0000-0000-000002000000}"/>
    <cellStyle name="_File Costing Dec 2009 10" xfId="5179" xr:uid="{85C10EC9-8258-41DE-B598-AF3AE4DAE04E}"/>
    <cellStyle name="_File Costing Dec 2009 10 2" xfId="7017" xr:uid="{79D6D06A-BE8A-4BB7-BF6F-29E2413ED087}"/>
    <cellStyle name="_File Costing Dec 2009 11" xfId="5201" xr:uid="{967C4D3B-54B2-4060-936A-A21A83D62FD7}"/>
    <cellStyle name="_File Costing Dec 2009 2" xfId="4" xr:uid="{00000000-0005-0000-0000-000003000000}"/>
    <cellStyle name="_File Costing Dec 2009 2 2" xfId="3704" xr:uid="{CAD85ACA-1985-415C-B8D6-3DBEA98E8F55}"/>
    <cellStyle name="_File Costing Dec 2009 2 2 2" xfId="4612" xr:uid="{0A6D3A47-D874-4347-824F-EC80188FC28C}"/>
    <cellStyle name="_File Costing Dec 2009 2 2 2 2" xfId="6450" xr:uid="{B100D22F-A7CD-4E70-83DA-ECD23B60E2E4}"/>
    <cellStyle name="_File Costing Dec 2009 2 2 3" xfId="5545" xr:uid="{48015EBB-E337-4FDC-9D73-A2B6D1477D90}"/>
    <cellStyle name="_File Costing Dec 2009 2 3" xfId="4003" xr:uid="{025152D0-8870-4704-AA70-47B9EDBDAEE0}"/>
    <cellStyle name="_File Costing Dec 2009 2 3 2" xfId="4909" xr:uid="{D6A0A501-7E4C-43B6-A9FC-A01E45E5934B}"/>
    <cellStyle name="_File Costing Dec 2009 2 3 2 2" xfId="6747" xr:uid="{00CF2015-A042-4506-AFFE-F238150CD474}"/>
    <cellStyle name="_File Costing Dec 2009 2 3 3" xfId="5842" xr:uid="{93C795F2-DD13-46CB-8A81-013DE8594A94}"/>
    <cellStyle name="_File Costing Dec 2009 2 4" xfId="4315" xr:uid="{5C7F291A-B638-47D2-BCE2-C9B2A815BCD4}"/>
    <cellStyle name="_File Costing Dec 2009 2 4 2" xfId="6153" xr:uid="{632F2557-0BC2-4BFF-A903-44D8A5D7279B}"/>
    <cellStyle name="_File Costing Dec 2009 2 5" xfId="808" xr:uid="{74132EED-8178-4F21-8521-DA69B3179DDF}"/>
    <cellStyle name="_File Costing Dec 2009 2 5 2" xfId="5247" xr:uid="{EFADB7A4-F59C-4D72-8F20-66D8E6036E51}"/>
    <cellStyle name="_File Costing Dec 2009 3" xfId="927" xr:uid="{88EAAA22-3522-4D85-A6D5-06DEEB7FAD45}"/>
    <cellStyle name="_File Costing Dec 2009 3 2" xfId="3758" xr:uid="{9F562A6F-09C8-4851-814B-3B73FB6D81FF}"/>
    <cellStyle name="_File Costing Dec 2009 3 2 2" xfId="4665" xr:uid="{002A5260-737B-497A-87A0-9B3FA43AE9CA}"/>
    <cellStyle name="_File Costing Dec 2009 3 2 2 2" xfId="6503" xr:uid="{93226332-A647-4481-8459-4800E1D8DA5C}"/>
    <cellStyle name="_File Costing Dec 2009 3 2 3" xfId="5598" xr:uid="{FABDDF82-01FB-4366-9D63-68DBCF6223C2}"/>
    <cellStyle name="_File Costing Dec 2009 3 3" xfId="4055" xr:uid="{61F97200-CE13-47BC-BCDD-1CDB02D1BE4D}"/>
    <cellStyle name="_File Costing Dec 2009 3 3 2" xfId="4961" xr:uid="{47547B09-B43F-4EC2-B282-A40B8BF8FF92}"/>
    <cellStyle name="_File Costing Dec 2009 3 3 2 2" xfId="6799" xr:uid="{48A39097-5DAA-4F64-926C-C700F380DE2C}"/>
    <cellStyle name="_File Costing Dec 2009 3 3 3" xfId="5894" xr:uid="{9EBC90BF-9AEC-43C3-889A-BAAD91CE3DCD}"/>
    <cellStyle name="_File Costing Dec 2009 3 4" xfId="4368" xr:uid="{3D720A9E-778F-4BE8-933A-5FD077DD00BC}"/>
    <cellStyle name="_File Costing Dec 2009 3 4 2" xfId="6206" xr:uid="{68FDB986-6443-4641-8134-AB95D1DC0EB4}"/>
    <cellStyle name="_File Costing Dec 2009 3 5" xfId="5300" xr:uid="{34A9AC63-E7A9-4C7B-BC22-169F5AAE68E2}"/>
    <cellStyle name="_File Costing Dec 2009 4" xfId="3661" xr:uid="{0FEB71D0-0CF8-4EBF-AFDC-03A96B4956B6}"/>
    <cellStyle name="_File Costing Dec 2009 4 2" xfId="3962" xr:uid="{8E80CB42-65B2-428A-8565-84B33DFB6423}"/>
    <cellStyle name="_File Costing Dec 2009 4 2 2" xfId="4868" xr:uid="{BC242309-AEB1-4F29-BC98-4F548FBE709E}"/>
    <cellStyle name="_File Costing Dec 2009 4 2 2 2" xfId="6706" xr:uid="{9060BE26-A164-4910-9897-CDA5FA1A4569}"/>
    <cellStyle name="_File Costing Dec 2009 4 2 3" xfId="5801" xr:uid="{244EFBE8-5861-490B-9582-4E2480C92598}"/>
    <cellStyle name="_File Costing Dec 2009 4 3" xfId="4256" xr:uid="{427E7715-521C-4A6D-A963-64965BFA22AE}"/>
    <cellStyle name="_File Costing Dec 2009 4 3 2" xfId="5162" xr:uid="{40EB065A-1A28-44A2-95E8-B8A9E309316D}"/>
    <cellStyle name="_File Costing Dec 2009 4 3 2 2" xfId="7000" xr:uid="{36C242D9-D659-4B07-9ECA-8C29D070305D}"/>
    <cellStyle name="_File Costing Dec 2009 4 3 3" xfId="6095" xr:uid="{7C46C345-0855-4A50-BF8A-3878A84DCB44}"/>
    <cellStyle name="_File Costing Dec 2009 4 4" xfId="4570" xr:uid="{63F3411C-37B3-432B-AF45-470181FF1571}"/>
    <cellStyle name="_File Costing Dec 2009 4 4 2" xfId="6408" xr:uid="{9CCF9C75-15E1-49D3-9422-D228A2907135}"/>
    <cellStyle name="_File Costing Dec 2009 4 5" xfId="5503" xr:uid="{46142038-8A19-4672-947C-B2A11A780D29}"/>
    <cellStyle name="_File Costing Dec 2009 5" xfId="3703" xr:uid="{B6EA1DD8-FBDF-4DF6-9732-E24206E836D4}"/>
    <cellStyle name="_File Costing Dec 2009 5 2" xfId="4611" xr:uid="{F9E6F2E2-94BC-4194-B902-5E1F63DE064A}"/>
    <cellStyle name="_File Costing Dec 2009 5 2 2" xfId="6449" xr:uid="{070E895B-AEB9-4769-99FE-7743740E10F9}"/>
    <cellStyle name="_File Costing Dec 2009 5 3" xfId="5544" xr:uid="{740AC817-1DFE-4AB6-A3A5-B317D76D5DDC}"/>
    <cellStyle name="_File Costing Dec 2009 6" xfId="4002" xr:uid="{04FCC371-1FF4-41AE-85EE-4B7A232BAA51}"/>
    <cellStyle name="_File Costing Dec 2009 6 2" xfId="4908" xr:uid="{D67F3305-3769-4FE4-AEEC-D353E1109E38}"/>
    <cellStyle name="_File Costing Dec 2009 6 2 2" xfId="6746" xr:uid="{50C0B690-A0A8-4546-852B-91C241035EA6}"/>
    <cellStyle name="_File Costing Dec 2009 6 3" xfId="5841" xr:uid="{C1A05924-1069-4877-BB7A-00A52F891D14}"/>
    <cellStyle name="_File Costing Dec 2009 7" xfId="4273" xr:uid="{99B7CD48-01DA-4003-86F1-6AF380E82F07}"/>
    <cellStyle name="_File Costing Dec 2009 7 2" xfId="6112" xr:uid="{D6F8D343-00EC-4241-8F37-13006124A597}"/>
    <cellStyle name="_File Costing Dec 2009 8" xfId="4314" xr:uid="{46AF162D-9746-4A5E-AA22-6D4A0A54B7ED}"/>
    <cellStyle name="_File Costing Dec 2009 8 2" xfId="6152" xr:uid="{4113FBEB-F792-4F0B-8883-1DD09E932FA6}"/>
    <cellStyle name="_File Costing Dec 2009 9" xfId="807" xr:uid="{193A7E35-0842-4084-A0EF-F9CF7660234E}"/>
    <cellStyle name="_File Costing Dec 2009 9 2" xfId="5246" xr:uid="{D2D9A28F-ACBE-41C4-AF34-80082BA700C7}"/>
    <cellStyle name="_FT_Sep'07 (22 Oct 07)" xfId="5" xr:uid="{00000000-0005-0000-0000-000004000000}"/>
    <cellStyle name="_Stocks (2)" xfId="6" xr:uid="{00000000-0005-0000-0000-000005000000}"/>
    <cellStyle name="_Stocks (2) 10" xfId="5180" xr:uid="{3400F7B0-9DE6-4EB1-8FDC-05B5D0D798CA}"/>
    <cellStyle name="_Stocks (2) 10 2" xfId="7018" xr:uid="{02B4C82F-69A5-4EAE-A9C9-11D51F5CE5AB}"/>
    <cellStyle name="_Stocks (2) 11" xfId="5202" xr:uid="{6FF74EA6-5D96-4B93-8625-C1F6DFF45E8C}"/>
    <cellStyle name="_Stocks (2) 2" xfId="7" xr:uid="{00000000-0005-0000-0000-000006000000}"/>
    <cellStyle name="_Stocks (2) 2 2" xfId="3706" xr:uid="{ACF750E1-318A-4067-8383-DC90F95FBEFD}"/>
    <cellStyle name="_Stocks (2) 2 2 2" xfId="4614" xr:uid="{C20987ED-0EDD-4593-9B9D-3A2524F9EF77}"/>
    <cellStyle name="_Stocks (2) 2 2 2 2" xfId="6452" xr:uid="{775E1612-E8B3-44D3-BD3B-138A3DBEBDE7}"/>
    <cellStyle name="_Stocks (2) 2 2 3" xfId="5547" xr:uid="{3D25CAB9-9442-4C66-98A3-D2D67FE4DAA6}"/>
    <cellStyle name="_Stocks (2) 2 3" xfId="4005" xr:uid="{5B27EA98-BF76-4960-BF6A-DB5252DF77E4}"/>
    <cellStyle name="_Stocks (2) 2 3 2" xfId="4911" xr:uid="{701F0A3D-4C6C-45F1-AB55-45FDD0FDAC38}"/>
    <cellStyle name="_Stocks (2) 2 3 2 2" xfId="6749" xr:uid="{A1DE8660-DEC4-4E22-86ED-2574C0BB983F}"/>
    <cellStyle name="_Stocks (2) 2 3 3" xfId="5844" xr:uid="{DF8B8B1B-9BCF-4C47-8129-1C1B7E852F32}"/>
    <cellStyle name="_Stocks (2) 2 4" xfId="4317" xr:uid="{85C7C8B8-CECE-42CC-AF17-A03700E882C4}"/>
    <cellStyle name="_Stocks (2) 2 4 2" xfId="6155" xr:uid="{B94F67B6-62AF-4AE9-8398-6576AA0A9C07}"/>
    <cellStyle name="_Stocks (2) 2 5" xfId="810" xr:uid="{685AF479-9564-4C20-9CBB-4E31980123AB}"/>
    <cellStyle name="_Stocks (2) 2 5 2" xfId="5249" xr:uid="{ECB940E0-0CC4-4F08-A407-F93C5D35182E}"/>
    <cellStyle name="_Stocks (2) 3" xfId="928" xr:uid="{5018C5F6-6034-42DF-ACE7-77BA4E90BA9D}"/>
    <cellStyle name="_Stocks (2) 3 2" xfId="3759" xr:uid="{AA0E17FC-ABD3-425B-A240-6B8C041727F6}"/>
    <cellStyle name="_Stocks (2) 3 2 2" xfId="4666" xr:uid="{7717B7E3-6CC7-43F8-9037-570757FCC96D}"/>
    <cellStyle name="_Stocks (2) 3 2 2 2" xfId="6504" xr:uid="{EAABD849-E3F7-49CA-9743-B91BED125864}"/>
    <cellStyle name="_Stocks (2) 3 2 3" xfId="5599" xr:uid="{59DE3886-DE9D-4AAB-9EEA-4A47691CBB27}"/>
    <cellStyle name="_Stocks (2) 3 3" xfId="4056" xr:uid="{D999EDBC-24E5-4A1A-9200-6E9908797568}"/>
    <cellStyle name="_Stocks (2) 3 3 2" xfId="4962" xr:uid="{AF0467EE-47D0-4D73-AC06-1378EEB68513}"/>
    <cellStyle name="_Stocks (2) 3 3 2 2" xfId="6800" xr:uid="{733DF084-BA42-4157-B218-BD06B9ABEEE1}"/>
    <cellStyle name="_Stocks (2) 3 3 3" xfId="5895" xr:uid="{6B11215E-8503-4CC6-BACE-8CD4053903FF}"/>
    <cellStyle name="_Stocks (2) 3 4" xfId="4369" xr:uid="{BD64414D-DCEA-40B1-8111-1E3B61AF8F35}"/>
    <cellStyle name="_Stocks (2) 3 4 2" xfId="6207" xr:uid="{9609B314-37C7-43C0-A06F-B5C6A2F0F4EB}"/>
    <cellStyle name="_Stocks (2) 3 5" xfId="5301" xr:uid="{2DC7D1EC-790B-4D91-B02A-959B9E487083}"/>
    <cellStyle name="_Stocks (2) 4" xfId="3662" xr:uid="{8E51665E-C115-4355-92CB-954F9AD55547}"/>
    <cellStyle name="_Stocks (2) 4 2" xfId="3963" xr:uid="{28254E36-B79F-45DB-8B02-2901268F90EC}"/>
    <cellStyle name="_Stocks (2) 4 2 2" xfId="4869" xr:uid="{0E612E7D-0D84-404E-9558-31226468EF63}"/>
    <cellStyle name="_Stocks (2) 4 2 2 2" xfId="6707" xr:uid="{15B426BA-E1D2-4B1F-9355-FC15E084EB35}"/>
    <cellStyle name="_Stocks (2) 4 2 3" xfId="5802" xr:uid="{59E106FB-39CB-45BE-843E-DC0A14843E7F}"/>
    <cellStyle name="_Stocks (2) 4 3" xfId="4257" xr:uid="{9D7AE1DF-E4FE-4F3B-A209-C176E110A3E8}"/>
    <cellStyle name="_Stocks (2) 4 3 2" xfId="5163" xr:uid="{23803BFD-E684-4A60-860A-DCF2AAD92B90}"/>
    <cellStyle name="_Stocks (2) 4 3 2 2" xfId="7001" xr:uid="{EBEF5297-1216-49D6-9BFF-0894B37E9B3D}"/>
    <cellStyle name="_Stocks (2) 4 3 3" xfId="6096" xr:uid="{6E801C08-9070-4B02-9452-7B1938834058}"/>
    <cellStyle name="_Stocks (2) 4 4" xfId="4571" xr:uid="{7F9A687D-2D72-405F-B143-8A2ADDC2A5A3}"/>
    <cellStyle name="_Stocks (2) 4 4 2" xfId="6409" xr:uid="{5E482588-4592-4B78-9DF8-18DD95822D6E}"/>
    <cellStyle name="_Stocks (2) 4 5" xfId="5504" xr:uid="{B0ED20E1-0C8A-4C52-9DBB-A5410FA23D78}"/>
    <cellStyle name="_Stocks (2) 5" xfId="3705" xr:uid="{61878E0F-5DA4-4245-9BF9-796C9B56A2A4}"/>
    <cellStyle name="_Stocks (2) 5 2" xfId="4613" xr:uid="{2247A1EB-E651-4FFC-A9D6-384E039A56B0}"/>
    <cellStyle name="_Stocks (2) 5 2 2" xfId="6451" xr:uid="{5DD853BB-CA52-41BE-BC26-FCA18ABEADF7}"/>
    <cellStyle name="_Stocks (2) 5 3" xfId="5546" xr:uid="{A28906F8-EE73-4403-AE79-860846104D4B}"/>
    <cellStyle name="_Stocks (2) 6" xfId="4004" xr:uid="{DCD5EF3F-461B-4FB5-9C1E-23E78088C831}"/>
    <cellStyle name="_Stocks (2) 6 2" xfId="4910" xr:uid="{C6422F0D-0366-417A-9F6F-CCA3980A1459}"/>
    <cellStyle name="_Stocks (2) 6 2 2" xfId="6748" xr:uid="{825DD2AD-F4CE-4D69-A0D6-0D379BC06562}"/>
    <cellStyle name="_Stocks (2) 6 3" xfId="5843" xr:uid="{82A205C9-7811-47AD-9CC1-042C6D3C2A25}"/>
    <cellStyle name="_Stocks (2) 7" xfId="4274" xr:uid="{BF7DD059-F895-4ADB-A2C8-5F7B2E6E84A7}"/>
    <cellStyle name="_Stocks (2) 7 2" xfId="6113" xr:uid="{5C750BDE-E025-406D-A8E6-94A80683FE4B}"/>
    <cellStyle name="_Stocks (2) 8" xfId="4316" xr:uid="{035745E3-46E9-45A4-B8E7-5BF04DDE26C1}"/>
    <cellStyle name="_Stocks (2) 8 2" xfId="6154" xr:uid="{1BC8DB5A-BE3E-494E-AA2A-E432E35E518E}"/>
    <cellStyle name="_Stocks (2) 9" xfId="809" xr:uid="{B040E8D8-D367-4E13-9B87-605250D43B9F}"/>
    <cellStyle name="_Stocks (2) 9 2" xfId="5248" xr:uid="{F518C6F9-638F-40DA-9726-F92D94832225}"/>
    <cellStyle name="_VB_(Un)ProtectSheets" xfId="8" xr:uid="{00000000-0005-0000-0000-000007000000}"/>
    <cellStyle name="_VB_(Un)ProtectSheets 10" xfId="5181" xr:uid="{25FB122A-0E81-48C4-A802-3138F74E59C6}"/>
    <cellStyle name="_VB_(Un)ProtectSheets 10 2" xfId="7019" xr:uid="{D59AF508-62D7-466C-9531-35649FFF70AE}"/>
    <cellStyle name="_VB_(Un)ProtectSheets 11" xfId="5203" xr:uid="{304F8BAF-4C99-4189-A755-1316134A2099}"/>
    <cellStyle name="_VB_(Un)ProtectSheets 2" xfId="9" xr:uid="{00000000-0005-0000-0000-000008000000}"/>
    <cellStyle name="_VB_(Un)ProtectSheets 2 2" xfId="3708" xr:uid="{75A39810-FE73-4A70-8BF4-CC26FEC6EE89}"/>
    <cellStyle name="_VB_(Un)ProtectSheets 2 2 2" xfId="4616" xr:uid="{E7B5834D-4B4F-4137-BEC7-07138425EF37}"/>
    <cellStyle name="_VB_(Un)ProtectSheets 2 2 2 2" xfId="6454" xr:uid="{6413C8D8-6FAD-4DE2-9B47-6FC15ADF34EE}"/>
    <cellStyle name="_VB_(Un)ProtectSheets 2 2 3" xfId="5549" xr:uid="{5849352E-8FDC-4066-997F-397A44671326}"/>
    <cellStyle name="_VB_(Un)ProtectSheets 2 3" xfId="4007" xr:uid="{8FCA491D-F10E-4F3A-BAFE-FE74A4B95919}"/>
    <cellStyle name="_VB_(Un)ProtectSheets 2 3 2" xfId="4913" xr:uid="{E23D38B9-F4F8-4977-9386-2F95A61B74E2}"/>
    <cellStyle name="_VB_(Un)ProtectSheets 2 3 2 2" xfId="6751" xr:uid="{2B3A5043-1B39-46E1-933B-B9D085397876}"/>
    <cellStyle name="_VB_(Un)ProtectSheets 2 3 3" xfId="5846" xr:uid="{1BA289C8-DCEB-4778-B70F-B9FEC44A5D4E}"/>
    <cellStyle name="_VB_(Un)ProtectSheets 2 4" xfId="4319" xr:uid="{20A81116-E771-461A-B481-D0A70566C024}"/>
    <cellStyle name="_VB_(Un)ProtectSheets 2 4 2" xfId="6157" xr:uid="{E5FF65BB-7206-43C4-9225-3E0EFC96C919}"/>
    <cellStyle name="_VB_(Un)ProtectSheets 2 5" xfId="812" xr:uid="{481CAA82-062D-487C-9C7F-328D0D22C61A}"/>
    <cellStyle name="_VB_(Un)ProtectSheets 2 5 2" xfId="5251" xr:uid="{58E532B4-55B2-42AE-99FF-3E2F0E37DBE1}"/>
    <cellStyle name="_VB_(Un)ProtectSheets 3" xfId="929" xr:uid="{08785555-2825-4F80-8B4D-A80FE015935B}"/>
    <cellStyle name="_VB_(Un)ProtectSheets 3 2" xfId="3760" xr:uid="{2AD85DDE-A9B5-4E96-9735-FCA943FA0EA5}"/>
    <cellStyle name="_VB_(Un)ProtectSheets 3 2 2" xfId="4667" xr:uid="{AD230CE5-1E77-4DD0-93B9-D19A156D80E3}"/>
    <cellStyle name="_VB_(Un)ProtectSheets 3 2 2 2" xfId="6505" xr:uid="{5F0FDFFD-D2D0-4051-814F-B4F1F6832D69}"/>
    <cellStyle name="_VB_(Un)ProtectSheets 3 2 3" xfId="5600" xr:uid="{203EDD35-C9DB-4238-B1AB-6C62FE14A476}"/>
    <cellStyle name="_VB_(Un)ProtectSheets 3 3" xfId="4057" xr:uid="{37AF38C6-7E8B-4A0D-BBFD-8D2F13B3B30C}"/>
    <cellStyle name="_VB_(Un)ProtectSheets 3 3 2" xfId="4963" xr:uid="{F4DFC15A-00C7-45AF-8AF1-A23B5BF00DB1}"/>
    <cellStyle name="_VB_(Un)ProtectSheets 3 3 2 2" xfId="6801" xr:uid="{B6DA3817-9005-4B50-B4C5-F466439026B1}"/>
    <cellStyle name="_VB_(Un)ProtectSheets 3 3 3" xfId="5896" xr:uid="{577B2DEE-D4F2-4517-85DE-B93B4B340CAE}"/>
    <cellStyle name="_VB_(Un)ProtectSheets 3 4" xfId="4370" xr:uid="{C6581616-216D-4CC1-A9A4-5B7D2D670183}"/>
    <cellStyle name="_VB_(Un)ProtectSheets 3 4 2" xfId="6208" xr:uid="{BF54F0B3-89F3-4CF2-A261-16949C36F7CD}"/>
    <cellStyle name="_VB_(Un)ProtectSheets 3 5" xfId="5302" xr:uid="{A561B28A-F6F6-4CCD-8293-3513675E5015}"/>
    <cellStyle name="_VB_(Un)ProtectSheets 4" xfId="3663" xr:uid="{02C13DF9-2BF0-4775-BE75-704B284E5AD9}"/>
    <cellStyle name="_VB_(Un)ProtectSheets 4 2" xfId="3964" xr:uid="{034BD08E-8F18-4529-82A5-2984092845B3}"/>
    <cellStyle name="_VB_(Un)ProtectSheets 4 2 2" xfId="4870" xr:uid="{CE3CB18C-EE79-4293-8C13-8C37F54E992D}"/>
    <cellStyle name="_VB_(Un)ProtectSheets 4 2 2 2" xfId="6708" xr:uid="{058A15CB-9049-4473-AE3E-C5CD54665C5E}"/>
    <cellStyle name="_VB_(Un)ProtectSheets 4 2 3" xfId="5803" xr:uid="{E5B7959D-9367-47FA-B301-76DFD863942A}"/>
    <cellStyle name="_VB_(Un)ProtectSheets 4 3" xfId="4258" xr:uid="{3DE93BF9-AAB8-4B44-A448-B23D7D951F64}"/>
    <cellStyle name="_VB_(Un)ProtectSheets 4 3 2" xfId="5164" xr:uid="{A2566F19-F48A-44D6-B6BA-44D86B7F7E35}"/>
    <cellStyle name="_VB_(Un)ProtectSheets 4 3 2 2" xfId="7002" xr:uid="{E2501117-4589-491B-AC9C-9E6D9EBA8638}"/>
    <cellStyle name="_VB_(Un)ProtectSheets 4 3 3" xfId="6097" xr:uid="{29F6D3D1-661A-4FDD-8B09-E33B24D0E183}"/>
    <cellStyle name="_VB_(Un)ProtectSheets 4 4" xfId="4572" xr:uid="{DFBB1E94-37B7-4B47-B547-36FB08CB2150}"/>
    <cellStyle name="_VB_(Un)ProtectSheets 4 4 2" xfId="6410" xr:uid="{3D5E0462-2CE1-4B02-946D-BE5549B10795}"/>
    <cellStyle name="_VB_(Un)ProtectSheets 4 5" xfId="5505" xr:uid="{7F188388-CCE0-497D-83AD-7195002FEC05}"/>
    <cellStyle name="_VB_(Un)ProtectSheets 5" xfId="3707" xr:uid="{6DF1B277-0AF9-4A7C-B308-9951A0C881B8}"/>
    <cellStyle name="_VB_(Un)ProtectSheets 5 2" xfId="4615" xr:uid="{1BA505A0-644A-4366-8C58-B5574A543DEC}"/>
    <cellStyle name="_VB_(Un)ProtectSheets 5 2 2" xfId="6453" xr:uid="{6F4FB612-9D0F-4F4D-90C1-3F796DE894C7}"/>
    <cellStyle name="_VB_(Un)ProtectSheets 5 3" xfId="5548" xr:uid="{1148AF69-1ECD-42D2-9A79-7DA3F933AD88}"/>
    <cellStyle name="_VB_(Un)ProtectSheets 6" xfId="4006" xr:uid="{116A8C70-DB64-4A8B-9965-6E39014F942E}"/>
    <cellStyle name="_VB_(Un)ProtectSheets 6 2" xfId="4912" xr:uid="{12388B63-3621-423F-9AA9-123D353520ED}"/>
    <cellStyle name="_VB_(Un)ProtectSheets 6 2 2" xfId="6750" xr:uid="{EC2AB2CB-4068-488C-9EB9-D921D501811C}"/>
    <cellStyle name="_VB_(Un)ProtectSheets 6 3" xfId="5845" xr:uid="{5CFF28CD-3DCD-4057-93AC-CADA1F1240C6}"/>
    <cellStyle name="_VB_(Un)ProtectSheets 7" xfId="4275" xr:uid="{31357DA4-0857-40AE-BE4E-B182134E0E72}"/>
    <cellStyle name="_VB_(Un)ProtectSheets 7 2" xfId="6114" xr:uid="{48B9E426-8318-4551-8607-83332E0F00C3}"/>
    <cellStyle name="_VB_(Un)ProtectSheets 8" xfId="4318" xr:uid="{0F9188BE-77D8-436A-9E72-0F6ED361C2FE}"/>
    <cellStyle name="_VB_(Un)ProtectSheets 8 2" xfId="6156" xr:uid="{E86B342C-29B1-4540-B3E2-B864379557D9}"/>
    <cellStyle name="_VB_(Un)ProtectSheets 9" xfId="811" xr:uid="{9C4B803E-90CF-4613-BDB2-ADD8D2425214}"/>
    <cellStyle name="_VB_(Un)ProtectSheets 9 2" xfId="5250" xr:uid="{239D780B-3B71-4542-B72E-C5FC491EC1A7}"/>
    <cellStyle name="_VB_CreateSheetList" xfId="10" xr:uid="{00000000-0005-0000-0000-000009000000}"/>
    <cellStyle name="_VB_CreateSheetList 10" xfId="5182" xr:uid="{C79B17C0-918E-4CFF-9FAB-6AAEE376D146}"/>
    <cellStyle name="_VB_CreateSheetList 10 2" xfId="7020" xr:uid="{C557EA6E-A970-4521-863C-F3C37C073461}"/>
    <cellStyle name="_VB_CreateSheetList 11" xfId="5204" xr:uid="{5E9125A3-83DE-4B1C-B8DF-08EE5D3B4C59}"/>
    <cellStyle name="_VB_CreateSheetList 2" xfId="11" xr:uid="{00000000-0005-0000-0000-00000A000000}"/>
    <cellStyle name="_VB_CreateSheetList 2 2" xfId="3710" xr:uid="{13565B40-3B1B-450B-968A-F6A3BC8A2059}"/>
    <cellStyle name="_VB_CreateSheetList 2 2 2" xfId="4618" xr:uid="{93A8722A-6103-4B5B-A9B7-36E10315D10D}"/>
    <cellStyle name="_VB_CreateSheetList 2 2 2 2" xfId="6456" xr:uid="{D5F715F4-247C-473C-A185-B83DAEE428B0}"/>
    <cellStyle name="_VB_CreateSheetList 2 2 3" xfId="5551" xr:uid="{784AC08D-9DC4-4C55-A17E-9EB5449784A0}"/>
    <cellStyle name="_VB_CreateSheetList 2 3" xfId="4009" xr:uid="{2BB7FF54-DF2F-402A-8C98-31E92F2419BE}"/>
    <cellStyle name="_VB_CreateSheetList 2 3 2" xfId="4915" xr:uid="{9E38CBCB-F456-4544-95E6-911646D9DF16}"/>
    <cellStyle name="_VB_CreateSheetList 2 3 2 2" xfId="6753" xr:uid="{CB957329-2536-4926-A858-5AC4269CC947}"/>
    <cellStyle name="_VB_CreateSheetList 2 3 3" xfId="5848" xr:uid="{F685DD40-3ABC-4295-9C50-9AEEAF5FD7DD}"/>
    <cellStyle name="_VB_CreateSheetList 2 4" xfId="4321" xr:uid="{AE76B5F8-E2AD-4FDE-ABD8-249D19546647}"/>
    <cellStyle name="_VB_CreateSheetList 2 4 2" xfId="6159" xr:uid="{60DAB6F2-5579-4049-8DC8-D7EB79CD19AC}"/>
    <cellStyle name="_VB_CreateSheetList 2 5" xfId="814" xr:uid="{3497E1ED-1D25-4D9F-A3C9-C65A6ED0776F}"/>
    <cellStyle name="_VB_CreateSheetList 2 5 2" xfId="5253" xr:uid="{D6AF6065-5E6D-417D-9E53-082DBD2998CE}"/>
    <cellStyle name="_VB_CreateSheetList 3" xfId="930" xr:uid="{9D34AD48-5AA6-45F4-ACD0-6C22C52034A3}"/>
    <cellStyle name="_VB_CreateSheetList 3 2" xfId="3761" xr:uid="{F5CBF059-66D1-48B4-B67A-159750A70354}"/>
    <cellStyle name="_VB_CreateSheetList 3 2 2" xfId="4668" xr:uid="{B50508E8-1DBD-4739-96A7-E0F10D77E82A}"/>
    <cellStyle name="_VB_CreateSheetList 3 2 2 2" xfId="6506" xr:uid="{7AEFE40D-2800-41C1-928C-11AC59C45049}"/>
    <cellStyle name="_VB_CreateSheetList 3 2 3" xfId="5601" xr:uid="{0EB8FE20-AEAA-4B1E-973B-85962551DA8F}"/>
    <cellStyle name="_VB_CreateSheetList 3 3" xfId="4058" xr:uid="{90AC158C-782F-46AD-9DB4-1B3B21AE2623}"/>
    <cellStyle name="_VB_CreateSheetList 3 3 2" xfId="4964" xr:uid="{2834032D-BB60-4312-B495-CC3611A6E3E4}"/>
    <cellStyle name="_VB_CreateSheetList 3 3 2 2" xfId="6802" xr:uid="{489EAC54-83C7-4540-8430-9A944DC09A45}"/>
    <cellStyle name="_VB_CreateSheetList 3 3 3" xfId="5897" xr:uid="{E4CDF885-5EF6-41CD-B808-A58EBA33430A}"/>
    <cellStyle name="_VB_CreateSheetList 3 4" xfId="4371" xr:uid="{6ECBE24C-C9E4-42EF-852C-FE3DF8D11697}"/>
    <cellStyle name="_VB_CreateSheetList 3 4 2" xfId="6209" xr:uid="{20808B33-9904-4439-AD51-46EDD9A94B57}"/>
    <cellStyle name="_VB_CreateSheetList 3 5" xfId="5303" xr:uid="{5B0C8E25-8216-4CE9-A663-388CA613415C}"/>
    <cellStyle name="_VB_CreateSheetList 4" xfId="3664" xr:uid="{AF09FAA8-068D-4461-B8B2-2EB8067F2D99}"/>
    <cellStyle name="_VB_CreateSheetList 4 2" xfId="3965" xr:uid="{39ABA3DF-4200-4F11-AA92-856AF5D7BC3B}"/>
    <cellStyle name="_VB_CreateSheetList 4 2 2" xfId="4871" xr:uid="{42EA2CD1-E014-485F-A675-B2DBE4A8A064}"/>
    <cellStyle name="_VB_CreateSheetList 4 2 2 2" xfId="6709" xr:uid="{3EF10079-9BE5-44F4-A390-EC8BF261B2A4}"/>
    <cellStyle name="_VB_CreateSheetList 4 2 3" xfId="5804" xr:uid="{224F82E7-4FD3-4BD4-9B73-E4FC850DA40D}"/>
    <cellStyle name="_VB_CreateSheetList 4 3" xfId="4259" xr:uid="{83500F2B-43CB-4D70-8166-F92B5CEF7116}"/>
    <cellStyle name="_VB_CreateSheetList 4 3 2" xfId="5165" xr:uid="{1B521A8E-0139-4984-902D-4219887B82C8}"/>
    <cellStyle name="_VB_CreateSheetList 4 3 2 2" xfId="7003" xr:uid="{32CD07B2-BFB4-4BA6-8D61-02C1CAE2D5CB}"/>
    <cellStyle name="_VB_CreateSheetList 4 3 3" xfId="6098" xr:uid="{8CCB2457-DC72-4F81-9044-DF438C0E2101}"/>
    <cellStyle name="_VB_CreateSheetList 4 4" xfId="4573" xr:uid="{54A93BB7-A918-4640-A656-EDB07686BD00}"/>
    <cellStyle name="_VB_CreateSheetList 4 4 2" xfId="6411" xr:uid="{9274EBC8-12D8-48DF-914E-7407DC82B136}"/>
    <cellStyle name="_VB_CreateSheetList 4 5" xfId="5506" xr:uid="{39527F15-5F05-458D-9E97-6E447145D95F}"/>
    <cellStyle name="_VB_CreateSheetList 5" xfId="3709" xr:uid="{BF2A8536-E086-42DD-98C5-8D5CA07195CB}"/>
    <cellStyle name="_VB_CreateSheetList 5 2" xfId="4617" xr:uid="{FA95E2FE-6194-4E9D-A7D8-D9D6E3F8F097}"/>
    <cellStyle name="_VB_CreateSheetList 5 2 2" xfId="6455" xr:uid="{6D225266-66BA-475B-B623-C3AE423641F3}"/>
    <cellStyle name="_VB_CreateSheetList 5 3" xfId="5550" xr:uid="{9F7511E0-E39B-44E8-A4B7-CED8F80D1CEB}"/>
    <cellStyle name="_VB_CreateSheetList 6" xfId="4008" xr:uid="{514D4D6B-DC54-4A8E-AD53-EA64701676E8}"/>
    <cellStyle name="_VB_CreateSheetList 6 2" xfId="4914" xr:uid="{519507F0-FF40-411F-AC02-467BF44C5B13}"/>
    <cellStyle name="_VB_CreateSheetList 6 2 2" xfId="6752" xr:uid="{4D1649EC-7D2F-4EA8-A09E-1AD8FDDE3321}"/>
    <cellStyle name="_VB_CreateSheetList 6 3" xfId="5847" xr:uid="{D08CBF2F-107C-4B50-BA19-3CC49698FF99}"/>
    <cellStyle name="_VB_CreateSheetList 7" xfId="4276" xr:uid="{EBD77D47-0E6D-47A8-9658-7B1EE4CD87DE}"/>
    <cellStyle name="_VB_CreateSheetList 7 2" xfId="6115" xr:uid="{B40107F2-22B5-4468-8852-F45FE7417458}"/>
    <cellStyle name="_VB_CreateSheetList 8" xfId="4320" xr:uid="{61EDB1AB-3107-4BD9-B4A7-5902515C4A39}"/>
    <cellStyle name="_VB_CreateSheetList 8 2" xfId="6158" xr:uid="{BF1C5C2F-B579-4B64-BE93-ACA2046C5405}"/>
    <cellStyle name="_VB_CreateSheetList 9" xfId="813" xr:uid="{3D478EA9-BCAE-4931-A769-A444E9971614}"/>
    <cellStyle name="_VB_CreateSheetList 9 2" xfId="5252" xr:uid="{7B156942-BA86-4167-BF6F-56E48130F1EC}"/>
    <cellStyle name="_VB_GetStocks" xfId="12" xr:uid="{00000000-0005-0000-0000-00000B000000}"/>
    <cellStyle name="_VB_GetStocks 10" xfId="5183" xr:uid="{2EA0515C-80B8-4B32-A09E-271BFAC4FE04}"/>
    <cellStyle name="_VB_GetStocks 10 2" xfId="7021" xr:uid="{F0C90BB5-3B2F-495E-9145-43FCBDB2F725}"/>
    <cellStyle name="_VB_GetStocks 11" xfId="5205" xr:uid="{EE568479-79E0-4A7D-8663-D1F50F7E6DBA}"/>
    <cellStyle name="_VB_GetStocks 2" xfId="13" xr:uid="{00000000-0005-0000-0000-00000C000000}"/>
    <cellStyle name="_VB_GetStocks 2 2" xfId="3712" xr:uid="{30CB179B-B16A-4916-B5A9-C957684F54CA}"/>
    <cellStyle name="_VB_GetStocks 2 2 2" xfId="4620" xr:uid="{1D2D226D-77F4-46C4-BC5E-00E2BEA69A5F}"/>
    <cellStyle name="_VB_GetStocks 2 2 2 2" xfId="6458" xr:uid="{739E8B06-1BC4-48BB-ACF6-398943174BF5}"/>
    <cellStyle name="_VB_GetStocks 2 2 3" xfId="5553" xr:uid="{936B294A-7221-49AB-9BCE-CCAA71D5CF94}"/>
    <cellStyle name="_VB_GetStocks 2 3" xfId="4011" xr:uid="{ABBEA159-DE19-46FC-AE7A-AA97D94E1FB1}"/>
    <cellStyle name="_VB_GetStocks 2 3 2" xfId="4917" xr:uid="{BEAD49ED-1A1C-4B34-A544-0992B5C1D3BA}"/>
    <cellStyle name="_VB_GetStocks 2 3 2 2" xfId="6755" xr:uid="{7252AD53-EAB1-4184-9864-84A5E712321C}"/>
    <cellStyle name="_VB_GetStocks 2 3 3" xfId="5850" xr:uid="{8C76761E-AB24-4CCA-BEE1-DFD097EA0197}"/>
    <cellStyle name="_VB_GetStocks 2 4" xfId="4323" xr:uid="{858002E7-4266-494F-8B49-1A5EBC0036C3}"/>
    <cellStyle name="_VB_GetStocks 2 4 2" xfId="6161" xr:uid="{6AAA83F3-BE58-4548-8617-6F1FC144A10B}"/>
    <cellStyle name="_VB_GetStocks 2 5" xfId="816" xr:uid="{86DF3899-24AC-47E5-B959-DEE44F67826D}"/>
    <cellStyle name="_VB_GetStocks 2 5 2" xfId="5255" xr:uid="{0649B2FF-5A31-4992-A332-5CEB1BD21E6B}"/>
    <cellStyle name="_VB_GetStocks 3" xfId="931" xr:uid="{0305001A-5FBD-4E1F-8D58-88D72B299682}"/>
    <cellStyle name="_VB_GetStocks 3 2" xfId="3762" xr:uid="{AEFBD4E8-28B9-4913-8A31-532E7314B5FB}"/>
    <cellStyle name="_VB_GetStocks 3 2 2" xfId="4669" xr:uid="{ADEFAF92-1794-4060-B831-152CDD538283}"/>
    <cellStyle name="_VB_GetStocks 3 2 2 2" xfId="6507" xr:uid="{510F435F-2A6B-49AC-BCC9-AED6CC72D07F}"/>
    <cellStyle name="_VB_GetStocks 3 2 3" xfId="5602" xr:uid="{8D62F300-F43A-462E-9D1F-84C315E19157}"/>
    <cellStyle name="_VB_GetStocks 3 3" xfId="4059" xr:uid="{E5B299AD-B23A-47BB-90DB-972260914D59}"/>
    <cellStyle name="_VB_GetStocks 3 3 2" xfId="4965" xr:uid="{05D6B47C-B39F-47EC-8F9B-AEDE104ACF77}"/>
    <cellStyle name="_VB_GetStocks 3 3 2 2" xfId="6803" xr:uid="{2E9673E6-8A74-4535-BCAB-765637185AF8}"/>
    <cellStyle name="_VB_GetStocks 3 3 3" xfId="5898" xr:uid="{EF0510B7-4F9C-4B63-8B5F-ABB0D94AC690}"/>
    <cellStyle name="_VB_GetStocks 3 4" xfId="4372" xr:uid="{CF62179D-50E3-4F6E-BAA8-2A9E4454A27A}"/>
    <cellStyle name="_VB_GetStocks 3 4 2" xfId="6210" xr:uid="{3BA3BEF6-556F-4EF8-BB79-33855B51244D}"/>
    <cellStyle name="_VB_GetStocks 3 5" xfId="5304" xr:uid="{37EAE3A8-E032-44C8-A6AA-C2E25B0ECB1E}"/>
    <cellStyle name="_VB_GetStocks 4" xfId="3665" xr:uid="{93BE1F01-C9FE-4E83-871C-7D7368A4C364}"/>
    <cellStyle name="_VB_GetStocks 4 2" xfId="3966" xr:uid="{E2422F25-98C4-47ED-9317-D85C0895A688}"/>
    <cellStyle name="_VB_GetStocks 4 2 2" xfId="4872" xr:uid="{649352DC-4353-424A-BDB0-9C8A7DE15CD5}"/>
    <cellStyle name="_VB_GetStocks 4 2 2 2" xfId="6710" xr:uid="{406679BC-DE48-41BF-A215-04F83AD92509}"/>
    <cellStyle name="_VB_GetStocks 4 2 3" xfId="5805" xr:uid="{D25A58A0-C3C7-4B0E-94B2-0A9CD24601A5}"/>
    <cellStyle name="_VB_GetStocks 4 3" xfId="4260" xr:uid="{33ED6BE6-715F-4C80-B543-68C57F9BAF6B}"/>
    <cellStyle name="_VB_GetStocks 4 3 2" xfId="5166" xr:uid="{396B743B-D875-4DED-8091-D504D7A9BCEE}"/>
    <cellStyle name="_VB_GetStocks 4 3 2 2" xfId="7004" xr:uid="{27C7AC66-61DC-4A91-A400-881A02129D85}"/>
    <cellStyle name="_VB_GetStocks 4 3 3" xfId="6099" xr:uid="{6D3ED068-5F85-401D-8E02-44F2DD053CED}"/>
    <cellStyle name="_VB_GetStocks 4 4" xfId="4574" xr:uid="{FFCB7010-C81A-4B52-BA74-663FE94E4668}"/>
    <cellStyle name="_VB_GetStocks 4 4 2" xfId="6412" xr:uid="{1C341DCC-E869-434D-BBC2-429C14EDEF13}"/>
    <cellStyle name="_VB_GetStocks 4 5" xfId="5507" xr:uid="{F64E4382-A07A-4647-BA69-0BB25F5192DF}"/>
    <cellStyle name="_VB_GetStocks 5" xfId="3711" xr:uid="{9E914F10-BFD2-43AC-A807-57CABA062B44}"/>
    <cellStyle name="_VB_GetStocks 5 2" xfId="4619" xr:uid="{FBC57ABF-C8A4-4BDB-ABEC-30A4E3D133FE}"/>
    <cellStyle name="_VB_GetStocks 5 2 2" xfId="6457" xr:uid="{71D8994B-7D32-4A9B-8009-2A9DCA7295A9}"/>
    <cellStyle name="_VB_GetStocks 5 3" xfId="5552" xr:uid="{76BE2C04-A717-41DB-868B-859B176CD263}"/>
    <cellStyle name="_VB_GetStocks 6" xfId="4010" xr:uid="{2D94C8AA-F81A-4F5B-A27C-FC5AA46A2DBC}"/>
    <cellStyle name="_VB_GetStocks 6 2" xfId="4916" xr:uid="{E45A262A-68ED-419D-961F-8CC77CE0C309}"/>
    <cellStyle name="_VB_GetStocks 6 2 2" xfId="6754" xr:uid="{5D4F70F3-8A7D-498F-8F8D-4FF36F706BC6}"/>
    <cellStyle name="_VB_GetStocks 6 3" xfId="5849" xr:uid="{9D125A18-319E-4402-B6F5-3965AFE055FB}"/>
    <cellStyle name="_VB_GetStocks 7" xfId="4277" xr:uid="{D2E1D06A-B5D1-4B77-82C4-BE0CE4BDFC3D}"/>
    <cellStyle name="_VB_GetStocks 7 2" xfId="6116" xr:uid="{31DE6DE3-D839-43A1-80F5-8346EFD9C7C0}"/>
    <cellStyle name="_VB_GetStocks 8" xfId="4322" xr:uid="{43EB9256-FBE7-4909-B92A-8AD775EBEA93}"/>
    <cellStyle name="_VB_GetStocks 8 2" xfId="6160" xr:uid="{B10DF4F3-B33A-4E46-9626-BA4997DA45E1}"/>
    <cellStyle name="_VB_GetStocks 9" xfId="815" xr:uid="{F8DA6E25-117C-4EB8-82C7-224DD7EBCBB3}"/>
    <cellStyle name="_VB_GetStocks 9 2" xfId="5254" xr:uid="{6D85CBCE-9932-4F6B-AC19-592E1C530D35}"/>
    <cellStyle name="_VB_HideShowSheets" xfId="14" xr:uid="{00000000-0005-0000-0000-00000D000000}"/>
    <cellStyle name="_VB_HideShowSheets 10" xfId="5184" xr:uid="{F4A554D9-A501-408E-9EBC-7DAB3C6F7A34}"/>
    <cellStyle name="_VB_HideShowSheets 10 2" xfId="7022" xr:uid="{1A219577-28ED-4211-A195-1F4F861E1238}"/>
    <cellStyle name="_VB_HideShowSheets 11" xfId="5206" xr:uid="{C6F5A0D0-4F9F-4B1F-BED1-C4B0DDA580A3}"/>
    <cellStyle name="_VB_HideShowSheets 2" xfId="15" xr:uid="{00000000-0005-0000-0000-00000E000000}"/>
    <cellStyle name="_VB_HideShowSheets 2 2" xfId="3714" xr:uid="{5E4DB5F7-758F-4AA6-A4AF-C538293B0CF5}"/>
    <cellStyle name="_VB_HideShowSheets 2 2 2" xfId="4622" xr:uid="{D9E5FE7E-BB0C-4F5E-8726-4F7300883827}"/>
    <cellStyle name="_VB_HideShowSheets 2 2 2 2" xfId="6460" xr:uid="{7813CA0B-AEB6-48E3-85E1-88A7958E5B06}"/>
    <cellStyle name="_VB_HideShowSheets 2 2 3" xfId="5555" xr:uid="{58DA6366-A7AB-4258-A994-9D0CFAD64675}"/>
    <cellStyle name="_VB_HideShowSheets 2 3" xfId="4013" xr:uid="{C7CCE404-0A80-4446-ADDA-589C99AD2099}"/>
    <cellStyle name="_VB_HideShowSheets 2 3 2" xfId="4919" xr:uid="{8E4EC85C-610B-4AE3-829A-1E64EE42416B}"/>
    <cellStyle name="_VB_HideShowSheets 2 3 2 2" xfId="6757" xr:uid="{D3DB8A6D-2AE9-4604-85FF-289DC4AB0302}"/>
    <cellStyle name="_VB_HideShowSheets 2 3 3" xfId="5852" xr:uid="{A1074DDC-DFB0-476B-B0ED-B4BA4A8B482D}"/>
    <cellStyle name="_VB_HideShowSheets 2 4" xfId="4325" xr:uid="{AFF78A4F-41DB-4D07-9733-29409F0CFE62}"/>
    <cellStyle name="_VB_HideShowSheets 2 4 2" xfId="6163" xr:uid="{22911A1E-4013-4CAB-9DA1-7593FCAB448D}"/>
    <cellStyle name="_VB_HideShowSheets 2 5" xfId="818" xr:uid="{4F4A17BB-33D2-4E11-A444-CC97A1100E49}"/>
    <cellStyle name="_VB_HideShowSheets 2 5 2" xfId="5257" xr:uid="{BC1A96C9-705F-4FA3-BA50-7880260495CF}"/>
    <cellStyle name="_VB_HideShowSheets 3" xfId="932" xr:uid="{DC9B067D-BB6B-4596-81CE-2033548B7B08}"/>
    <cellStyle name="_VB_HideShowSheets 3 2" xfId="3763" xr:uid="{7285B623-B326-49A8-9B66-0691763CC9F6}"/>
    <cellStyle name="_VB_HideShowSheets 3 2 2" xfId="4670" xr:uid="{D9EA1EAB-8579-43DE-AC11-4ECFB8E0F29C}"/>
    <cellStyle name="_VB_HideShowSheets 3 2 2 2" xfId="6508" xr:uid="{D7DBE644-71D9-4620-9875-5EEB1A30BD85}"/>
    <cellStyle name="_VB_HideShowSheets 3 2 3" xfId="5603" xr:uid="{5B4ACF6C-04EA-4165-B9BF-B233559E8D35}"/>
    <cellStyle name="_VB_HideShowSheets 3 3" xfId="4060" xr:uid="{0415C7F9-63CB-48A8-8EF6-20F897490A04}"/>
    <cellStyle name="_VB_HideShowSheets 3 3 2" xfId="4966" xr:uid="{102A22BA-30C0-44E0-913A-762277EB54BB}"/>
    <cellStyle name="_VB_HideShowSheets 3 3 2 2" xfId="6804" xr:uid="{67B2A780-245D-4C05-8AB6-12E06C254263}"/>
    <cellStyle name="_VB_HideShowSheets 3 3 3" xfId="5899" xr:uid="{1A65E671-42DC-43C0-B3C8-277CEE6F3B46}"/>
    <cellStyle name="_VB_HideShowSheets 3 4" xfId="4373" xr:uid="{EA328AA0-ADA8-4ABB-B511-7C8AE0A0F66A}"/>
    <cellStyle name="_VB_HideShowSheets 3 4 2" xfId="6211" xr:uid="{1BAD387A-0644-4CCB-BCCD-4C4B2A6FCE70}"/>
    <cellStyle name="_VB_HideShowSheets 3 5" xfId="5305" xr:uid="{156A5197-A15C-4834-9992-157D9BBF1D5B}"/>
    <cellStyle name="_VB_HideShowSheets 4" xfId="3666" xr:uid="{6B6EA1A7-9BD1-4F9D-8155-E2F121BD3435}"/>
    <cellStyle name="_VB_HideShowSheets 4 2" xfId="3967" xr:uid="{74982A6A-1EA9-431B-94EF-318E482E7EF5}"/>
    <cellStyle name="_VB_HideShowSheets 4 2 2" xfId="4873" xr:uid="{7D5B765C-2D73-4FA5-BA12-ABBBC6918EE0}"/>
    <cellStyle name="_VB_HideShowSheets 4 2 2 2" xfId="6711" xr:uid="{9BB24EDB-630E-4FC6-AEBF-5B79331263B7}"/>
    <cellStyle name="_VB_HideShowSheets 4 2 3" xfId="5806" xr:uid="{02556974-CEE0-4359-88F1-186AE7A6CC75}"/>
    <cellStyle name="_VB_HideShowSheets 4 3" xfId="4261" xr:uid="{63A6BA08-5D20-4DAE-97B3-98C13B92547A}"/>
    <cellStyle name="_VB_HideShowSheets 4 3 2" xfId="5167" xr:uid="{ACB94170-8CA0-47A8-8F5A-2C9FC6A98180}"/>
    <cellStyle name="_VB_HideShowSheets 4 3 2 2" xfId="7005" xr:uid="{82B62D33-E52E-47F9-9B0E-470F9ED722B0}"/>
    <cellStyle name="_VB_HideShowSheets 4 3 3" xfId="6100" xr:uid="{B59B6C97-BD64-48DF-82A0-09D946EBA487}"/>
    <cellStyle name="_VB_HideShowSheets 4 4" xfId="4575" xr:uid="{6FB4C038-9848-474C-A8F7-229124675F7C}"/>
    <cellStyle name="_VB_HideShowSheets 4 4 2" xfId="6413" xr:uid="{CBE7DD25-BA10-43DC-8003-58F94809E466}"/>
    <cellStyle name="_VB_HideShowSheets 4 5" xfId="5508" xr:uid="{282B2EDB-24C5-41AF-A979-01CFF51CC244}"/>
    <cellStyle name="_VB_HideShowSheets 5" xfId="3713" xr:uid="{D9F6DF75-3276-41B8-A5C9-4036AAC82A4C}"/>
    <cellStyle name="_VB_HideShowSheets 5 2" xfId="4621" xr:uid="{E537EF66-81AF-4B71-AA74-784BC0C3AC92}"/>
    <cellStyle name="_VB_HideShowSheets 5 2 2" xfId="6459" xr:uid="{0A24BB36-3BF5-4F8F-A3BF-93E7B3E58BA6}"/>
    <cellStyle name="_VB_HideShowSheets 5 3" xfId="5554" xr:uid="{48785D1A-BAD6-4E00-BE75-52442FCFA537}"/>
    <cellStyle name="_VB_HideShowSheets 6" xfId="4012" xr:uid="{A05D0082-ADEE-4329-BE87-E09D5500F7ED}"/>
    <cellStyle name="_VB_HideShowSheets 6 2" xfId="4918" xr:uid="{49167EF5-0237-4E09-A9E0-E0593F07E772}"/>
    <cellStyle name="_VB_HideShowSheets 6 2 2" xfId="6756" xr:uid="{FCA92461-1178-4058-A0AB-71D13A6A3218}"/>
    <cellStyle name="_VB_HideShowSheets 6 3" xfId="5851" xr:uid="{159AF057-7D16-455E-ACAB-35E811B5D97A}"/>
    <cellStyle name="_VB_HideShowSheets 7" xfId="4278" xr:uid="{3789ACEA-6FD3-4FED-AED5-F23587DE3501}"/>
    <cellStyle name="_VB_HideShowSheets 7 2" xfId="6117" xr:uid="{CEF35B6B-FF20-49C2-83AC-A94E67B50EC2}"/>
    <cellStyle name="_VB_HideShowSheets 8" xfId="4324" xr:uid="{9ABB9242-B7AB-431E-8E7F-5A5B39146385}"/>
    <cellStyle name="_VB_HideShowSheets 8 2" xfId="6162" xr:uid="{7A9182B2-A131-4240-911C-AFAADD4829E5}"/>
    <cellStyle name="_VB_HideShowSheets 9" xfId="817" xr:uid="{8DFF3929-4478-484B-9F79-81D014387B8E}"/>
    <cellStyle name="_VB_HideShowSheets 9 2" xfId="5256" xr:uid="{1D4DF24C-03D8-46F4-A0A8-A4D708D45E65}"/>
    <cellStyle name="_VB_MoveStocks" xfId="16" xr:uid="{00000000-0005-0000-0000-00000F000000}"/>
    <cellStyle name="_VB_MoveStocks 10" xfId="5185" xr:uid="{63C468BC-3AAA-4B70-8A68-706F006DFB27}"/>
    <cellStyle name="_VB_MoveStocks 10 2" xfId="7023" xr:uid="{C51EE3EA-B698-4FD2-9E2B-F4AA7DBECC26}"/>
    <cellStyle name="_VB_MoveStocks 11" xfId="5207" xr:uid="{D9287329-44F1-457E-B060-78222813AD40}"/>
    <cellStyle name="_VB_MoveStocks 2" xfId="17" xr:uid="{00000000-0005-0000-0000-000010000000}"/>
    <cellStyle name="_VB_MoveStocks 2 2" xfId="3716" xr:uid="{CF7869F4-0357-499D-8936-84142460A015}"/>
    <cellStyle name="_VB_MoveStocks 2 2 2" xfId="4624" xr:uid="{1FC3A401-9067-4B67-8F32-4985F5FD7978}"/>
    <cellStyle name="_VB_MoveStocks 2 2 2 2" xfId="6462" xr:uid="{584371C0-2A5A-42B0-AEFF-E16F975F88E0}"/>
    <cellStyle name="_VB_MoveStocks 2 2 3" xfId="5557" xr:uid="{8ABA9987-710A-4D3C-9869-4C808D4FBD6B}"/>
    <cellStyle name="_VB_MoveStocks 2 3" xfId="4015" xr:uid="{C4B675A7-F6E7-41CC-9528-79A9E2A8D63A}"/>
    <cellStyle name="_VB_MoveStocks 2 3 2" xfId="4921" xr:uid="{4437C3DC-BA4C-409C-98DA-C525D71389EE}"/>
    <cellStyle name="_VB_MoveStocks 2 3 2 2" xfId="6759" xr:uid="{38842649-5947-4793-ABDD-3FA4F170467B}"/>
    <cellStyle name="_VB_MoveStocks 2 3 3" xfId="5854" xr:uid="{EA7F4C1C-3DDB-402A-9275-2AEDE71546C9}"/>
    <cellStyle name="_VB_MoveStocks 2 4" xfId="4327" xr:uid="{F09DF3DB-9BC0-427F-8E5B-DA9392DBD9EC}"/>
    <cellStyle name="_VB_MoveStocks 2 4 2" xfId="6165" xr:uid="{B28E99BF-DB65-422A-A80A-EE3D15E502D8}"/>
    <cellStyle name="_VB_MoveStocks 2 5" xfId="820" xr:uid="{A0580119-9DC4-4FBA-AE23-9225EBE038FA}"/>
    <cellStyle name="_VB_MoveStocks 2 5 2" xfId="5259" xr:uid="{0F45D06A-11D3-4B68-940B-F82F1E1F409A}"/>
    <cellStyle name="_VB_MoveStocks 3" xfId="933" xr:uid="{8ABCA3A1-E5CC-4614-9D34-E82E58442826}"/>
    <cellStyle name="_VB_MoveStocks 3 2" xfId="3764" xr:uid="{2E05FC93-674E-4613-9C40-36D2C2B3C082}"/>
    <cellStyle name="_VB_MoveStocks 3 2 2" xfId="4671" xr:uid="{F3079A35-9456-4CBD-8ECD-77BF2BF4A924}"/>
    <cellStyle name="_VB_MoveStocks 3 2 2 2" xfId="6509" xr:uid="{53033F1A-E4AC-4501-84EE-82D87E6E805B}"/>
    <cellStyle name="_VB_MoveStocks 3 2 3" xfId="5604" xr:uid="{2B6F3025-EBCD-4FA5-858D-1C7C2BD9A6DB}"/>
    <cellStyle name="_VB_MoveStocks 3 3" xfId="4061" xr:uid="{4AF1C7F2-95B5-4FD7-8338-E29FC139829D}"/>
    <cellStyle name="_VB_MoveStocks 3 3 2" xfId="4967" xr:uid="{A61533BE-B7BE-4747-A046-A3ECD6BB4801}"/>
    <cellStyle name="_VB_MoveStocks 3 3 2 2" xfId="6805" xr:uid="{C7E424B1-B3CF-451F-9E58-945E18E07218}"/>
    <cellStyle name="_VB_MoveStocks 3 3 3" xfId="5900" xr:uid="{C0333D1F-5787-4FEE-BA0F-9EB90147B951}"/>
    <cellStyle name="_VB_MoveStocks 3 4" xfId="4374" xr:uid="{CADAC879-4183-44D8-A4CE-25FA15ACFE58}"/>
    <cellStyle name="_VB_MoveStocks 3 4 2" xfId="6212" xr:uid="{F5BF49F4-F612-4C6B-9681-27EAB8BF437D}"/>
    <cellStyle name="_VB_MoveStocks 3 5" xfId="5306" xr:uid="{E7E983BF-FE5D-442E-BAD3-7619E4547A8E}"/>
    <cellStyle name="_VB_MoveStocks 4" xfId="3667" xr:uid="{F4ACF18F-2ACB-4F5C-AA77-D219E6082F23}"/>
    <cellStyle name="_VB_MoveStocks 4 2" xfId="3968" xr:uid="{7ADAD451-D5E2-445A-813B-12DA0E08C9FE}"/>
    <cellStyle name="_VB_MoveStocks 4 2 2" xfId="4874" xr:uid="{48E5BB88-C057-4D40-8115-815410D1925D}"/>
    <cellStyle name="_VB_MoveStocks 4 2 2 2" xfId="6712" xr:uid="{CF09F1B3-E6E3-4DBB-879F-E948E61CB419}"/>
    <cellStyle name="_VB_MoveStocks 4 2 3" xfId="5807" xr:uid="{38C434BB-01E4-4D4F-A467-80EFAA4AD692}"/>
    <cellStyle name="_VB_MoveStocks 4 3" xfId="4262" xr:uid="{DC60C0F9-231A-4B7D-9179-A29541027BD5}"/>
    <cellStyle name="_VB_MoveStocks 4 3 2" xfId="5168" xr:uid="{DD8999E1-A9D8-43E0-816E-5179DE444A9D}"/>
    <cellStyle name="_VB_MoveStocks 4 3 2 2" xfId="7006" xr:uid="{D1BA26BB-429A-46ED-BFBF-17D4A1CB5BB8}"/>
    <cellStyle name="_VB_MoveStocks 4 3 3" xfId="6101" xr:uid="{8C445CC3-E3EB-47B0-9F7D-DDAFB2CB59C9}"/>
    <cellStyle name="_VB_MoveStocks 4 4" xfId="4576" xr:uid="{2067F2CE-BC84-4DE6-8526-DD1CCFADD3A1}"/>
    <cellStyle name="_VB_MoveStocks 4 4 2" xfId="6414" xr:uid="{E164B4E0-E63E-41FE-A7AA-1060D72586AA}"/>
    <cellStyle name="_VB_MoveStocks 4 5" xfId="5509" xr:uid="{E18C2FF2-3CE5-45C2-9BFC-0E96F64ED1F3}"/>
    <cellStyle name="_VB_MoveStocks 5" xfId="3715" xr:uid="{C74F4F89-4248-419D-809D-6D3DC291507C}"/>
    <cellStyle name="_VB_MoveStocks 5 2" xfId="4623" xr:uid="{4EB6B01F-3A08-44F6-8DDD-87E379555DBF}"/>
    <cellStyle name="_VB_MoveStocks 5 2 2" xfId="6461" xr:uid="{745DF9F9-82BD-4201-A19F-DA436ED79F10}"/>
    <cellStyle name="_VB_MoveStocks 5 3" xfId="5556" xr:uid="{FEE7FBD9-4081-4F7A-9BB7-50FE680E7C11}"/>
    <cellStyle name="_VB_MoveStocks 6" xfId="4014" xr:uid="{292982AC-4D52-4B7C-A6FE-03D5B162CBB8}"/>
    <cellStyle name="_VB_MoveStocks 6 2" xfId="4920" xr:uid="{CF082ED2-A0D9-4290-B47E-4D60C1734DDB}"/>
    <cellStyle name="_VB_MoveStocks 6 2 2" xfId="6758" xr:uid="{84CF179A-1025-4E2D-AC2D-595DCD8AB5BF}"/>
    <cellStyle name="_VB_MoveStocks 6 3" xfId="5853" xr:uid="{5FCDD840-F559-46B2-AA7C-9A4D88DF6F73}"/>
    <cellStyle name="_VB_MoveStocks 7" xfId="4279" xr:uid="{EE206849-66A3-4D6E-8619-DB05A8EAC052}"/>
    <cellStyle name="_VB_MoveStocks 7 2" xfId="6118" xr:uid="{FD964771-5037-47DD-AFFC-61A5E28D1C31}"/>
    <cellStyle name="_VB_MoveStocks 8" xfId="4326" xr:uid="{8259948B-DF27-4885-80F9-C3748C7FD244}"/>
    <cellStyle name="_VB_MoveStocks 8 2" xfId="6164" xr:uid="{76B1C324-3671-4B4A-AA71-D79E39A8F9FD}"/>
    <cellStyle name="_VB_MoveStocks 9" xfId="819" xr:uid="{0FC1287F-DDCB-4551-B401-0D7CE3E7C7A9}"/>
    <cellStyle name="_VB_MoveStocks 9 2" xfId="5258" xr:uid="{DB0A40ED-78B2-402B-9096-4FE245BCF262}"/>
    <cellStyle name="_VB_SaveRestoreStatus" xfId="18" xr:uid="{00000000-0005-0000-0000-000011000000}"/>
    <cellStyle name="_VB_SaveRestoreStatus 10" xfId="5186" xr:uid="{5648897D-3DB6-4A77-B052-306BCB8DB697}"/>
    <cellStyle name="_VB_SaveRestoreStatus 10 2" xfId="7024" xr:uid="{4002E0B8-E0EA-4A0B-90FB-17C45E8C75C2}"/>
    <cellStyle name="_VB_SaveRestoreStatus 11" xfId="5208" xr:uid="{58D614C1-567D-41C5-AB91-131D335F5EC9}"/>
    <cellStyle name="_VB_SaveRestoreStatus 2" xfId="19" xr:uid="{00000000-0005-0000-0000-000012000000}"/>
    <cellStyle name="_VB_SaveRestoreStatus 2 2" xfId="3718" xr:uid="{A216CE77-CA26-45DC-AAF0-7F0A9FE80F43}"/>
    <cellStyle name="_VB_SaveRestoreStatus 2 2 2" xfId="4626" xr:uid="{FE86FACD-A4EE-4196-9FF6-0DD33124CACB}"/>
    <cellStyle name="_VB_SaveRestoreStatus 2 2 2 2" xfId="6464" xr:uid="{E9E09529-E9BD-42EF-A70E-1656587ABF05}"/>
    <cellStyle name="_VB_SaveRestoreStatus 2 2 3" xfId="5559" xr:uid="{D293FA33-A207-41A5-8C77-82FDAC4E1658}"/>
    <cellStyle name="_VB_SaveRestoreStatus 2 3" xfId="4017" xr:uid="{6366409B-BCCD-4809-8B60-8A4B9B1BF9EC}"/>
    <cellStyle name="_VB_SaveRestoreStatus 2 3 2" xfId="4923" xr:uid="{699E98F8-36E9-4A3B-91F8-17FEE00BFA54}"/>
    <cellStyle name="_VB_SaveRestoreStatus 2 3 2 2" xfId="6761" xr:uid="{F37F1AD4-0E22-455D-AB52-DE42A55AED99}"/>
    <cellStyle name="_VB_SaveRestoreStatus 2 3 3" xfId="5856" xr:uid="{E59962DE-E808-4C30-8A55-2EA1F72D45CF}"/>
    <cellStyle name="_VB_SaveRestoreStatus 2 4" xfId="4329" xr:uid="{888521D1-769A-4052-BD37-46AE3F31DE9A}"/>
    <cellStyle name="_VB_SaveRestoreStatus 2 4 2" xfId="6167" xr:uid="{08F215FD-75AC-4F0B-BD3D-5823FD1099E1}"/>
    <cellStyle name="_VB_SaveRestoreStatus 2 5" xfId="822" xr:uid="{9AC1890A-4C66-408A-8147-B0F4350DA6DC}"/>
    <cellStyle name="_VB_SaveRestoreStatus 2 5 2" xfId="5261" xr:uid="{81CEEA04-67C0-468B-8C7C-0FA3D96EE693}"/>
    <cellStyle name="_VB_SaveRestoreStatus 3" xfId="934" xr:uid="{9857F271-316C-4AAB-A8C6-1756C50F7EC8}"/>
    <cellStyle name="_VB_SaveRestoreStatus 3 2" xfId="3765" xr:uid="{AEA6500A-2B05-48B8-9DCB-91749F48C6C4}"/>
    <cellStyle name="_VB_SaveRestoreStatus 3 2 2" xfId="4672" xr:uid="{CD692060-76D5-45BE-802D-9441DD058578}"/>
    <cellStyle name="_VB_SaveRestoreStatus 3 2 2 2" xfId="6510" xr:uid="{88D28B90-06DA-4291-85B5-1F2523F5C24C}"/>
    <cellStyle name="_VB_SaveRestoreStatus 3 2 3" xfId="5605" xr:uid="{29FED5EB-83CE-40DA-9392-34AB0D3ECC8E}"/>
    <cellStyle name="_VB_SaveRestoreStatus 3 3" xfId="4062" xr:uid="{D60590CE-EF37-4BF5-BF10-973BEE59D5C5}"/>
    <cellStyle name="_VB_SaveRestoreStatus 3 3 2" xfId="4968" xr:uid="{F3BD2FA5-7599-45D9-8FD5-7EB2187B7530}"/>
    <cellStyle name="_VB_SaveRestoreStatus 3 3 2 2" xfId="6806" xr:uid="{22BFE342-09D9-4371-903E-8B8F9998307E}"/>
    <cellStyle name="_VB_SaveRestoreStatus 3 3 3" xfId="5901" xr:uid="{58D844C6-01B7-4946-9E4E-2AE18AFB6F68}"/>
    <cellStyle name="_VB_SaveRestoreStatus 3 4" xfId="4375" xr:uid="{9B96E6FD-2209-4A12-B60F-09A64D4A05A8}"/>
    <cellStyle name="_VB_SaveRestoreStatus 3 4 2" xfId="6213" xr:uid="{BAE4FC1B-4467-4284-AB49-79E06063CBBC}"/>
    <cellStyle name="_VB_SaveRestoreStatus 3 5" xfId="5307" xr:uid="{ACE291A0-DFAE-47A6-8D50-D7317E7EBFE7}"/>
    <cellStyle name="_VB_SaveRestoreStatus 4" xfId="3668" xr:uid="{1DF4B132-7E54-4C72-865E-DB6F8F873692}"/>
    <cellStyle name="_VB_SaveRestoreStatus 4 2" xfId="3969" xr:uid="{1BB0A620-ECA5-4B1D-B7D2-A39BD76D3BEA}"/>
    <cellStyle name="_VB_SaveRestoreStatus 4 2 2" xfId="4875" xr:uid="{CD183C4A-86D1-42B2-9ADD-C79A2D81DB98}"/>
    <cellStyle name="_VB_SaveRestoreStatus 4 2 2 2" xfId="6713" xr:uid="{21D7609F-8631-41FB-8918-F30FA25384CD}"/>
    <cellStyle name="_VB_SaveRestoreStatus 4 2 3" xfId="5808" xr:uid="{8BF752FA-3ACA-4D57-8174-F528AED65B21}"/>
    <cellStyle name="_VB_SaveRestoreStatus 4 3" xfId="4263" xr:uid="{60BE1D55-2C88-46DD-AFCF-EB77E75D8FB4}"/>
    <cellStyle name="_VB_SaveRestoreStatus 4 3 2" xfId="5169" xr:uid="{0A41F57D-AE1B-4B72-9400-C62B3AA4D606}"/>
    <cellStyle name="_VB_SaveRestoreStatus 4 3 2 2" xfId="7007" xr:uid="{1AAC9A64-1133-4E52-826A-EFFE420FC8BA}"/>
    <cellStyle name="_VB_SaveRestoreStatus 4 3 3" xfId="6102" xr:uid="{DBB3BE20-082B-4804-9E20-FAEE6D583A1F}"/>
    <cellStyle name="_VB_SaveRestoreStatus 4 4" xfId="4577" xr:uid="{EBB24CFC-0507-4F45-9322-CE78B781A8FF}"/>
    <cellStyle name="_VB_SaveRestoreStatus 4 4 2" xfId="6415" xr:uid="{B33E50F0-B346-43E1-97C3-3DE41118D42A}"/>
    <cellStyle name="_VB_SaveRestoreStatus 4 5" xfId="5510" xr:uid="{A6C22276-F4EF-45A3-917F-DB41F7C08740}"/>
    <cellStyle name="_VB_SaveRestoreStatus 5" xfId="3717" xr:uid="{F04A787B-EFA3-442E-8324-80BB7BFCED09}"/>
    <cellStyle name="_VB_SaveRestoreStatus 5 2" xfId="4625" xr:uid="{9E763C54-D302-4451-80CA-E224F039E303}"/>
    <cellStyle name="_VB_SaveRestoreStatus 5 2 2" xfId="6463" xr:uid="{6C929647-0EED-4E3E-A4B9-4605FDC93820}"/>
    <cellStyle name="_VB_SaveRestoreStatus 5 3" xfId="5558" xr:uid="{E454E0F1-53D2-4A3E-988D-BB577E6100D6}"/>
    <cellStyle name="_VB_SaveRestoreStatus 6" xfId="4016" xr:uid="{004E4E5D-7027-453C-AB54-32CAD83D0F56}"/>
    <cellStyle name="_VB_SaveRestoreStatus 6 2" xfId="4922" xr:uid="{97A85159-B17B-4E94-AC90-8234583DBAC4}"/>
    <cellStyle name="_VB_SaveRestoreStatus 6 2 2" xfId="6760" xr:uid="{AB8EF33A-6809-4301-BEAD-ADCDF1E6E544}"/>
    <cellStyle name="_VB_SaveRestoreStatus 6 3" xfId="5855" xr:uid="{C6F3D7BD-B5AD-4F02-A84F-A2CA6D0991E1}"/>
    <cellStyle name="_VB_SaveRestoreStatus 7" xfId="4280" xr:uid="{4579E1E9-5059-4B1D-9240-E0CFCAE008CE}"/>
    <cellStyle name="_VB_SaveRestoreStatus 7 2" xfId="6119" xr:uid="{DCCA1A26-E29A-4EE5-986F-34195F6192A5}"/>
    <cellStyle name="_VB_SaveRestoreStatus 8" xfId="4328" xr:uid="{584F0274-7E35-43EC-B413-DB9F26556D82}"/>
    <cellStyle name="_VB_SaveRestoreStatus 8 2" xfId="6166" xr:uid="{7451F153-AC9A-4DE1-BA6F-6FBECA0FB258}"/>
    <cellStyle name="_VB_SaveRestoreStatus 9" xfId="821" xr:uid="{684BC378-646C-4C6B-AEB2-CBA26A02AB57}"/>
    <cellStyle name="_VB_SaveRestoreStatus 9 2" xfId="5260" xr:uid="{6C9E33AA-5F7B-485D-8773-E5E9678F4B1E}"/>
    <cellStyle name="_VB_Scroll" xfId="20" xr:uid="{00000000-0005-0000-0000-000013000000}"/>
    <cellStyle name="_VB_Scroll 10" xfId="5187" xr:uid="{E2D82895-7BE4-4455-AA84-3DF7E194DB2C}"/>
    <cellStyle name="_VB_Scroll 10 2" xfId="7025" xr:uid="{180A1454-1081-4622-9711-36B7B6A74ABB}"/>
    <cellStyle name="_VB_Scroll 11" xfId="5209" xr:uid="{D45B8360-CB02-4243-A733-8AE1EC404E6B}"/>
    <cellStyle name="_VB_Scroll 2" xfId="21" xr:uid="{00000000-0005-0000-0000-000014000000}"/>
    <cellStyle name="_VB_Scroll 2 2" xfId="3720" xr:uid="{75008ECA-4ABB-4A91-A31B-438FF36E8E90}"/>
    <cellStyle name="_VB_Scroll 2 2 2" xfId="4628" xr:uid="{A68782EF-9AF5-4B04-8ED0-AD8A4B5C3945}"/>
    <cellStyle name="_VB_Scroll 2 2 2 2" xfId="6466" xr:uid="{EAC57965-3A69-406C-BEE3-30E988D6CE46}"/>
    <cellStyle name="_VB_Scroll 2 2 3" xfId="5561" xr:uid="{D4B55368-74FE-4A5E-931C-0A227C0C6640}"/>
    <cellStyle name="_VB_Scroll 2 3" xfId="4019" xr:uid="{F79C43A5-25A0-4B7F-8D2D-9A29EA546A01}"/>
    <cellStyle name="_VB_Scroll 2 3 2" xfId="4925" xr:uid="{9BF38331-640C-403E-AED8-EB72467FA52C}"/>
    <cellStyle name="_VB_Scroll 2 3 2 2" xfId="6763" xr:uid="{294639AA-C716-4297-A82A-6C984AA65F98}"/>
    <cellStyle name="_VB_Scroll 2 3 3" xfId="5858" xr:uid="{6A85B104-5CDF-49C1-BB8E-0EF9F716647F}"/>
    <cellStyle name="_VB_Scroll 2 4" xfId="4331" xr:uid="{D98C1501-B115-4A92-A06E-1DF040484488}"/>
    <cellStyle name="_VB_Scroll 2 4 2" xfId="6169" xr:uid="{8B556781-5F0E-4F77-B746-62F85CE96D07}"/>
    <cellStyle name="_VB_Scroll 2 5" xfId="824" xr:uid="{27D6794B-043E-4479-8141-7AAFE14B8AC8}"/>
    <cellStyle name="_VB_Scroll 2 5 2" xfId="5263" xr:uid="{9225C9BA-31D3-4A74-B61F-C7689E8019F5}"/>
    <cellStyle name="_VB_Scroll 3" xfId="935" xr:uid="{0333D790-5359-4E3F-A1F3-E6716ECE5980}"/>
    <cellStyle name="_VB_Scroll 3 2" xfId="3766" xr:uid="{67D184B0-1CFD-44A4-B2CE-6307681D07A5}"/>
    <cellStyle name="_VB_Scroll 3 2 2" xfId="4673" xr:uid="{A1923E90-CA16-4639-8CA9-FB89971C00CB}"/>
    <cellStyle name="_VB_Scroll 3 2 2 2" xfId="6511" xr:uid="{115BFD4C-EE75-4360-B358-87130971BF64}"/>
    <cellStyle name="_VB_Scroll 3 2 3" xfId="5606" xr:uid="{425089E7-D5CE-4E31-90BE-ECA75D44DA42}"/>
    <cellStyle name="_VB_Scroll 3 3" xfId="4063" xr:uid="{6E526DB1-13CD-46B4-9C6F-CE2C49D6D852}"/>
    <cellStyle name="_VB_Scroll 3 3 2" xfId="4969" xr:uid="{90C2F83B-A0A7-4D5D-872A-900B3536A9A3}"/>
    <cellStyle name="_VB_Scroll 3 3 2 2" xfId="6807" xr:uid="{F076A5C1-11E9-4151-8E64-58FD59C2BECD}"/>
    <cellStyle name="_VB_Scroll 3 3 3" xfId="5902" xr:uid="{6DB68A31-44CB-4507-9A14-B6AC1965E624}"/>
    <cellStyle name="_VB_Scroll 3 4" xfId="4376" xr:uid="{B9260D8A-D048-4897-89E7-AE2AC8817C30}"/>
    <cellStyle name="_VB_Scroll 3 4 2" xfId="6214" xr:uid="{CCA51279-7D21-482F-885D-A8730FEB0E7A}"/>
    <cellStyle name="_VB_Scroll 3 5" xfId="5308" xr:uid="{B07D7164-EE3D-4D36-97B6-8C3865FE7D2B}"/>
    <cellStyle name="_VB_Scroll 4" xfId="3669" xr:uid="{CDE19BF2-E72D-4215-89D3-C7868234B0E9}"/>
    <cellStyle name="_VB_Scroll 4 2" xfId="3970" xr:uid="{778AA6BD-06D2-46A2-A350-C58CD70C77C6}"/>
    <cellStyle name="_VB_Scroll 4 2 2" xfId="4876" xr:uid="{643FFEDE-C852-4616-B694-DCB0259E6B4F}"/>
    <cellStyle name="_VB_Scroll 4 2 2 2" xfId="6714" xr:uid="{893673C7-F730-4E1B-A4AA-F22FC3FC0045}"/>
    <cellStyle name="_VB_Scroll 4 2 3" xfId="5809" xr:uid="{81629339-3D47-4432-9A44-6538CE68EE35}"/>
    <cellStyle name="_VB_Scroll 4 3" xfId="4264" xr:uid="{47653321-177D-40DA-998E-8CB383DA3BC6}"/>
    <cellStyle name="_VB_Scroll 4 3 2" xfId="5170" xr:uid="{D7E2B83E-730C-4F19-B12B-1D038AE0059B}"/>
    <cellStyle name="_VB_Scroll 4 3 2 2" xfId="7008" xr:uid="{DCF17629-FC2C-4E36-AD8F-69F1CC64F90F}"/>
    <cellStyle name="_VB_Scroll 4 3 3" xfId="6103" xr:uid="{2E9E945F-AF87-4B8A-9F39-4275DC6377A0}"/>
    <cellStyle name="_VB_Scroll 4 4" xfId="4578" xr:uid="{29BCC7C9-2FDB-4B77-81AD-13938565592C}"/>
    <cellStyle name="_VB_Scroll 4 4 2" xfId="6416" xr:uid="{D464FA99-FCE2-4E9F-9E27-657D6ACB6673}"/>
    <cellStyle name="_VB_Scroll 4 5" xfId="5511" xr:uid="{013F288C-2159-4BCE-ADCB-1FC11BD60A31}"/>
    <cellStyle name="_VB_Scroll 5" xfId="3719" xr:uid="{C13110E4-DAE2-4849-B32A-6A5DC0CD55C3}"/>
    <cellStyle name="_VB_Scroll 5 2" xfId="4627" xr:uid="{1F37FA38-BFF0-40F4-A945-89165E7A327D}"/>
    <cellStyle name="_VB_Scroll 5 2 2" xfId="6465" xr:uid="{5CF3B543-D29C-490A-BB80-ADB41D48FBE4}"/>
    <cellStyle name="_VB_Scroll 5 3" xfId="5560" xr:uid="{642A2AB4-2EE3-473F-B69F-182133E1CC61}"/>
    <cellStyle name="_VB_Scroll 6" xfId="4018" xr:uid="{5B3296D0-9A09-4A8D-934A-D432116BF1F1}"/>
    <cellStyle name="_VB_Scroll 6 2" xfId="4924" xr:uid="{83F660F2-4AA8-4B80-B05E-B11D16588432}"/>
    <cellStyle name="_VB_Scroll 6 2 2" xfId="6762" xr:uid="{534F9E33-4D20-47CB-AFB6-8ACCE54B97C6}"/>
    <cellStyle name="_VB_Scroll 6 3" xfId="5857" xr:uid="{5FF9E2AE-1DF5-4B84-8241-ECDFF3F7E788}"/>
    <cellStyle name="_VB_Scroll 7" xfId="4281" xr:uid="{06C1F73D-D4FC-4415-AF84-C9B46B10DE85}"/>
    <cellStyle name="_VB_Scroll 7 2" xfId="6120" xr:uid="{037ECF4E-8E46-482C-8287-286A2F5C31CA}"/>
    <cellStyle name="_VB_Scroll 8" xfId="4330" xr:uid="{71E2F3F0-2A63-4B7B-B54A-E50B73B617D4}"/>
    <cellStyle name="_VB_Scroll 8 2" xfId="6168" xr:uid="{1A84E855-BC60-4B43-AA8F-07374BC6F496}"/>
    <cellStyle name="_VB_Scroll 9" xfId="823" xr:uid="{5490E81F-25A3-49FF-BE1B-EA783302E153}"/>
    <cellStyle name="_VB_Scroll 9 2" xfId="5262" xr:uid="{FB76EBEB-0B8C-4149-9A53-6FF89FBBBC70}"/>
    <cellStyle name="=C:\WINNT\SYSTEM32\COMMAND.COM" xfId="22" xr:uid="{00000000-0005-0000-0000-000015000000}"/>
    <cellStyle name="0dp" xfId="23" xr:uid="{00000000-0005-0000-0000-000016000000}"/>
    <cellStyle name="1" xfId="24" xr:uid="{00000000-0005-0000-0000-000017000000}"/>
    <cellStyle name="1decimal" xfId="25" xr:uid="{00000000-0005-0000-0000-000018000000}"/>
    <cellStyle name="1dp" xfId="26" xr:uid="{00000000-0005-0000-0000-000019000000}"/>
    <cellStyle name="20% - Accent1" xfId="695" builtinId="30" customBuiltin="1"/>
    <cellStyle name="20% - Accent1 2" xfId="27" xr:uid="{00000000-0005-0000-0000-00001A000000}"/>
    <cellStyle name="20% - Accent1 2 2" xfId="28" xr:uid="{00000000-0005-0000-0000-00001B000000}"/>
    <cellStyle name="20% - Accent1 2 2 2" xfId="1081" xr:uid="{C880B7A9-4F64-449E-AE6F-396E2E03B122}"/>
    <cellStyle name="20% - Accent1 2 3" xfId="825" xr:uid="{B4320549-D728-4E00-8917-271C089AFA01}"/>
    <cellStyle name="20% - Accent1 2 4" xfId="1016" xr:uid="{03D4A00F-19D7-49A6-9900-622578186EE3}"/>
    <cellStyle name="20% - Accent1 2 5" xfId="725" xr:uid="{E146C73A-E869-4583-B475-E6E77F867452}"/>
    <cellStyle name="20% - Accent1 3" xfId="29" xr:uid="{00000000-0005-0000-0000-00001C000000}"/>
    <cellStyle name="20% - Accent1 3 2" xfId="30" xr:uid="{00000000-0005-0000-0000-00001D000000}"/>
    <cellStyle name="20% - Accent1 3 3" xfId="964" xr:uid="{D4346D9F-C0A9-4715-9946-80DF18811C82}"/>
    <cellStyle name="20% - Accent1 4" xfId="31" xr:uid="{00000000-0005-0000-0000-00001E000000}"/>
    <cellStyle name="20% - Accent1 5" xfId="32" xr:uid="{00000000-0005-0000-0000-00001F000000}"/>
    <cellStyle name="20% - Accent1 6" xfId="33" xr:uid="{00000000-0005-0000-0000-000020000000}"/>
    <cellStyle name="20% - Accent1 7" xfId="34" xr:uid="{00000000-0005-0000-0000-000021000000}"/>
    <cellStyle name="20% - Accent2" xfId="699" builtinId="34" customBuiltin="1"/>
    <cellStyle name="20% - Accent2 2" xfId="35" xr:uid="{00000000-0005-0000-0000-000022000000}"/>
    <cellStyle name="20% - Accent2 2 2" xfId="36" xr:uid="{00000000-0005-0000-0000-000023000000}"/>
    <cellStyle name="20% - Accent2 2 2 2" xfId="1082" xr:uid="{39941396-E876-478B-AA99-B57DA206E5F9}"/>
    <cellStyle name="20% - Accent2 2 3" xfId="826" xr:uid="{ED5A6700-AF02-4276-8EC0-DB79FA310712}"/>
    <cellStyle name="20% - Accent2 2 4" xfId="1017" xr:uid="{2DC1EF9E-1F21-4001-9D6E-25125FFF1503}"/>
    <cellStyle name="20% - Accent2 2 5" xfId="726" xr:uid="{081FDFE4-84C9-42DE-9758-CE9AEF4C40F7}"/>
    <cellStyle name="20% - Accent2 3" xfId="37" xr:uid="{00000000-0005-0000-0000-000024000000}"/>
    <cellStyle name="20% - Accent2 3 2" xfId="38" xr:uid="{00000000-0005-0000-0000-000025000000}"/>
    <cellStyle name="20% - Accent2 3 3" xfId="965" xr:uid="{08DBA718-7C07-4A0F-8C1C-672D3546FE2A}"/>
    <cellStyle name="20% - Accent2 4" xfId="39" xr:uid="{00000000-0005-0000-0000-000026000000}"/>
    <cellStyle name="20% - Accent2 5" xfId="40" xr:uid="{00000000-0005-0000-0000-000027000000}"/>
    <cellStyle name="20% - Accent2 6" xfId="41" xr:uid="{00000000-0005-0000-0000-000028000000}"/>
    <cellStyle name="20% - Accent2 7" xfId="42" xr:uid="{00000000-0005-0000-0000-000029000000}"/>
    <cellStyle name="20% - Accent3" xfId="703" builtinId="38" customBuiltin="1"/>
    <cellStyle name="20% - Accent3 2" xfId="43" xr:uid="{00000000-0005-0000-0000-00002A000000}"/>
    <cellStyle name="20% - Accent3 2 2" xfId="44" xr:uid="{00000000-0005-0000-0000-00002B000000}"/>
    <cellStyle name="20% - Accent3 2 2 2" xfId="1083" xr:uid="{78FE7809-8832-45C1-823F-9141518BACEF}"/>
    <cellStyle name="20% - Accent3 2 3" xfId="827" xr:uid="{86F6EE50-878E-40E7-8108-C02177A2470B}"/>
    <cellStyle name="20% - Accent3 2 4" xfId="1018" xr:uid="{73DD114F-B685-4B58-9A5A-BFB90AA94176}"/>
    <cellStyle name="20% - Accent3 2 5" xfId="727" xr:uid="{B8991A49-43B3-46BC-BC2A-E43FC33CDD76}"/>
    <cellStyle name="20% - Accent3 3" xfId="45" xr:uid="{00000000-0005-0000-0000-00002C000000}"/>
    <cellStyle name="20% - Accent3 3 2" xfId="46" xr:uid="{00000000-0005-0000-0000-00002D000000}"/>
    <cellStyle name="20% - Accent3 3 3" xfId="966" xr:uid="{5BC28673-0365-4BD8-9714-34482C0DEAB1}"/>
    <cellStyle name="20% - Accent3 4" xfId="47" xr:uid="{00000000-0005-0000-0000-00002E000000}"/>
    <cellStyle name="20% - Accent3 5" xfId="48" xr:uid="{00000000-0005-0000-0000-00002F000000}"/>
    <cellStyle name="20% - Accent3 6" xfId="49" xr:uid="{00000000-0005-0000-0000-000030000000}"/>
    <cellStyle name="20% - Accent3 7" xfId="50" xr:uid="{00000000-0005-0000-0000-000031000000}"/>
    <cellStyle name="20% - Accent4" xfId="707" builtinId="42" customBuiltin="1"/>
    <cellStyle name="20% - Accent4 2" xfId="51" xr:uid="{00000000-0005-0000-0000-000032000000}"/>
    <cellStyle name="20% - Accent4 2 2" xfId="52" xr:uid="{00000000-0005-0000-0000-000033000000}"/>
    <cellStyle name="20% - Accent4 2 2 2" xfId="1084" xr:uid="{098DF8A4-B3F3-4844-972E-0D19B5981E96}"/>
    <cellStyle name="20% - Accent4 2 3" xfId="828" xr:uid="{763A21A2-EE7B-4C3F-81DE-D358EBB70847}"/>
    <cellStyle name="20% - Accent4 2 4" xfId="1019" xr:uid="{B9A0AEDE-FC51-420D-8FDF-91CFABBBA8CF}"/>
    <cellStyle name="20% - Accent4 2 5" xfId="728" xr:uid="{B4E2C002-B4F0-4223-AD2A-F9C889D2D588}"/>
    <cellStyle name="20% - Accent4 3" xfId="53" xr:uid="{00000000-0005-0000-0000-000034000000}"/>
    <cellStyle name="20% - Accent4 3 2" xfId="54" xr:uid="{00000000-0005-0000-0000-000035000000}"/>
    <cellStyle name="20% - Accent4 3 3" xfId="967" xr:uid="{DED811AA-AB1B-4157-9651-A44DDF552A86}"/>
    <cellStyle name="20% - Accent4 4" xfId="55" xr:uid="{00000000-0005-0000-0000-000036000000}"/>
    <cellStyle name="20% - Accent4 5" xfId="56" xr:uid="{00000000-0005-0000-0000-000037000000}"/>
    <cellStyle name="20% - Accent4 6" xfId="57" xr:uid="{00000000-0005-0000-0000-000038000000}"/>
    <cellStyle name="20% - Accent4 7" xfId="58" xr:uid="{00000000-0005-0000-0000-000039000000}"/>
    <cellStyle name="20% - Accent5" xfId="711" builtinId="46" customBuiltin="1"/>
    <cellStyle name="20% - Accent5 2" xfId="59" xr:uid="{00000000-0005-0000-0000-00003A000000}"/>
    <cellStyle name="20% - Accent5 2 2" xfId="60" xr:uid="{00000000-0005-0000-0000-00003B000000}"/>
    <cellStyle name="20% - Accent5 2 2 2" xfId="1085" xr:uid="{AD646D0B-18A0-4BFA-8797-3DCCE6F42961}"/>
    <cellStyle name="20% - Accent5 2 3" xfId="829" xr:uid="{2CE348CB-6FEE-4069-9B36-65502EBB4FEB}"/>
    <cellStyle name="20% - Accent5 2 4" xfId="1020" xr:uid="{D59787D4-F33A-47F4-B0E9-F5825E8EABDE}"/>
    <cellStyle name="20% - Accent5 2 5" xfId="729" xr:uid="{4E4FE91D-A6D2-427C-B10A-3EDC2BD07A96}"/>
    <cellStyle name="20% - Accent5 3" xfId="61" xr:uid="{00000000-0005-0000-0000-00003C000000}"/>
    <cellStyle name="20% - Accent5 3 2" xfId="62" xr:uid="{00000000-0005-0000-0000-00003D000000}"/>
    <cellStyle name="20% - Accent5 3 3" xfId="968" xr:uid="{2920AEB0-2D80-48C9-AE56-CA025D164A29}"/>
    <cellStyle name="20% - Accent5 4" xfId="63" xr:uid="{00000000-0005-0000-0000-00003E000000}"/>
    <cellStyle name="20% - Accent5 5" xfId="64" xr:uid="{00000000-0005-0000-0000-00003F000000}"/>
    <cellStyle name="20% - Accent5 6" xfId="65" xr:uid="{00000000-0005-0000-0000-000040000000}"/>
    <cellStyle name="20% - Accent5 7" xfId="66" xr:uid="{00000000-0005-0000-0000-000041000000}"/>
    <cellStyle name="20% - Accent6" xfId="715" builtinId="50" customBuiltin="1"/>
    <cellStyle name="20% - Accent6 2" xfId="67" xr:uid="{00000000-0005-0000-0000-000042000000}"/>
    <cellStyle name="20% - Accent6 2 2" xfId="68" xr:uid="{00000000-0005-0000-0000-000043000000}"/>
    <cellStyle name="20% - Accent6 2 2 2" xfId="1086" xr:uid="{C56386FE-DF79-419C-A089-E4C7194FD5EF}"/>
    <cellStyle name="20% - Accent6 2 3" xfId="830" xr:uid="{559F1FC5-34CC-4E68-98B4-DF2F0C50853F}"/>
    <cellStyle name="20% - Accent6 2 4" xfId="1021" xr:uid="{B2D92947-A098-4C60-97DB-44BB22543DA2}"/>
    <cellStyle name="20% - Accent6 2 5" xfId="730" xr:uid="{3C34696E-1DBA-41F9-B4D8-EB17F3A36498}"/>
    <cellStyle name="20% - Accent6 3" xfId="69" xr:uid="{00000000-0005-0000-0000-000044000000}"/>
    <cellStyle name="20% - Accent6 3 2" xfId="70" xr:uid="{00000000-0005-0000-0000-000045000000}"/>
    <cellStyle name="20% - Accent6 3 3" xfId="969" xr:uid="{0C2FAF66-0221-468B-B846-42FFA5DB0928}"/>
    <cellStyle name="20% - Accent6 4" xfId="71" xr:uid="{00000000-0005-0000-0000-000046000000}"/>
    <cellStyle name="20% - Accent6 5" xfId="72" xr:uid="{00000000-0005-0000-0000-000047000000}"/>
    <cellStyle name="20% - Accent6 6" xfId="73" xr:uid="{00000000-0005-0000-0000-000048000000}"/>
    <cellStyle name="20% - Accent6 7" xfId="74" xr:uid="{00000000-0005-0000-0000-000049000000}"/>
    <cellStyle name="20% - ส่วนที่ถูกเน้น1" xfId="75" xr:uid="{00000000-0005-0000-0000-00004A000000}"/>
    <cellStyle name="20% - ส่วนที่ถูกเน้น2" xfId="76" xr:uid="{00000000-0005-0000-0000-00004B000000}"/>
    <cellStyle name="20% - ส่วนที่ถูกเน้น3" xfId="77" xr:uid="{00000000-0005-0000-0000-00004C000000}"/>
    <cellStyle name="20% - ส่วนที่ถูกเน้น4" xfId="78" xr:uid="{00000000-0005-0000-0000-00004D000000}"/>
    <cellStyle name="20% - ส่วนที่ถูกเน้น5" xfId="79" xr:uid="{00000000-0005-0000-0000-00004E000000}"/>
    <cellStyle name="20% - ส่วนที่ถูกเน้น6" xfId="80" xr:uid="{00000000-0005-0000-0000-00004F000000}"/>
    <cellStyle name="2dec" xfId="81" xr:uid="{00000000-0005-0000-0000-000050000000}"/>
    <cellStyle name="2dp" xfId="82" xr:uid="{00000000-0005-0000-0000-000051000000}"/>
    <cellStyle name="3dp" xfId="83" xr:uid="{00000000-0005-0000-0000-000052000000}"/>
    <cellStyle name="40% - Accent1" xfId="696" builtinId="31" customBuiltin="1"/>
    <cellStyle name="40% - Accent1 2" xfId="84" xr:uid="{00000000-0005-0000-0000-000053000000}"/>
    <cellStyle name="40% - Accent1 2 2" xfId="85" xr:uid="{00000000-0005-0000-0000-000054000000}"/>
    <cellStyle name="40% - Accent1 2 2 2" xfId="1087" xr:uid="{5A69AC09-203C-4103-8BC3-B4392B5060F0}"/>
    <cellStyle name="40% - Accent1 2 3" xfId="831" xr:uid="{11430616-6DC6-42AE-944B-68CE958D07B4}"/>
    <cellStyle name="40% - Accent1 2 4" xfId="1022" xr:uid="{19D25137-99D5-49A8-B2B1-392909FB12D3}"/>
    <cellStyle name="40% - Accent1 2 5" xfId="731" xr:uid="{0825E999-3093-441B-9C4B-CB2BB577BC7B}"/>
    <cellStyle name="40% - Accent1 3" xfId="86" xr:uid="{00000000-0005-0000-0000-000055000000}"/>
    <cellStyle name="40% - Accent1 3 2" xfId="87" xr:uid="{00000000-0005-0000-0000-000056000000}"/>
    <cellStyle name="40% - Accent1 3 3" xfId="970" xr:uid="{32068F0D-DC8D-4062-8662-BB588642E2A0}"/>
    <cellStyle name="40% - Accent1 4" xfId="88" xr:uid="{00000000-0005-0000-0000-000057000000}"/>
    <cellStyle name="40% - Accent1 5" xfId="89" xr:uid="{00000000-0005-0000-0000-000058000000}"/>
    <cellStyle name="40% - Accent1 6" xfId="90" xr:uid="{00000000-0005-0000-0000-000059000000}"/>
    <cellStyle name="40% - Accent1 7" xfId="91" xr:uid="{00000000-0005-0000-0000-00005A000000}"/>
    <cellStyle name="40% - Accent2" xfId="700" builtinId="35" customBuiltin="1"/>
    <cellStyle name="40% - Accent2 2" xfId="92" xr:uid="{00000000-0005-0000-0000-00005B000000}"/>
    <cellStyle name="40% - Accent2 2 2" xfId="93" xr:uid="{00000000-0005-0000-0000-00005C000000}"/>
    <cellStyle name="40% - Accent2 2 2 2" xfId="1088" xr:uid="{EE4E53A6-8A1F-4991-97EE-78AB3F126ABA}"/>
    <cellStyle name="40% - Accent2 2 3" xfId="832" xr:uid="{E21417CE-D90C-44F8-81F8-0E3C1CBA1D85}"/>
    <cellStyle name="40% - Accent2 2 4" xfId="1023" xr:uid="{E3C607C5-490F-4CE9-9191-BE46B4B70657}"/>
    <cellStyle name="40% - Accent2 2 5" xfId="732" xr:uid="{8190DFB8-4572-459C-B6D8-4B3D043FD5F2}"/>
    <cellStyle name="40% - Accent2 3" xfId="94" xr:uid="{00000000-0005-0000-0000-00005D000000}"/>
    <cellStyle name="40% - Accent2 3 2" xfId="95" xr:uid="{00000000-0005-0000-0000-00005E000000}"/>
    <cellStyle name="40% - Accent2 3 3" xfId="971" xr:uid="{17F4833F-C7A1-45BB-AFA9-4288D3962733}"/>
    <cellStyle name="40% - Accent2 4" xfId="96" xr:uid="{00000000-0005-0000-0000-00005F000000}"/>
    <cellStyle name="40% - Accent2 5" xfId="97" xr:uid="{00000000-0005-0000-0000-000060000000}"/>
    <cellStyle name="40% - Accent2 6" xfId="98" xr:uid="{00000000-0005-0000-0000-000061000000}"/>
    <cellStyle name="40% - Accent2 7" xfId="99" xr:uid="{00000000-0005-0000-0000-000062000000}"/>
    <cellStyle name="40% - Accent3" xfId="704" builtinId="39" customBuiltin="1"/>
    <cellStyle name="40% - Accent3 2" xfId="100" xr:uid="{00000000-0005-0000-0000-000063000000}"/>
    <cellStyle name="40% - Accent3 2 2" xfId="101" xr:uid="{00000000-0005-0000-0000-000064000000}"/>
    <cellStyle name="40% - Accent3 2 2 2" xfId="1089" xr:uid="{241303FF-5244-4328-A58F-7BAAA07ADA61}"/>
    <cellStyle name="40% - Accent3 2 3" xfId="833" xr:uid="{EE883EF4-5F59-4367-9CFB-F16F7AC5BBCB}"/>
    <cellStyle name="40% - Accent3 2 4" xfId="1024" xr:uid="{DF999391-EF6B-4560-B139-53BA17199C98}"/>
    <cellStyle name="40% - Accent3 2 5" xfId="733" xr:uid="{58E8648D-3FF8-482D-AC21-F02D3A4C1813}"/>
    <cellStyle name="40% - Accent3 3" xfId="102" xr:uid="{00000000-0005-0000-0000-000065000000}"/>
    <cellStyle name="40% - Accent3 3 2" xfId="103" xr:uid="{00000000-0005-0000-0000-000066000000}"/>
    <cellStyle name="40% - Accent3 3 3" xfId="972" xr:uid="{68E81B16-F487-441A-ABB8-C406A999AB19}"/>
    <cellStyle name="40% - Accent3 4" xfId="104" xr:uid="{00000000-0005-0000-0000-000067000000}"/>
    <cellStyle name="40% - Accent3 5" xfId="105" xr:uid="{00000000-0005-0000-0000-000068000000}"/>
    <cellStyle name="40% - Accent3 6" xfId="106" xr:uid="{00000000-0005-0000-0000-000069000000}"/>
    <cellStyle name="40% - Accent3 7" xfId="107" xr:uid="{00000000-0005-0000-0000-00006A000000}"/>
    <cellStyle name="40% - Accent4" xfId="708" builtinId="43" customBuiltin="1"/>
    <cellStyle name="40% - Accent4 2" xfId="108" xr:uid="{00000000-0005-0000-0000-00006B000000}"/>
    <cellStyle name="40% - Accent4 2 2" xfId="109" xr:uid="{00000000-0005-0000-0000-00006C000000}"/>
    <cellStyle name="40% - Accent4 2 2 2" xfId="1090" xr:uid="{779FC664-8938-4EE1-9897-E6CC437CC688}"/>
    <cellStyle name="40% - Accent4 2 3" xfId="834" xr:uid="{2AC74EA0-BE6C-4667-8759-A76A527C857A}"/>
    <cellStyle name="40% - Accent4 2 4" xfId="1025" xr:uid="{D8009055-AF31-42F9-BEC8-E3DC91C1B29C}"/>
    <cellStyle name="40% - Accent4 2 5" xfId="734" xr:uid="{8A8E3DD8-3217-4F97-B89D-9C6D77D06B88}"/>
    <cellStyle name="40% - Accent4 3" xfId="110" xr:uid="{00000000-0005-0000-0000-00006D000000}"/>
    <cellStyle name="40% - Accent4 3 2" xfId="111" xr:uid="{00000000-0005-0000-0000-00006E000000}"/>
    <cellStyle name="40% - Accent4 3 3" xfId="973" xr:uid="{D91CABD3-8ADF-415E-B494-8CDDEB55D23D}"/>
    <cellStyle name="40% - Accent4 4" xfId="112" xr:uid="{00000000-0005-0000-0000-00006F000000}"/>
    <cellStyle name="40% - Accent4 5" xfId="113" xr:uid="{00000000-0005-0000-0000-000070000000}"/>
    <cellStyle name="40% - Accent4 6" xfId="114" xr:uid="{00000000-0005-0000-0000-000071000000}"/>
    <cellStyle name="40% - Accent4 7" xfId="115" xr:uid="{00000000-0005-0000-0000-000072000000}"/>
    <cellStyle name="40% - Accent5" xfId="712" builtinId="47" customBuiltin="1"/>
    <cellStyle name="40% - Accent5 2" xfId="116" xr:uid="{00000000-0005-0000-0000-000073000000}"/>
    <cellStyle name="40% - Accent5 2 2" xfId="117" xr:uid="{00000000-0005-0000-0000-000074000000}"/>
    <cellStyle name="40% - Accent5 2 2 2" xfId="1091" xr:uid="{02A36C90-32C6-4708-9274-43F0A0D31E15}"/>
    <cellStyle name="40% - Accent5 2 3" xfId="835" xr:uid="{82844B8C-0D3A-41E1-A492-B008CA5D7055}"/>
    <cellStyle name="40% - Accent5 2 4" xfId="1026" xr:uid="{77459F03-0EEB-4327-A9F0-171EBF409E1F}"/>
    <cellStyle name="40% - Accent5 2 5" xfId="735" xr:uid="{AC516DF7-2222-42CB-8B14-0111FC5C512F}"/>
    <cellStyle name="40% - Accent5 3" xfId="118" xr:uid="{00000000-0005-0000-0000-000075000000}"/>
    <cellStyle name="40% - Accent5 3 2" xfId="119" xr:uid="{00000000-0005-0000-0000-000076000000}"/>
    <cellStyle name="40% - Accent5 3 3" xfId="974" xr:uid="{D52D5871-3259-4D39-9A58-9563DB1AA3B9}"/>
    <cellStyle name="40% - Accent5 4" xfId="120" xr:uid="{00000000-0005-0000-0000-000077000000}"/>
    <cellStyle name="40% - Accent5 5" xfId="121" xr:uid="{00000000-0005-0000-0000-000078000000}"/>
    <cellStyle name="40% - Accent5 6" xfId="122" xr:uid="{00000000-0005-0000-0000-000079000000}"/>
    <cellStyle name="40% - Accent5 7" xfId="123" xr:uid="{00000000-0005-0000-0000-00007A000000}"/>
    <cellStyle name="40% - Accent6" xfId="716" builtinId="51" customBuiltin="1"/>
    <cellStyle name="40% - Accent6 2" xfId="124" xr:uid="{00000000-0005-0000-0000-00007B000000}"/>
    <cellStyle name="40% - Accent6 2 2" xfId="125" xr:uid="{00000000-0005-0000-0000-00007C000000}"/>
    <cellStyle name="40% - Accent6 2 2 2" xfId="1092" xr:uid="{CEB3F921-83C1-4DAC-A1FE-65C9299E00F2}"/>
    <cellStyle name="40% - Accent6 2 3" xfId="836" xr:uid="{CF08AB3B-DFEB-427C-BB7E-8CE216624A9F}"/>
    <cellStyle name="40% - Accent6 2 4" xfId="1027" xr:uid="{EA651B9D-3763-4A04-9A3A-55F1C55AA29F}"/>
    <cellStyle name="40% - Accent6 2 5" xfId="736" xr:uid="{8CE41A9E-589E-4C0A-A98E-4B21F1ABF381}"/>
    <cellStyle name="40% - Accent6 3" xfId="126" xr:uid="{00000000-0005-0000-0000-00007D000000}"/>
    <cellStyle name="40% - Accent6 3 2" xfId="127" xr:uid="{00000000-0005-0000-0000-00007E000000}"/>
    <cellStyle name="40% - Accent6 3 3" xfId="975" xr:uid="{587FC321-1616-420E-A622-9D9EE1F92A5F}"/>
    <cellStyle name="40% - Accent6 4" xfId="128" xr:uid="{00000000-0005-0000-0000-00007F000000}"/>
    <cellStyle name="40% - Accent6 5" xfId="129" xr:uid="{00000000-0005-0000-0000-000080000000}"/>
    <cellStyle name="40% - Accent6 6" xfId="130" xr:uid="{00000000-0005-0000-0000-000081000000}"/>
    <cellStyle name="40% - Accent6 7" xfId="131" xr:uid="{00000000-0005-0000-0000-000082000000}"/>
    <cellStyle name="40% - ส่วนที่ถูกเน้น1" xfId="132" xr:uid="{00000000-0005-0000-0000-000083000000}"/>
    <cellStyle name="40% - ส่วนที่ถูกเน้น2" xfId="133" xr:uid="{00000000-0005-0000-0000-000084000000}"/>
    <cellStyle name="40% - ส่วนที่ถูกเน้น3" xfId="134" xr:uid="{00000000-0005-0000-0000-000085000000}"/>
    <cellStyle name="40% - ส่วนที่ถูกเน้น4" xfId="135" xr:uid="{00000000-0005-0000-0000-000086000000}"/>
    <cellStyle name="40% - ส่วนที่ถูกเน้น5" xfId="136" xr:uid="{00000000-0005-0000-0000-000087000000}"/>
    <cellStyle name="40% - ส่วนที่ถูกเน้น6" xfId="137" xr:uid="{00000000-0005-0000-0000-000088000000}"/>
    <cellStyle name="60% - Accent1" xfId="697" builtinId="32" customBuiltin="1"/>
    <cellStyle name="60% - Accent1 2" xfId="138" xr:uid="{00000000-0005-0000-0000-000089000000}"/>
    <cellStyle name="60% - Accent1 2 2" xfId="139" xr:uid="{00000000-0005-0000-0000-00008A000000}"/>
    <cellStyle name="60% - Accent1 2 2 2" xfId="1093" xr:uid="{5549A517-1ED7-497E-BDC7-82B86A4B2E99}"/>
    <cellStyle name="60% - Accent1 2 3" xfId="837" xr:uid="{6A283D1A-3F8F-4A93-8EDB-B2DAF6A24900}"/>
    <cellStyle name="60% - Accent1 2 4" xfId="1028" xr:uid="{3F056ED0-20D0-460F-9638-0CF5481172D8}"/>
    <cellStyle name="60% - Accent1 3" xfId="140" xr:uid="{00000000-0005-0000-0000-00008B000000}"/>
    <cellStyle name="60% - Accent1 3 2" xfId="976" xr:uid="{279DCC09-E3E6-4D4B-8FF6-EFDA9456B13A}"/>
    <cellStyle name="60% - Accent1 4" xfId="141" xr:uid="{00000000-0005-0000-0000-00008C000000}"/>
    <cellStyle name="60% - Accent1 5" xfId="142" xr:uid="{00000000-0005-0000-0000-00008D000000}"/>
    <cellStyle name="60% - Accent1 6" xfId="143" xr:uid="{00000000-0005-0000-0000-00008E000000}"/>
    <cellStyle name="60% - Accent1 7" xfId="144" xr:uid="{00000000-0005-0000-0000-00008F000000}"/>
    <cellStyle name="60% - Accent2" xfId="701" builtinId="36" customBuiltin="1"/>
    <cellStyle name="60% - Accent2 2" xfId="145" xr:uid="{00000000-0005-0000-0000-000090000000}"/>
    <cellStyle name="60% - Accent2 2 2" xfId="146" xr:uid="{00000000-0005-0000-0000-000091000000}"/>
    <cellStyle name="60% - Accent2 2 2 2" xfId="1094" xr:uid="{F0980AA5-F391-4EBB-992B-E9522A749926}"/>
    <cellStyle name="60% - Accent2 2 3" xfId="838" xr:uid="{45F6D761-620D-4AE9-8288-474314106F70}"/>
    <cellStyle name="60% - Accent2 2 4" xfId="1029" xr:uid="{3C003F90-96A3-41D7-AB37-534A92B1F0E8}"/>
    <cellStyle name="60% - Accent2 3" xfId="147" xr:uid="{00000000-0005-0000-0000-000092000000}"/>
    <cellStyle name="60% - Accent2 3 2" xfId="977" xr:uid="{648F5AD8-DF98-4C11-A430-79A99D108337}"/>
    <cellStyle name="60% - Accent2 4" xfId="148" xr:uid="{00000000-0005-0000-0000-000093000000}"/>
    <cellStyle name="60% - Accent2 5" xfId="149" xr:uid="{00000000-0005-0000-0000-000094000000}"/>
    <cellStyle name="60% - Accent2 6" xfId="150" xr:uid="{00000000-0005-0000-0000-000095000000}"/>
    <cellStyle name="60% - Accent2 7" xfId="151" xr:uid="{00000000-0005-0000-0000-000096000000}"/>
    <cellStyle name="60% - Accent3" xfId="705" builtinId="40" customBuiltin="1"/>
    <cellStyle name="60% - Accent3 2" xfId="152" xr:uid="{00000000-0005-0000-0000-000097000000}"/>
    <cellStyle name="60% - Accent3 2 2" xfId="153" xr:uid="{00000000-0005-0000-0000-000098000000}"/>
    <cellStyle name="60% - Accent3 2 2 2" xfId="1095" xr:uid="{68DA88BA-4A2B-42F1-99FF-58D0B00B275F}"/>
    <cellStyle name="60% - Accent3 2 3" xfId="839" xr:uid="{EE190BA8-7D67-474C-87B9-5E2FA1D10C38}"/>
    <cellStyle name="60% - Accent3 2 4" xfId="1030" xr:uid="{624394F5-09EE-4F65-BE3F-F3FDC19D2F4E}"/>
    <cellStyle name="60% - Accent3 3" xfId="154" xr:uid="{00000000-0005-0000-0000-000099000000}"/>
    <cellStyle name="60% - Accent3 3 2" xfId="978" xr:uid="{8C45E254-FB3D-418C-A01F-CF40F615013B}"/>
    <cellStyle name="60% - Accent3 4" xfId="155" xr:uid="{00000000-0005-0000-0000-00009A000000}"/>
    <cellStyle name="60% - Accent3 5" xfId="156" xr:uid="{00000000-0005-0000-0000-00009B000000}"/>
    <cellStyle name="60% - Accent3 6" xfId="157" xr:uid="{00000000-0005-0000-0000-00009C000000}"/>
    <cellStyle name="60% - Accent3 7" xfId="158" xr:uid="{00000000-0005-0000-0000-00009D000000}"/>
    <cellStyle name="60% - Accent4" xfId="709" builtinId="44" customBuiltin="1"/>
    <cellStyle name="60% - Accent4 2" xfId="159" xr:uid="{00000000-0005-0000-0000-00009E000000}"/>
    <cellStyle name="60% - Accent4 2 2" xfId="160" xr:uid="{00000000-0005-0000-0000-00009F000000}"/>
    <cellStyle name="60% - Accent4 2 2 2" xfId="1096" xr:uid="{9CA42BF1-F2F3-4C96-BA1D-695DF3F832BB}"/>
    <cellStyle name="60% - Accent4 2 3" xfId="840" xr:uid="{00DD42CD-F7AF-4A8F-9E11-FA84FB8308E3}"/>
    <cellStyle name="60% - Accent4 2 4" xfId="1031" xr:uid="{1BB6F796-5F49-4CA9-94E6-17E72ED78F87}"/>
    <cellStyle name="60% - Accent4 3" xfId="161" xr:uid="{00000000-0005-0000-0000-0000A0000000}"/>
    <cellStyle name="60% - Accent4 3 2" xfId="979" xr:uid="{FC945BEF-51E1-4271-8E35-2DB6156BEF9D}"/>
    <cellStyle name="60% - Accent4 4" xfId="162" xr:uid="{00000000-0005-0000-0000-0000A1000000}"/>
    <cellStyle name="60% - Accent4 5" xfId="163" xr:uid="{00000000-0005-0000-0000-0000A2000000}"/>
    <cellStyle name="60% - Accent4 6" xfId="164" xr:uid="{00000000-0005-0000-0000-0000A3000000}"/>
    <cellStyle name="60% - Accent4 7" xfId="165" xr:uid="{00000000-0005-0000-0000-0000A4000000}"/>
    <cellStyle name="60% - Accent5" xfId="713" builtinId="48" customBuiltin="1"/>
    <cellStyle name="60% - Accent5 2" xfId="166" xr:uid="{00000000-0005-0000-0000-0000A5000000}"/>
    <cellStyle name="60% - Accent5 2 2" xfId="167" xr:uid="{00000000-0005-0000-0000-0000A6000000}"/>
    <cellStyle name="60% - Accent5 2 2 2" xfId="1097" xr:uid="{51BF75B3-95FF-4276-A515-B5CF88F5EC6C}"/>
    <cellStyle name="60% - Accent5 2 3" xfId="841" xr:uid="{626027AD-E949-47DC-A0E1-0DAD1A62E3B1}"/>
    <cellStyle name="60% - Accent5 2 4" xfId="1032" xr:uid="{5E1D7A31-BF74-468E-A845-5CE0ABCCCC93}"/>
    <cellStyle name="60% - Accent5 3" xfId="168" xr:uid="{00000000-0005-0000-0000-0000A7000000}"/>
    <cellStyle name="60% - Accent5 3 2" xfId="980" xr:uid="{810C5C73-1889-416B-BA97-8C475C04E4AE}"/>
    <cellStyle name="60% - Accent5 4" xfId="169" xr:uid="{00000000-0005-0000-0000-0000A8000000}"/>
    <cellStyle name="60% - Accent5 5" xfId="170" xr:uid="{00000000-0005-0000-0000-0000A9000000}"/>
    <cellStyle name="60% - Accent5 6" xfId="171" xr:uid="{00000000-0005-0000-0000-0000AA000000}"/>
    <cellStyle name="60% - Accent5 7" xfId="172" xr:uid="{00000000-0005-0000-0000-0000AB000000}"/>
    <cellStyle name="60% - Accent6" xfId="717" builtinId="52" customBuiltin="1"/>
    <cellStyle name="60% - Accent6 2" xfId="173" xr:uid="{00000000-0005-0000-0000-0000AC000000}"/>
    <cellStyle name="60% - Accent6 2 2" xfId="174" xr:uid="{00000000-0005-0000-0000-0000AD000000}"/>
    <cellStyle name="60% - Accent6 2 2 2" xfId="1098" xr:uid="{DDB7CCF6-7159-45B5-9F39-19FF3F04D9C4}"/>
    <cellStyle name="60% - Accent6 2 3" xfId="842" xr:uid="{F477CA3F-AE90-44F1-8C88-9D0C6D44EEE6}"/>
    <cellStyle name="60% - Accent6 2 4" xfId="1033" xr:uid="{26C4DABF-1B88-40E5-B5A8-669D689C34DF}"/>
    <cellStyle name="60% - Accent6 3" xfId="175" xr:uid="{00000000-0005-0000-0000-0000AE000000}"/>
    <cellStyle name="60% - Accent6 3 2" xfId="981" xr:uid="{DC2F8CCB-12C6-49CF-A330-850F91C27B2F}"/>
    <cellStyle name="60% - Accent6 4" xfId="176" xr:uid="{00000000-0005-0000-0000-0000AF000000}"/>
    <cellStyle name="60% - Accent6 5" xfId="177" xr:uid="{00000000-0005-0000-0000-0000B0000000}"/>
    <cellStyle name="60% - Accent6 6" xfId="178" xr:uid="{00000000-0005-0000-0000-0000B1000000}"/>
    <cellStyle name="60% - Accent6 7" xfId="179" xr:uid="{00000000-0005-0000-0000-0000B2000000}"/>
    <cellStyle name="60% - ส่วนที่ถูกเน้น1" xfId="180" xr:uid="{00000000-0005-0000-0000-0000B3000000}"/>
    <cellStyle name="60% - ส่วนที่ถูกเน้น2" xfId="181" xr:uid="{00000000-0005-0000-0000-0000B4000000}"/>
    <cellStyle name="60% - ส่วนที่ถูกเน้น3" xfId="182" xr:uid="{00000000-0005-0000-0000-0000B5000000}"/>
    <cellStyle name="60% - ส่วนที่ถูกเน้น4" xfId="183" xr:uid="{00000000-0005-0000-0000-0000B6000000}"/>
    <cellStyle name="60% - ส่วนที่ถูกเน้น5" xfId="184" xr:uid="{00000000-0005-0000-0000-0000B7000000}"/>
    <cellStyle name="60% - ส่วนที่ถูกเน้น6" xfId="185" xr:uid="{00000000-0005-0000-0000-0000B8000000}"/>
    <cellStyle name="75" xfId="186" xr:uid="{00000000-0005-0000-0000-0000B9000000}"/>
    <cellStyle name="Accent1" xfId="694" builtinId="29" customBuiltin="1"/>
    <cellStyle name="Accent1 2" xfId="187" xr:uid="{00000000-0005-0000-0000-0000BA000000}"/>
    <cellStyle name="Accent1 2 2" xfId="188" xr:uid="{00000000-0005-0000-0000-0000BB000000}"/>
    <cellStyle name="Accent1 2 2 2" xfId="1099" xr:uid="{2C12D42F-0434-487B-9A85-73791EC49B93}"/>
    <cellStyle name="Accent1 2 3" xfId="843" xr:uid="{C5DA7CA8-3E0A-4C69-9A96-064BAE2136D7}"/>
    <cellStyle name="Accent1 2 4" xfId="1034" xr:uid="{4C898209-15A3-4700-A764-CC4FC181E43C}"/>
    <cellStyle name="Accent1 3" xfId="189" xr:uid="{00000000-0005-0000-0000-0000BC000000}"/>
    <cellStyle name="Accent1 3 2" xfId="982" xr:uid="{AF105553-84CA-4BC9-9ED3-1FCC64D1E95C}"/>
    <cellStyle name="Accent1 4" xfId="190" xr:uid="{00000000-0005-0000-0000-0000BD000000}"/>
    <cellStyle name="Accent1 5" xfId="191" xr:uid="{00000000-0005-0000-0000-0000BE000000}"/>
    <cellStyle name="Accent1 6" xfId="192" xr:uid="{00000000-0005-0000-0000-0000BF000000}"/>
    <cellStyle name="Accent1 7" xfId="193" xr:uid="{00000000-0005-0000-0000-0000C0000000}"/>
    <cellStyle name="Accent2" xfId="698" builtinId="33" customBuiltin="1"/>
    <cellStyle name="Accent2 2" xfId="194" xr:uid="{00000000-0005-0000-0000-0000C1000000}"/>
    <cellStyle name="Accent2 2 2" xfId="195" xr:uid="{00000000-0005-0000-0000-0000C2000000}"/>
    <cellStyle name="Accent2 2 2 2" xfId="1100" xr:uid="{DC167912-8F34-4054-926B-8C5119D5D890}"/>
    <cellStyle name="Accent2 2 3" xfId="844" xr:uid="{0276FC21-E1F8-4A89-B3EB-B8B035F2E32B}"/>
    <cellStyle name="Accent2 2 4" xfId="1035" xr:uid="{EF1F5A7F-7E52-474E-8906-D83FB8227648}"/>
    <cellStyle name="Accent2 3" xfId="196" xr:uid="{00000000-0005-0000-0000-0000C3000000}"/>
    <cellStyle name="Accent2 3 2" xfId="983" xr:uid="{A4AE3261-E5C4-4D35-8277-13FD7601CBF9}"/>
    <cellStyle name="Accent2 4" xfId="197" xr:uid="{00000000-0005-0000-0000-0000C4000000}"/>
    <cellStyle name="Accent2 5" xfId="198" xr:uid="{00000000-0005-0000-0000-0000C5000000}"/>
    <cellStyle name="Accent2 6" xfId="199" xr:uid="{00000000-0005-0000-0000-0000C6000000}"/>
    <cellStyle name="Accent2 7" xfId="200" xr:uid="{00000000-0005-0000-0000-0000C7000000}"/>
    <cellStyle name="Accent3" xfId="702" builtinId="37" customBuiltin="1"/>
    <cellStyle name="Accent3 2" xfId="201" xr:uid="{00000000-0005-0000-0000-0000C8000000}"/>
    <cellStyle name="Accent3 2 2" xfId="202" xr:uid="{00000000-0005-0000-0000-0000C9000000}"/>
    <cellStyle name="Accent3 2 2 2" xfId="1101" xr:uid="{6054FB6B-3663-405E-B86A-B74BACE6CC30}"/>
    <cellStyle name="Accent3 2 3" xfId="845" xr:uid="{43D9A415-29E8-4F99-B1E5-73C607249442}"/>
    <cellStyle name="Accent3 2 4" xfId="1036" xr:uid="{BA64B7AD-C303-4361-A952-30F118D1EE98}"/>
    <cellStyle name="Accent3 3" xfId="203" xr:uid="{00000000-0005-0000-0000-0000CA000000}"/>
    <cellStyle name="Accent3 3 2" xfId="984" xr:uid="{9EBAB646-80E0-43F3-B403-3FC2514E734D}"/>
    <cellStyle name="Accent3 4" xfId="204" xr:uid="{00000000-0005-0000-0000-0000CB000000}"/>
    <cellStyle name="Accent3 5" xfId="205" xr:uid="{00000000-0005-0000-0000-0000CC000000}"/>
    <cellStyle name="Accent3 6" xfId="206" xr:uid="{00000000-0005-0000-0000-0000CD000000}"/>
    <cellStyle name="Accent3 7" xfId="207" xr:uid="{00000000-0005-0000-0000-0000CE000000}"/>
    <cellStyle name="Accent4" xfId="706" builtinId="41" customBuiltin="1"/>
    <cellStyle name="Accent4 2" xfId="208" xr:uid="{00000000-0005-0000-0000-0000CF000000}"/>
    <cellStyle name="Accent4 2 2" xfId="209" xr:uid="{00000000-0005-0000-0000-0000D0000000}"/>
    <cellStyle name="Accent4 2 2 2" xfId="1102" xr:uid="{36A8DC49-1F36-46DE-8F11-D4EF4BAED04C}"/>
    <cellStyle name="Accent4 2 3" xfId="846" xr:uid="{763F773D-F207-4F3E-979B-73FD1C0F7DBD}"/>
    <cellStyle name="Accent4 2 4" xfId="1037" xr:uid="{BD7AFF9D-FE5E-4B8C-85DD-F79D875D1591}"/>
    <cellStyle name="Accent4 3" xfId="210" xr:uid="{00000000-0005-0000-0000-0000D1000000}"/>
    <cellStyle name="Accent4 3 2" xfId="985" xr:uid="{CD17C793-549F-43E5-9FB6-90DE495F136D}"/>
    <cellStyle name="Accent4 4" xfId="211" xr:uid="{00000000-0005-0000-0000-0000D2000000}"/>
    <cellStyle name="Accent4 5" xfId="212" xr:uid="{00000000-0005-0000-0000-0000D3000000}"/>
    <cellStyle name="Accent4 6" xfId="213" xr:uid="{00000000-0005-0000-0000-0000D4000000}"/>
    <cellStyle name="Accent4 7" xfId="214" xr:uid="{00000000-0005-0000-0000-0000D5000000}"/>
    <cellStyle name="Accent5" xfId="710" builtinId="45" customBuiltin="1"/>
    <cellStyle name="Accent5 2" xfId="215" xr:uid="{00000000-0005-0000-0000-0000D6000000}"/>
    <cellStyle name="Accent5 2 2" xfId="216" xr:uid="{00000000-0005-0000-0000-0000D7000000}"/>
    <cellStyle name="Accent5 2 2 2" xfId="1103" xr:uid="{84BEE39C-29AD-4B93-B8BF-FCF4E7BF9487}"/>
    <cellStyle name="Accent5 2 3" xfId="847" xr:uid="{C8BAFAD4-BA10-4051-9032-11137A9EDE58}"/>
    <cellStyle name="Accent5 2 4" xfId="1038" xr:uid="{911B7A35-8B30-4CFD-941E-83F11CE60EA3}"/>
    <cellStyle name="Accent5 3" xfId="217" xr:uid="{00000000-0005-0000-0000-0000D8000000}"/>
    <cellStyle name="Accent5 3 2" xfId="986" xr:uid="{8A081E70-901E-4A3C-A573-279C6B6B5B6E}"/>
    <cellStyle name="Accent5 4" xfId="218" xr:uid="{00000000-0005-0000-0000-0000D9000000}"/>
    <cellStyle name="Accent5 5" xfId="219" xr:uid="{00000000-0005-0000-0000-0000DA000000}"/>
    <cellStyle name="Accent5 6" xfId="220" xr:uid="{00000000-0005-0000-0000-0000DB000000}"/>
    <cellStyle name="Accent5 7" xfId="221" xr:uid="{00000000-0005-0000-0000-0000DC000000}"/>
    <cellStyle name="Accent6" xfId="714" builtinId="49" customBuiltin="1"/>
    <cellStyle name="Accent6 2" xfId="222" xr:uid="{00000000-0005-0000-0000-0000DD000000}"/>
    <cellStyle name="Accent6 2 2" xfId="223" xr:uid="{00000000-0005-0000-0000-0000DE000000}"/>
    <cellStyle name="Accent6 2 2 2" xfId="1104" xr:uid="{C5394A72-22DA-4184-A34A-A990FE4E2C33}"/>
    <cellStyle name="Accent6 2 3" xfId="848" xr:uid="{D240A550-FC2A-4CF4-BA83-DB6849F01ED4}"/>
    <cellStyle name="Accent6 2 4" xfId="1039" xr:uid="{9D5DD196-B7FF-4C84-AA14-DECF70ACBEF3}"/>
    <cellStyle name="Accent6 3" xfId="224" xr:uid="{00000000-0005-0000-0000-0000DF000000}"/>
    <cellStyle name="Accent6 3 2" xfId="987" xr:uid="{CCF38612-5C9E-4F63-9251-8BE411003805}"/>
    <cellStyle name="Accent6 4" xfId="225" xr:uid="{00000000-0005-0000-0000-0000E0000000}"/>
    <cellStyle name="Accent6 5" xfId="226" xr:uid="{00000000-0005-0000-0000-0000E1000000}"/>
    <cellStyle name="Accent6 6" xfId="227" xr:uid="{00000000-0005-0000-0000-0000E2000000}"/>
    <cellStyle name="Accent6 7" xfId="228" xr:uid="{00000000-0005-0000-0000-0000E3000000}"/>
    <cellStyle name="Adjustable" xfId="229" xr:uid="{00000000-0005-0000-0000-0000E4000000}"/>
    <cellStyle name="AutoFormat Options" xfId="230" xr:uid="{00000000-0005-0000-0000-0000E5000000}"/>
    <cellStyle name="Bad" xfId="683" builtinId="27" customBuiltin="1"/>
    <cellStyle name="Bad 2" xfId="231" xr:uid="{00000000-0005-0000-0000-0000E6000000}"/>
    <cellStyle name="Bad 2 2" xfId="232" xr:uid="{00000000-0005-0000-0000-0000E7000000}"/>
    <cellStyle name="Bad 2 2 2" xfId="1105" xr:uid="{8613FC94-FEDF-4C51-B4E4-D4DD745DE670}"/>
    <cellStyle name="Bad 2 3" xfId="849" xr:uid="{18B5B42A-62F4-4E7D-8AA3-FAEF7827FD1D}"/>
    <cellStyle name="Bad 2 4" xfId="1040" xr:uid="{3447E209-3AAB-4177-A0BD-03AC336B5F52}"/>
    <cellStyle name="Bad 3" xfId="233" xr:uid="{00000000-0005-0000-0000-0000E8000000}"/>
    <cellStyle name="Bad 3 2" xfId="988" xr:uid="{6A7D4DA0-5C18-4894-B601-E7DFF9A8751E}"/>
    <cellStyle name="Bad 4" xfId="234" xr:uid="{00000000-0005-0000-0000-0000E9000000}"/>
    <cellStyle name="Bad 5" xfId="235" xr:uid="{00000000-0005-0000-0000-0000EA000000}"/>
    <cellStyle name="Bad 6" xfId="236" xr:uid="{00000000-0005-0000-0000-0000EB000000}"/>
    <cellStyle name="Bad 7" xfId="237" xr:uid="{00000000-0005-0000-0000-0000EC000000}"/>
    <cellStyle name="Blue" xfId="238" xr:uid="{00000000-0005-0000-0000-0000ED000000}"/>
    <cellStyle name="BlueH" xfId="239" xr:uid="{00000000-0005-0000-0000-0000EE000000}"/>
    <cellStyle name="Calc Currency (0)" xfId="240" xr:uid="{00000000-0005-0000-0000-0000EF000000}"/>
    <cellStyle name="Calculation" xfId="687" builtinId="22" customBuiltin="1"/>
    <cellStyle name="Calculation 2" xfId="241" xr:uid="{00000000-0005-0000-0000-0000F0000000}"/>
    <cellStyle name="Calculation 2 2" xfId="242" xr:uid="{00000000-0005-0000-0000-0000F1000000}"/>
    <cellStyle name="Calculation 2 2 2" xfId="2449" xr:uid="{8A8FCFB5-2736-410E-A369-2AEEED3A217F}"/>
    <cellStyle name="Calculation 2 2 3" xfId="2424" xr:uid="{D2A4CAA7-ADE5-40C5-8BF9-06D0C90F4E48}"/>
    <cellStyle name="Calculation 2 2 4" xfId="1106" xr:uid="{2B6E93AD-98A1-43A4-A30B-12FC3317F362}"/>
    <cellStyle name="Calculation 2 3" xfId="850" xr:uid="{0EB260F5-9C91-41F8-A4A9-7B7707BD0F2A}"/>
    <cellStyle name="Calculation 2 3 2" xfId="2423" xr:uid="{D9249E57-3468-4CF3-9CF4-7EBF8C8CD9A6}"/>
    <cellStyle name="Calculation 2 4" xfId="2573" xr:uid="{70DEEB82-5F1E-4A51-91E0-AD07D3362A1B}"/>
    <cellStyle name="Calculation 2 5" xfId="1041" xr:uid="{C0DB24E4-05EE-49A3-A2E2-B54A7801885E}"/>
    <cellStyle name="Calculation 3" xfId="243" xr:uid="{00000000-0005-0000-0000-0000F2000000}"/>
    <cellStyle name="Calculation 3 2" xfId="2411" xr:uid="{33F22620-11AB-489E-B0CF-1C6D82AFEE83}"/>
    <cellStyle name="Calculation 4" xfId="244" xr:uid="{00000000-0005-0000-0000-0000F3000000}"/>
    <cellStyle name="Calculation 4 2" xfId="3011" xr:uid="{6C052748-BD1B-4803-9805-F7B895250975}"/>
    <cellStyle name="Calculation 5" xfId="245" xr:uid="{00000000-0005-0000-0000-0000F4000000}"/>
    <cellStyle name="Calculation 5 2" xfId="989" xr:uid="{6A922766-59D1-4B4C-8D8F-3620B0AD82D4}"/>
    <cellStyle name="Calculation 6" xfId="246" xr:uid="{00000000-0005-0000-0000-0000F5000000}"/>
    <cellStyle name="Calculation 7" xfId="247" xr:uid="{00000000-0005-0000-0000-0000F6000000}"/>
    <cellStyle name="CASAOrUser" xfId="248" xr:uid="{00000000-0005-0000-0000-0000F7000000}"/>
    <cellStyle name="Center" xfId="249" xr:uid="{00000000-0005-0000-0000-0000F8000000}"/>
    <cellStyle name="Check Cell" xfId="689" builtinId="23" customBuiltin="1"/>
    <cellStyle name="Check Cell 2" xfId="250" xr:uid="{00000000-0005-0000-0000-0000F9000000}"/>
    <cellStyle name="Check Cell 2 2" xfId="251" xr:uid="{00000000-0005-0000-0000-0000FA000000}"/>
    <cellStyle name="Check Cell 2 2 2" xfId="1107" xr:uid="{9C72E6A5-54C8-4263-A768-D0B4BBF3B4EE}"/>
    <cellStyle name="Check Cell 2 3" xfId="851" xr:uid="{5A1B68DC-AC5C-42C7-A944-8F3BD59A9C97}"/>
    <cellStyle name="Check Cell 2 4" xfId="1042" xr:uid="{C1233334-8D18-4E77-B033-658869BD4638}"/>
    <cellStyle name="Check Cell 3" xfId="252" xr:uid="{00000000-0005-0000-0000-0000FB000000}"/>
    <cellStyle name="Check Cell 3 2" xfId="990" xr:uid="{9C2832D5-AB36-4145-AC20-D93BFCBE3AF0}"/>
    <cellStyle name="Check Cell 4" xfId="253" xr:uid="{00000000-0005-0000-0000-0000FC000000}"/>
    <cellStyle name="Check Cell 5" xfId="254" xr:uid="{00000000-0005-0000-0000-0000FD000000}"/>
    <cellStyle name="Check Cell 6" xfId="255" xr:uid="{00000000-0005-0000-0000-0000FE000000}"/>
    <cellStyle name="Check Cell 7" xfId="256" xr:uid="{00000000-0005-0000-0000-0000FF000000}"/>
    <cellStyle name="Comma" xfId="257" builtinId="3"/>
    <cellStyle name="Comma  - Style1" xfId="258" xr:uid="{00000000-0005-0000-0000-000001010000}"/>
    <cellStyle name="Comma  - Style2" xfId="259" xr:uid="{00000000-0005-0000-0000-000002010000}"/>
    <cellStyle name="Comma  - Style3" xfId="260" xr:uid="{00000000-0005-0000-0000-000003010000}"/>
    <cellStyle name="Comma  - Style4" xfId="261" xr:uid="{00000000-0005-0000-0000-000004010000}"/>
    <cellStyle name="Comma  - Style5" xfId="262" xr:uid="{00000000-0005-0000-0000-000005010000}"/>
    <cellStyle name="Comma  - Style6" xfId="263" xr:uid="{00000000-0005-0000-0000-000006010000}"/>
    <cellStyle name="Comma  - Style7" xfId="264" xr:uid="{00000000-0005-0000-0000-000007010000}"/>
    <cellStyle name="Comma  - Style8" xfId="265" xr:uid="{00000000-0005-0000-0000-000008010000}"/>
    <cellStyle name="Comma 10" xfId="266" xr:uid="{00000000-0005-0000-0000-000009010000}"/>
    <cellStyle name="Comma 10 2" xfId="1108" xr:uid="{505CB8EE-3991-421D-838A-F798F5A4FB59}"/>
    <cellStyle name="Comma 10 2 2" xfId="956" xr:uid="{5F9CDA56-D925-42F0-ACF6-7FCD59487E77}"/>
    <cellStyle name="Comma 10 2 2 2" xfId="3651" xr:uid="{B71D9E21-F82F-4734-85EE-796C508604E1}"/>
    <cellStyle name="Comma 10 2 2 2 2" xfId="3955" xr:uid="{0A0691EC-775C-470B-A4A1-9938BDF5E59A}"/>
    <cellStyle name="Comma 10 2 2 2 2 2" xfId="4862" xr:uid="{AA1EDC1D-AC47-471F-8F20-00153A9D9138}"/>
    <cellStyle name="Comma 10 2 2 2 2 2 2" xfId="6700" xr:uid="{CCBE986D-2D28-4E82-B8FE-623B6245E515}"/>
    <cellStyle name="Comma 10 2 2 2 2 3" xfId="5795" xr:uid="{1F5D51C8-8AA5-4242-A05E-F1CB0109F607}"/>
    <cellStyle name="Comma 10 2 2 2 3" xfId="4252" xr:uid="{E042688C-99C1-4AD8-8597-81F744EAFF93}"/>
    <cellStyle name="Comma 10 2 2 2 3 2" xfId="5158" xr:uid="{7450A72C-A674-4BC0-B4DA-7F625091DFD3}"/>
    <cellStyle name="Comma 10 2 2 2 3 2 2" xfId="6996" xr:uid="{3FEAF515-3DE1-45DF-9D36-8DD348FD8CC5}"/>
    <cellStyle name="Comma 10 2 2 2 3 3" xfId="6091" xr:uid="{CDCCC45B-BE1A-4832-AAD7-ADEC271F6C65}"/>
    <cellStyle name="Comma 10 2 2 2 4" xfId="4566" xr:uid="{3D31DF17-03FE-4E4F-95EC-F271DA9D226E}"/>
    <cellStyle name="Comma 10 2 2 2 4 2" xfId="6404" xr:uid="{BA590858-5579-45C3-929B-C47D7BAFDD86}"/>
    <cellStyle name="Comma 10 2 2 2 5" xfId="5497" xr:uid="{54DB9DCD-4949-40BF-AD28-A3282C76E618}"/>
    <cellStyle name="Comma 10 2 2 3" xfId="3780" xr:uid="{5CAFDDB7-7075-4775-82DC-A05F62F6474D}"/>
    <cellStyle name="Comma 10 2 2 3 2" xfId="4687" xr:uid="{B57551C0-6378-4AE5-90C1-AF4ED1F7A901}"/>
    <cellStyle name="Comma 10 2 2 3 2 2" xfId="6525" xr:uid="{111D3F02-A428-43C0-933F-6EAED68AEFA3}"/>
    <cellStyle name="Comma 10 2 2 3 3" xfId="5620" xr:uid="{C2111120-5540-4736-9361-5839EB4EBB58}"/>
    <cellStyle name="Comma 10 2 2 4" xfId="4077" xr:uid="{D38A93C5-0CF9-4418-8B51-C52D071AC748}"/>
    <cellStyle name="Comma 10 2 2 4 2" xfId="4983" xr:uid="{47B49383-12AE-4E69-ACD2-C63EDFD07B75}"/>
    <cellStyle name="Comma 10 2 2 4 2 2" xfId="6821" xr:uid="{713BB324-C98F-4963-A0AB-191E20575F2D}"/>
    <cellStyle name="Comma 10 2 2 4 3" xfId="5916" xr:uid="{609302DA-CCE7-4020-B6C3-00CE117937D5}"/>
    <cellStyle name="Comma 10 2 2 5" xfId="4390" xr:uid="{D59AE99D-3CC5-4918-85B3-FC0F7A6D5746}"/>
    <cellStyle name="Comma 10 2 2 5 2" xfId="6228" xr:uid="{E2E346FD-D07B-457F-9032-4397396A1D28}"/>
    <cellStyle name="Comma 10 2 2 6" xfId="5322" xr:uid="{E325E3D7-C624-4D29-9251-0FDE29B48743}"/>
    <cellStyle name="Comma 10 2 3" xfId="756" xr:uid="{0032B1AB-EEE5-4784-9241-C434AE02B908}"/>
    <cellStyle name="Comma 10 2 3 2" xfId="786" xr:uid="{FA1CC824-5C4E-4B7D-B976-E020F250BE9E}"/>
    <cellStyle name="Comma 10 2 3 2 2" xfId="3700" xr:uid="{16350D2E-0A45-400D-BA75-6BA4DD08BCAD}"/>
    <cellStyle name="Comma 10 2 3 2 2 2" xfId="4609" xr:uid="{1F642FCC-6A1A-4413-8EF0-DDD055F9EC87}"/>
    <cellStyle name="Comma 10 2 3 2 2 2 2" xfId="6447" xr:uid="{F318E622-8230-4216-B5DE-536F263F27CD}"/>
    <cellStyle name="Comma 10 2 3 2 2 3" xfId="5542" xr:uid="{72932199-C3C2-4F93-9125-85481C81844A}"/>
    <cellStyle name="Comma 10 2 3 2 3" xfId="4001" xr:uid="{6E7686A0-D9AF-445C-B516-B1B6990B4B6B}"/>
    <cellStyle name="Comma 10 2 3 2 3 2" xfId="4907" xr:uid="{5CBE9C26-27F5-458B-B192-E83785C6CF0E}"/>
    <cellStyle name="Comma 10 2 3 2 3 2 2" xfId="6745" xr:uid="{455ECBC0-9CE9-4490-BD68-64FF8EF3757F}"/>
    <cellStyle name="Comma 10 2 3 2 3 3" xfId="5840" xr:uid="{A6D9E0D3-B107-4F45-AB97-F3C7DD21FD36}"/>
    <cellStyle name="Comma 10 2 3 2 4" xfId="4313" xr:uid="{B4876EF9-3FC8-41F9-8B64-8A058AB7C6EA}"/>
    <cellStyle name="Comma 10 2 3 2 4 2" xfId="6151" xr:uid="{F14CC4C5-1A89-4875-B88E-182B89D4A157}"/>
    <cellStyle name="Comma 10 2 3 2 5" xfId="5244" xr:uid="{65A56673-26F1-4AFB-8823-17DBC8F8C30F}"/>
    <cellStyle name="Comma 10 2 3 3" xfId="3685" xr:uid="{443605F1-BCBC-4C71-940E-659F470BDA3D}"/>
    <cellStyle name="Comma 10 2 3 3 2" xfId="4594" xr:uid="{4C4BFC46-A3DE-4F15-B23C-888FF78DE135}"/>
    <cellStyle name="Comma 10 2 3 3 2 2" xfId="6432" xr:uid="{00DADD77-D9DC-4EED-A7DD-94D347BE69E3}"/>
    <cellStyle name="Comma 10 2 3 3 3" xfId="5527" xr:uid="{95944CD3-6786-4AF7-861F-411F433ACE5F}"/>
    <cellStyle name="Comma 10 2 3 4" xfId="3986" xr:uid="{2F180FF9-D356-48AE-BEFC-F7C52FA7B445}"/>
    <cellStyle name="Comma 10 2 3 4 2" xfId="4892" xr:uid="{58D0E779-7C37-467B-8E21-B61F19C6FE42}"/>
    <cellStyle name="Comma 10 2 3 4 2 2" xfId="6730" xr:uid="{9D8EB4C3-6DE6-4F28-A0D1-E392E0D8C88C}"/>
    <cellStyle name="Comma 10 2 3 4 3" xfId="5825" xr:uid="{228AF4D8-02C7-4709-A53D-A2D2C0F6F32F}"/>
    <cellStyle name="Comma 10 2 3 5" xfId="4298" xr:uid="{FE75D0C1-2A64-4ED8-ADC7-035E295690A3}"/>
    <cellStyle name="Comma 10 2 3 5 2" xfId="6136" xr:uid="{DB2613E9-43F5-4D6A-8D09-8E9C432D49C6}"/>
    <cellStyle name="Comma 10 2 3 6" xfId="5229" xr:uid="{C85A598C-1220-467F-B526-4C975499CE4D}"/>
    <cellStyle name="Comma 10 2 4" xfId="3792" xr:uid="{36B2C6A6-7CDB-4824-8C50-6CA9AA467D61}"/>
    <cellStyle name="Comma 10 2 4 2" xfId="4699" xr:uid="{BAC7D8E8-911A-4A57-BBC5-9E082FA51AA9}"/>
    <cellStyle name="Comma 10 2 4 2 2" xfId="6537" xr:uid="{B2DDAF5F-32C6-4BDF-B8AB-87FF11B90897}"/>
    <cellStyle name="Comma 10 2 4 3" xfId="5632" xr:uid="{0DB01AA5-4AC7-455D-8900-B5FF06520CD1}"/>
    <cellStyle name="Comma 10 2 5" xfId="4089" xr:uid="{752BD8F4-BBD4-495B-A92F-46D83DA3D15E}"/>
    <cellStyle name="Comma 10 2 5 2" xfId="4995" xr:uid="{C44AFB4B-57C8-412A-A0D0-3C15B2362244}"/>
    <cellStyle name="Comma 10 2 5 2 2" xfId="6833" xr:uid="{437F30A5-C5D2-4DC7-8CA1-8009B4F5A46A}"/>
    <cellStyle name="Comma 10 2 5 3" xfId="5928" xr:uid="{54A5E88F-5A6A-402C-85A9-9A08BEB10A96}"/>
    <cellStyle name="Comma 10 2 6" xfId="4402" xr:uid="{B5B98CC0-40F9-435E-8185-6D1852CBA828}"/>
    <cellStyle name="Comma 10 2 6 2" xfId="6240" xr:uid="{B29FCED3-D130-4848-A1A7-BC646257A74A}"/>
    <cellStyle name="Comma 10 2 7" xfId="5334" xr:uid="{7D8B6966-8EFB-4DF7-8C6C-874852463FCE}"/>
    <cellStyle name="Comma 10 3" xfId="267" xr:uid="{00000000-0005-0000-0000-00000A010000}"/>
    <cellStyle name="Comma 100" xfId="761" xr:uid="{23AD80FB-231B-4506-BD5D-9ED35E883C07}"/>
    <cellStyle name="Comma 100 2" xfId="3686" xr:uid="{4511CA62-FFF4-47AE-B6AE-0C6EA515A2A7}"/>
    <cellStyle name="Comma 100 2 2" xfId="4595" xr:uid="{0788833E-24B0-47D1-B552-7A11B82FAE32}"/>
    <cellStyle name="Comma 100 2 2 2" xfId="6433" xr:uid="{88BAC5C9-0A96-42C0-956F-B16A47A815F9}"/>
    <cellStyle name="Comma 100 2 3" xfId="5528" xr:uid="{9BBD58E7-2DEC-4744-B296-6B06D25FAAA9}"/>
    <cellStyle name="Comma 100 3" xfId="3987" xr:uid="{2F63DB52-28C9-4FDA-ADF2-6D25F6291DB9}"/>
    <cellStyle name="Comma 100 3 2" xfId="4893" xr:uid="{0DBB074A-18CB-4187-BD7A-AA8B73DDA5CD}"/>
    <cellStyle name="Comma 100 3 2 2" xfId="6731" xr:uid="{19421D70-5456-46BF-946E-3D387B84C04E}"/>
    <cellStyle name="Comma 100 3 3" xfId="5826" xr:uid="{2089BD4A-EF5D-4CDD-A8A2-EA8ACC6F7FB7}"/>
    <cellStyle name="Comma 100 4" xfId="4299" xr:uid="{9C08A74A-F058-488C-AB76-7983DA07F500}"/>
    <cellStyle name="Comma 100 4 2" xfId="6137" xr:uid="{044C3E50-D223-4917-8E39-1D272388E883}"/>
    <cellStyle name="Comma 100 5" xfId="5230" xr:uid="{53BB9FAD-52E8-41F4-84E3-DF2E3880E8DA}"/>
    <cellStyle name="Comma 11" xfId="268" xr:uid="{00000000-0005-0000-0000-00000B010000}"/>
    <cellStyle name="Comma 11 10" xfId="852" xr:uid="{D12339D0-3ECB-4212-9FCA-7BFEB97600C4}"/>
    <cellStyle name="Comma 11 10 2" xfId="5264" xr:uid="{BA1FC99E-6A49-46CA-B688-224A5210FA7B}"/>
    <cellStyle name="Comma 11 11" xfId="5190" xr:uid="{DA513D49-0B41-459E-8B6A-931103EB7B50}"/>
    <cellStyle name="Comma 11 11 2" xfId="7028" xr:uid="{47D208F9-B81B-4267-8CBE-C8C044C4E119}"/>
    <cellStyle name="Comma 11 12" xfId="5211" xr:uid="{61252940-3588-4AED-AEBB-511894E81EFD}"/>
    <cellStyle name="Comma 11 2" xfId="269" xr:uid="{00000000-0005-0000-0000-00000C010000}"/>
    <cellStyle name="Comma 11 2 2" xfId="3722" xr:uid="{55B14573-5B31-4821-87DF-C8247D7520A1}"/>
    <cellStyle name="Comma 11 2 2 2" xfId="4630" xr:uid="{1DE06224-FEC1-49A3-BCAA-9FE56CA973B5}"/>
    <cellStyle name="Comma 11 2 2 2 2" xfId="6468" xr:uid="{119CFD11-362A-4DB9-BAB5-4689D00C5CBE}"/>
    <cellStyle name="Comma 11 2 2 3" xfId="5563" xr:uid="{B44535C9-009A-465A-A180-D37D50C7F55E}"/>
    <cellStyle name="Comma 11 2 3" xfId="4021" xr:uid="{C72596C6-8B26-425F-82DE-6933A874AA84}"/>
    <cellStyle name="Comma 11 2 3 2" xfId="4927" xr:uid="{8DC61BC1-AB03-49FC-9EA3-AFDCD569A3E6}"/>
    <cellStyle name="Comma 11 2 3 2 2" xfId="6765" xr:uid="{D1A06F19-8CCB-4A77-9F61-0A7FB6474DAE}"/>
    <cellStyle name="Comma 11 2 3 3" xfId="5860" xr:uid="{38D940B7-9EC1-4ECF-98F0-7E099B15457E}"/>
    <cellStyle name="Comma 11 2 4" xfId="4333" xr:uid="{9E317F7F-0957-4CCE-AD5C-95B151A67E89}"/>
    <cellStyle name="Comma 11 2 4 2" xfId="6171" xr:uid="{5AF2E3A2-43CF-455D-B231-841202B01416}"/>
    <cellStyle name="Comma 11 2 5" xfId="853" xr:uid="{F4B19355-E215-40AF-860D-469DAD191853}"/>
    <cellStyle name="Comma 11 2 5 2" xfId="5265" xr:uid="{60B842C9-1982-48A0-9AE1-992057A336A1}"/>
    <cellStyle name="Comma 11 3" xfId="936" xr:uid="{CBD57974-21CC-433D-94E1-93A2FED75ACC}"/>
    <cellStyle name="Comma 11 3 2" xfId="3767" xr:uid="{0E007868-1ECC-436C-BC0E-D3B253DCB600}"/>
    <cellStyle name="Comma 11 3 2 2" xfId="4674" xr:uid="{8090385F-D93F-4740-8031-8D91CD9E9BFF}"/>
    <cellStyle name="Comma 11 3 2 2 2" xfId="6512" xr:uid="{9C7F5129-4F97-48D7-93FE-F703436B4C94}"/>
    <cellStyle name="Comma 11 3 2 3" xfId="5607" xr:uid="{04BD78B0-94B2-42F6-9DB6-25BD422A92F0}"/>
    <cellStyle name="Comma 11 3 3" xfId="4064" xr:uid="{06A992AE-E688-45DE-80D7-CF908971747F}"/>
    <cellStyle name="Comma 11 3 3 2" xfId="4970" xr:uid="{1C085A54-28D5-4D04-9838-A91B3F9CFBE6}"/>
    <cellStyle name="Comma 11 3 3 2 2" xfId="6808" xr:uid="{2D8F741F-07AF-4C1C-B059-B9B0F23C9086}"/>
    <cellStyle name="Comma 11 3 3 3" xfId="5903" xr:uid="{D974674D-F32E-4770-89DB-C67E15BFA14A}"/>
    <cellStyle name="Comma 11 3 4" xfId="4377" xr:uid="{F84B19D4-5EB0-4DE7-B658-BC5F20EC6F5E}"/>
    <cellStyle name="Comma 11 3 4 2" xfId="6215" xr:uid="{AB42C7B4-E306-45B0-902C-7A57F9BF13B3}"/>
    <cellStyle name="Comma 11 3 5" xfId="5309" xr:uid="{0B484DEB-EBC4-4889-897C-D32BCF96136F}"/>
    <cellStyle name="Comma 11 4" xfId="1109" xr:uid="{CD2FA7C2-91D8-44F8-BB8F-C069143243DF}"/>
    <cellStyle name="Comma 11 4 2" xfId="3793" xr:uid="{8DE4447B-C0BA-4C63-9E73-380FCA34F1BA}"/>
    <cellStyle name="Comma 11 4 2 2" xfId="4700" xr:uid="{3FC31F18-8BA4-4881-B1B7-E00DC7E4EFE5}"/>
    <cellStyle name="Comma 11 4 2 2 2" xfId="6538" xr:uid="{F995174D-5AC9-438D-B88A-0D4FA0C5766D}"/>
    <cellStyle name="Comma 11 4 2 3" xfId="5633" xr:uid="{DB0B7570-4683-4357-BD3A-9F2694C06D87}"/>
    <cellStyle name="Comma 11 4 3" xfId="4090" xr:uid="{D366A3AD-8B75-4689-930D-5BAC64F53B9D}"/>
    <cellStyle name="Comma 11 4 3 2" xfId="4996" xr:uid="{AB41227F-266E-4A1C-8160-6229A4EEF3DD}"/>
    <cellStyle name="Comma 11 4 3 2 2" xfId="6834" xr:uid="{A2270803-7A71-4632-BAD6-43ABC53CDE58}"/>
    <cellStyle name="Comma 11 4 3 3" xfId="5929" xr:uid="{D3ADC036-2561-4792-8870-029AA968F972}"/>
    <cellStyle name="Comma 11 4 4" xfId="4403" xr:uid="{6C571DFF-956C-4218-9116-C04AB31C9728}"/>
    <cellStyle name="Comma 11 4 4 2" xfId="6241" xr:uid="{997093A1-8D2B-42D3-BE2B-98639502ABF2}"/>
    <cellStyle name="Comma 11 4 5" xfId="5335" xr:uid="{9A422D39-10F3-476D-8006-D6263539068E}"/>
    <cellStyle name="Comma 11 5" xfId="3670" xr:uid="{0C509F0B-0F25-4CD4-8E75-99F27937485D}"/>
    <cellStyle name="Comma 11 5 2" xfId="3971" xr:uid="{990C52C5-E174-4FA8-8512-41BF9179DCCA}"/>
    <cellStyle name="Comma 11 5 2 2" xfId="4877" xr:uid="{A8FDB865-3E7A-4D7F-8D8A-676C03F3A449}"/>
    <cellStyle name="Comma 11 5 2 2 2" xfId="6715" xr:uid="{6E894C87-ED79-4510-B177-FC4DA142D532}"/>
    <cellStyle name="Comma 11 5 2 3" xfId="5810" xr:uid="{46B3A305-85B5-4E11-BD7A-B20D3E9F79BD}"/>
    <cellStyle name="Comma 11 5 3" xfId="4265" xr:uid="{3425633E-8761-49A4-B68F-97F28AA05B4E}"/>
    <cellStyle name="Comma 11 5 3 2" xfId="5171" xr:uid="{F4A809F9-4B8E-4F4E-89C5-B039A0F0F100}"/>
    <cellStyle name="Comma 11 5 3 2 2" xfId="7009" xr:uid="{7D8324E3-20A3-4872-8F95-70382AD59413}"/>
    <cellStyle name="Comma 11 5 3 3" xfId="6104" xr:uid="{43A29194-AECB-4EAB-88E9-2FC229A2A342}"/>
    <cellStyle name="Comma 11 5 4" xfId="4579" xr:uid="{AE651CC9-101B-49C5-B1BD-FBD832818EA5}"/>
    <cellStyle name="Comma 11 5 4 2" xfId="6417" xr:uid="{D16EF72C-7D8E-4074-9B97-5D9EC865FCB0}"/>
    <cellStyle name="Comma 11 5 5" xfId="5512" xr:uid="{3DA361FC-56C6-43B8-8065-D6AE914BF660}"/>
    <cellStyle name="Comma 11 6" xfId="3721" xr:uid="{C3F55320-A39E-4F80-8AA1-D5C9EBC42458}"/>
    <cellStyle name="Comma 11 6 2" xfId="4629" xr:uid="{7C7D41E6-BA97-438E-8F4A-AFAB8AD95DD4}"/>
    <cellStyle name="Comma 11 6 2 2" xfId="6467" xr:uid="{DD4360F5-DF1E-49BA-96A4-F8678344F0E4}"/>
    <cellStyle name="Comma 11 6 3" xfId="5562" xr:uid="{5EFFC962-B097-48BE-B05F-9C8BABBB024B}"/>
    <cellStyle name="Comma 11 7" xfId="4020" xr:uid="{694D2EC1-69E7-491E-91E7-C52775885EB0}"/>
    <cellStyle name="Comma 11 7 2" xfId="4926" xr:uid="{1F3D5011-7340-448F-929D-8DD785D17C92}"/>
    <cellStyle name="Comma 11 7 2 2" xfId="6764" xr:uid="{A299DCBF-453D-456D-8F55-BEDA42AB70B6}"/>
    <cellStyle name="Comma 11 7 3" xfId="5859" xr:uid="{9A4AE7F4-4883-4AE2-A7AB-775193365416}"/>
    <cellStyle name="Comma 11 8" xfId="4282" xr:uid="{F69960EC-CCE7-4BE7-8C9E-567FCBFB0C4D}"/>
    <cellStyle name="Comma 11 8 2" xfId="6121" xr:uid="{673258D3-0A8E-4069-8DDB-8E42220C1E0A}"/>
    <cellStyle name="Comma 11 9" xfId="4332" xr:uid="{6320870B-CD53-4CFF-952C-1E32A2F8D662}"/>
    <cellStyle name="Comma 11 9 2" xfId="6170" xr:uid="{81D8D684-2023-4C38-B1C3-927A930EB3EA}"/>
    <cellStyle name="Comma 12" xfId="270" xr:uid="{00000000-0005-0000-0000-00000D010000}"/>
    <cellStyle name="Comma 12 2" xfId="1110" xr:uid="{15EF07BC-0ADB-4FCC-A433-546E1937AEBC}"/>
    <cellStyle name="Comma 12 2 2" xfId="3794" xr:uid="{D23186CC-13A8-4F51-8667-3F8489FE6BBE}"/>
    <cellStyle name="Comma 12 2 2 2" xfId="4701" xr:uid="{3071787F-9A42-4828-BF6D-7D9DCC9D153E}"/>
    <cellStyle name="Comma 12 2 2 2 2" xfId="6539" xr:uid="{A246010F-DC24-4BF2-8957-179FFCF1E316}"/>
    <cellStyle name="Comma 12 2 2 3" xfId="5634" xr:uid="{8798D91A-EF92-4EFF-8200-5DB5998D285D}"/>
    <cellStyle name="Comma 12 2 3" xfId="4091" xr:uid="{D87EB211-C822-45D1-9349-3592FE81C9FC}"/>
    <cellStyle name="Comma 12 2 3 2" xfId="4997" xr:uid="{D8980185-0194-4C36-B5B5-5461D8094D68}"/>
    <cellStyle name="Comma 12 2 3 2 2" xfId="6835" xr:uid="{152B97DD-CC15-4139-B8D7-76A256C26DBE}"/>
    <cellStyle name="Comma 12 2 3 3" xfId="5930" xr:uid="{A0DAB1D8-64FD-4B23-BBD4-75FC73A72D83}"/>
    <cellStyle name="Comma 12 2 4" xfId="4404" xr:uid="{5551566E-E848-499A-8547-1EF6359089C6}"/>
    <cellStyle name="Comma 12 2 4 2" xfId="6242" xr:uid="{A4A8B267-910D-408A-ACE0-8377361B2A1E}"/>
    <cellStyle name="Comma 12 2 5" xfId="5336" xr:uid="{B1FD15D8-1264-4865-80B6-5CFEEF5E21AE}"/>
    <cellStyle name="Comma 13" xfId="271" xr:uid="{00000000-0005-0000-0000-00000E010000}"/>
    <cellStyle name="Comma 13 2" xfId="1111" xr:uid="{27A58F58-D505-45EB-B766-1F81F36D1E09}"/>
    <cellStyle name="Comma 13 2 2" xfId="3795" xr:uid="{D25AA433-9529-4A9D-8AC1-9E6B38B24FEC}"/>
    <cellStyle name="Comma 13 2 2 2" xfId="4702" xr:uid="{33198801-8DB2-4871-877B-F1CA055BDC06}"/>
    <cellStyle name="Comma 13 2 2 2 2" xfId="6540" xr:uid="{96DE7B85-100E-495C-A82B-ACCD418761CD}"/>
    <cellStyle name="Comma 13 2 2 3" xfId="5635" xr:uid="{6DF12B33-D0D2-4949-A258-FCB25918B571}"/>
    <cellStyle name="Comma 13 2 3" xfId="4092" xr:uid="{F3FDAAF4-D902-49ED-A0DA-00706FE606B0}"/>
    <cellStyle name="Comma 13 2 3 2" xfId="4998" xr:uid="{585ED5E6-24CF-4F3E-8FAF-D3FEE4AABB64}"/>
    <cellStyle name="Comma 13 2 3 2 2" xfId="6836" xr:uid="{C632BB09-623C-4BE7-A5B6-7C82BAAF5172}"/>
    <cellStyle name="Comma 13 2 3 3" xfId="5931" xr:uid="{196E3F83-06D9-4068-B434-3B79E9E1086B}"/>
    <cellStyle name="Comma 13 2 4" xfId="4405" xr:uid="{88ED6D20-87A5-4044-9FA8-156CCE5B98D5}"/>
    <cellStyle name="Comma 13 2 4 2" xfId="6243" xr:uid="{4A9143BD-3AE8-4495-B1EE-0DC3B91756E5}"/>
    <cellStyle name="Comma 13 2 5" xfId="5337" xr:uid="{6062C647-E2C1-4124-88B0-FEAC51B058E1}"/>
    <cellStyle name="Comma 134" xfId="960" xr:uid="{20F9EB9D-5BEB-4867-B95E-E62341371F82}"/>
    <cellStyle name="Comma 134 2" xfId="3781" xr:uid="{54889655-F3E2-4F73-A5A1-BA6E7536381A}"/>
    <cellStyle name="Comma 134 2 2" xfId="4688" xr:uid="{A4937307-B9CE-4578-8AB6-DA0ECBF6F73A}"/>
    <cellStyle name="Comma 134 2 2 2" xfId="6526" xr:uid="{67F2AD07-A705-4905-9A6F-599DEA7FE7EC}"/>
    <cellStyle name="Comma 134 2 3" xfId="5621" xr:uid="{077DF07C-F010-4AF4-A250-13740ECA9C2F}"/>
    <cellStyle name="Comma 134 3" xfId="4078" xr:uid="{96911CF2-6450-4790-A30C-9CDA845431F7}"/>
    <cellStyle name="Comma 134 3 2" xfId="4984" xr:uid="{FAF09D2A-1C34-4C8E-BEA0-3F1F0D1A8F9F}"/>
    <cellStyle name="Comma 134 3 2 2" xfId="6822" xr:uid="{3D92E49B-3188-44DC-9E74-EB95EA7E448A}"/>
    <cellStyle name="Comma 134 3 3" xfId="5917" xr:uid="{9E8AD8C8-E170-4969-96B5-BC33930F0313}"/>
    <cellStyle name="Comma 134 4" xfId="4391" xr:uid="{2C73AC41-D178-48EC-8E10-ABF0C5BC976E}"/>
    <cellStyle name="Comma 134 4 2" xfId="6229" xr:uid="{4DA0BA8B-E386-4865-8DBB-F67642E2FE96}"/>
    <cellStyle name="Comma 134 5" xfId="5323" xr:uid="{35758E8E-6E69-4EE8-B3F8-5D50F272B5F7}"/>
    <cellStyle name="Comma 14" xfId="272" xr:uid="{00000000-0005-0000-0000-00000F010000}"/>
    <cellStyle name="Comma 14 2" xfId="724" xr:uid="{C3A75C2A-939E-436B-B2B4-7ABA8E65BD08}"/>
    <cellStyle name="Comma 14 2 2" xfId="772" xr:uid="{D78D516F-3918-4ABC-9735-48CF387A529D}"/>
    <cellStyle name="Comma 14 2 2 2" xfId="2395" xr:uid="{42C7E81E-644F-401A-80DC-B687164EF48F}"/>
    <cellStyle name="Comma 14 2 2 2 2" xfId="3628" xr:uid="{4A5E6855-F69E-4E48-84A4-4A25509B64FB}"/>
    <cellStyle name="Comma 14 2 2 2 2 2" xfId="3949" xr:uid="{0B8A2136-B6CC-44D6-ABEA-ED826DC6A117}"/>
    <cellStyle name="Comma 14 2 2 2 2 2 2" xfId="4856" xr:uid="{13289FC9-F48E-4091-9BCF-785F7428556C}"/>
    <cellStyle name="Comma 14 2 2 2 2 2 2 2" xfId="6694" xr:uid="{9270F706-E468-40D9-B188-CDE223DA8FE5}"/>
    <cellStyle name="Comma 14 2 2 2 2 2 3" xfId="5789" xr:uid="{21A6F67F-FC57-4BB7-B5D4-9B35CB767708}"/>
    <cellStyle name="Comma 14 2 2 2 2 3" xfId="4246" xr:uid="{4018AC88-DB57-4AB5-AE53-E217A33E89AB}"/>
    <cellStyle name="Comma 14 2 2 2 2 3 2" xfId="5152" xr:uid="{12DBD518-F0AD-4E3C-B308-F382EDBE8233}"/>
    <cellStyle name="Comma 14 2 2 2 2 3 2 2" xfId="6990" xr:uid="{CACE7C8B-1932-440D-B739-1C8EBD32D9C1}"/>
    <cellStyle name="Comma 14 2 2 2 2 3 3" xfId="6085" xr:uid="{1EA44F4A-46CA-49D6-87AE-53EAC166ECCC}"/>
    <cellStyle name="Comma 14 2 2 2 2 4" xfId="4560" xr:uid="{70CCFE62-7AE0-4657-8CC1-1C5BEF692E3D}"/>
    <cellStyle name="Comma 14 2 2 2 2 4 2" xfId="6398" xr:uid="{066FDA2C-391D-4108-9F29-3AFC8F934A24}"/>
    <cellStyle name="Comma 14 2 2 2 2 5" xfId="5491" xr:uid="{204D990A-77C8-4110-BA79-0C7FA3A1A634}"/>
    <cellStyle name="Comma 14 2 2 2 3" xfId="3874" xr:uid="{C10E9477-A9BA-415B-A45D-1A1483862096}"/>
    <cellStyle name="Comma 14 2 2 2 3 2" xfId="4781" xr:uid="{6B510F17-10A5-4FC1-988D-3B2DB3612446}"/>
    <cellStyle name="Comma 14 2 2 2 3 2 2" xfId="6619" xr:uid="{E5BAC04F-9446-4046-AD87-36DB6F96231A}"/>
    <cellStyle name="Comma 14 2 2 2 3 3" xfId="5714" xr:uid="{A5D7E64E-342A-40D1-B84B-943C8406C615}"/>
    <cellStyle name="Comma 14 2 2 2 4" xfId="4171" xr:uid="{4919B5AE-7A44-4A83-B9C4-BCB5FCB26B3C}"/>
    <cellStyle name="Comma 14 2 2 2 4 2" xfId="5077" xr:uid="{7B4596F0-D0D6-4291-999C-F36ED5C133C2}"/>
    <cellStyle name="Comma 14 2 2 2 4 2 2" xfId="6915" xr:uid="{7D615383-255E-44B8-BA8D-B910E26C9054}"/>
    <cellStyle name="Comma 14 2 2 2 4 3" xfId="6010" xr:uid="{5575025D-6387-4BC8-B8DA-7D689FD432B3}"/>
    <cellStyle name="Comma 14 2 2 2 5" xfId="4485" xr:uid="{5A837741-2728-4155-916D-65747176184F}"/>
    <cellStyle name="Comma 14 2 2 2 5 2" xfId="6323" xr:uid="{581CD2D4-0D12-4EBE-8C4D-84132E7D6D48}"/>
    <cellStyle name="Comma 14 2 2 2 6" xfId="5416" xr:uid="{40874CB7-9821-4B7E-9407-DD30C23C05C5}"/>
    <cellStyle name="Comma 14 2 2 3" xfId="3032" xr:uid="{B31A4939-105B-48E4-8650-A1BF395E9508}"/>
    <cellStyle name="Comma 14 2 2 3 2" xfId="3911" xr:uid="{8943B779-11CB-4569-AB98-41FC695F202E}"/>
    <cellStyle name="Comma 14 2 2 3 2 2" xfId="4818" xr:uid="{8D83E5B4-2768-4B68-BC11-0F0BC218CC3F}"/>
    <cellStyle name="Comma 14 2 2 3 2 2 2" xfId="6656" xr:uid="{460F0D09-10DB-4F69-953B-009474D246A0}"/>
    <cellStyle name="Comma 14 2 2 3 2 3" xfId="5751" xr:uid="{6518F23C-0C9E-47A0-8184-0760BDB88153}"/>
    <cellStyle name="Comma 14 2 2 3 3" xfId="4208" xr:uid="{3707777F-7DEF-4C7A-A333-83D121643443}"/>
    <cellStyle name="Comma 14 2 2 3 3 2" xfId="5114" xr:uid="{26CBAE94-DCDC-485C-BC61-68323231D766}"/>
    <cellStyle name="Comma 14 2 2 3 3 2 2" xfId="6952" xr:uid="{04A9F96C-0045-4523-92FA-C4D74C49BBCA}"/>
    <cellStyle name="Comma 14 2 2 3 3 3" xfId="6047" xr:uid="{5FF550CD-6569-4033-BE43-91DEFEF2B24C}"/>
    <cellStyle name="Comma 14 2 2 3 4" xfId="4522" xr:uid="{7C05991C-C4D3-41C2-8C6E-71C6E3D48F1A}"/>
    <cellStyle name="Comma 14 2 2 3 4 2" xfId="6360" xr:uid="{52971D6C-5ED7-40D1-B94E-EFE9AD8B2596}"/>
    <cellStyle name="Comma 14 2 2 3 5" xfId="5453" xr:uid="{90F815AF-2FB8-4F8C-8B93-E95D213FD8C7}"/>
    <cellStyle name="Comma 14 2 2 4" xfId="3692" xr:uid="{84B79EFB-5CD8-4129-8E91-580E7C95224B}"/>
    <cellStyle name="Comma 14 2 2 4 2" xfId="4601" xr:uid="{D8DAB298-8466-44D5-8079-0965EACC8CB1}"/>
    <cellStyle name="Comma 14 2 2 4 2 2" xfId="6439" xr:uid="{5AA4758F-5552-45D7-A6E4-B5941F2386CE}"/>
    <cellStyle name="Comma 14 2 2 4 3" xfId="5534" xr:uid="{4539865A-333E-406A-9BEF-936DBAEC5155}"/>
    <cellStyle name="Comma 14 2 2 5" xfId="3993" xr:uid="{AECEE75A-85DC-48BF-A402-27897C306890}"/>
    <cellStyle name="Comma 14 2 2 5 2" xfId="4899" xr:uid="{A2511883-FF39-492A-9B89-599414B4F9C3}"/>
    <cellStyle name="Comma 14 2 2 5 2 2" xfId="6737" xr:uid="{351B14C0-6B18-458C-9BD9-2AADDE72D0B2}"/>
    <cellStyle name="Comma 14 2 2 5 3" xfId="5832" xr:uid="{E7F2FE60-DC12-4256-B7B1-EC5C6DB55FCE}"/>
    <cellStyle name="Comma 14 2 2 6" xfId="4305" xr:uid="{132D97EA-75AB-474E-B200-B100448147F8}"/>
    <cellStyle name="Comma 14 2 2 6 2" xfId="6143" xr:uid="{92912AE6-BBE0-4DED-94E8-84F5296835F6}"/>
    <cellStyle name="Comma 14 2 2 7" xfId="5236" xr:uid="{DE81EA24-D2D2-4CF5-AFEF-578291763804}"/>
    <cellStyle name="Comma 14 2 3" xfId="763" xr:uid="{354C0A0A-2D70-40AB-92D5-C91D482525B3}"/>
    <cellStyle name="Comma 14 2 3 2" xfId="3624" xr:uid="{199B6542-86A7-41BB-8608-D06B1F319929}"/>
    <cellStyle name="Comma 14 2 3 2 2" xfId="3948" xr:uid="{1E7DBC49-F179-4C91-B3BE-3DD3C371BFFB}"/>
    <cellStyle name="Comma 14 2 3 2 2 2" xfId="4855" xr:uid="{242602D0-C6BE-4CB0-A3F5-A301E7D4CECA}"/>
    <cellStyle name="Comma 14 2 3 2 2 2 2" xfId="6693" xr:uid="{5BE28413-C166-4364-91AC-0D87835CBCF0}"/>
    <cellStyle name="Comma 14 2 3 2 2 3" xfId="5788" xr:uid="{1211E68C-BD50-4830-A011-F3473A7AD5E5}"/>
    <cellStyle name="Comma 14 2 3 2 3" xfId="4245" xr:uid="{81BDDA3F-AC17-42BD-8C6C-48D106FE1A9C}"/>
    <cellStyle name="Comma 14 2 3 2 3 2" xfId="5151" xr:uid="{4D379338-E1AE-4874-A9AE-022AE1763959}"/>
    <cellStyle name="Comma 14 2 3 2 3 2 2" xfId="6989" xr:uid="{60AA6839-23C3-4FED-8701-7CD316E76191}"/>
    <cellStyle name="Comma 14 2 3 2 3 3" xfId="6084" xr:uid="{5A4988F3-B6E7-4EAE-AE9B-328D40404E2A}"/>
    <cellStyle name="Comma 14 2 3 2 4" xfId="4559" xr:uid="{C73CC519-28A5-436C-8E57-9CB5BF3EECE2}"/>
    <cellStyle name="Comma 14 2 3 2 4 2" xfId="6397" xr:uid="{7F275062-1CB6-4C36-8DC7-9729875525C1}"/>
    <cellStyle name="Comma 14 2 3 2 5" xfId="5490" xr:uid="{25D1D44A-9E27-463D-A743-685D2FF96A3B}"/>
    <cellStyle name="Comma 14 2 3 3" xfId="3687" xr:uid="{A9AD7194-178A-4170-A364-02B629AE6925}"/>
    <cellStyle name="Comma 14 2 3 3 2" xfId="4596" xr:uid="{02579437-1BBA-49CA-8A29-DC7888569995}"/>
    <cellStyle name="Comma 14 2 3 3 2 2" xfId="6434" xr:uid="{B94B72C9-1217-48F4-BFA9-0A705177BAF6}"/>
    <cellStyle name="Comma 14 2 3 3 3" xfId="5529" xr:uid="{6C28EB55-F68F-430C-AE50-19F532B11D5B}"/>
    <cellStyle name="Comma 14 2 3 4" xfId="3988" xr:uid="{5B2A2C5B-4C6D-4C64-B27F-1EA6FC6652DF}"/>
    <cellStyle name="Comma 14 2 3 4 2" xfId="4894" xr:uid="{0187B0C5-A19C-4150-BE91-0F566A3BD8B0}"/>
    <cellStyle name="Comma 14 2 3 4 2 2" xfId="6732" xr:uid="{332C122A-31FF-46AB-8E60-479DF29831D1}"/>
    <cellStyle name="Comma 14 2 3 4 3" xfId="5827" xr:uid="{478089A6-B38D-429D-ACA2-456DB9DBB94B}"/>
    <cellStyle name="Comma 14 2 3 5" xfId="4300" xr:uid="{8345C026-DF66-4BBE-960A-0A7EE6F9B6E0}"/>
    <cellStyle name="Comma 14 2 3 5 2" xfId="6138" xr:uid="{BAB25599-B9A0-4208-AF1F-FB9CD1D195C3}"/>
    <cellStyle name="Comma 14 2 3 6" xfId="5231" xr:uid="{B79DC06E-2FA9-4320-9906-C07A4599DABE}"/>
    <cellStyle name="Comma 14 2 4" xfId="3028" xr:uid="{8B8679DC-BA73-4969-A876-E7B32EC98E4C}"/>
    <cellStyle name="Comma 14 2 4 2" xfId="3659" xr:uid="{702E0476-932F-410A-A6B9-0AC08D55620F}"/>
    <cellStyle name="Comma 14 2 4 2 2" xfId="3960" xr:uid="{7BD6A8D3-A38E-4030-A337-B6D2F597E192}"/>
    <cellStyle name="Comma 14 2 4 2 2 2" xfId="4867" xr:uid="{558A444E-D16D-4531-9022-A351A6AD1572}"/>
    <cellStyle name="Comma 14 2 4 2 2 2 2" xfId="6705" xr:uid="{01237E57-5D74-4A99-AB96-41B0D51EB742}"/>
    <cellStyle name="Comma 14 2 4 2 2 3" xfId="5800" xr:uid="{927B8391-A859-428D-B959-EE7B0073F109}"/>
    <cellStyle name="Comma 14 2 4 2 3" xfId="5502" xr:uid="{89D005E5-9A49-4C85-8017-5B9203EB2C48}"/>
    <cellStyle name="Comma 14 2 4 3" xfId="3910" xr:uid="{DF11D950-0756-40A7-9395-9572BC0F5FBF}"/>
    <cellStyle name="Comma 14 2 4 3 2" xfId="4817" xr:uid="{25FA9196-CC7A-4AAE-94F1-29B716AB5B64}"/>
    <cellStyle name="Comma 14 2 4 3 2 2" xfId="6655" xr:uid="{1C7A393C-CD78-4B47-A553-DDA7366BD5AC}"/>
    <cellStyle name="Comma 14 2 4 3 3" xfId="5750" xr:uid="{6CC8B4B1-C672-4B52-A28E-8E9CED61D7AE}"/>
    <cellStyle name="Comma 14 2 4 4" xfId="4207" xr:uid="{81C85930-C83F-43BA-B8C8-A8B1C2E109E7}"/>
    <cellStyle name="Comma 14 2 4 4 2" xfId="5113" xr:uid="{93798646-6959-4739-AA3F-F17A762FAD81}"/>
    <cellStyle name="Comma 14 2 4 4 2 2" xfId="6951" xr:uid="{3D51FE55-2690-418B-8AF2-3A33C0FF355A}"/>
    <cellStyle name="Comma 14 2 4 4 3" xfId="6046" xr:uid="{8C7DF048-B1A1-4320-9131-98FF169D455E}"/>
    <cellStyle name="Comma 14 2 4 5" xfId="4521" xr:uid="{B307ECEA-C7F5-44E5-9309-6D25A51129ED}"/>
    <cellStyle name="Comma 14 2 4 5 2" xfId="6359" xr:uid="{73CB0374-7CA0-42F1-BBE3-DAAB41669309}"/>
    <cellStyle name="Comma 14 2 4 6" xfId="5452" xr:uid="{B8A23609-A65C-47B2-A319-FFBED9E936FE}"/>
    <cellStyle name="Comma 14 2 5" xfId="1796" xr:uid="{49E8C676-C211-4BC6-BCC8-06B58FD85C00}"/>
    <cellStyle name="Comma 14 2 5 2" xfId="3839" xr:uid="{61148BD3-5B87-45AB-8216-72915A3D3D5B}"/>
    <cellStyle name="Comma 14 2 5 2 2" xfId="4746" xr:uid="{1AE31030-407C-4CAB-B18B-A427DE4F04F8}"/>
    <cellStyle name="Comma 14 2 5 2 2 2" xfId="6584" xr:uid="{6E0ECD64-32D3-41E3-A1AF-6984F43F2CF7}"/>
    <cellStyle name="Comma 14 2 5 2 3" xfId="5679" xr:uid="{26D3C8C5-A5C6-481F-9639-897BA3DD4BCA}"/>
    <cellStyle name="Comma 14 2 5 3" xfId="4136" xr:uid="{4999B217-B0AE-4797-A6E3-7AE0ACBA9315}"/>
    <cellStyle name="Comma 14 2 5 3 2" xfId="5042" xr:uid="{95FE6945-E16B-4D42-AAC4-BD97193EDB96}"/>
    <cellStyle name="Comma 14 2 5 3 2 2" xfId="6880" xr:uid="{C6519616-AB61-4687-AE4C-29051457D45C}"/>
    <cellStyle name="Comma 14 2 5 3 3" xfId="5975" xr:uid="{A8570462-C745-4E53-A592-DC40DDC50A2F}"/>
    <cellStyle name="Comma 14 2 5 4" xfId="4450" xr:uid="{5CC552B0-0A8B-4CF5-846D-54031AAE4FE4}"/>
    <cellStyle name="Comma 14 2 5 4 2" xfId="6288" xr:uid="{45D34DCC-6788-489E-969B-B14F90ACEF08}"/>
    <cellStyle name="Comma 14 2 5 5" xfId="5381" xr:uid="{B3E0EC1A-BDC9-41CF-92CB-E735BB9B1512}"/>
    <cellStyle name="Comma 14 2 6" xfId="5221" xr:uid="{290B13ED-34DF-4D20-87E9-FB2C13BF0D49}"/>
    <cellStyle name="Comma 14 3" xfId="2386" xr:uid="{03264437-8AE9-4B33-9D3D-D910D9B49266}"/>
    <cellStyle name="Comma 14 3 2" xfId="3619" xr:uid="{429D0099-A96E-4F56-9137-AB42B8EE31FD}"/>
    <cellStyle name="Comma 14 3 2 2" xfId="3946" xr:uid="{622D33F5-C219-4510-8270-B039CDA0E017}"/>
    <cellStyle name="Comma 14 3 2 2 2" xfId="4853" xr:uid="{55B42DBD-552D-4E46-8566-4C678F78B4D9}"/>
    <cellStyle name="Comma 14 3 2 2 2 2" xfId="6691" xr:uid="{DBE68A10-2BE1-4D35-AD05-2CCB08C5BD2B}"/>
    <cellStyle name="Comma 14 3 2 2 3" xfId="5786" xr:uid="{028A9F4C-38E6-4FD0-82B1-53AB54D257C1}"/>
    <cellStyle name="Comma 14 3 2 3" xfId="4243" xr:uid="{59B928AE-4F93-428E-A161-018CBA0FDACF}"/>
    <cellStyle name="Comma 14 3 2 3 2" xfId="5149" xr:uid="{DBC337F3-737A-4C08-953D-1D934906CB7E}"/>
    <cellStyle name="Comma 14 3 2 3 2 2" xfId="6987" xr:uid="{30CDCB6C-EB4A-488C-AF82-7CA8A0C6801C}"/>
    <cellStyle name="Comma 14 3 2 3 3" xfId="6082" xr:uid="{7CE355B4-0C12-4860-98A4-F2A6E41005A5}"/>
    <cellStyle name="Comma 14 3 2 4" xfId="4557" xr:uid="{8876CF51-96A3-4BAF-AEED-B2CD205B5E9B}"/>
    <cellStyle name="Comma 14 3 2 4 2" xfId="6395" xr:uid="{BC9A3A84-B4FD-4675-9E9C-7DF7E4DD3972}"/>
    <cellStyle name="Comma 14 3 2 5" xfId="5488" xr:uid="{75E71958-6D1B-4AD1-8ABA-3CA8D16E2D00}"/>
    <cellStyle name="Comma 14 3 3" xfId="3872" xr:uid="{E096BEC4-2627-4582-9BAC-7E62E348AC35}"/>
    <cellStyle name="Comma 14 3 3 2" xfId="4779" xr:uid="{2D4F399F-E7EB-4E95-A6A7-8E173D4C1019}"/>
    <cellStyle name="Comma 14 3 3 2 2" xfId="6617" xr:uid="{D7CF3C8D-E0D6-48A1-B456-76BF9B64EA20}"/>
    <cellStyle name="Comma 14 3 3 3" xfId="5712" xr:uid="{9B4C0930-0E99-4110-86D9-F6ABB40BC7C9}"/>
    <cellStyle name="Comma 14 3 4" xfId="4169" xr:uid="{3ADDE470-ABD6-4C3E-8067-11D36B61F154}"/>
    <cellStyle name="Comma 14 3 4 2" xfId="5075" xr:uid="{4C5147A8-70B9-4A6F-987B-F534317CB5C0}"/>
    <cellStyle name="Comma 14 3 4 2 2" xfId="6913" xr:uid="{24346674-79A9-4761-A5A2-3C2794613A19}"/>
    <cellStyle name="Comma 14 3 4 3" xfId="6008" xr:uid="{59DB18A8-F749-4829-9BD6-0609732A43C1}"/>
    <cellStyle name="Comma 14 3 5" xfId="4483" xr:uid="{00951A52-9FC6-4AE1-BCCD-A3806D9023D3}"/>
    <cellStyle name="Comma 14 3 5 2" xfId="6321" xr:uid="{B5885ADF-5C57-40E5-962F-D8323E91365C}"/>
    <cellStyle name="Comma 14 3 6" xfId="5414" xr:uid="{90067CDB-6B79-4AB0-9E10-E4159A3C25DF}"/>
    <cellStyle name="Comma 14 4" xfId="3023" xr:uid="{A49FDCE7-9BD6-413D-BF36-826D2B9F6856}"/>
    <cellStyle name="Comma 14 4 2" xfId="3908" xr:uid="{2856FC13-08AA-4E99-A39A-9F758805DB95}"/>
    <cellStyle name="Comma 14 4 2 2" xfId="4815" xr:uid="{F8B1A54C-C784-4EFA-B7C6-2B5F0253F9BB}"/>
    <cellStyle name="Comma 14 4 2 2 2" xfId="6653" xr:uid="{7688B630-3393-45E2-9381-C71965FDBE96}"/>
    <cellStyle name="Comma 14 4 2 3" xfId="5748" xr:uid="{87C65A7C-4755-4A35-BBE7-89C5BFB5857B}"/>
    <cellStyle name="Comma 14 4 3" xfId="4205" xr:uid="{B8BF9434-1A29-4D0A-B449-706971656123}"/>
    <cellStyle name="Comma 14 4 3 2" xfId="5111" xr:uid="{3F46B02D-5F70-4FBA-A271-FEF4C89700D1}"/>
    <cellStyle name="Comma 14 4 3 2 2" xfId="6949" xr:uid="{868A7664-8B47-4E3E-BB4B-90160C03686D}"/>
    <cellStyle name="Comma 14 4 3 3" xfId="6044" xr:uid="{0971AD6C-1F60-4B7F-8412-B9F4790C4A76}"/>
    <cellStyle name="Comma 14 4 4" xfId="4519" xr:uid="{CD9A1C95-2F41-4A08-9B0F-6C789804F9F6}"/>
    <cellStyle name="Comma 14 4 4 2" xfId="6357" xr:uid="{48692D1A-0E34-4C69-9311-8B6747CC376D}"/>
    <cellStyle name="Comma 14 4 5" xfId="5450" xr:uid="{D38209B0-4E02-44A6-B005-2450EA281893}"/>
    <cellStyle name="Comma 14 5" xfId="3723" xr:uid="{BB45BC20-ABF3-4E9E-8AE0-8AB9F1DA841A}"/>
    <cellStyle name="Comma 14 5 2" xfId="4631" xr:uid="{B36E5B9C-0C08-47A8-BCD3-713E72D492B6}"/>
    <cellStyle name="Comma 14 5 2 2" xfId="6469" xr:uid="{1F722822-1492-4CD0-9EAC-EE7EFBCDE10A}"/>
    <cellStyle name="Comma 14 5 3" xfId="5564" xr:uid="{FD6B220A-B4D2-43F0-B08B-711AD795CB26}"/>
    <cellStyle name="Comma 14 6" xfId="4022" xr:uid="{3583FB8B-ABBE-4450-A4CF-170D5A614374}"/>
    <cellStyle name="Comma 14 6 2" xfId="4928" xr:uid="{AED0FF3B-F915-457C-B3F4-C20B9406C5D2}"/>
    <cellStyle name="Comma 14 6 2 2" xfId="6766" xr:uid="{B5F16945-3338-47F5-A7B9-8AB5F9A6615B}"/>
    <cellStyle name="Comma 14 6 3" xfId="5861" xr:uid="{1D835060-89B8-4F14-8571-D98D2ABA8E82}"/>
    <cellStyle name="Comma 14 7" xfId="4334" xr:uid="{E25904F3-99E4-4C22-B597-F34EE12EEC29}"/>
    <cellStyle name="Comma 14 7 2" xfId="6172" xr:uid="{766D0FD2-6701-4FB9-A97C-7292ECE8A1D7}"/>
    <cellStyle name="Comma 14 8" xfId="854" xr:uid="{4E910764-26F4-4869-A06C-9C213DC120B7}"/>
    <cellStyle name="Comma 14 8 2" xfId="5266" xr:uid="{0024BF8E-8714-4FBD-8308-466D04306888}"/>
    <cellStyle name="Comma 15" xfId="273" xr:uid="{00000000-0005-0000-0000-000010010000}"/>
    <cellStyle name="Comma 15 2" xfId="1801" xr:uid="{613FC204-6CC8-47CD-ABB4-64E624F64C72}"/>
    <cellStyle name="Comma 15 2 2" xfId="2396" xr:uid="{00FF2FA7-FF2C-4BED-8952-BD83AC8C3BA5}"/>
    <cellStyle name="Comma 15 2 2 2" xfId="3629" xr:uid="{88BB480C-CC8E-45A7-8BC8-0BFC85E594E6}"/>
    <cellStyle name="Comma 15 2 2 2 2" xfId="3950" xr:uid="{8F2CB406-D3CB-43D7-A2EB-3DD44B0A2591}"/>
    <cellStyle name="Comma 15 2 2 2 2 2" xfId="4857" xr:uid="{7B3CAA05-77DB-4DBC-85AD-0CA804CCF73E}"/>
    <cellStyle name="Comma 15 2 2 2 2 2 2" xfId="6695" xr:uid="{88DCA678-5D4C-47FF-B5D0-D09A716E06E5}"/>
    <cellStyle name="Comma 15 2 2 2 2 3" xfId="5790" xr:uid="{530257E9-D8C2-4C1E-B633-917CC13A21DB}"/>
    <cellStyle name="Comma 15 2 2 2 3" xfId="4247" xr:uid="{E5F6B69D-084E-4053-9DF1-9874A2CD96CC}"/>
    <cellStyle name="Comma 15 2 2 2 3 2" xfId="5153" xr:uid="{372F976E-6588-4EDE-B775-629C28C603ED}"/>
    <cellStyle name="Comma 15 2 2 2 3 2 2" xfId="6991" xr:uid="{21F1D17A-4443-4AD9-821D-681EFDA8618B}"/>
    <cellStyle name="Comma 15 2 2 2 3 3" xfId="6086" xr:uid="{FC750005-A991-4FE9-B94D-DB397C77C5DC}"/>
    <cellStyle name="Comma 15 2 2 2 4" xfId="4561" xr:uid="{5D30F033-99A5-42AB-A87B-921173DEA5A0}"/>
    <cellStyle name="Comma 15 2 2 2 4 2" xfId="6399" xr:uid="{8D574082-A048-4A6E-BCA6-C84D9560A342}"/>
    <cellStyle name="Comma 15 2 2 2 5" xfId="5492" xr:uid="{E70A64B6-B676-4400-B310-7228F38006A5}"/>
    <cellStyle name="Comma 15 2 2 3" xfId="3875" xr:uid="{956F1424-CC26-49EF-9646-472949A4CB36}"/>
    <cellStyle name="Comma 15 2 2 3 2" xfId="4782" xr:uid="{D0B2F1C0-1DCA-478F-871F-74A5F6F40A15}"/>
    <cellStyle name="Comma 15 2 2 3 2 2" xfId="6620" xr:uid="{5582CAAF-35DC-47FB-AC8F-BD4A20074E29}"/>
    <cellStyle name="Comma 15 2 2 3 3" xfId="5715" xr:uid="{8718818A-BF17-4340-922B-A8B4B07002AD}"/>
    <cellStyle name="Comma 15 2 2 4" xfId="4172" xr:uid="{C8C24A66-A509-4725-923F-14EA98C7E02B}"/>
    <cellStyle name="Comma 15 2 2 4 2" xfId="5078" xr:uid="{B1A55863-6E33-4A57-8CC7-447421C568B8}"/>
    <cellStyle name="Comma 15 2 2 4 2 2" xfId="6916" xr:uid="{133C2736-6B04-4831-8C0A-359719AA08C1}"/>
    <cellStyle name="Comma 15 2 2 4 3" xfId="6011" xr:uid="{14DBACC1-0E42-4D09-9671-3E036085DE91}"/>
    <cellStyle name="Comma 15 2 2 5" xfId="4486" xr:uid="{66B671ED-C9E3-4FE3-AEFF-C56482FDB8A5}"/>
    <cellStyle name="Comma 15 2 2 5 2" xfId="6324" xr:uid="{34F286D5-2E97-4DC2-8E3D-52FE6807ED88}"/>
    <cellStyle name="Comma 15 2 2 6" xfId="5417" xr:uid="{8DBD7527-4634-44AB-9867-3DF70FBCB83C}"/>
    <cellStyle name="Comma 15 2 3" xfId="3033" xr:uid="{B2E804DF-8128-4941-911C-2FDE74672AFA}"/>
    <cellStyle name="Comma 15 2 3 2" xfId="3912" xr:uid="{DA40C39B-FC15-4FB6-8279-A022F0245050}"/>
    <cellStyle name="Comma 15 2 3 2 2" xfId="4819" xr:uid="{D73E71D6-D6A8-4E80-9A4A-D2B5A9E1E1E8}"/>
    <cellStyle name="Comma 15 2 3 2 2 2" xfId="6657" xr:uid="{B976AE8D-FA29-4D31-B3A9-A59E17119C85}"/>
    <cellStyle name="Comma 15 2 3 2 3" xfId="5752" xr:uid="{E186A0F4-24DE-4189-B027-9C9FBB9508CF}"/>
    <cellStyle name="Comma 15 2 3 3" xfId="4209" xr:uid="{8B111921-B433-48C6-AD0F-FB5C10FCE454}"/>
    <cellStyle name="Comma 15 2 3 3 2" xfId="5115" xr:uid="{57000C42-A21B-41D7-A4A1-C55902979501}"/>
    <cellStyle name="Comma 15 2 3 3 2 2" xfId="6953" xr:uid="{72B0746B-B4B8-4133-89C3-2EAC648F3300}"/>
    <cellStyle name="Comma 15 2 3 3 3" xfId="6048" xr:uid="{BF8A5322-4A16-4939-AD57-1E98CFCC30FF}"/>
    <cellStyle name="Comma 15 2 3 4" xfId="4523" xr:uid="{0F9C5B85-3D09-45B8-85EA-DEAC6C500F51}"/>
    <cellStyle name="Comma 15 2 3 4 2" xfId="6361" xr:uid="{F876F9DC-1B35-48AF-99FA-E17E3A8DB87A}"/>
    <cellStyle name="Comma 15 2 3 5" xfId="5454" xr:uid="{83B5C470-852A-4F64-A1C3-1B2E0A18535C}"/>
    <cellStyle name="Comma 15 2 4" xfId="3840" xr:uid="{E137A53E-D7E7-4BFD-8F1D-7142516BA018}"/>
    <cellStyle name="Comma 15 2 4 2" xfId="4747" xr:uid="{2050E35E-C2AC-43D0-9397-CE5E47C8BEE3}"/>
    <cellStyle name="Comma 15 2 4 2 2" xfId="6585" xr:uid="{D6EB9D10-DAC5-45E7-ACA0-B9C293C7002F}"/>
    <cellStyle name="Comma 15 2 4 3" xfId="5680" xr:uid="{D007490B-E014-4E4F-96C3-904F4C39218F}"/>
    <cellStyle name="Comma 15 2 5" xfId="4137" xr:uid="{A7B06B71-CBE3-4C2A-8297-DEA9BF61D024}"/>
    <cellStyle name="Comma 15 2 5 2" xfId="5043" xr:uid="{2E0448B5-9DE7-44E1-A5D1-A9F0CEC01916}"/>
    <cellStyle name="Comma 15 2 5 2 2" xfId="6881" xr:uid="{AD354535-045B-4063-B9F2-AD02A0DC17D8}"/>
    <cellStyle name="Comma 15 2 5 3" xfId="5976" xr:uid="{CE3C1218-B6EF-4AA3-A5A2-6E1EF93EA345}"/>
    <cellStyle name="Comma 15 2 6" xfId="4451" xr:uid="{D178049D-780B-41C2-8507-27C41E2F7FE9}"/>
    <cellStyle name="Comma 15 2 6 2" xfId="6289" xr:uid="{AF68F203-96A1-49BF-903E-C6E81CDBF57C}"/>
    <cellStyle name="Comma 15 2 7" xfId="5382" xr:uid="{F64F5D02-7E13-42B5-8E84-EAE80D8ABBFF}"/>
    <cellStyle name="Comma 15 3" xfId="2390" xr:uid="{5E83216F-27E0-492A-B375-5377CEED64D6}"/>
    <cellStyle name="Comma 15 3 2" xfId="3623" xr:uid="{CCD7FADE-3FF5-40FE-AA41-A757E26D4230}"/>
    <cellStyle name="Comma 15 3 2 2" xfId="3947" xr:uid="{138E61E0-E036-43AB-852F-D26C4DE16685}"/>
    <cellStyle name="Comma 15 3 2 2 2" xfId="4854" xr:uid="{EF270B85-30EC-44A8-8E90-746E43A07CAE}"/>
    <cellStyle name="Comma 15 3 2 2 2 2" xfId="6692" xr:uid="{DA576473-3CCA-4A15-8E05-A51C97391684}"/>
    <cellStyle name="Comma 15 3 2 2 3" xfId="5787" xr:uid="{2DA931BE-5407-4EA6-B991-B99543279AAF}"/>
    <cellStyle name="Comma 15 3 2 3" xfId="4244" xr:uid="{C80D819B-08EB-41CC-8899-E81CE9FFD54A}"/>
    <cellStyle name="Comma 15 3 2 3 2" xfId="5150" xr:uid="{A58C6FFD-2581-4D92-B6C2-892A16CA7E5A}"/>
    <cellStyle name="Comma 15 3 2 3 2 2" xfId="6988" xr:uid="{0FA16452-52FD-49ED-A3D4-EDFA3F1C5097}"/>
    <cellStyle name="Comma 15 3 2 3 3" xfId="6083" xr:uid="{1DCF8C18-9DDA-417F-BF52-1A4F969C55A9}"/>
    <cellStyle name="Comma 15 3 2 4" xfId="4558" xr:uid="{0A3EE8B1-4B61-4A31-BB0D-35201D9D0EDE}"/>
    <cellStyle name="Comma 15 3 2 4 2" xfId="6396" xr:uid="{C11827E4-0930-4350-AF8B-B1CC3033E508}"/>
    <cellStyle name="Comma 15 3 2 5" xfId="5489" xr:uid="{5167B8C0-5047-43B4-B6E9-82134809F5F5}"/>
    <cellStyle name="Comma 15 3 3" xfId="3873" xr:uid="{ABB1AF29-0E61-4429-98A1-8DF6DE1838C3}"/>
    <cellStyle name="Comma 15 3 3 2" xfId="4780" xr:uid="{7967976F-87F4-4565-AA9A-FE1A61B4A63B}"/>
    <cellStyle name="Comma 15 3 3 2 2" xfId="6618" xr:uid="{13E75A47-F403-4E7C-AA71-B4AC141E0329}"/>
    <cellStyle name="Comma 15 3 3 3" xfId="5713" xr:uid="{87994B69-BB4F-40C3-AC37-A8890625D51D}"/>
    <cellStyle name="Comma 15 3 4" xfId="4170" xr:uid="{CC394769-1062-4573-8667-E9E9BB7854C3}"/>
    <cellStyle name="Comma 15 3 4 2" xfId="5076" xr:uid="{9A7A1B81-EC4D-4532-AE6B-7D9EEB3173A3}"/>
    <cellStyle name="Comma 15 3 4 2 2" xfId="6914" xr:uid="{2ED71D39-52A9-446B-8D96-83CAEE1DD229}"/>
    <cellStyle name="Comma 15 3 4 3" xfId="6009" xr:uid="{AA532C58-261D-404D-BCA5-A0689EFAACCD}"/>
    <cellStyle name="Comma 15 3 5" xfId="4484" xr:uid="{CCC0AA12-D302-46E7-9AB6-D9F32D4E6FC2}"/>
    <cellStyle name="Comma 15 3 5 2" xfId="6322" xr:uid="{BFD48A96-5996-4396-B0B4-E5BF59A75AB0}"/>
    <cellStyle name="Comma 15 3 6" xfId="5415" xr:uid="{26182191-29BA-447C-BF65-43405321EFCD}"/>
    <cellStyle name="Comma 15 4" xfId="3027" xr:uid="{5813D6E3-3A55-4488-9D91-00B1A8935358}"/>
    <cellStyle name="Comma 15 4 2" xfId="3909" xr:uid="{8E69D85C-7C0F-4305-A989-FA2A740A815E}"/>
    <cellStyle name="Comma 15 4 2 2" xfId="4816" xr:uid="{4860FA62-7E27-4165-A0AF-23E6FB9BB720}"/>
    <cellStyle name="Comma 15 4 2 2 2" xfId="6654" xr:uid="{65217829-FB59-4E15-A33D-752E1070FBAC}"/>
    <cellStyle name="Comma 15 4 2 3" xfId="5749" xr:uid="{A7EDE03C-9D50-4ADE-9111-7C69410BB960}"/>
    <cellStyle name="Comma 15 4 3" xfId="4206" xr:uid="{D9DE3AF9-7706-42A3-A095-AD2C41DD8A76}"/>
    <cellStyle name="Comma 15 4 3 2" xfId="5112" xr:uid="{C50AA438-ED1C-48BB-8EA1-15E68F33D353}"/>
    <cellStyle name="Comma 15 4 3 2 2" xfId="6950" xr:uid="{A9D89277-D4E9-4484-9963-A4F086059769}"/>
    <cellStyle name="Comma 15 4 3 3" xfId="6045" xr:uid="{9D32F6E1-829E-40F9-B8DE-49D32FFDA2D7}"/>
    <cellStyle name="Comma 15 4 4" xfId="4520" xr:uid="{60C6338E-B357-4BE1-8327-83249955D553}"/>
    <cellStyle name="Comma 15 4 4 2" xfId="6358" xr:uid="{5B091214-F2A8-4488-B9D4-E9BCBE313444}"/>
    <cellStyle name="Comma 15 4 5" xfId="5451" xr:uid="{3F63F91C-E82F-4BF1-BC8F-E215E69C4F66}"/>
    <cellStyle name="Comma 15 5" xfId="3724" xr:uid="{F9C7290A-3591-472E-A7EC-7246FC8D4B4E}"/>
    <cellStyle name="Comma 15 5 2" xfId="4632" xr:uid="{C5F8A8E1-53F5-436E-8091-789D84BFAE68}"/>
    <cellStyle name="Comma 15 5 2 2" xfId="6470" xr:uid="{F3C8F03B-9452-4098-8C55-00A4D234753D}"/>
    <cellStyle name="Comma 15 5 3" xfId="5565" xr:uid="{900812D3-5DBB-4E11-9FD4-A45813F5FD3C}"/>
    <cellStyle name="Comma 15 6" xfId="4023" xr:uid="{752F612D-B39B-4D89-997A-82A8E8467287}"/>
    <cellStyle name="Comma 15 6 2" xfId="4929" xr:uid="{B6BA42DA-B1EC-4CE5-8F23-0FE64CF6BEF7}"/>
    <cellStyle name="Comma 15 6 2 2" xfId="6767" xr:uid="{7BF9C932-913A-4BF4-9D83-64444FD05ACA}"/>
    <cellStyle name="Comma 15 6 3" xfId="5862" xr:uid="{DFF172F1-0E43-4CD1-B3CB-EFA96522269F}"/>
    <cellStyle name="Comma 15 7" xfId="4335" xr:uid="{1F2FF6C7-60A3-49D6-9088-9AF987039228}"/>
    <cellStyle name="Comma 15 7 2" xfId="6173" xr:uid="{4FAB8A9C-0922-44C2-A728-79EE88332747}"/>
    <cellStyle name="Comma 15 8" xfId="855" xr:uid="{4A564D5A-C075-4B4A-817E-BB1B985FEE47}"/>
    <cellStyle name="Comma 15 8 2" xfId="5267" xr:uid="{9A0AC31E-F514-4871-A5A7-26C7E4B46B49}"/>
    <cellStyle name="Comma 16" xfId="274" xr:uid="{00000000-0005-0000-0000-000011010000}"/>
    <cellStyle name="Comma 16 2" xfId="2398" xr:uid="{CF3A3456-CA15-4DE7-B31E-A20E7E6C8F22}"/>
    <cellStyle name="Comma 16 2 2" xfId="3631" xr:uid="{F3A11511-1772-4AED-A452-7912FBF51E76}"/>
    <cellStyle name="Comma 16 2 2 2" xfId="3951" xr:uid="{7A167069-2CAE-453F-B2A2-370DCCCEFB7E}"/>
    <cellStyle name="Comma 16 2 2 2 2" xfId="4858" xr:uid="{C74BA792-D910-4482-8371-4B03F5B5E516}"/>
    <cellStyle name="Comma 16 2 2 2 2 2" xfId="6696" xr:uid="{BC5C49B7-75CF-4B09-9D79-E1C3E56C3F33}"/>
    <cellStyle name="Comma 16 2 2 2 3" xfId="5791" xr:uid="{AF18E660-AFEB-442B-BE7A-EAA50ACC0B83}"/>
    <cellStyle name="Comma 16 2 2 3" xfId="4248" xr:uid="{01C269C3-344C-4CAE-8AEF-B1EB8A90BBAC}"/>
    <cellStyle name="Comma 16 2 2 3 2" xfId="5154" xr:uid="{33EEC920-6EE0-49F1-BFBF-4059C482F1A5}"/>
    <cellStyle name="Comma 16 2 2 3 2 2" xfId="6992" xr:uid="{09D94441-8546-42D1-9A32-49F5FD6A5DFE}"/>
    <cellStyle name="Comma 16 2 2 3 3" xfId="6087" xr:uid="{B3515C5F-BC0E-4FDD-B16A-66C103FFBFAB}"/>
    <cellStyle name="Comma 16 2 2 4" xfId="4562" xr:uid="{3E6EB1ED-943E-4C79-834F-B69A1E28D995}"/>
    <cellStyle name="Comma 16 2 2 4 2" xfId="6400" xr:uid="{0CC21472-D167-486E-85B1-7A2E752AE8BD}"/>
    <cellStyle name="Comma 16 2 2 5" xfId="5493" xr:uid="{56638B70-399F-459C-84E7-D8EDBADCD444}"/>
    <cellStyle name="Comma 16 2 3" xfId="3876" xr:uid="{3CE5F054-9D50-42D8-81C9-51C2011E6B55}"/>
    <cellStyle name="Comma 16 2 3 2" xfId="4783" xr:uid="{11ABAD29-3C24-450B-87F7-733A32731E99}"/>
    <cellStyle name="Comma 16 2 3 2 2" xfId="6621" xr:uid="{C5F9B15C-5E9B-42BD-A1EB-41ABD12FAFF6}"/>
    <cellStyle name="Comma 16 2 3 3" xfId="5716" xr:uid="{2B125323-83A4-48AD-9998-7307D81D36C3}"/>
    <cellStyle name="Comma 16 2 4" xfId="4173" xr:uid="{0E8F371B-ED81-4843-8B7B-104AFBE9320D}"/>
    <cellStyle name="Comma 16 2 4 2" xfId="5079" xr:uid="{A7840573-527E-4B5B-B1F5-3FE9362ADAB4}"/>
    <cellStyle name="Comma 16 2 4 2 2" xfId="6917" xr:uid="{8A2CD45A-E035-4080-B307-19329EFD9E27}"/>
    <cellStyle name="Comma 16 2 4 3" xfId="6012" xr:uid="{E3B9D75D-E1F7-4B76-A99F-E1E1425408F1}"/>
    <cellStyle name="Comma 16 2 5" xfId="4487" xr:uid="{817F450D-AEC1-4DA1-96A0-40E2901A59C8}"/>
    <cellStyle name="Comma 16 2 5 2" xfId="6325" xr:uid="{C54AE114-AD23-4AA8-9F5A-667ABF25B801}"/>
    <cellStyle name="Comma 16 2 6" xfId="5418" xr:uid="{C5B59D7E-81D5-4DA9-97DF-C3329B2B721B}"/>
    <cellStyle name="Comma 16 3" xfId="3035" xr:uid="{71E85E9B-D08F-49D2-910B-9ED66DA6FDC3}"/>
    <cellStyle name="Comma 16 3 2" xfId="3913" xr:uid="{848E3F59-0E50-48DA-B9ED-FFBDCB4E1390}"/>
    <cellStyle name="Comma 16 3 2 2" xfId="4820" xr:uid="{5243410B-B8B8-426B-9546-15F12CC3ECAD}"/>
    <cellStyle name="Comma 16 3 2 2 2" xfId="6658" xr:uid="{67978398-FB1B-40D6-88FC-56377509EA10}"/>
    <cellStyle name="Comma 16 3 2 3" xfId="5753" xr:uid="{A5EB313D-55AC-4850-8370-A4ACB0131E7A}"/>
    <cellStyle name="Comma 16 3 3" xfId="4210" xr:uid="{227C2B99-34AD-4D42-A494-ABDB6B99CB17}"/>
    <cellStyle name="Comma 16 3 3 2" xfId="5116" xr:uid="{0CCCA20D-F4C8-47FD-B366-42D5D219D822}"/>
    <cellStyle name="Comma 16 3 3 2 2" xfId="6954" xr:uid="{5A69391C-6659-4B62-9B7B-4299045FFEB2}"/>
    <cellStyle name="Comma 16 3 3 3" xfId="6049" xr:uid="{0791D325-C021-40EC-AF20-1E4427CAADDE}"/>
    <cellStyle name="Comma 16 3 4" xfId="4524" xr:uid="{69B67181-4F52-4868-8A00-FECCEAF7FBA4}"/>
    <cellStyle name="Comma 16 3 4 2" xfId="6362" xr:uid="{71A74620-964D-4099-95D5-923859F49554}"/>
    <cellStyle name="Comma 16 3 5" xfId="5455" xr:uid="{CB971F7E-C258-480F-9AFF-93AAEEF60E10}"/>
    <cellStyle name="Comma 16 4" xfId="3725" xr:uid="{57A208C3-8F2D-458B-ACC3-85768402D964}"/>
    <cellStyle name="Comma 16 4 2" xfId="4633" xr:uid="{55667504-9E48-4992-8254-591CBD969946}"/>
    <cellStyle name="Comma 16 4 2 2" xfId="6471" xr:uid="{11C35660-F480-4BF3-BF28-282732B1D818}"/>
    <cellStyle name="Comma 16 4 3" xfId="5566" xr:uid="{E5823107-1F11-4DE8-927E-83A926A65559}"/>
    <cellStyle name="Comma 16 5" xfId="4024" xr:uid="{CAA5DEAD-D212-4935-80DE-C08824E6504A}"/>
    <cellStyle name="Comma 16 5 2" xfId="4930" xr:uid="{C2691CFC-CF28-47C0-A4D0-E22A417700E3}"/>
    <cellStyle name="Comma 16 5 2 2" xfId="6768" xr:uid="{221BDB92-4720-41C9-896A-8DBF4F705702}"/>
    <cellStyle name="Comma 16 5 3" xfId="5863" xr:uid="{6C0C9FEB-3E73-4D77-B228-BB8EBF89DFF0}"/>
    <cellStyle name="Comma 16 6" xfId="4336" xr:uid="{606301BA-44D2-41D7-9D8D-B288E025B323}"/>
    <cellStyle name="Comma 16 6 2" xfId="6174" xr:uid="{44BA4932-DA5D-4A03-B069-B69E13A266DC}"/>
    <cellStyle name="Comma 16 7" xfId="856" xr:uid="{5E92B7DC-2376-4FBA-BEE2-8B8BBCFAAB7D}"/>
    <cellStyle name="Comma 16 7 2" xfId="5268" xr:uid="{E424FBF4-E521-434C-9FBF-BD235C8857C5}"/>
    <cellStyle name="Comma 17" xfId="275" xr:uid="{00000000-0005-0000-0000-000012010000}"/>
    <cellStyle name="Comma 17 2" xfId="3635" xr:uid="{2BC51950-4A3B-40DF-9620-2BE77DA697EC}"/>
    <cellStyle name="Comma 17 2 2" xfId="3952" xr:uid="{F329DB1A-E48B-4EE3-9BFC-97F10F32A985}"/>
    <cellStyle name="Comma 17 2 2 2" xfId="4859" xr:uid="{3A6804BD-213B-44E8-A24E-A0EA782B898F}"/>
    <cellStyle name="Comma 17 2 2 2 2" xfId="6697" xr:uid="{3922BF00-2534-4AF5-81F7-9987A5F8795C}"/>
    <cellStyle name="Comma 17 2 2 3" xfId="5792" xr:uid="{15C5D389-DC70-408C-9AE4-5415B44B18E6}"/>
    <cellStyle name="Comma 17 2 3" xfId="4249" xr:uid="{425D7460-4137-4207-B077-3664618907BB}"/>
    <cellStyle name="Comma 17 2 3 2" xfId="5155" xr:uid="{D30E4778-3F38-4AC4-956C-956475CBFE0C}"/>
    <cellStyle name="Comma 17 2 3 2 2" xfId="6993" xr:uid="{00F9981F-5465-441C-B69E-4045852DBE46}"/>
    <cellStyle name="Comma 17 2 3 3" xfId="6088" xr:uid="{EB83D41F-4B17-46B8-AE4A-B039B0A7044A}"/>
    <cellStyle name="Comma 17 2 4" xfId="4563" xr:uid="{3A69CAA1-870D-4614-86B6-1025C7EA8CCF}"/>
    <cellStyle name="Comma 17 2 4 2" xfId="6401" xr:uid="{04563AD5-9B2B-4095-A498-D49295DA4502}"/>
    <cellStyle name="Comma 17 2 5" xfId="5494" xr:uid="{EC185581-02A0-49AF-A07F-EF2D6E0B8F1F}"/>
    <cellStyle name="Comma 17 3" xfId="3726" xr:uid="{92528749-6422-4D4B-8596-B5BA4A706F80}"/>
    <cellStyle name="Comma 17 3 2" xfId="4634" xr:uid="{7241B29E-665A-4437-9E4A-379D83B77592}"/>
    <cellStyle name="Comma 17 3 2 2" xfId="6472" xr:uid="{A7C1ED53-491F-4D8A-98B9-25CCF3B780E7}"/>
    <cellStyle name="Comma 17 3 3" xfId="5567" xr:uid="{AD77A41C-E263-42C6-9536-236D07A4B92E}"/>
    <cellStyle name="Comma 17 4" xfId="4025" xr:uid="{520C4FB1-C089-4370-8EFC-952CFC9F14D3}"/>
    <cellStyle name="Comma 17 4 2" xfId="4931" xr:uid="{8DC7A52F-DE33-44A0-8582-BE70F98BD927}"/>
    <cellStyle name="Comma 17 4 2 2" xfId="6769" xr:uid="{7E0885EF-581B-4D60-A6F2-18193F569D8F}"/>
    <cellStyle name="Comma 17 4 3" xfId="5864" xr:uid="{09A2232D-639E-4B7E-873F-803376C7FB7D}"/>
    <cellStyle name="Comma 17 5" xfId="4337" xr:uid="{B2DAF9DD-D243-4506-B026-F51576298B13}"/>
    <cellStyle name="Comma 17 5 2" xfId="6175" xr:uid="{17587B3B-68C5-4E64-AB70-39C61966233B}"/>
    <cellStyle name="Comma 17 6" xfId="857" xr:uid="{5AECFF82-C1A0-46A4-9012-5819770B49E7}"/>
    <cellStyle name="Comma 17 6 2" xfId="5269" xr:uid="{58830857-FE0B-440E-9E8C-1E8A8F294F77}"/>
    <cellStyle name="Comma 18" xfId="276" xr:uid="{00000000-0005-0000-0000-000013010000}"/>
    <cellStyle name="Comma 18 2" xfId="3638" xr:uid="{C5B89154-369C-40DF-A2B9-A6C9C15D132B}"/>
    <cellStyle name="Comma 18 2 2" xfId="3953" xr:uid="{A492BCE0-2E27-4329-AD5E-9ABADB743223}"/>
    <cellStyle name="Comma 18 2 2 2" xfId="4860" xr:uid="{FB6EAA14-10FE-441D-9AA6-292C98F0FB2B}"/>
    <cellStyle name="Comma 18 2 2 2 2" xfId="6698" xr:uid="{55B8583A-154C-4AF9-A6AB-BF915F7B7EAA}"/>
    <cellStyle name="Comma 18 2 2 3" xfId="5793" xr:uid="{FCD3D48D-18A9-415D-A82B-A663F896D875}"/>
    <cellStyle name="Comma 18 2 3" xfId="4250" xr:uid="{D74DF0B4-0DA8-483A-AAA0-92F04F35845F}"/>
    <cellStyle name="Comma 18 2 3 2" xfId="5156" xr:uid="{E65A7544-96BE-4075-B280-F92F0D205485}"/>
    <cellStyle name="Comma 18 2 3 2 2" xfId="6994" xr:uid="{3F93ED6F-9D48-4AF6-958F-2A281C1DB01D}"/>
    <cellStyle name="Comma 18 2 3 3" xfId="6089" xr:uid="{FFE89182-BB6D-4C6B-A161-080C42367CAF}"/>
    <cellStyle name="Comma 18 2 4" xfId="4564" xr:uid="{37EE8018-B8FC-41A4-B6BE-686CDD0D65ED}"/>
    <cellStyle name="Comma 18 2 4 2" xfId="6402" xr:uid="{87CA5097-75E7-4943-B70A-F5D9CCA417E3}"/>
    <cellStyle name="Comma 18 2 5" xfId="5495" xr:uid="{AD52E2B9-5233-47E3-9D8C-95D4ABB9A674}"/>
    <cellStyle name="Comma 18 3" xfId="3727" xr:uid="{A9AF212D-959A-4629-B39F-C0BD04E0F1BC}"/>
    <cellStyle name="Comma 18 3 2" xfId="4635" xr:uid="{EB3E7DDE-B36B-4DC3-9055-06C86CF12A89}"/>
    <cellStyle name="Comma 18 3 2 2" xfId="6473" xr:uid="{B9AE6992-765E-4A80-A4C5-8D697C028B5C}"/>
    <cellStyle name="Comma 18 3 3" xfId="5568" xr:uid="{CF5174EC-C3A7-4C37-846B-84F2E7EFEAAC}"/>
    <cellStyle name="Comma 18 4" xfId="4026" xr:uid="{66F7204D-6BE7-493C-8655-2A96AACB3D7C}"/>
    <cellStyle name="Comma 18 4 2" xfId="4932" xr:uid="{30A3E724-4F01-484C-9739-105B65C1FF4F}"/>
    <cellStyle name="Comma 18 4 2 2" xfId="6770" xr:uid="{9BF5E3C5-6102-4156-BEB5-6098D4AE342A}"/>
    <cellStyle name="Comma 18 4 3" xfId="5865" xr:uid="{994CA328-C0EE-4CA2-94B8-D75F6E9CE422}"/>
    <cellStyle name="Comma 18 5" xfId="4338" xr:uid="{8FD3E3A5-4579-438F-AFAC-2308763EA7AB}"/>
    <cellStyle name="Comma 18 5 2" xfId="6176" xr:uid="{006E6730-882C-404C-8619-766A73450DDE}"/>
    <cellStyle name="Comma 18 6" xfId="858" xr:uid="{388AC9EE-ED2C-4D7F-9BD0-F23133729E2E}"/>
    <cellStyle name="Comma 18 6 2" xfId="5270" xr:uid="{CE1DEA84-8F82-4105-B3BA-02348EBC7101}"/>
    <cellStyle name="Comma 19" xfId="277" xr:uid="{00000000-0005-0000-0000-000014010000}"/>
    <cellStyle name="Comma 19 2" xfId="2406" xr:uid="{306A7A19-0A2A-46EE-A5BF-41019EB8B70D}"/>
    <cellStyle name="Comma 19 2 2" xfId="3877" xr:uid="{A2EEC19A-2B08-4CCD-87D0-2F36A2A9246C}"/>
    <cellStyle name="Comma 19 2 2 2" xfId="4784" xr:uid="{766E41E6-AACA-480A-A12F-2EEBB90035D9}"/>
    <cellStyle name="Comma 19 2 2 2 2" xfId="6622" xr:uid="{B1F7AB7F-47AE-4522-BAC4-CF7E6BAEA25D}"/>
    <cellStyle name="Comma 19 2 2 3" xfId="5717" xr:uid="{75CF71DF-A8F5-4621-BA7F-66992A18ED39}"/>
    <cellStyle name="Comma 19 2 3" xfId="4174" xr:uid="{2C99255A-D917-4FF3-81F5-07876048B2C4}"/>
    <cellStyle name="Comma 19 2 3 2" xfId="5080" xr:uid="{B7D7DD33-0912-402C-B276-C77785F1211B}"/>
    <cellStyle name="Comma 19 2 3 2 2" xfId="6918" xr:uid="{EEE1411C-3CE4-4971-AE5C-40C56CEBB36C}"/>
    <cellStyle name="Comma 19 2 3 3" xfId="6013" xr:uid="{76F61C5E-D191-47B8-B7E2-1F0012EC5F92}"/>
    <cellStyle name="Comma 19 2 4" xfId="4488" xr:uid="{79A44558-8CED-4470-A218-E26185FFFE18}"/>
    <cellStyle name="Comma 19 2 4 2" xfId="6326" xr:uid="{834544D3-C814-44B5-BED6-E189A4D92C5A}"/>
    <cellStyle name="Comma 19 2 5" xfId="5419" xr:uid="{F7AE70F2-56A4-4884-A77F-5159A87E4E9A}"/>
    <cellStyle name="Comma 19 3" xfId="954" xr:uid="{AE21DD49-5883-497A-A7A0-C7E209061ED0}"/>
    <cellStyle name="Comma 19 3 2" xfId="3779" xr:uid="{1205BF7E-3E82-4A80-BE5C-655E728A22EF}"/>
    <cellStyle name="Comma 19 3 2 2" xfId="4686" xr:uid="{55960D61-ABD3-44FA-8523-387CC4B865D1}"/>
    <cellStyle name="Comma 19 3 2 2 2" xfId="6524" xr:uid="{42582F33-0080-40FB-9C01-9B01D234812A}"/>
    <cellStyle name="Comma 19 3 2 3" xfId="5619" xr:uid="{36DA6CE0-C388-48AB-B8A3-3065F9B16235}"/>
    <cellStyle name="Comma 19 3 3" xfId="4076" xr:uid="{5E85CDD7-C0BF-45C5-AE85-5913E6F8D4A7}"/>
    <cellStyle name="Comma 19 3 3 2" xfId="4982" xr:uid="{F6B5DF9A-5CBF-4EB2-88C8-1E86AE0A3E5E}"/>
    <cellStyle name="Comma 19 3 3 2 2" xfId="6820" xr:uid="{EEC0322E-BDDA-4187-B1FD-B5D8EDDFAE12}"/>
    <cellStyle name="Comma 19 3 3 3" xfId="5915" xr:uid="{E862E948-497A-4E02-AA94-98E36B5E8039}"/>
    <cellStyle name="Comma 19 3 4" xfId="4389" xr:uid="{93C7101C-6AF7-4DC9-888A-EE53E338A530}"/>
    <cellStyle name="Comma 19 3 4 2" xfId="6227" xr:uid="{9914C204-4C97-4958-981A-B69C2B74B300}"/>
    <cellStyle name="Comma 19 3 5" xfId="5321" xr:uid="{08FC8FCF-3D14-423C-9EE8-9972384C65EA}"/>
    <cellStyle name="Comma 19 4" xfId="3728" xr:uid="{1B961C8B-142D-4972-9CE9-030CD05985CD}"/>
    <cellStyle name="Comma 19 4 2" xfId="4636" xr:uid="{9A1DDE50-87B4-44DD-A405-2ECCE1486FA4}"/>
    <cellStyle name="Comma 19 4 2 2" xfId="6474" xr:uid="{3B7B9DCB-6129-4D4A-85C9-2E4452C0BBE7}"/>
    <cellStyle name="Comma 19 4 3" xfId="5569" xr:uid="{D22855E6-07F0-46BA-9B1B-BA7E0554F6E8}"/>
    <cellStyle name="Comma 19 5" xfId="4027" xr:uid="{020ADA99-D1B2-439A-864E-E1E3848E6340}"/>
    <cellStyle name="Comma 19 5 2" xfId="4933" xr:uid="{210D80E6-CB2D-48C9-AD2F-3B7A8831F8EA}"/>
    <cellStyle name="Comma 19 5 2 2" xfId="6771" xr:uid="{0C148EB1-7915-4ED1-8085-04A4D61369F9}"/>
    <cellStyle name="Comma 19 5 3" xfId="5866" xr:uid="{E9512955-FBCB-432B-ACF9-5C2EC9A7961D}"/>
    <cellStyle name="Comma 19 6" xfId="4339" xr:uid="{A3427DB1-CC3D-48DC-920D-E4BE713C6090}"/>
    <cellStyle name="Comma 19 6 2" xfId="6177" xr:uid="{ECD6E2B2-B722-475B-BC85-DDBE86EE359D}"/>
    <cellStyle name="Comma 19 7" xfId="859" xr:uid="{B1B661EE-F30D-4C9D-81BC-9BEE2AE82D63}"/>
    <cellStyle name="Comma 19 7 2" xfId="5271" xr:uid="{F8D5165B-8097-49C4-B518-7BF8E2DFDA6F}"/>
    <cellStyle name="Comma 2" xfId="278" xr:uid="{00000000-0005-0000-0000-000015010000}"/>
    <cellStyle name="Comma 2 10" xfId="1112" xr:uid="{DD5D5961-A409-40FA-88FB-7DE0CABD66D5}"/>
    <cellStyle name="Comma 2 10 2" xfId="1823" xr:uid="{10EF3DDA-4160-496D-A4DB-574ECC1E5029}"/>
    <cellStyle name="Comma 2 10 2 2" xfId="3056" xr:uid="{A19F803D-EF23-4D52-8C4C-4E286D4FA689}"/>
    <cellStyle name="Comma 2 10 2 2 2" xfId="3920" xr:uid="{24CA0A4B-0DAE-4656-A7ED-5E1B8B110905}"/>
    <cellStyle name="Comma 2 10 2 2 2 2" xfId="4827" xr:uid="{C5B71420-F6A6-48C0-886A-FEB0181ACD1B}"/>
    <cellStyle name="Comma 2 10 2 2 2 2 2" xfId="6665" xr:uid="{1FD81D93-FBDE-4407-B750-DA80A3FA93E6}"/>
    <cellStyle name="Comma 2 10 2 2 2 3" xfId="5760" xr:uid="{76DC8F9A-B7A7-403F-88BA-4FF99FDFC6AF}"/>
    <cellStyle name="Comma 2 10 2 2 3" xfId="4217" xr:uid="{7FE4CBBB-F7AE-42BA-89F7-7F464F125AB7}"/>
    <cellStyle name="Comma 2 10 2 2 3 2" xfId="5123" xr:uid="{F6C868D5-1E74-4431-AFB7-F72C2D3D2A44}"/>
    <cellStyle name="Comma 2 10 2 2 3 2 2" xfId="6961" xr:uid="{304235EC-06FB-47E6-83F1-6A53CE771CC3}"/>
    <cellStyle name="Comma 2 10 2 2 3 3" xfId="6056" xr:uid="{E59F664C-211F-4091-A26F-D55B668A9237}"/>
    <cellStyle name="Comma 2 10 2 2 4" xfId="4531" xr:uid="{2E9CB2E9-7822-4B52-8ABF-01A441BB5C11}"/>
    <cellStyle name="Comma 2 10 2 2 4 2" xfId="6369" xr:uid="{9D554BA7-C5A1-4F62-BC14-D483B928136C}"/>
    <cellStyle name="Comma 2 10 2 2 5" xfId="5462" xr:uid="{37B205E3-39E4-4EB5-B4D9-8CA71653ECC7}"/>
    <cellStyle name="Comma 2 10 2 3" xfId="3846" xr:uid="{BA07579F-3A24-4D4F-B6D4-E2A44C662C6A}"/>
    <cellStyle name="Comma 2 10 2 3 2" xfId="4753" xr:uid="{98A54832-0D3A-491F-B47A-C00CDF9D1061}"/>
    <cellStyle name="Comma 2 10 2 3 2 2" xfId="6591" xr:uid="{497246F5-2894-4FC7-B4B5-19313CEF3E05}"/>
    <cellStyle name="Comma 2 10 2 3 3" xfId="5686" xr:uid="{E164CA28-9E09-485A-95AC-ED236E2B44DD}"/>
    <cellStyle name="Comma 2 10 2 4" xfId="4143" xr:uid="{5B534E6D-5BDA-4005-89B4-8E0014ED617E}"/>
    <cellStyle name="Comma 2 10 2 4 2" xfId="5049" xr:uid="{E1EC7009-1C73-43AA-861E-F0C8EBA53137}"/>
    <cellStyle name="Comma 2 10 2 4 2 2" xfId="6887" xr:uid="{64F67713-57CF-4A62-AB69-F791742DC02E}"/>
    <cellStyle name="Comma 2 10 2 4 3" xfId="5982" xr:uid="{4020AF84-1460-4085-9F96-9162BB741C1B}"/>
    <cellStyle name="Comma 2 10 2 5" xfId="4457" xr:uid="{338B0300-6C7D-4655-8D0E-C0F91684B1C0}"/>
    <cellStyle name="Comma 2 10 2 5 2" xfId="6295" xr:uid="{74EC768E-776A-4F40-9F07-257D18DD2F5E}"/>
    <cellStyle name="Comma 2 10 2 6" xfId="5388" xr:uid="{94CAA464-7BC7-4D0E-B659-87E205E5865A}"/>
    <cellStyle name="Comma 2 10 3" xfId="2450" xr:uid="{71EB5F4B-BCA2-436D-8FA6-6BC65354B20F}"/>
    <cellStyle name="Comma 2 10 3 2" xfId="3882" xr:uid="{D364DE79-1282-4B49-839C-1BB079C8B832}"/>
    <cellStyle name="Comma 2 10 3 2 2" xfId="4789" xr:uid="{AFBCE7D2-5EBC-41FB-8780-F945E886232C}"/>
    <cellStyle name="Comma 2 10 3 2 2 2" xfId="6627" xr:uid="{F690047C-354E-4DAC-9DF3-23EC561F11B5}"/>
    <cellStyle name="Comma 2 10 3 2 3" xfId="5722" xr:uid="{8D33ED6E-56E8-4B34-A280-BF4744B625D1}"/>
    <cellStyle name="Comma 2 10 3 3" xfId="4179" xr:uid="{7E695EB1-F9DB-41F2-AF5C-DCDC835DED40}"/>
    <cellStyle name="Comma 2 10 3 3 2" xfId="5085" xr:uid="{91F5D165-5EB5-4B97-9349-238260847297}"/>
    <cellStyle name="Comma 2 10 3 3 2 2" xfId="6923" xr:uid="{05C60E7C-F74F-489A-9C8E-55B8BE003F16}"/>
    <cellStyle name="Comma 2 10 3 3 3" xfId="6018" xr:uid="{D558A098-F111-4E44-96C7-332F6140F78C}"/>
    <cellStyle name="Comma 2 10 3 4" xfId="4493" xr:uid="{29B36923-8C90-4A31-AAA5-D2C6A818EA4F}"/>
    <cellStyle name="Comma 2 10 3 4 2" xfId="6331" xr:uid="{6C890C74-ACE4-4B0D-A9D8-E5F923A6F7A8}"/>
    <cellStyle name="Comma 2 10 3 5" xfId="5424" xr:uid="{0C1E86F3-3B7F-4D55-B3B2-6181E09BED83}"/>
    <cellStyle name="Comma 2 10 4" xfId="3796" xr:uid="{69ACCC90-5A25-4CBB-9B31-422D4B92F424}"/>
    <cellStyle name="Comma 2 10 4 2" xfId="4703" xr:uid="{DFD79067-47D9-49A4-950D-E0FF6892097A}"/>
    <cellStyle name="Comma 2 10 4 2 2" xfId="6541" xr:uid="{95FC4C08-D840-4AA6-A2E7-B7A1156BDAC0}"/>
    <cellStyle name="Comma 2 10 4 3" xfId="5636" xr:uid="{4ABB8EE2-4558-4E03-9AB9-42C7E61C5E4B}"/>
    <cellStyle name="Comma 2 10 5" xfId="4093" xr:uid="{6F142280-EF69-42E8-846D-A293E48CB6F7}"/>
    <cellStyle name="Comma 2 10 5 2" xfId="4999" xr:uid="{8DCD06D5-59D7-43B8-A687-0B947A897CB8}"/>
    <cellStyle name="Comma 2 10 5 2 2" xfId="6837" xr:uid="{BA5951DE-FC2B-45F5-BA08-F36707505D28}"/>
    <cellStyle name="Comma 2 10 5 3" xfId="5932" xr:uid="{9DA7DEA4-EE4C-40AA-A301-616EC7A9CE3C}"/>
    <cellStyle name="Comma 2 10 6" xfId="4406" xr:uid="{28917C3D-42AD-4445-B18D-039D384F390C}"/>
    <cellStyle name="Comma 2 10 6 2" xfId="6244" xr:uid="{1104AA09-97B7-46F5-8A7E-FF1E0759FC31}"/>
    <cellStyle name="Comma 2 10 7" xfId="5338" xr:uid="{0E7B62BA-7183-4C20-A650-0B2FE0959133}"/>
    <cellStyle name="Comma 2 11" xfId="1113" xr:uid="{79CB59AE-80EA-468F-99C5-2A9682CDD8C8}"/>
    <cellStyle name="Comma 2 11 2" xfId="1824" xr:uid="{FFF76A3E-38EE-44B5-9CAD-BC4767CFE7B9}"/>
    <cellStyle name="Comma 2 11 2 2" xfId="3057" xr:uid="{D11D844A-FAF0-45A3-8F65-D7726977D9BF}"/>
    <cellStyle name="Comma 2 11 2 2 2" xfId="3921" xr:uid="{B8BD5076-B1C9-47B6-9603-0B019C76495C}"/>
    <cellStyle name="Comma 2 11 2 2 2 2" xfId="4828" xr:uid="{6E643EB7-F3C5-43D4-9F9B-273BB66E34A3}"/>
    <cellStyle name="Comma 2 11 2 2 2 2 2" xfId="6666" xr:uid="{153951E7-DC1D-4582-958C-C3D6190D6920}"/>
    <cellStyle name="Comma 2 11 2 2 2 3" xfId="5761" xr:uid="{2B29E615-8422-4DB5-B576-CBC81366BBA6}"/>
    <cellStyle name="Comma 2 11 2 2 3" xfId="4218" xr:uid="{A129721C-8D29-4676-9754-C1E78AA181A2}"/>
    <cellStyle name="Comma 2 11 2 2 3 2" xfId="5124" xr:uid="{4BEF5133-0D6D-496A-82A4-4114B0379A42}"/>
    <cellStyle name="Comma 2 11 2 2 3 2 2" xfId="6962" xr:uid="{54946A9E-6632-43AA-A49D-F4E12281BFEF}"/>
    <cellStyle name="Comma 2 11 2 2 3 3" xfId="6057" xr:uid="{323CBFC2-997C-454F-A645-16FE3265F00E}"/>
    <cellStyle name="Comma 2 11 2 2 4" xfId="4532" xr:uid="{B728CC80-010A-4AF6-A7AD-3BB88B28715D}"/>
    <cellStyle name="Comma 2 11 2 2 4 2" xfId="6370" xr:uid="{87B0F843-8B95-465C-9307-0CDA7B53D9D9}"/>
    <cellStyle name="Comma 2 11 2 2 5" xfId="5463" xr:uid="{B5B074ED-CDCC-4070-9ACD-FAB5D0F3CEF6}"/>
    <cellStyle name="Comma 2 11 2 3" xfId="3847" xr:uid="{B4884E71-844B-44D7-9DC6-7FE1253C44EA}"/>
    <cellStyle name="Comma 2 11 2 3 2" xfId="4754" xr:uid="{854FAA28-9E3D-4F59-ACF7-8567600CA44D}"/>
    <cellStyle name="Comma 2 11 2 3 2 2" xfId="6592" xr:uid="{76F2DDE0-69FB-4A94-96C0-41122FEF3FBE}"/>
    <cellStyle name="Comma 2 11 2 3 3" xfId="5687" xr:uid="{05E61A11-438D-479E-AE03-B640E85E2679}"/>
    <cellStyle name="Comma 2 11 2 4" xfId="4144" xr:uid="{5A979146-6397-48C6-9B25-9B2BAE98D285}"/>
    <cellStyle name="Comma 2 11 2 4 2" xfId="5050" xr:uid="{001DA06B-4245-4A92-962F-8B7E818E4FBF}"/>
    <cellStyle name="Comma 2 11 2 4 2 2" xfId="6888" xr:uid="{2C0D9051-189B-462D-BB9A-EF48E61690B2}"/>
    <cellStyle name="Comma 2 11 2 4 3" xfId="5983" xr:uid="{72B43659-C383-4C98-B655-7AA2267F494C}"/>
    <cellStyle name="Comma 2 11 2 5" xfId="4458" xr:uid="{A6E2B128-8007-469C-BC8B-E1CB022ED498}"/>
    <cellStyle name="Comma 2 11 2 5 2" xfId="6296" xr:uid="{51F92827-88DA-44E7-9A73-D4C281EC9F7B}"/>
    <cellStyle name="Comma 2 11 2 6" xfId="5389" xr:uid="{BDD47BAC-B6C9-40CD-9807-124721CD9C15}"/>
    <cellStyle name="Comma 2 11 3" xfId="2451" xr:uid="{1FA74740-35B9-46EE-8D56-8BCCC09856DB}"/>
    <cellStyle name="Comma 2 11 3 2" xfId="3883" xr:uid="{BA5CDD8F-358D-44D3-9372-0D1BAB1D9A22}"/>
    <cellStyle name="Comma 2 11 3 2 2" xfId="4790" xr:uid="{4DAD1B02-7DF3-491A-AD61-1F2B59C22EAB}"/>
    <cellStyle name="Comma 2 11 3 2 2 2" xfId="6628" xr:uid="{8CA9BE40-0D71-4947-9B11-0B5D31D07D89}"/>
    <cellStyle name="Comma 2 11 3 2 3" xfId="5723" xr:uid="{B31C357C-70DF-4CFF-B11B-66416B552792}"/>
    <cellStyle name="Comma 2 11 3 3" xfId="4180" xr:uid="{40E41EB1-F303-4464-AB90-36ED0D9E0E17}"/>
    <cellStyle name="Comma 2 11 3 3 2" xfId="5086" xr:uid="{C0A0BBC5-95D8-4724-9242-795F19356556}"/>
    <cellStyle name="Comma 2 11 3 3 2 2" xfId="6924" xr:uid="{0A273287-1945-492C-9CE1-F3022DF584D9}"/>
    <cellStyle name="Comma 2 11 3 3 3" xfId="6019" xr:uid="{B0FEAE0A-E790-4B03-A8F6-28F080299C0A}"/>
    <cellStyle name="Comma 2 11 3 4" xfId="4494" xr:uid="{90456A9B-94DE-437B-9AAB-91F3EC8DEE9E}"/>
    <cellStyle name="Comma 2 11 3 4 2" xfId="6332" xr:uid="{566CA366-DF42-42E1-A53D-4FCDE555E75F}"/>
    <cellStyle name="Comma 2 11 3 5" xfId="5425" xr:uid="{E0B6D338-ED74-4132-9909-0CDEED15250F}"/>
    <cellStyle name="Comma 2 11 4" xfId="3797" xr:uid="{3677BF68-0D4F-466E-99C8-EFB465157B4D}"/>
    <cellStyle name="Comma 2 11 4 2" xfId="4704" xr:uid="{5A3B9B4F-C108-4B73-B83B-A051F45DA78C}"/>
    <cellStyle name="Comma 2 11 4 2 2" xfId="6542" xr:uid="{48C4B9F4-DF90-4E63-BAC7-08EB7FFB911D}"/>
    <cellStyle name="Comma 2 11 4 3" xfId="5637" xr:uid="{4BC78F52-BC04-435A-9D01-184405A95F9E}"/>
    <cellStyle name="Comma 2 11 5" xfId="4094" xr:uid="{960534B1-9D88-4782-8319-A7242FFD1F52}"/>
    <cellStyle name="Comma 2 11 5 2" xfId="5000" xr:uid="{94EB243C-6440-4563-85B6-F811661B5F79}"/>
    <cellStyle name="Comma 2 11 5 2 2" xfId="6838" xr:uid="{1D62EB59-DE50-40FF-A4A7-172092D8750A}"/>
    <cellStyle name="Comma 2 11 5 3" xfId="5933" xr:uid="{382C0C97-5870-4981-8C45-26057D0CF792}"/>
    <cellStyle name="Comma 2 11 6" xfId="4407" xr:uid="{BE755AF7-C463-4A43-B876-76C25629C12E}"/>
    <cellStyle name="Comma 2 11 6 2" xfId="6245" xr:uid="{1AF19399-78A4-44A0-A79B-3EE11D26E854}"/>
    <cellStyle name="Comma 2 11 7" xfId="5339" xr:uid="{0BBC2A85-2F27-44AC-8B81-764AE165360D}"/>
    <cellStyle name="Comma 2 12" xfId="1114" xr:uid="{03098768-0F14-4481-B672-946EC7163119}"/>
    <cellStyle name="Comma 2 12 2" xfId="1825" xr:uid="{F6F4B008-507B-4A62-BF6B-540E2BC6A61A}"/>
    <cellStyle name="Comma 2 12 2 2" xfId="3058" xr:uid="{227B023E-852B-464A-A1A2-DADAB43FD28B}"/>
    <cellStyle name="Comma 2 12 2 2 2" xfId="3922" xr:uid="{606AE890-7A74-4CB9-96B0-C89006DDECB6}"/>
    <cellStyle name="Comma 2 12 2 2 2 2" xfId="4829" xr:uid="{AD3898C1-2CC9-4368-88C2-9896125CF4E0}"/>
    <cellStyle name="Comma 2 12 2 2 2 2 2" xfId="6667" xr:uid="{E94FAD65-3F69-47AB-A6A2-42E148E3840C}"/>
    <cellStyle name="Comma 2 12 2 2 2 3" xfId="5762" xr:uid="{BB3E7F45-1DC7-4261-8C8D-289864E51E69}"/>
    <cellStyle name="Comma 2 12 2 2 3" xfId="4219" xr:uid="{0EF92162-FBC3-4A4C-8E8F-8AB29C50307B}"/>
    <cellStyle name="Comma 2 12 2 2 3 2" xfId="5125" xr:uid="{71F160B4-CE67-4657-9471-73992323534D}"/>
    <cellStyle name="Comma 2 12 2 2 3 2 2" xfId="6963" xr:uid="{AD00C2C6-19C7-4F07-B81C-B164EDF261D1}"/>
    <cellStyle name="Comma 2 12 2 2 3 3" xfId="6058" xr:uid="{8076D6F8-5504-4A62-A428-610C56CA0387}"/>
    <cellStyle name="Comma 2 12 2 2 4" xfId="4533" xr:uid="{DE556029-499A-470F-B1A0-8649320F3BEF}"/>
    <cellStyle name="Comma 2 12 2 2 4 2" xfId="6371" xr:uid="{50E18C31-8DBD-4106-9C15-E980539AB456}"/>
    <cellStyle name="Comma 2 12 2 2 5" xfId="5464" xr:uid="{FEAC5E80-6AEA-47B1-B7DE-C689442A00F7}"/>
    <cellStyle name="Comma 2 12 2 3" xfId="3848" xr:uid="{EE1C12DC-CF4D-461A-98F1-187F2763F793}"/>
    <cellStyle name="Comma 2 12 2 3 2" xfId="4755" xr:uid="{78425641-4746-4D9F-B96C-5558F604E7A1}"/>
    <cellStyle name="Comma 2 12 2 3 2 2" xfId="6593" xr:uid="{BB60411C-098A-4686-B66C-FC3BBED00FAC}"/>
    <cellStyle name="Comma 2 12 2 3 3" xfId="5688" xr:uid="{3678B1F2-B8FF-4FD2-AB89-B7754166B4C2}"/>
    <cellStyle name="Comma 2 12 2 4" xfId="4145" xr:uid="{8955C23A-F498-4A7D-858D-70F3C2609EC4}"/>
    <cellStyle name="Comma 2 12 2 4 2" xfId="5051" xr:uid="{DF0F4CA9-B102-4D10-9925-930A49A37100}"/>
    <cellStyle name="Comma 2 12 2 4 2 2" xfId="6889" xr:uid="{3B6D15AC-5C1D-40F5-B021-D792BE4F40DF}"/>
    <cellStyle name="Comma 2 12 2 4 3" xfId="5984" xr:uid="{FC8552FB-AE3A-47E9-8F04-637B5B3B791F}"/>
    <cellStyle name="Comma 2 12 2 5" xfId="4459" xr:uid="{E2F7081D-A55F-44D0-88E1-B30CECBBBDF2}"/>
    <cellStyle name="Comma 2 12 2 5 2" xfId="6297" xr:uid="{68F98648-2C46-404B-B4D7-5887DA45705A}"/>
    <cellStyle name="Comma 2 12 2 6" xfId="5390" xr:uid="{EB63003B-8B20-45AC-8DE3-2927A9E976AA}"/>
    <cellStyle name="Comma 2 12 3" xfId="2452" xr:uid="{A4E52231-39B0-42EF-8713-FFA81A01D07B}"/>
    <cellStyle name="Comma 2 12 3 2" xfId="3884" xr:uid="{51F41F66-9153-4E7C-8BE6-2CC5F134E63F}"/>
    <cellStyle name="Comma 2 12 3 2 2" xfId="4791" xr:uid="{D8DCE5D9-A45C-4D7A-89C7-E06C82C1D789}"/>
    <cellStyle name="Comma 2 12 3 2 2 2" xfId="6629" xr:uid="{139A3967-430C-468E-AC62-F3036121ED13}"/>
    <cellStyle name="Comma 2 12 3 2 3" xfId="5724" xr:uid="{097FB495-D9D0-43E1-AB5C-7917EF7E17DC}"/>
    <cellStyle name="Comma 2 12 3 3" xfId="4181" xr:uid="{CB709174-0C12-4D3B-A94A-0A6A03BE8215}"/>
    <cellStyle name="Comma 2 12 3 3 2" xfId="5087" xr:uid="{06AB33CA-FD11-4690-8F88-A9DD570917B0}"/>
    <cellStyle name="Comma 2 12 3 3 2 2" xfId="6925" xr:uid="{213114B1-6535-4434-96BC-8B71E0A31CD9}"/>
    <cellStyle name="Comma 2 12 3 3 3" xfId="6020" xr:uid="{D0763A43-91B4-40EE-9202-D00C3E9E7B23}"/>
    <cellStyle name="Comma 2 12 3 4" xfId="4495" xr:uid="{E50FC302-F58E-4102-85E7-3A4F31FB0164}"/>
    <cellStyle name="Comma 2 12 3 4 2" xfId="6333" xr:uid="{817AFBCB-6ED9-4126-B55E-B75E083EE04B}"/>
    <cellStyle name="Comma 2 12 3 5" xfId="5426" xr:uid="{F620127C-8346-4F25-991E-72BDC8A8B24D}"/>
    <cellStyle name="Comma 2 12 4" xfId="3798" xr:uid="{54D66599-45AD-4D95-9EB8-481631666E17}"/>
    <cellStyle name="Comma 2 12 4 2" xfId="4705" xr:uid="{6B178220-BAFA-433B-98FD-088CB500CCF9}"/>
    <cellStyle name="Comma 2 12 4 2 2" xfId="6543" xr:uid="{F72FBD70-86AF-48E6-A0E2-8B9F78C15C2B}"/>
    <cellStyle name="Comma 2 12 4 3" xfId="5638" xr:uid="{E4CA11F9-734E-4770-A00C-8D8A57405650}"/>
    <cellStyle name="Comma 2 12 5" xfId="4095" xr:uid="{5A78F2EF-36B6-463D-A6F2-FB56E7B6719D}"/>
    <cellStyle name="Comma 2 12 5 2" xfId="5001" xr:uid="{4813FAF0-D22A-47FC-B2AB-3B8FA5919D4E}"/>
    <cellStyle name="Comma 2 12 5 2 2" xfId="6839" xr:uid="{6C1E628E-B1D5-4526-8B1B-BD8636269135}"/>
    <cellStyle name="Comma 2 12 5 3" xfId="5934" xr:uid="{D857F1A7-1687-4884-8459-9CF4B96137EA}"/>
    <cellStyle name="Comma 2 12 6" xfId="4408" xr:uid="{76D09D87-4EB5-400D-9FC1-95A7FB912A36}"/>
    <cellStyle name="Comma 2 12 6 2" xfId="6246" xr:uid="{ACDE0D4E-FF25-4A0A-A55B-802BA8524043}"/>
    <cellStyle name="Comma 2 12 7" xfId="5340" xr:uid="{CE7C7E4B-D1C1-4347-9BB6-AEAC2D807D7A}"/>
    <cellStyle name="Comma 2 13" xfId="1115" xr:uid="{308DEAC6-35D8-4F0A-9B83-C9DC317919CC}"/>
    <cellStyle name="Comma 2 13 2" xfId="1826" xr:uid="{93C4127F-C830-46C8-A0CE-FED316A7D698}"/>
    <cellStyle name="Comma 2 13 2 2" xfId="3059" xr:uid="{3768FC61-4D8A-4057-9F67-D0D30636DD91}"/>
    <cellStyle name="Comma 2 13 2 2 2" xfId="3923" xr:uid="{19AF7B3C-707A-4412-AD45-4F194B7B73CE}"/>
    <cellStyle name="Comma 2 13 2 2 2 2" xfId="4830" xr:uid="{216FC96D-ED13-4ED3-9498-93D9C399EE6A}"/>
    <cellStyle name="Comma 2 13 2 2 2 2 2" xfId="6668" xr:uid="{37D2A99F-AAF0-4B8A-B6E0-FDD17052A948}"/>
    <cellStyle name="Comma 2 13 2 2 2 3" xfId="5763" xr:uid="{C8040559-293A-435D-A4D6-3F0EC2F8F2EC}"/>
    <cellStyle name="Comma 2 13 2 2 3" xfId="4220" xr:uid="{15DB320C-A187-45EA-8D2A-776A83548DEB}"/>
    <cellStyle name="Comma 2 13 2 2 3 2" xfId="5126" xr:uid="{FCCB3911-8A87-41F4-9FED-0804679E669C}"/>
    <cellStyle name="Comma 2 13 2 2 3 2 2" xfId="6964" xr:uid="{3413F38A-81FD-467B-86AA-29657CB66789}"/>
    <cellStyle name="Comma 2 13 2 2 3 3" xfId="6059" xr:uid="{8D024F8A-7920-41DE-9F73-80952B261AFE}"/>
    <cellStyle name="Comma 2 13 2 2 4" xfId="4534" xr:uid="{DB583030-A685-4F00-9F5B-2B102CF3131B}"/>
    <cellStyle name="Comma 2 13 2 2 4 2" xfId="6372" xr:uid="{BE31DC59-66FB-407C-A5DD-31B10DB9710E}"/>
    <cellStyle name="Comma 2 13 2 2 5" xfId="5465" xr:uid="{D2C6C188-BC2F-4EA8-BB0A-4C4DB668A977}"/>
    <cellStyle name="Comma 2 13 2 3" xfId="3849" xr:uid="{0A04EF37-DD6F-4AFB-BC57-06DC1EF662D3}"/>
    <cellStyle name="Comma 2 13 2 3 2" xfId="4756" xr:uid="{598D634C-613D-4DD6-B84C-FCC05EC8C620}"/>
    <cellStyle name="Comma 2 13 2 3 2 2" xfId="6594" xr:uid="{6775144D-1268-42EF-89A9-705044453ECD}"/>
    <cellStyle name="Comma 2 13 2 3 3" xfId="5689" xr:uid="{1C49280C-143C-47FA-972B-96E34AE826A7}"/>
    <cellStyle name="Comma 2 13 2 4" xfId="4146" xr:uid="{AE9FD0E4-B33B-4EF9-9AD3-C76316D94D62}"/>
    <cellStyle name="Comma 2 13 2 4 2" xfId="5052" xr:uid="{3D2F2486-CFB2-49D9-881D-3B758892E380}"/>
    <cellStyle name="Comma 2 13 2 4 2 2" xfId="6890" xr:uid="{AE9C1435-997A-46DD-80B0-08CD23F531CE}"/>
    <cellStyle name="Comma 2 13 2 4 3" xfId="5985" xr:uid="{95A80490-6C0A-4A19-B9A8-8B892E1C59F6}"/>
    <cellStyle name="Comma 2 13 2 5" xfId="4460" xr:uid="{A80DBAED-31F8-45D3-B8F5-FC2821780F7C}"/>
    <cellStyle name="Comma 2 13 2 5 2" xfId="6298" xr:uid="{43E9DFDA-61A8-4CA4-9666-9D9B2B6AD66A}"/>
    <cellStyle name="Comma 2 13 2 6" xfId="5391" xr:uid="{FC53E7BE-0E79-44CB-BF3E-35FED22BC14F}"/>
    <cellStyle name="Comma 2 13 3" xfId="2453" xr:uid="{B5ADFC7C-0B47-4AED-8A95-BD111076D6F2}"/>
    <cellStyle name="Comma 2 13 3 2" xfId="3885" xr:uid="{EB239792-A9FC-42DA-9FE7-EB9B6A150B99}"/>
    <cellStyle name="Comma 2 13 3 2 2" xfId="4792" xr:uid="{CA576D29-CAE7-4323-ABB4-ACF738A4D052}"/>
    <cellStyle name="Comma 2 13 3 2 2 2" xfId="6630" xr:uid="{BC45F5DC-1A2C-40E7-B0A4-625C19A3E383}"/>
    <cellStyle name="Comma 2 13 3 2 3" xfId="5725" xr:uid="{BE4533D9-9285-4AF4-9D6D-AA475510C78B}"/>
    <cellStyle name="Comma 2 13 3 3" xfId="4182" xr:uid="{B3D56DF2-2715-4B00-8AEB-00306555845F}"/>
    <cellStyle name="Comma 2 13 3 3 2" xfId="5088" xr:uid="{D0C73C7B-9CF6-4E1B-976A-B7DE39BCD9D0}"/>
    <cellStyle name="Comma 2 13 3 3 2 2" xfId="6926" xr:uid="{66A8CC70-CEE2-446D-B25F-018E06F2D255}"/>
    <cellStyle name="Comma 2 13 3 3 3" xfId="6021" xr:uid="{C65B51F7-6542-4556-B67E-62EE5481E4E3}"/>
    <cellStyle name="Comma 2 13 3 4" xfId="4496" xr:uid="{5B25DEEC-6473-4F22-B4B0-6142316E259D}"/>
    <cellStyle name="Comma 2 13 3 4 2" xfId="6334" xr:uid="{D80B05F6-ACEB-4AE2-8E50-905E2F35E60F}"/>
    <cellStyle name="Comma 2 13 3 5" xfId="5427" xr:uid="{550AFD87-677F-44BE-90DA-42F5765B5197}"/>
    <cellStyle name="Comma 2 13 4" xfId="3799" xr:uid="{AD3BF447-F08F-4861-B32F-4687200E3C2D}"/>
    <cellStyle name="Comma 2 13 4 2" xfId="4706" xr:uid="{5197A1A1-F9BF-4919-9134-F3C06B7FA774}"/>
    <cellStyle name="Comma 2 13 4 2 2" xfId="6544" xr:uid="{DC574C92-5798-458D-B6A3-8CF82CF169D3}"/>
    <cellStyle name="Comma 2 13 4 3" xfId="5639" xr:uid="{0B0219B5-6B01-4627-AEF5-7F16D67B9649}"/>
    <cellStyle name="Comma 2 13 5" xfId="4096" xr:uid="{C924850D-C582-4C46-923E-D1D07B83382F}"/>
    <cellStyle name="Comma 2 13 5 2" xfId="5002" xr:uid="{FB9DF802-E39A-465E-842E-B6B79F284E5F}"/>
    <cellStyle name="Comma 2 13 5 2 2" xfId="6840" xr:uid="{08C6BBA6-080C-4ED0-BD86-0354E7C40301}"/>
    <cellStyle name="Comma 2 13 5 3" xfId="5935" xr:uid="{57FB7A67-F135-4138-B9D3-DA6690034E05}"/>
    <cellStyle name="Comma 2 13 6" xfId="4409" xr:uid="{5509D1C4-F991-4FE2-A113-469120512E2B}"/>
    <cellStyle name="Comma 2 13 6 2" xfId="6247" xr:uid="{70190A60-C178-45D2-B5EE-879306745CB2}"/>
    <cellStyle name="Comma 2 13 7" xfId="5341" xr:uid="{4214EB0A-3267-4012-B943-A80156E4EC61}"/>
    <cellStyle name="Comma 2 14" xfId="1043" xr:uid="{1FE56A04-D5F5-4811-BE7C-20001710B998}"/>
    <cellStyle name="Comma 2 14 2" xfId="3786" xr:uid="{FD6CAC4A-CF5D-4C4D-96C8-310521752863}"/>
    <cellStyle name="Comma 2 14 2 2" xfId="4693" xr:uid="{D1595F26-061C-4CEB-9D07-07489CF2A58F}"/>
    <cellStyle name="Comma 2 14 2 2 2" xfId="6531" xr:uid="{6B661F3A-0625-4DD6-AD3E-A59C16A9701B}"/>
    <cellStyle name="Comma 2 14 2 3" xfId="5626" xr:uid="{00DD76B6-FED6-484F-96C1-83FE64174DC6}"/>
    <cellStyle name="Comma 2 14 3" xfId="4083" xr:uid="{97F3904B-29DA-49D5-81D9-E433599FD8BF}"/>
    <cellStyle name="Comma 2 14 3 2" xfId="4989" xr:uid="{74D834A9-32C1-4EFA-9254-18DD18592963}"/>
    <cellStyle name="Comma 2 14 3 2 2" xfId="6827" xr:uid="{A4417938-8A26-4CB9-BDDF-456269AAE64C}"/>
    <cellStyle name="Comma 2 14 3 3" xfId="5922" xr:uid="{88C376A8-FC63-450E-B090-4163EC42E25C}"/>
    <cellStyle name="Comma 2 14 4" xfId="4396" xr:uid="{4B7A6A65-E7B4-42A9-867D-00437F05EB70}"/>
    <cellStyle name="Comma 2 14 4 2" xfId="6234" xr:uid="{5E70AB3D-77CC-41F1-83BD-0CF83A21A8F7}"/>
    <cellStyle name="Comma 2 14 5" xfId="5328" xr:uid="{5164B045-E85D-4526-868F-1B86C7D466F7}"/>
    <cellStyle name="Comma 2 15" xfId="3681" xr:uid="{2A4B4701-2535-43A1-8C73-36F589A05A04}"/>
    <cellStyle name="Comma 2 15 2" xfId="4590" xr:uid="{09FA4741-EC97-4F28-8439-8B503E883F0A}"/>
    <cellStyle name="Comma 2 15 2 2" xfId="6428" xr:uid="{6BF04B59-BBAA-4414-AB46-37467FE91838}"/>
    <cellStyle name="Comma 2 15 3" xfId="5523" xr:uid="{10FABAAF-F0D9-4515-B8D0-DAE3EADDC505}"/>
    <cellStyle name="Comma 2 16" xfId="3982" xr:uid="{F87F5C47-8B38-42EC-B805-382400218D45}"/>
    <cellStyle name="Comma 2 16 2" xfId="4888" xr:uid="{F76A4711-27C5-49AA-9129-706FE5B02598}"/>
    <cellStyle name="Comma 2 16 2 2" xfId="6726" xr:uid="{5CA9B52C-F570-4FFD-AECB-3F72A084746F}"/>
    <cellStyle name="Comma 2 16 3" xfId="5821" xr:uid="{F1777B9C-7DEF-42B5-85B0-CAEFDA1E2A74}"/>
    <cellStyle name="Comma 2 17" xfId="4294" xr:uid="{154929F9-597C-43AC-B272-88942C661294}"/>
    <cellStyle name="Comma 2 17 2" xfId="6132" xr:uid="{F6393B2C-0947-4856-A28F-AC6A5C204D35}"/>
    <cellStyle name="Comma 2 18" xfId="740" xr:uid="{CE6289E3-11E3-40AB-A4FD-B7DC7FC61E60}"/>
    <cellStyle name="Comma 2 18 2" xfId="5224" xr:uid="{C6ACE429-92F5-41DB-B871-46F696A0C068}"/>
    <cellStyle name="Comma 2 2" xfId="279" xr:uid="{00000000-0005-0000-0000-000016010000}"/>
    <cellStyle name="Comma 2 2 10" xfId="765" xr:uid="{8D720EEF-6DFF-43EA-BFDB-B0FFC8938583}"/>
    <cellStyle name="Comma 2 2 2" xfId="280" xr:uid="{00000000-0005-0000-0000-000017010000}"/>
    <cellStyle name="Comma 2 2 2 10" xfId="4306" xr:uid="{41252F0F-2389-4137-B3C2-3BAD4B5004FB}"/>
    <cellStyle name="Comma 2 2 2 10 2" xfId="6144" xr:uid="{DF9F434C-85A1-4C73-A9C5-88ECEA9D3269}"/>
    <cellStyle name="Comma 2 2 2 11" xfId="774" xr:uid="{FAF35EBF-F8CE-422D-B4AD-FF126E54B1AB}"/>
    <cellStyle name="Comma 2 2 2 11 2" xfId="5237" xr:uid="{F624C8BE-1998-47A6-AC68-4EEB2FA7BE14}"/>
    <cellStyle name="Comma 2 2 2 12" xfId="5191" xr:uid="{067CA598-BEA2-45F0-8411-2EF1268A47C6}"/>
    <cellStyle name="Comma 2 2 2 12 2" xfId="7029" xr:uid="{C62C842B-1757-4B7B-A11F-ED8E0CAA4E7E}"/>
    <cellStyle name="Comma 2 2 2 13" xfId="5212" xr:uid="{AD0D421E-C02F-4FCA-8A0B-84AE96064D14}"/>
    <cellStyle name="Comma 2 2 2 2" xfId="281" xr:uid="{00000000-0005-0000-0000-000018010000}"/>
    <cellStyle name="Comma 2 2 2 2 2" xfId="1118" xr:uid="{1C1FA66E-BB3B-4AA0-BB6D-8E7D1083C7D6}"/>
    <cellStyle name="Comma 2 2 2 2 3" xfId="3731" xr:uid="{0B628E65-C653-44F3-9FB1-E0FE3C805079}"/>
    <cellStyle name="Comma 2 2 2 2 3 2" xfId="4639" xr:uid="{E73A585C-3598-413F-8FF6-8DEC8FB182E4}"/>
    <cellStyle name="Comma 2 2 2 2 3 2 2" xfId="6477" xr:uid="{DC9C060C-7116-47F2-9F45-227BCA5AC311}"/>
    <cellStyle name="Comma 2 2 2 2 3 3" xfId="5572" xr:uid="{2F501464-1BE5-4A74-9FBE-66B6F89AB99A}"/>
    <cellStyle name="Comma 2 2 2 2 4" xfId="4030" xr:uid="{4B4C01CD-585A-4C66-B22F-F81A13E5784D}"/>
    <cellStyle name="Comma 2 2 2 2 4 2" xfId="4936" xr:uid="{7956A720-5F2F-45FB-98D3-34399BBA1117}"/>
    <cellStyle name="Comma 2 2 2 2 4 2 2" xfId="6774" xr:uid="{32AAFC01-52AE-42AE-8A35-4011E3680242}"/>
    <cellStyle name="Comma 2 2 2 2 4 3" xfId="5869" xr:uid="{060DF183-9D4B-4F04-BACB-C42C24812C69}"/>
    <cellStyle name="Comma 2 2 2 2 5" xfId="4342" xr:uid="{49C36D6C-8D20-494A-A126-878ECD8B9BEC}"/>
    <cellStyle name="Comma 2 2 2 2 5 2" xfId="6180" xr:uid="{7A941ED2-E1CA-42F4-97C7-8D9D0EB73588}"/>
    <cellStyle name="Comma 2 2 2 2 6" xfId="862" xr:uid="{C2C0705C-3D22-4085-A4D1-744914251932}"/>
    <cellStyle name="Comma 2 2 2 2 6 2" xfId="5274" xr:uid="{E4AF5CA0-0CB5-4311-8161-28660413F4A7}"/>
    <cellStyle name="Comma 2 2 2 3" xfId="861" xr:uid="{66FE7756-825A-43B9-9862-E96CC6657206}"/>
    <cellStyle name="Comma 2 2 2 3 2" xfId="3730" xr:uid="{E2F5B9A3-33EC-4FDE-86AB-1FA77D8BEE18}"/>
    <cellStyle name="Comma 2 2 2 3 2 2" xfId="4638" xr:uid="{3C95F6C2-13EC-4764-8EA1-98ABCF0CABA4}"/>
    <cellStyle name="Comma 2 2 2 3 2 2 2" xfId="6476" xr:uid="{C2B75CFE-6C07-4A0F-9047-899B13767945}"/>
    <cellStyle name="Comma 2 2 2 3 2 3" xfId="5571" xr:uid="{68E98567-1333-4668-8D6D-40DF87F975C4}"/>
    <cellStyle name="Comma 2 2 2 3 3" xfId="4029" xr:uid="{94463F4A-404A-4C3A-9255-1B436C3ACF62}"/>
    <cellStyle name="Comma 2 2 2 3 3 2" xfId="4935" xr:uid="{6DDCE326-8BFB-4375-A574-E4E472F28538}"/>
    <cellStyle name="Comma 2 2 2 3 3 2 2" xfId="6773" xr:uid="{1FC6C573-8ACC-41B6-BE2C-CB86D8ECAEDE}"/>
    <cellStyle name="Comma 2 2 2 3 3 3" xfId="5868" xr:uid="{52299B0C-FF4B-4472-A5B7-BD17F07A0622}"/>
    <cellStyle name="Comma 2 2 2 3 4" xfId="4341" xr:uid="{7586C59E-C2B1-4365-96EF-5E98795FD736}"/>
    <cellStyle name="Comma 2 2 2 3 4 2" xfId="6179" xr:uid="{8B2E9670-89AE-4B79-8B91-84E23F2906BC}"/>
    <cellStyle name="Comma 2 2 2 3 5" xfId="5273" xr:uid="{870C3625-3EEC-4DE5-9465-1E48D01C7C38}"/>
    <cellStyle name="Comma 2 2 2 4" xfId="937" xr:uid="{F5D9A712-DBD4-4863-B801-46CEFFA74FD5}"/>
    <cellStyle name="Comma 2 2 2 4 2" xfId="3768" xr:uid="{FC951235-EA1B-42CD-905A-5D603EB01B10}"/>
    <cellStyle name="Comma 2 2 2 4 2 2" xfId="4675" xr:uid="{AF9A4CBA-8D2A-4FB5-832E-1CBB4105C939}"/>
    <cellStyle name="Comma 2 2 2 4 2 2 2" xfId="6513" xr:uid="{D1EFC1DC-818B-48F0-99C8-6AF75069AADE}"/>
    <cellStyle name="Comma 2 2 2 4 2 3" xfId="5608" xr:uid="{5C037914-C997-4281-8A2A-2B2C2CA9E43C}"/>
    <cellStyle name="Comma 2 2 2 4 3" xfId="4065" xr:uid="{1DDACBE6-B947-4981-AF26-82D29CC02C06}"/>
    <cellStyle name="Comma 2 2 2 4 3 2" xfId="4971" xr:uid="{49A961BF-F3BB-4A66-8CD6-A7D3BF526E01}"/>
    <cellStyle name="Comma 2 2 2 4 3 2 2" xfId="6809" xr:uid="{2637DEC7-1EA1-473E-837E-14F22EF5E2C2}"/>
    <cellStyle name="Comma 2 2 2 4 3 3" xfId="5904" xr:uid="{5346ED09-278D-46CB-883B-BEA6DE540D76}"/>
    <cellStyle name="Comma 2 2 2 4 4" xfId="4378" xr:uid="{48AC5C08-3A83-41E2-9D30-823C7437C79D}"/>
    <cellStyle name="Comma 2 2 2 4 4 2" xfId="6216" xr:uid="{571D9A39-9878-49DD-A5D1-BD150AB5E0D0}"/>
    <cellStyle name="Comma 2 2 2 4 5" xfId="5310" xr:uid="{8C0ABFB7-F0B0-4EE2-A38D-25F9D28F7E57}"/>
    <cellStyle name="Comma 2 2 2 5" xfId="1117" xr:uid="{5E31813C-7AD7-40D0-AA42-87EEAB0FFE84}"/>
    <cellStyle name="Comma 2 2 2 6" xfId="3671" xr:uid="{4318E041-D173-4CEC-93F8-77E1BB151BF4}"/>
    <cellStyle name="Comma 2 2 2 6 2" xfId="3972" xr:uid="{2832C4AA-8275-49E9-A8ED-45C27668D4DE}"/>
    <cellStyle name="Comma 2 2 2 6 2 2" xfId="4878" xr:uid="{6F1740DF-27EE-4AD5-BF37-5DE67EC96B21}"/>
    <cellStyle name="Comma 2 2 2 6 2 2 2" xfId="6716" xr:uid="{EB115D7B-3223-45E3-BDAA-F474F2EAB7EE}"/>
    <cellStyle name="Comma 2 2 2 6 2 3" xfId="5811" xr:uid="{920FD40B-E95D-4B40-9D68-AE5CD3D3583A}"/>
    <cellStyle name="Comma 2 2 2 6 3" xfId="4266" xr:uid="{B0F9FE52-E367-45A5-908A-6D0874992DB8}"/>
    <cellStyle name="Comma 2 2 2 6 3 2" xfId="5172" xr:uid="{AD8C028E-BCC8-4A31-994F-BC73126D2E2E}"/>
    <cellStyle name="Comma 2 2 2 6 3 2 2" xfId="7010" xr:uid="{C28D84C3-059F-45EC-A8A4-0DFB2113A24B}"/>
    <cellStyle name="Comma 2 2 2 6 3 3" xfId="6105" xr:uid="{270640F2-D0E9-47E3-96B9-5675DCF422EA}"/>
    <cellStyle name="Comma 2 2 2 6 4" xfId="4580" xr:uid="{F4DCC432-DB4D-4960-BFD9-9483677DD3F4}"/>
    <cellStyle name="Comma 2 2 2 6 4 2" xfId="6418" xr:uid="{29D44D6D-FECD-4EB1-944E-95B3F7BE3C12}"/>
    <cellStyle name="Comma 2 2 2 6 5" xfId="5513" xr:uid="{F9411384-6E09-453D-8C26-BF85E91DD61A}"/>
    <cellStyle name="Comma 2 2 2 7" xfId="3693" xr:uid="{18358635-07AA-4E9A-AC1A-871DB1955EE6}"/>
    <cellStyle name="Comma 2 2 2 7 2" xfId="4602" xr:uid="{4A9D2B28-5DC8-4CFE-98FA-B6EAD03AAF69}"/>
    <cellStyle name="Comma 2 2 2 7 2 2" xfId="6440" xr:uid="{84717325-05C5-4B43-AAD8-93D1CDA2FB35}"/>
    <cellStyle name="Comma 2 2 2 7 3" xfId="5535" xr:uid="{83A61EED-0190-4F30-9461-1CBAD417721A}"/>
    <cellStyle name="Comma 2 2 2 8" xfId="3994" xr:uid="{CB8293FB-EE30-4680-B031-A2F0332C0EE7}"/>
    <cellStyle name="Comma 2 2 2 8 2" xfId="4900" xr:uid="{E248FFFE-E424-4756-BB4D-50E3E5C0626F}"/>
    <cellStyle name="Comma 2 2 2 8 2 2" xfId="6738" xr:uid="{704E4152-7922-4A3A-B78A-353C0D6D7C4F}"/>
    <cellStyle name="Comma 2 2 2 8 3" xfId="5833" xr:uid="{D2B4FB0D-CAAD-4F8C-8B35-7F93E3433747}"/>
    <cellStyle name="Comma 2 2 2 9" xfId="4283" xr:uid="{BDBBEE7D-A5A6-437A-908A-8A1EB94775FA}"/>
    <cellStyle name="Comma 2 2 2 9 2" xfId="6122" xr:uid="{CA9492D0-9BEE-435F-B1A1-037F8B37EBB7}"/>
    <cellStyle name="Comma 2 2 3" xfId="282" xr:uid="{00000000-0005-0000-0000-000019010000}"/>
    <cellStyle name="Comma 2 2 3 2" xfId="1120" xr:uid="{19F324B6-4860-4BBE-A976-B43E011235AB}"/>
    <cellStyle name="Comma 2 2 3 2 2" xfId="3800" xr:uid="{6A40D0CA-76AB-4877-87D7-D538481441AC}"/>
    <cellStyle name="Comma 2 2 3 2 2 2" xfId="4707" xr:uid="{0CDB0E19-43C6-4D41-9128-D96CA7FB5EC0}"/>
    <cellStyle name="Comma 2 2 3 2 2 2 2" xfId="6545" xr:uid="{2EE5FDBC-D05A-414E-8239-D28E9C2B12E4}"/>
    <cellStyle name="Comma 2 2 3 2 2 3" xfId="5640" xr:uid="{DEC7B641-1ED8-4AD5-9C1B-D1281A3EDCE7}"/>
    <cellStyle name="Comma 2 2 3 2 3" xfId="4097" xr:uid="{48217613-BAC6-4484-A4E7-3EC636245F09}"/>
    <cellStyle name="Comma 2 2 3 2 3 2" xfId="5003" xr:uid="{D2A76AC0-3911-40BC-B258-2A05B1572BAE}"/>
    <cellStyle name="Comma 2 2 3 2 3 2 2" xfId="6841" xr:uid="{CF8AD801-FACC-4AF2-A3C4-6809C20B46DF}"/>
    <cellStyle name="Comma 2 2 3 2 3 3" xfId="5936" xr:uid="{F2E2122A-E8B7-4FFA-8899-CD3DF709E389}"/>
    <cellStyle name="Comma 2 2 3 2 4" xfId="4410" xr:uid="{1CDD74CB-8DB1-40F5-8545-502218EF949D}"/>
    <cellStyle name="Comma 2 2 3 2 4 2" xfId="6248" xr:uid="{B0BD2AC2-3CAE-4306-80CC-6B3EB9A2CDB4}"/>
    <cellStyle name="Comma 2 2 3 2 5" xfId="5342" xr:uid="{AB368E32-F8D4-44A9-A5CB-9BC650EB76E2}"/>
    <cellStyle name="Comma 2 2 3 3" xfId="1119" xr:uid="{2412B594-57DD-4E5C-875F-15E17D4E83C6}"/>
    <cellStyle name="Comma 2 2 4" xfId="797" xr:uid="{B46420C6-B9D1-4F9E-A450-FA417A8DF344}"/>
    <cellStyle name="Comma 2 2 4 2" xfId="3701" xr:uid="{E98EE6B6-38CD-4516-ACB4-2DA9791E34C3}"/>
    <cellStyle name="Comma 2 2 4 2 2" xfId="4610" xr:uid="{B7B8455C-1679-4424-9BEC-D42A86F0BD02}"/>
    <cellStyle name="Comma 2 2 4 2 2 2" xfId="6448" xr:uid="{59048DA2-1859-4CC0-9343-7D6E7DBCAF34}"/>
    <cellStyle name="Comma 2 2 4 2 3" xfId="5543" xr:uid="{CCB82DB8-3967-441C-8F48-A130F4F30207}"/>
    <cellStyle name="Comma 2 2 4 3" xfId="5245" xr:uid="{B8A3D3A4-C9D2-45A8-B199-9AA085116F56}"/>
    <cellStyle name="Comma 2 2 5" xfId="1116" xr:uid="{C4896F53-D8F5-48EB-9EEE-862C054CF22E}"/>
    <cellStyle name="Comma 2 2 6" xfId="3679" xr:uid="{9545839A-A615-4525-8998-5729334B2485}"/>
    <cellStyle name="Comma 2 2 6 2" xfId="4588" xr:uid="{FF72E113-C0BF-4A12-A11B-1337497F7E5F}"/>
    <cellStyle name="Comma 2 2 6 2 2" xfId="6426" xr:uid="{FC417FA4-0DED-4085-AC51-7544B4D528E5}"/>
    <cellStyle name="Comma 2 2 6 3" xfId="5521" xr:uid="{A1DBAC16-D925-4432-A3E9-90CE65A95A1B}"/>
    <cellStyle name="Comma 2 2 7" xfId="3980" xr:uid="{266AF0BE-5284-46DA-8172-C92E6E263160}"/>
    <cellStyle name="Comma 2 2 7 2" xfId="4886" xr:uid="{C6152DA5-7226-47C9-A682-A207AD09FA4B}"/>
    <cellStyle name="Comma 2 2 7 2 2" xfId="6724" xr:uid="{DD17B13A-BDD3-426E-B641-07BD39BFD2B6}"/>
    <cellStyle name="Comma 2 2 7 3" xfId="5819" xr:uid="{4B5687E3-63CF-4155-B16F-0D5BB8D039B5}"/>
    <cellStyle name="Comma 2 2 8" xfId="4292" xr:uid="{C4E4A0FA-7279-48A3-B66E-943E0EC8A538}"/>
    <cellStyle name="Comma 2 2 8 2" xfId="6130" xr:uid="{46C3AD31-4233-41F1-A0F4-1DFF73AC6D16}"/>
    <cellStyle name="Comma 2 2 9" xfId="738" xr:uid="{DF90EFF2-9551-416F-8FD4-361CC74C2EE0}"/>
    <cellStyle name="Comma 2 2 9 2" xfId="5222" xr:uid="{04F125EE-9856-47F5-8950-5CA51729C1FD}"/>
    <cellStyle name="Comma 2 3" xfId="283" xr:uid="{00000000-0005-0000-0000-00001A010000}"/>
    <cellStyle name="Comma 2 3 2" xfId="284" xr:uid="{00000000-0005-0000-0000-00001B010000}"/>
    <cellStyle name="Comma 2 3 2 2" xfId="864" xr:uid="{62D249E6-BB82-4AA6-84C5-05E25EEE0FE1}"/>
    <cellStyle name="Comma 2 3 2 2 2" xfId="1123" xr:uid="{A22AD8CF-2AB0-4B4E-A7F4-69F41DAFEAC3}"/>
    <cellStyle name="Comma 2 3 2 2 2 2" xfId="3802" xr:uid="{4EB50F8D-3B91-4D9F-953F-B43661A3D8E9}"/>
    <cellStyle name="Comma 2 3 2 2 2 2 2" xfId="4709" xr:uid="{AEF3B943-EA29-4BF0-A0D1-BD29886E970B}"/>
    <cellStyle name="Comma 2 3 2 2 2 2 2 2" xfId="6547" xr:uid="{F0F2B894-6D9D-4325-87AC-F063D393BCB5}"/>
    <cellStyle name="Comma 2 3 2 2 2 2 3" xfId="5642" xr:uid="{E993E98C-A0AC-40CC-A109-38CB8131DBED}"/>
    <cellStyle name="Comma 2 3 2 2 2 3" xfId="4099" xr:uid="{A60CC854-9C02-4767-8814-FB4ADDB1C7C1}"/>
    <cellStyle name="Comma 2 3 2 2 2 3 2" xfId="5005" xr:uid="{82C5B657-6B25-42A3-8004-AE269EC6BBCC}"/>
    <cellStyle name="Comma 2 3 2 2 2 3 2 2" xfId="6843" xr:uid="{FC72D9C8-7118-4916-B49F-A25AB87DF8A3}"/>
    <cellStyle name="Comma 2 3 2 2 2 3 3" xfId="5938" xr:uid="{6C12CC11-BC6E-4B84-8E07-E5B4FA37A6D8}"/>
    <cellStyle name="Comma 2 3 2 2 2 4" xfId="4412" xr:uid="{D527E094-B4FA-47A2-A9D4-5C151EC0D208}"/>
    <cellStyle name="Comma 2 3 2 2 2 4 2" xfId="6250" xr:uid="{75369854-DBB0-4A7B-B6B6-DA84303C58EF}"/>
    <cellStyle name="Comma 2 3 2 2 2 5" xfId="5344" xr:uid="{43F9FC08-F65B-4502-8E0E-DF0C36D3F774}"/>
    <cellStyle name="Comma 2 3 2 3" xfId="1124" xr:uid="{ADD0B43F-1CF2-47D1-BFC3-053E574940E0}"/>
    <cellStyle name="Comma 2 3 2 3 10" xfId="3803" xr:uid="{A9FF1EE3-9668-42C2-8571-E08FDCD6BEB6}"/>
    <cellStyle name="Comma 2 3 2 3 10 2" xfId="4710" xr:uid="{9E957C0A-C8AE-48C0-ABFE-A999D91AF017}"/>
    <cellStyle name="Comma 2 3 2 3 10 2 2" xfId="6548" xr:uid="{D9DDEFE5-A26F-4C86-A1F6-36E064D40BDD}"/>
    <cellStyle name="Comma 2 3 2 3 10 3" xfId="5643" xr:uid="{1F73DACD-09C5-46D2-A15F-058BBD18FC7A}"/>
    <cellStyle name="Comma 2 3 2 3 11" xfId="4100" xr:uid="{CF610B25-1AA3-4069-9E66-AE0ED5336267}"/>
    <cellStyle name="Comma 2 3 2 3 11 2" xfId="5006" xr:uid="{8864CB53-5382-4917-A731-4EB608F0183D}"/>
    <cellStyle name="Comma 2 3 2 3 11 2 2" xfId="6844" xr:uid="{096852FD-3480-476F-9604-DC35E1B64681}"/>
    <cellStyle name="Comma 2 3 2 3 11 3" xfId="5939" xr:uid="{AA17DD45-3AF3-404C-BC27-9C8904ED82DB}"/>
    <cellStyle name="Comma 2 3 2 3 12" xfId="4413" xr:uid="{EBC316CD-59F0-47D2-8EFA-C2FC14AE48EC}"/>
    <cellStyle name="Comma 2 3 2 3 12 2" xfId="6251" xr:uid="{5C47CFD6-4B8C-42BF-A649-C11B4ED8598C}"/>
    <cellStyle name="Comma 2 3 2 3 13" xfId="5345" xr:uid="{D5FA494E-24B2-4775-BC45-6687B5BD8C31}"/>
    <cellStyle name="Comma 2 3 2 3 2" xfId="1125" xr:uid="{3476192D-9340-4456-A7A3-12994CE70EDB}"/>
    <cellStyle name="Comma 2 3 2 3 2 2" xfId="1828" xr:uid="{A1DFA88E-0E27-4E1F-A3AF-A8048B455CF5}"/>
    <cellStyle name="Comma 2 3 2 3 2 2 2" xfId="3061" xr:uid="{5292126E-A0BE-4F5C-8583-A3003584AD9A}"/>
    <cellStyle name="Comma 2 3 2 3 2 2 2 2" xfId="3925" xr:uid="{836A3E49-755F-428E-BE52-CBA1EE1B5E5F}"/>
    <cellStyle name="Comma 2 3 2 3 2 2 2 2 2" xfId="4832" xr:uid="{F6B19E36-C08A-4794-87C0-4568197A0941}"/>
    <cellStyle name="Comma 2 3 2 3 2 2 2 2 2 2" xfId="6670" xr:uid="{410DD170-9A7F-4917-876C-159B1AAFE002}"/>
    <cellStyle name="Comma 2 3 2 3 2 2 2 2 3" xfId="5765" xr:uid="{430A7D97-9CB3-4DA4-B56C-F0A31B6BDA10}"/>
    <cellStyle name="Comma 2 3 2 3 2 2 2 3" xfId="4222" xr:uid="{E6D8A062-4624-4C5C-B87A-3B6ED17CEB6F}"/>
    <cellStyle name="Comma 2 3 2 3 2 2 2 3 2" xfId="5128" xr:uid="{6AC5BD0D-5247-4EF6-ACBB-7ED1766F4BB5}"/>
    <cellStyle name="Comma 2 3 2 3 2 2 2 3 2 2" xfId="6966" xr:uid="{A87CF799-BDCD-47E8-9E8D-474248084B83}"/>
    <cellStyle name="Comma 2 3 2 3 2 2 2 3 3" xfId="6061" xr:uid="{47575621-D045-41DE-A7A2-DD8DDA1E7496}"/>
    <cellStyle name="Comma 2 3 2 3 2 2 2 4" xfId="4536" xr:uid="{A0837230-8087-4B19-81DC-0BDFABBFFA3E}"/>
    <cellStyle name="Comma 2 3 2 3 2 2 2 4 2" xfId="6374" xr:uid="{55CDF7FA-8BE3-4B7C-8E6E-E181B6A26802}"/>
    <cellStyle name="Comma 2 3 2 3 2 2 2 5" xfId="5467" xr:uid="{A232B4C4-C245-449F-B641-A89260E7E49E}"/>
    <cellStyle name="Comma 2 3 2 3 2 2 3" xfId="3851" xr:uid="{BDFB93A0-CB75-4C7C-9578-BE39790D629E}"/>
    <cellStyle name="Comma 2 3 2 3 2 2 3 2" xfId="4758" xr:uid="{F4FC4DFA-046C-46F8-A1E2-35D79DA7F94C}"/>
    <cellStyle name="Comma 2 3 2 3 2 2 3 2 2" xfId="6596" xr:uid="{C757FA4A-B954-449C-9B0F-2DDBED0222F7}"/>
    <cellStyle name="Comma 2 3 2 3 2 2 3 3" xfId="5691" xr:uid="{B84E820A-66FF-49AE-B0CC-36E1A731800B}"/>
    <cellStyle name="Comma 2 3 2 3 2 2 4" xfId="4148" xr:uid="{E6BD0B70-1F38-4010-87FF-706C8FFE0609}"/>
    <cellStyle name="Comma 2 3 2 3 2 2 4 2" xfId="5054" xr:uid="{0C73EE51-046E-4773-8E76-7D84497CBCC5}"/>
    <cellStyle name="Comma 2 3 2 3 2 2 4 2 2" xfId="6892" xr:uid="{3CF11DE7-AC50-430F-820D-A3FA3014B75C}"/>
    <cellStyle name="Comma 2 3 2 3 2 2 4 3" xfId="5987" xr:uid="{5FB54B19-4406-44F9-A54A-9B5059AE9EC9}"/>
    <cellStyle name="Comma 2 3 2 3 2 2 5" xfId="4462" xr:uid="{8F638F5A-D8E2-4882-AEF6-E5E3483F992C}"/>
    <cellStyle name="Comma 2 3 2 3 2 2 5 2" xfId="6300" xr:uid="{32600B5F-1A7C-4287-872B-5DD3CA890740}"/>
    <cellStyle name="Comma 2 3 2 3 2 2 6" xfId="5393" xr:uid="{382CF4BF-4B1C-4E9E-82F1-9787D0078551}"/>
    <cellStyle name="Comma 2 3 2 3 2 3" xfId="2455" xr:uid="{9FE6AC2B-2A15-4A2A-9AC8-40B900BDDD12}"/>
    <cellStyle name="Comma 2 3 2 3 2 3 2" xfId="3887" xr:uid="{93F559E6-136F-4722-922F-3CB0BF5EB226}"/>
    <cellStyle name="Comma 2 3 2 3 2 3 2 2" xfId="4794" xr:uid="{1DC258E7-73C3-4D5F-A82E-0487534E00EC}"/>
    <cellStyle name="Comma 2 3 2 3 2 3 2 2 2" xfId="6632" xr:uid="{E081F66A-2803-42A7-AC9D-920D5ED693EB}"/>
    <cellStyle name="Comma 2 3 2 3 2 3 2 3" xfId="5727" xr:uid="{7373CF32-E827-4E63-B9D0-095EE8AF7791}"/>
    <cellStyle name="Comma 2 3 2 3 2 3 3" xfId="4184" xr:uid="{BB3EC621-2FDA-49EC-B36B-96B1E0A450A9}"/>
    <cellStyle name="Comma 2 3 2 3 2 3 3 2" xfId="5090" xr:uid="{9B1D1598-686A-4611-9593-AB2D87A90238}"/>
    <cellStyle name="Comma 2 3 2 3 2 3 3 2 2" xfId="6928" xr:uid="{5B1F3EF3-4E67-4567-BC57-97888121CDEF}"/>
    <cellStyle name="Comma 2 3 2 3 2 3 3 3" xfId="6023" xr:uid="{7F9CEABF-78F8-4C40-B358-2053B20136E9}"/>
    <cellStyle name="Comma 2 3 2 3 2 3 4" xfId="4498" xr:uid="{BE888420-EF7A-4442-A8B3-2CD438C332D5}"/>
    <cellStyle name="Comma 2 3 2 3 2 3 4 2" xfId="6336" xr:uid="{9C91B3D6-F16B-41DB-AFEA-9F35941C3256}"/>
    <cellStyle name="Comma 2 3 2 3 2 3 5" xfId="5429" xr:uid="{6712B727-51B5-4FB9-8E43-881F97E606F6}"/>
    <cellStyle name="Comma 2 3 2 3 2 4" xfId="3804" xr:uid="{5400E063-2688-432F-B398-C0ED537F178B}"/>
    <cellStyle name="Comma 2 3 2 3 2 4 2" xfId="4711" xr:uid="{6EE91D16-22A7-4E17-B251-1CCD5AB46A94}"/>
    <cellStyle name="Comma 2 3 2 3 2 4 2 2" xfId="6549" xr:uid="{9703F151-D1F8-4232-8295-173515E2E940}"/>
    <cellStyle name="Comma 2 3 2 3 2 4 3" xfId="5644" xr:uid="{46A47EB7-3161-4E45-A6EA-B8239453DE2F}"/>
    <cellStyle name="Comma 2 3 2 3 2 5" xfId="4101" xr:uid="{44E6E3DE-83F7-485D-81CB-DF6C416642E6}"/>
    <cellStyle name="Comma 2 3 2 3 2 5 2" xfId="5007" xr:uid="{F799C750-2D32-475F-A24D-EF66B1205FCE}"/>
    <cellStyle name="Comma 2 3 2 3 2 5 2 2" xfId="6845" xr:uid="{3D1D8139-1AEA-49F8-94CA-CABDC9241FE9}"/>
    <cellStyle name="Comma 2 3 2 3 2 5 3" xfId="5940" xr:uid="{9801F0F9-5599-4E4A-91D2-A069D3BB03FB}"/>
    <cellStyle name="Comma 2 3 2 3 2 6" xfId="4414" xr:uid="{2E08D2EC-5503-426B-90CC-A1653B67D1A7}"/>
    <cellStyle name="Comma 2 3 2 3 2 6 2" xfId="6252" xr:uid="{253FCE44-6543-4FFF-9259-3EDDF49B1771}"/>
    <cellStyle name="Comma 2 3 2 3 2 7" xfId="5346" xr:uid="{84424EA5-2EA6-41A4-99CB-548B67E8E6B1}"/>
    <cellStyle name="Comma 2 3 2 3 3" xfId="1126" xr:uid="{3FDF39E1-BDDD-43E4-9046-630085F58F9F}"/>
    <cellStyle name="Comma 2 3 2 3 3 2" xfId="1829" xr:uid="{FC9CA366-B933-4278-8795-FD291A9B8D4C}"/>
    <cellStyle name="Comma 2 3 2 3 3 2 2" xfId="3062" xr:uid="{6FD901BB-998A-4A95-870E-821FE9D14DBC}"/>
    <cellStyle name="Comma 2 3 2 3 3 2 2 2" xfId="3926" xr:uid="{9DB57E11-4E01-4821-AB64-F9BD08AAE1B2}"/>
    <cellStyle name="Comma 2 3 2 3 3 2 2 2 2" xfId="4833" xr:uid="{317227E7-A1A2-45DD-AA56-81D018739B67}"/>
    <cellStyle name="Comma 2 3 2 3 3 2 2 2 2 2" xfId="6671" xr:uid="{E37F31A3-BD52-4102-84A9-7A7B6245FB1A}"/>
    <cellStyle name="Comma 2 3 2 3 3 2 2 2 3" xfId="5766" xr:uid="{250CA53B-675A-4B96-8CCF-894B960DFB18}"/>
    <cellStyle name="Comma 2 3 2 3 3 2 2 3" xfId="4223" xr:uid="{B82B7A6D-3E34-4FD7-82C6-D07FA6BFE367}"/>
    <cellStyle name="Comma 2 3 2 3 3 2 2 3 2" xfId="5129" xr:uid="{3D657E3C-176B-43C9-ACEB-C8EE82016B09}"/>
    <cellStyle name="Comma 2 3 2 3 3 2 2 3 2 2" xfId="6967" xr:uid="{E96423F6-8E9F-43FF-AD36-7E5CD99B40AC}"/>
    <cellStyle name="Comma 2 3 2 3 3 2 2 3 3" xfId="6062" xr:uid="{77DCBD8D-CC09-45BB-AF80-B8687E5817C6}"/>
    <cellStyle name="Comma 2 3 2 3 3 2 2 4" xfId="4537" xr:uid="{477DA8C9-D42F-4D5C-A19A-EEEE3E3656BC}"/>
    <cellStyle name="Comma 2 3 2 3 3 2 2 4 2" xfId="6375" xr:uid="{F4C64A4D-99CA-45AE-93DF-1B011CAE01DB}"/>
    <cellStyle name="Comma 2 3 2 3 3 2 2 5" xfId="5468" xr:uid="{81A00FFB-63B2-4FA4-823E-22CB4141ECAB}"/>
    <cellStyle name="Comma 2 3 2 3 3 2 3" xfId="3852" xr:uid="{B05BE70B-CF97-4491-AE2D-31D78C537FAB}"/>
    <cellStyle name="Comma 2 3 2 3 3 2 3 2" xfId="4759" xr:uid="{F6655379-C728-4BB9-AF1E-3C4296E7238B}"/>
    <cellStyle name="Comma 2 3 2 3 3 2 3 2 2" xfId="6597" xr:uid="{1A0D9566-A95F-4E58-B526-F4250005484B}"/>
    <cellStyle name="Comma 2 3 2 3 3 2 3 3" xfId="5692" xr:uid="{C4415810-9519-42FE-B5F4-E65040ED5BB0}"/>
    <cellStyle name="Comma 2 3 2 3 3 2 4" xfId="4149" xr:uid="{671782E7-0B3A-4582-923A-331F376E1389}"/>
    <cellStyle name="Comma 2 3 2 3 3 2 4 2" xfId="5055" xr:uid="{7175D3CC-B0B9-4F3F-AB89-320B87C8FAB7}"/>
    <cellStyle name="Comma 2 3 2 3 3 2 4 2 2" xfId="6893" xr:uid="{307B5713-E95C-4CB2-8D24-64956B40BF72}"/>
    <cellStyle name="Comma 2 3 2 3 3 2 4 3" xfId="5988" xr:uid="{70A237CE-D0CF-44EB-BEAB-5167D343C582}"/>
    <cellStyle name="Comma 2 3 2 3 3 2 5" xfId="4463" xr:uid="{EF734DF5-5A4E-4566-96E4-315612866709}"/>
    <cellStyle name="Comma 2 3 2 3 3 2 5 2" xfId="6301" xr:uid="{7B83677C-B5DB-4200-A21B-AEC0ACCE9EDD}"/>
    <cellStyle name="Comma 2 3 2 3 3 2 6" xfId="5394" xr:uid="{3055F9BC-767D-4918-B2DF-09876A7EA809}"/>
    <cellStyle name="Comma 2 3 2 3 3 3" xfId="2456" xr:uid="{E5970B7B-8250-431A-BBFE-2D578E65BD88}"/>
    <cellStyle name="Comma 2 3 2 3 3 3 2" xfId="3888" xr:uid="{D3645C70-57DC-4EB6-A119-3EA9C487F5BE}"/>
    <cellStyle name="Comma 2 3 2 3 3 3 2 2" xfId="4795" xr:uid="{A382DC23-1B37-43C0-910A-A2715E6DAEA1}"/>
    <cellStyle name="Comma 2 3 2 3 3 3 2 2 2" xfId="6633" xr:uid="{89B92726-9BEC-49BF-BCCC-40DF577B7367}"/>
    <cellStyle name="Comma 2 3 2 3 3 3 2 3" xfId="5728" xr:uid="{955F4915-CD83-4556-81E5-12B9CA10AFAE}"/>
    <cellStyle name="Comma 2 3 2 3 3 3 3" xfId="4185" xr:uid="{ACCD0341-51F4-4B98-9D19-70A9C425F6BB}"/>
    <cellStyle name="Comma 2 3 2 3 3 3 3 2" xfId="5091" xr:uid="{78A8929A-6831-477B-BFC8-EAF36EB646AF}"/>
    <cellStyle name="Comma 2 3 2 3 3 3 3 2 2" xfId="6929" xr:uid="{6FE887D5-4C8A-4A8B-A5A9-C5372A445406}"/>
    <cellStyle name="Comma 2 3 2 3 3 3 3 3" xfId="6024" xr:uid="{E26C03B6-57D1-42EF-8B1F-ECD63D3F9671}"/>
    <cellStyle name="Comma 2 3 2 3 3 3 4" xfId="4499" xr:uid="{9A578352-8102-40EB-90C2-9A1B03DE8EAE}"/>
    <cellStyle name="Comma 2 3 2 3 3 3 4 2" xfId="6337" xr:uid="{E602783D-FCD6-43AF-B62C-3873DA5E9A6B}"/>
    <cellStyle name="Comma 2 3 2 3 3 3 5" xfId="5430" xr:uid="{22F49A62-A6B6-4BCB-8BC9-03DF0D045A0C}"/>
    <cellStyle name="Comma 2 3 2 3 3 4" xfId="3805" xr:uid="{B9577AF0-A9D4-427C-A9A7-375DE46427F7}"/>
    <cellStyle name="Comma 2 3 2 3 3 4 2" xfId="4712" xr:uid="{0E61BC52-34CC-4DD1-B6F5-BFC65AFC0986}"/>
    <cellStyle name="Comma 2 3 2 3 3 4 2 2" xfId="6550" xr:uid="{92A73D27-ABA0-403E-A8F1-05D5D81D7173}"/>
    <cellStyle name="Comma 2 3 2 3 3 4 3" xfId="5645" xr:uid="{3154DE48-FB21-4EC3-BC90-905F5D39C35E}"/>
    <cellStyle name="Comma 2 3 2 3 3 5" xfId="4102" xr:uid="{4980E227-D5D3-4992-A95E-5FBBEEE7397E}"/>
    <cellStyle name="Comma 2 3 2 3 3 5 2" xfId="5008" xr:uid="{ED272E8F-4936-4D09-B8B5-0ABDB35A5DA2}"/>
    <cellStyle name="Comma 2 3 2 3 3 5 2 2" xfId="6846" xr:uid="{9EC62627-2F22-47EE-B33F-6467999F2AB9}"/>
    <cellStyle name="Comma 2 3 2 3 3 5 3" xfId="5941" xr:uid="{252514CC-F48A-4D4D-A315-EE7FC0AA8A25}"/>
    <cellStyle name="Comma 2 3 2 3 3 6" xfId="4415" xr:uid="{1A38F86B-6EF5-4B12-A8F0-6125F9818CD1}"/>
    <cellStyle name="Comma 2 3 2 3 3 6 2" xfId="6253" xr:uid="{1BD3D2DA-0E46-46B9-A425-D54D329CA9A0}"/>
    <cellStyle name="Comma 2 3 2 3 3 7" xfId="5347" xr:uid="{DF3FF428-4989-499C-8D07-F5FA37F57C37}"/>
    <cellStyle name="Comma 2 3 2 3 4" xfId="1127" xr:uid="{78D5A688-C56F-4307-9B0C-DF292190BD9B}"/>
    <cellStyle name="Comma 2 3 2 3 4 2" xfId="1830" xr:uid="{699E5E91-59F6-49A6-95A7-92B14E149A0D}"/>
    <cellStyle name="Comma 2 3 2 3 4 2 2" xfId="3063" xr:uid="{603CDE17-AA1E-4456-8642-5B8F1150B3B8}"/>
    <cellStyle name="Comma 2 3 2 3 4 2 2 2" xfId="3927" xr:uid="{1B114F48-46B4-4F9D-864A-4CD19972C2E8}"/>
    <cellStyle name="Comma 2 3 2 3 4 2 2 2 2" xfId="4834" xr:uid="{E53C49ED-8835-4BBC-9F01-AA00E483B827}"/>
    <cellStyle name="Comma 2 3 2 3 4 2 2 2 2 2" xfId="6672" xr:uid="{F509B3AD-D964-40FE-BB1C-191BF12761CC}"/>
    <cellStyle name="Comma 2 3 2 3 4 2 2 2 3" xfId="5767" xr:uid="{9BDA709A-EC26-49D5-8EB7-595C13DFDD50}"/>
    <cellStyle name="Comma 2 3 2 3 4 2 2 3" xfId="4224" xr:uid="{ABFF0B87-E957-4E84-95D8-7FD815AD09E2}"/>
    <cellStyle name="Comma 2 3 2 3 4 2 2 3 2" xfId="5130" xr:uid="{08F98D87-5A52-44A7-8714-0AE212DF1670}"/>
    <cellStyle name="Comma 2 3 2 3 4 2 2 3 2 2" xfId="6968" xr:uid="{3A4C87A3-0812-4050-9F51-C6DB63C21D52}"/>
    <cellStyle name="Comma 2 3 2 3 4 2 2 3 3" xfId="6063" xr:uid="{1E82A5AF-1F17-44E3-8370-741FDFF744DC}"/>
    <cellStyle name="Comma 2 3 2 3 4 2 2 4" xfId="4538" xr:uid="{574AF09E-E620-4F7A-9483-32235CFFDC26}"/>
    <cellStyle name="Comma 2 3 2 3 4 2 2 4 2" xfId="6376" xr:uid="{39276D41-9E75-4F4A-A8DE-4872DC585E68}"/>
    <cellStyle name="Comma 2 3 2 3 4 2 2 5" xfId="5469" xr:uid="{D3885C04-7E95-4BDD-BE8A-29E4B2F758A9}"/>
    <cellStyle name="Comma 2 3 2 3 4 2 3" xfId="3853" xr:uid="{030CD3A1-54FF-4B25-A435-F6FA5E7B86BD}"/>
    <cellStyle name="Comma 2 3 2 3 4 2 3 2" xfId="4760" xr:uid="{C8793E23-A8A9-4A3C-A3E3-B627A3D04A17}"/>
    <cellStyle name="Comma 2 3 2 3 4 2 3 2 2" xfId="6598" xr:uid="{8789ADF2-5949-499B-9B47-D0252F7267CB}"/>
    <cellStyle name="Comma 2 3 2 3 4 2 3 3" xfId="5693" xr:uid="{2E406029-4DC1-4BB6-80A6-F5A6A2529E8F}"/>
    <cellStyle name="Comma 2 3 2 3 4 2 4" xfId="4150" xr:uid="{141616CB-6C31-46F2-84CE-D3F07326CAFE}"/>
    <cellStyle name="Comma 2 3 2 3 4 2 4 2" xfId="5056" xr:uid="{C0EDBEDC-8BDA-4C7F-AE05-A3A69CBE1A53}"/>
    <cellStyle name="Comma 2 3 2 3 4 2 4 2 2" xfId="6894" xr:uid="{79580ADE-ED91-4842-9F53-E57AF158E6C8}"/>
    <cellStyle name="Comma 2 3 2 3 4 2 4 3" xfId="5989" xr:uid="{7BBF737B-3D41-4458-9A94-278A1DCB4354}"/>
    <cellStyle name="Comma 2 3 2 3 4 2 5" xfId="4464" xr:uid="{F1DE1F82-A21C-4844-B6FA-4FDF89128BFD}"/>
    <cellStyle name="Comma 2 3 2 3 4 2 5 2" xfId="6302" xr:uid="{22782FAB-3318-470B-9976-217DED935B03}"/>
    <cellStyle name="Comma 2 3 2 3 4 2 6" xfId="5395" xr:uid="{5C5FDB0D-303A-44AD-9917-8C3F44E3A1D5}"/>
    <cellStyle name="Comma 2 3 2 3 4 3" xfId="2457" xr:uid="{22E2CDE0-4357-480C-A15B-635314299CB7}"/>
    <cellStyle name="Comma 2 3 2 3 4 3 2" xfId="3889" xr:uid="{E1525E78-BCE7-4FCB-9578-023F77ED150E}"/>
    <cellStyle name="Comma 2 3 2 3 4 3 2 2" xfId="4796" xr:uid="{65513006-3C77-4824-80F6-8E6093560AC8}"/>
    <cellStyle name="Comma 2 3 2 3 4 3 2 2 2" xfId="6634" xr:uid="{7AF33D8B-E999-49E5-92BB-7B7AC6271103}"/>
    <cellStyle name="Comma 2 3 2 3 4 3 2 3" xfId="5729" xr:uid="{174E51BC-4A1E-44B1-BBA5-1CF3B2EE0DA2}"/>
    <cellStyle name="Comma 2 3 2 3 4 3 3" xfId="4186" xr:uid="{FBBACF08-312A-4E5E-8E69-F2DB47516EC2}"/>
    <cellStyle name="Comma 2 3 2 3 4 3 3 2" xfId="5092" xr:uid="{23C3F8A3-30B1-4F3B-BA3F-2398FDA3C81A}"/>
    <cellStyle name="Comma 2 3 2 3 4 3 3 2 2" xfId="6930" xr:uid="{F0357BD4-4E94-4E06-BEE6-6DAA4BE6AC56}"/>
    <cellStyle name="Comma 2 3 2 3 4 3 3 3" xfId="6025" xr:uid="{A739FA2C-B1E6-48B4-9B4D-4127F410FA5F}"/>
    <cellStyle name="Comma 2 3 2 3 4 3 4" xfId="4500" xr:uid="{0E9100BF-FF23-491D-B659-9D21E9C597C6}"/>
    <cellStyle name="Comma 2 3 2 3 4 3 4 2" xfId="6338" xr:uid="{D624007A-9806-4BFE-B858-670468B08E96}"/>
    <cellStyle name="Comma 2 3 2 3 4 3 5" xfId="5431" xr:uid="{238E5DBB-8023-4550-996E-888546F8622E}"/>
    <cellStyle name="Comma 2 3 2 3 4 4" xfId="3806" xr:uid="{1730DAC0-1843-4CAC-A14D-A07669F4CF95}"/>
    <cellStyle name="Comma 2 3 2 3 4 4 2" xfId="4713" xr:uid="{51E1765B-D717-4EF5-AC1A-15B6BC4CDC77}"/>
    <cellStyle name="Comma 2 3 2 3 4 4 2 2" xfId="6551" xr:uid="{4F9FEB59-9A5E-4790-9893-B3BEFCB681B0}"/>
    <cellStyle name="Comma 2 3 2 3 4 4 3" xfId="5646" xr:uid="{60ED9F3A-6F71-4232-9E97-AB4A726D7FC1}"/>
    <cellStyle name="Comma 2 3 2 3 4 5" xfId="4103" xr:uid="{ADFF31B9-CE31-4D43-8044-066C0D5B9294}"/>
    <cellStyle name="Comma 2 3 2 3 4 5 2" xfId="5009" xr:uid="{0A8EDE16-5E22-4243-B082-9C7F451DBA49}"/>
    <cellStyle name="Comma 2 3 2 3 4 5 2 2" xfId="6847" xr:uid="{465D9FF8-59E1-42D5-87C3-D4423499605A}"/>
    <cellStyle name="Comma 2 3 2 3 4 5 3" xfId="5942" xr:uid="{98570858-729A-4951-AAEF-194497C8C9FF}"/>
    <cellStyle name="Comma 2 3 2 3 4 6" xfId="4416" xr:uid="{100F9418-96F9-49BE-A6E0-007B59DBE281}"/>
    <cellStyle name="Comma 2 3 2 3 4 6 2" xfId="6254" xr:uid="{48A4F2B4-9EB3-4726-801A-F1C255B23008}"/>
    <cellStyle name="Comma 2 3 2 3 4 7" xfId="5348" xr:uid="{93EA3FF9-2890-4A5D-AEAE-4F9FB1EFE7AF}"/>
    <cellStyle name="Comma 2 3 2 3 5" xfId="1128" xr:uid="{BBF4F923-90A4-424D-9422-5DF6419894FA}"/>
    <cellStyle name="Comma 2 3 2 3 5 2" xfId="1831" xr:uid="{F466A78C-23EA-4C2B-9A02-C501DD43D3B8}"/>
    <cellStyle name="Comma 2 3 2 3 5 2 2" xfId="3064" xr:uid="{FDB69D33-366F-44E6-8149-B3F853D7E750}"/>
    <cellStyle name="Comma 2 3 2 3 5 2 2 2" xfId="3928" xr:uid="{C6E3A252-1A31-4824-B544-6B44E17D20D6}"/>
    <cellStyle name="Comma 2 3 2 3 5 2 2 2 2" xfId="4835" xr:uid="{88A6CCCF-AFA1-40F7-A5D9-0A029AD56311}"/>
    <cellStyle name="Comma 2 3 2 3 5 2 2 2 2 2" xfId="6673" xr:uid="{AC94BC6D-C652-45E2-93B0-CBB24BD2A97D}"/>
    <cellStyle name="Comma 2 3 2 3 5 2 2 2 3" xfId="5768" xr:uid="{C6A0B1E9-731A-417C-B242-08D35A5E06AC}"/>
    <cellStyle name="Comma 2 3 2 3 5 2 2 3" xfId="4225" xr:uid="{A9B41D98-06D9-4B5A-A7D9-8727D5726251}"/>
    <cellStyle name="Comma 2 3 2 3 5 2 2 3 2" xfId="5131" xr:uid="{B46AF4BF-80DB-4B97-A765-CAF3EF4DD6A9}"/>
    <cellStyle name="Comma 2 3 2 3 5 2 2 3 2 2" xfId="6969" xr:uid="{A0E424BC-6588-4380-A2E5-04CA0DD76305}"/>
    <cellStyle name="Comma 2 3 2 3 5 2 2 3 3" xfId="6064" xr:uid="{614692FB-4B06-4DC5-92D5-E4E597AE3BEA}"/>
    <cellStyle name="Comma 2 3 2 3 5 2 2 4" xfId="4539" xr:uid="{390D9713-8216-4D93-A35C-55EB35A57C3C}"/>
    <cellStyle name="Comma 2 3 2 3 5 2 2 4 2" xfId="6377" xr:uid="{BD610F2D-63CC-425D-93B5-19BAF26A9A98}"/>
    <cellStyle name="Comma 2 3 2 3 5 2 2 5" xfId="5470" xr:uid="{A5E2FF56-C54A-456C-B1F7-505334EDF731}"/>
    <cellStyle name="Comma 2 3 2 3 5 2 3" xfId="3854" xr:uid="{890C1454-F401-40F1-8BC6-25F3047A39AF}"/>
    <cellStyle name="Comma 2 3 2 3 5 2 3 2" xfId="4761" xr:uid="{EF9B326B-AC07-42B8-9BE1-C478E5A2AD88}"/>
    <cellStyle name="Comma 2 3 2 3 5 2 3 2 2" xfId="6599" xr:uid="{7075E1F6-97C4-4BD2-8306-D19C3D9F6A64}"/>
    <cellStyle name="Comma 2 3 2 3 5 2 3 3" xfId="5694" xr:uid="{B330ECB6-9EAE-48DC-9269-380F8C007244}"/>
    <cellStyle name="Comma 2 3 2 3 5 2 4" xfId="4151" xr:uid="{4EE81687-5AC0-477A-8E4E-E7314C3E6FB0}"/>
    <cellStyle name="Comma 2 3 2 3 5 2 4 2" xfId="5057" xr:uid="{3EC7965B-5E1A-47A6-BC68-D561D00C332E}"/>
    <cellStyle name="Comma 2 3 2 3 5 2 4 2 2" xfId="6895" xr:uid="{9E4E241C-9AA0-4C94-90BA-62473B477AD2}"/>
    <cellStyle name="Comma 2 3 2 3 5 2 4 3" xfId="5990" xr:uid="{F2F60AE5-1F6D-44EC-BFA1-2D09D6C2F8AF}"/>
    <cellStyle name="Comma 2 3 2 3 5 2 5" xfId="4465" xr:uid="{EEC62F20-95D5-4C8B-9B86-FAAE5A7EE670}"/>
    <cellStyle name="Comma 2 3 2 3 5 2 5 2" xfId="6303" xr:uid="{9B1365AE-56FD-4A75-AEC7-D0FBB213D125}"/>
    <cellStyle name="Comma 2 3 2 3 5 2 6" xfId="5396" xr:uid="{0B46A8AB-65CD-469F-95B3-3D769491BA35}"/>
    <cellStyle name="Comma 2 3 2 3 5 3" xfId="2458" xr:uid="{8164D031-F446-4422-8B99-703391299531}"/>
    <cellStyle name="Comma 2 3 2 3 5 3 2" xfId="3890" xr:uid="{4C26D537-BA04-411B-8221-CF0289F67D19}"/>
    <cellStyle name="Comma 2 3 2 3 5 3 2 2" xfId="4797" xr:uid="{FC716478-A338-4A55-84C2-BE83D877993E}"/>
    <cellStyle name="Comma 2 3 2 3 5 3 2 2 2" xfId="6635" xr:uid="{6D02E06F-00F5-43FB-BE33-C2FA3E780E12}"/>
    <cellStyle name="Comma 2 3 2 3 5 3 2 3" xfId="5730" xr:uid="{D3F6EDA9-6FF4-43CF-8749-AEBEC6ADDF32}"/>
    <cellStyle name="Comma 2 3 2 3 5 3 3" xfId="4187" xr:uid="{2E569838-D9EA-4246-B9B6-A3BCA03BCBD4}"/>
    <cellStyle name="Comma 2 3 2 3 5 3 3 2" xfId="5093" xr:uid="{A792FD76-F7BC-417C-BAEB-8A74D1A2FF14}"/>
    <cellStyle name="Comma 2 3 2 3 5 3 3 2 2" xfId="6931" xr:uid="{9AE41B1A-A808-4F68-A6B3-225FDCDB1BBF}"/>
    <cellStyle name="Comma 2 3 2 3 5 3 3 3" xfId="6026" xr:uid="{6C22FDB9-EB72-4071-86C6-68C5D537D481}"/>
    <cellStyle name="Comma 2 3 2 3 5 3 4" xfId="4501" xr:uid="{712716CC-6253-46D0-B280-0DF94ECA6CE7}"/>
    <cellStyle name="Comma 2 3 2 3 5 3 4 2" xfId="6339" xr:uid="{032B9C74-9D5D-44AE-A4AA-26E082060F6E}"/>
    <cellStyle name="Comma 2 3 2 3 5 3 5" xfId="5432" xr:uid="{57633CA0-093D-485D-84A2-CBD4AD56925B}"/>
    <cellStyle name="Comma 2 3 2 3 5 4" xfId="3807" xr:uid="{352F60FD-FC6C-44FB-AE24-E3A3309A92EC}"/>
    <cellStyle name="Comma 2 3 2 3 5 4 2" xfId="4714" xr:uid="{6ADD5349-890C-4564-A5A3-FBDE77BC2BEB}"/>
    <cellStyle name="Comma 2 3 2 3 5 4 2 2" xfId="6552" xr:uid="{B09192FF-BE6A-4819-9AFE-52D2C8418923}"/>
    <cellStyle name="Comma 2 3 2 3 5 4 3" xfId="5647" xr:uid="{BC99AD32-7415-49EE-9797-B446A24BDCF4}"/>
    <cellStyle name="Comma 2 3 2 3 5 5" xfId="4104" xr:uid="{9BF938A5-6AAF-4A6B-A32C-673AA410B38A}"/>
    <cellStyle name="Comma 2 3 2 3 5 5 2" xfId="5010" xr:uid="{A7A23FDB-93D8-4747-BC85-6BC9E4D6AE00}"/>
    <cellStyle name="Comma 2 3 2 3 5 5 2 2" xfId="6848" xr:uid="{0A4527E1-5954-4EBC-BB5E-23C6A7848771}"/>
    <cellStyle name="Comma 2 3 2 3 5 5 3" xfId="5943" xr:uid="{D768F79E-C26B-4963-9237-8BFCF7860D36}"/>
    <cellStyle name="Comma 2 3 2 3 5 6" xfId="4417" xr:uid="{49F28759-9D87-4666-8F8F-45342918E339}"/>
    <cellStyle name="Comma 2 3 2 3 5 6 2" xfId="6255" xr:uid="{862407EB-A08D-445C-A951-4E69D76BCC2F}"/>
    <cellStyle name="Comma 2 3 2 3 5 7" xfId="5349" xr:uid="{7CA89E07-E3D0-416E-A62D-8B8D5D20083D}"/>
    <cellStyle name="Comma 2 3 2 3 6" xfId="1129" xr:uid="{211FA4CD-3BBB-4A47-B587-D8FA570985C1}"/>
    <cellStyle name="Comma 2 3 2 3 6 2" xfId="1832" xr:uid="{9F9D104B-60CB-483F-91A2-717AE9C7F95E}"/>
    <cellStyle name="Comma 2 3 2 3 6 2 2" xfId="3065" xr:uid="{6532E9D6-6852-44D4-BDF0-3615D055CCAC}"/>
    <cellStyle name="Comma 2 3 2 3 6 2 2 2" xfId="3929" xr:uid="{A2BBF41E-C320-44FC-8365-5B8333AD241F}"/>
    <cellStyle name="Comma 2 3 2 3 6 2 2 2 2" xfId="4836" xr:uid="{8151B240-5B00-4F1A-BA24-8B36A4C8848B}"/>
    <cellStyle name="Comma 2 3 2 3 6 2 2 2 2 2" xfId="6674" xr:uid="{12AF6224-6400-4ED8-8DD4-8BF2A2B1D178}"/>
    <cellStyle name="Comma 2 3 2 3 6 2 2 2 3" xfId="5769" xr:uid="{549B6297-D027-4B32-8EBC-C5C0726F8F18}"/>
    <cellStyle name="Comma 2 3 2 3 6 2 2 3" xfId="4226" xr:uid="{9D8C5E5F-3746-46EF-8154-DEF43EA2556A}"/>
    <cellStyle name="Comma 2 3 2 3 6 2 2 3 2" xfId="5132" xr:uid="{04508845-3555-4377-A75C-1BCDB95C18F4}"/>
    <cellStyle name="Comma 2 3 2 3 6 2 2 3 2 2" xfId="6970" xr:uid="{3EA1F433-B2E1-426D-B13A-2CCC595D82A3}"/>
    <cellStyle name="Comma 2 3 2 3 6 2 2 3 3" xfId="6065" xr:uid="{8E6E1A0E-2BE7-4D3E-BD4C-EE956F00158D}"/>
    <cellStyle name="Comma 2 3 2 3 6 2 2 4" xfId="4540" xr:uid="{68FFC2C0-D7B1-4949-BB5D-3691687C5FA5}"/>
    <cellStyle name="Comma 2 3 2 3 6 2 2 4 2" xfId="6378" xr:uid="{72C39EE0-C9FF-4520-8549-9AACC8EC1A31}"/>
    <cellStyle name="Comma 2 3 2 3 6 2 2 5" xfId="5471" xr:uid="{27B04305-EA1C-46E6-8EF5-BEDB11D18F49}"/>
    <cellStyle name="Comma 2 3 2 3 6 2 3" xfId="3855" xr:uid="{AA8B6317-DBD7-4470-9C54-0E9477BA5682}"/>
    <cellStyle name="Comma 2 3 2 3 6 2 3 2" xfId="4762" xr:uid="{049CF2A0-932D-4116-82A9-0B33FC098BE8}"/>
    <cellStyle name="Comma 2 3 2 3 6 2 3 2 2" xfId="6600" xr:uid="{066707F8-10B9-4DE1-A642-653925B2E58D}"/>
    <cellStyle name="Comma 2 3 2 3 6 2 3 3" xfId="5695" xr:uid="{E716EFB5-9F4E-4B64-86FF-6324640400B7}"/>
    <cellStyle name="Comma 2 3 2 3 6 2 4" xfId="4152" xr:uid="{C9A32756-BED0-4CF0-89E8-60142D90D654}"/>
    <cellStyle name="Comma 2 3 2 3 6 2 4 2" xfId="5058" xr:uid="{A66FD546-03E1-4027-9266-D30CA4D61289}"/>
    <cellStyle name="Comma 2 3 2 3 6 2 4 2 2" xfId="6896" xr:uid="{F1C051CD-C8FF-4D72-B5E1-D96E4B69F3B4}"/>
    <cellStyle name="Comma 2 3 2 3 6 2 4 3" xfId="5991" xr:uid="{A8C9C1D1-1A28-4034-A144-EAF0458A3D71}"/>
    <cellStyle name="Comma 2 3 2 3 6 2 5" xfId="4466" xr:uid="{962B7F67-8942-4CED-9844-1041FD1E75D4}"/>
    <cellStyle name="Comma 2 3 2 3 6 2 5 2" xfId="6304" xr:uid="{06EDC254-F3C5-4087-A568-9A2B1861A8A3}"/>
    <cellStyle name="Comma 2 3 2 3 6 2 6" xfId="5397" xr:uid="{E426DF84-59CD-4507-84C0-74C200813F6A}"/>
    <cellStyle name="Comma 2 3 2 3 6 3" xfId="2459" xr:uid="{9B09B527-F1DC-4B56-B11D-0CDAD9F26A66}"/>
    <cellStyle name="Comma 2 3 2 3 6 3 2" xfId="3891" xr:uid="{F498B6E6-F998-4661-A321-FD9BD51E1756}"/>
    <cellStyle name="Comma 2 3 2 3 6 3 2 2" xfId="4798" xr:uid="{686561D9-223D-475E-AF3F-D19A0E9747A4}"/>
    <cellStyle name="Comma 2 3 2 3 6 3 2 2 2" xfId="6636" xr:uid="{0811D8DB-0152-4C9B-B275-4DF4B6B9CFC9}"/>
    <cellStyle name="Comma 2 3 2 3 6 3 2 3" xfId="5731" xr:uid="{1EDCE431-04EA-4D14-9A7B-9629552F305F}"/>
    <cellStyle name="Comma 2 3 2 3 6 3 3" xfId="4188" xr:uid="{5449B78C-F48C-4309-9068-0694589CDF08}"/>
    <cellStyle name="Comma 2 3 2 3 6 3 3 2" xfId="5094" xr:uid="{1D38CC2F-819B-47EA-A697-6A951960FE96}"/>
    <cellStyle name="Comma 2 3 2 3 6 3 3 2 2" xfId="6932" xr:uid="{8EC6589A-364A-4D73-AE82-D87A05097CD8}"/>
    <cellStyle name="Comma 2 3 2 3 6 3 3 3" xfId="6027" xr:uid="{025FBC6E-087B-4D26-819D-32B655779BF1}"/>
    <cellStyle name="Comma 2 3 2 3 6 3 4" xfId="4502" xr:uid="{4882D3CA-AADC-4EFF-84E4-36FAAFA15E70}"/>
    <cellStyle name="Comma 2 3 2 3 6 3 4 2" xfId="6340" xr:uid="{677CEB72-56DE-4C54-8468-8B2FC22D3B3C}"/>
    <cellStyle name="Comma 2 3 2 3 6 3 5" xfId="5433" xr:uid="{3A4E9894-6729-4F3A-A9BB-29E6241B0D46}"/>
    <cellStyle name="Comma 2 3 2 3 6 4" xfId="3808" xr:uid="{9CFDEFD7-CC36-41F1-B4AB-41BB743C0008}"/>
    <cellStyle name="Comma 2 3 2 3 6 4 2" xfId="4715" xr:uid="{3223F89F-026A-4FC7-A879-3CFA507CD328}"/>
    <cellStyle name="Comma 2 3 2 3 6 4 2 2" xfId="6553" xr:uid="{7A02B26C-520D-47B6-A3A4-D9593AC242C9}"/>
    <cellStyle name="Comma 2 3 2 3 6 4 3" xfId="5648" xr:uid="{5F885F30-C0C5-4A15-A0CC-B5864EBD80B3}"/>
    <cellStyle name="Comma 2 3 2 3 6 5" xfId="4105" xr:uid="{3720E79A-69C0-423D-BCFE-4D43D71AECEC}"/>
    <cellStyle name="Comma 2 3 2 3 6 5 2" xfId="5011" xr:uid="{6597B493-080C-4911-B604-FE73BA1A7B17}"/>
    <cellStyle name="Comma 2 3 2 3 6 5 2 2" xfId="6849" xr:uid="{77286FAB-CD23-46FA-ADC0-55AE18806B6C}"/>
    <cellStyle name="Comma 2 3 2 3 6 5 3" xfId="5944" xr:uid="{5FF30F14-C7D1-4DFD-BE7D-476BF7D9A112}"/>
    <cellStyle name="Comma 2 3 2 3 6 6" xfId="4418" xr:uid="{1BF6E0DA-F36C-42B7-80D7-A109D10C5876}"/>
    <cellStyle name="Comma 2 3 2 3 6 6 2" xfId="6256" xr:uid="{5290E7C1-C0F8-452F-8A34-CC2F0C5E58F3}"/>
    <cellStyle name="Comma 2 3 2 3 6 7" xfId="5350" xr:uid="{5EF22D2B-6F65-4028-A7B9-5D2280426CDD}"/>
    <cellStyle name="Comma 2 3 2 3 7" xfId="1130" xr:uid="{583FDF92-6BC6-421B-BA10-2BFFDA340A64}"/>
    <cellStyle name="Comma 2 3 2 3 7 2" xfId="1833" xr:uid="{CDEA696E-366F-45B0-BD85-AE7386C3C881}"/>
    <cellStyle name="Comma 2 3 2 3 7 2 2" xfId="3066" xr:uid="{EBAB18D7-12FC-4699-89BB-FF72F71087D5}"/>
    <cellStyle name="Comma 2 3 2 3 7 2 2 2" xfId="3930" xr:uid="{6E052D0C-1D2E-4215-8F23-E0DD43F5E886}"/>
    <cellStyle name="Comma 2 3 2 3 7 2 2 2 2" xfId="4837" xr:uid="{CD0D0FCF-315E-44EF-850C-D7323B40B8A4}"/>
    <cellStyle name="Comma 2 3 2 3 7 2 2 2 2 2" xfId="6675" xr:uid="{BD0BFB17-D546-4560-B631-F2A371C21BD3}"/>
    <cellStyle name="Comma 2 3 2 3 7 2 2 2 3" xfId="5770" xr:uid="{E71EA600-642A-441C-9DCC-44A09020651D}"/>
    <cellStyle name="Comma 2 3 2 3 7 2 2 3" xfId="4227" xr:uid="{4E1F8DED-FB59-4AF4-9184-1740349C18F5}"/>
    <cellStyle name="Comma 2 3 2 3 7 2 2 3 2" xfId="5133" xr:uid="{7B2977DA-9592-4266-B1E0-9A5A4B964D1E}"/>
    <cellStyle name="Comma 2 3 2 3 7 2 2 3 2 2" xfId="6971" xr:uid="{92889345-B4A4-4D00-8EAF-815340B0E779}"/>
    <cellStyle name="Comma 2 3 2 3 7 2 2 3 3" xfId="6066" xr:uid="{D42CF41A-3901-4D6D-9356-61D0C4B70BFB}"/>
    <cellStyle name="Comma 2 3 2 3 7 2 2 4" xfId="4541" xr:uid="{D82D52FE-BB77-487A-9A8F-8538A7685781}"/>
    <cellStyle name="Comma 2 3 2 3 7 2 2 4 2" xfId="6379" xr:uid="{B21C0FCD-6A87-4352-B840-AECF3B040CBF}"/>
    <cellStyle name="Comma 2 3 2 3 7 2 2 5" xfId="5472" xr:uid="{ABB36ADE-FC39-44CC-B14E-EE07CFAC468E}"/>
    <cellStyle name="Comma 2 3 2 3 7 2 3" xfId="3856" xr:uid="{F7AA4F17-12B6-4C5F-B770-C57C9FC41799}"/>
    <cellStyle name="Comma 2 3 2 3 7 2 3 2" xfId="4763" xr:uid="{C15B1B09-D3BB-4384-A544-C61EA5DF903F}"/>
    <cellStyle name="Comma 2 3 2 3 7 2 3 2 2" xfId="6601" xr:uid="{8BD40840-3E85-4E91-BCDA-C3101926DD66}"/>
    <cellStyle name="Comma 2 3 2 3 7 2 3 3" xfId="5696" xr:uid="{000A8E12-2236-4B13-865E-E1971753E106}"/>
    <cellStyle name="Comma 2 3 2 3 7 2 4" xfId="4153" xr:uid="{E1830AE8-B72D-4937-85C6-5035E7618D42}"/>
    <cellStyle name="Comma 2 3 2 3 7 2 4 2" xfId="5059" xr:uid="{6D98D571-F84B-435F-A4F9-7BA5B2000936}"/>
    <cellStyle name="Comma 2 3 2 3 7 2 4 2 2" xfId="6897" xr:uid="{C3A5BDDF-621C-44EE-A2AE-181D1075A90B}"/>
    <cellStyle name="Comma 2 3 2 3 7 2 4 3" xfId="5992" xr:uid="{EB366285-F6A3-496F-827E-1A1F7D0A5C9D}"/>
    <cellStyle name="Comma 2 3 2 3 7 2 5" xfId="4467" xr:uid="{219F67C5-54D7-4E8E-A31D-A85648AE1836}"/>
    <cellStyle name="Comma 2 3 2 3 7 2 5 2" xfId="6305" xr:uid="{CCB167C8-A8FA-4D2C-AED0-501A94FEE4A4}"/>
    <cellStyle name="Comma 2 3 2 3 7 2 6" xfId="5398" xr:uid="{312BBE78-1A11-433E-8107-B2362975BB2A}"/>
    <cellStyle name="Comma 2 3 2 3 7 3" xfId="2460" xr:uid="{70B65F7C-C22F-4D23-9537-D6D76D5F0B31}"/>
    <cellStyle name="Comma 2 3 2 3 7 3 2" xfId="3892" xr:uid="{1C013505-B60E-486B-8652-443AD48751A7}"/>
    <cellStyle name="Comma 2 3 2 3 7 3 2 2" xfId="4799" xr:uid="{892ACED8-7E23-4152-80A4-07E53625DEBC}"/>
    <cellStyle name="Comma 2 3 2 3 7 3 2 2 2" xfId="6637" xr:uid="{473C2722-9777-443E-9256-4F9CD2F5B56B}"/>
    <cellStyle name="Comma 2 3 2 3 7 3 2 3" xfId="5732" xr:uid="{D6FC26A3-2D45-4721-B4F3-99057EDC4C58}"/>
    <cellStyle name="Comma 2 3 2 3 7 3 3" xfId="4189" xr:uid="{FA6ABD70-BC97-4D7F-A734-D8F08456B2A5}"/>
    <cellStyle name="Comma 2 3 2 3 7 3 3 2" xfId="5095" xr:uid="{64BCEB3B-9FD8-486C-BAD3-3B6B904FD875}"/>
    <cellStyle name="Comma 2 3 2 3 7 3 3 2 2" xfId="6933" xr:uid="{21080916-F3D2-42A4-937B-55013D0B9888}"/>
    <cellStyle name="Comma 2 3 2 3 7 3 3 3" xfId="6028" xr:uid="{1A32DFCD-7760-4761-AB72-E3BBF634DB10}"/>
    <cellStyle name="Comma 2 3 2 3 7 3 4" xfId="4503" xr:uid="{5B51CFF6-C46E-428B-9F63-093FC0178470}"/>
    <cellStyle name="Comma 2 3 2 3 7 3 4 2" xfId="6341" xr:uid="{B596920C-2CFD-4EF3-91C8-15E4FCDFDA1F}"/>
    <cellStyle name="Comma 2 3 2 3 7 3 5" xfId="5434" xr:uid="{F754E242-6640-4168-A5D5-1BFC4FA36B98}"/>
    <cellStyle name="Comma 2 3 2 3 7 4" xfId="3809" xr:uid="{B908922C-8A8A-45CF-8E60-8A7D0A0F584E}"/>
    <cellStyle name="Comma 2 3 2 3 7 4 2" xfId="4716" xr:uid="{E8E2C0A6-D72C-498C-8A86-67436588E230}"/>
    <cellStyle name="Comma 2 3 2 3 7 4 2 2" xfId="6554" xr:uid="{9F8D6858-030E-4CD9-9F59-9BD8700BCA70}"/>
    <cellStyle name="Comma 2 3 2 3 7 4 3" xfId="5649" xr:uid="{CA41EE98-19A2-406C-BB73-687CCD8BB08F}"/>
    <cellStyle name="Comma 2 3 2 3 7 5" xfId="4106" xr:uid="{AEE63E1D-F123-4FEF-A29E-1A1814A71947}"/>
    <cellStyle name="Comma 2 3 2 3 7 5 2" xfId="5012" xr:uid="{AD8CB9AA-A34F-43EA-9D4E-5D653E0E1224}"/>
    <cellStyle name="Comma 2 3 2 3 7 5 2 2" xfId="6850" xr:uid="{AF7B1692-ACE6-4269-83AC-7D7BAC420EA7}"/>
    <cellStyle name="Comma 2 3 2 3 7 5 3" xfId="5945" xr:uid="{1BB0ACF0-AE21-4242-99B1-37850172214C}"/>
    <cellStyle name="Comma 2 3 2 3 7 6" xfId="4419" xr:uid="{31CB5CA7-2763-4F0D-9521-E20771F9FC71}"/>
    <cellStyle name="Comma 2 3 2 3 7 6 2" xfId="6257" xr:uid="{A6FD2208-469B-4470-9005-A25C5B8F556C}"/>
    <cellStyle name="Comma 2 3 2 3 7 7" xfId="5351" xr:uid="{2CFE336D-C12B-4123-993A-58CA20BD364B}"/>
    <cellStyle name="Comma 2 3 2 3 8" xfId="1827" xr:uid="{5DAF4A66-4438-4025-8932-5BFF9CEC8CAE}"/>
    <cellStyle name="Comma 2 3 2 3 8 2" xfId="3060" xr:uid="{3D65F214-704D-4685-9793-CC3A6BEA2DDF}"/>
    <cellStyle name="Comma 2 3 2 3 8 2 2" xfId="3924" xr:uid="{2CCA094D-57E0-412F-BEFB-E0F6462D1463}"/>
    <cellStyle name="Comma 2 3 2 3 8 2 2 2" xfId="4831" xr:uid="{2455D46A-87E4-4749-9201-95F2940522AB}"/>
    <cellStyle name="Comma 2 3 2 3 8 2 2 2 2" xfId="6669" xr:uid="{86D80405-FFF8-4541-A2A5-F8C3B0976D42}"/>
    <cellStyle name="Comma 2 3 2 3 8 2 2 3" xfId="5764" xr:uid="{DE95BDF1-0A31-41D9-A23D-3944869CBBFC}"/>
    <cellStyle name="Comma 2 3 2 3 8 2 3" xfId="4221" xr:uid="{C8F56991-B146-46DA-9D0B-F16AE060B8B8}"/>
    <cellStyle name="Comma 2 3 2 3 8 2 3 2" xfId="5127" xr:uid="{A13F2651-AF22-43FA-BD3E-B40A2289AF83}"/>
    <cellStyle name="Comma 2 3 2 3 8 2 3 2 2" xfId="6965" xr:uid="{CE5F096C-E12F-457B-B552-9F722DDAD049}"/>
    <cellStyle name="Comma 2 3 2 3 8 2 3 3" xfId="6060" xr:uid="{DD4547AC-7DFE-40DE-BF60-8FB30A6BBDC4}"/>
    <cellStyle name="Comma 2 3 2 3 8 2 4" xfId="4535" xr:uid="{CEDE53C2-6DDF-4603-BAD6-F145B4A2BCD8}"/>
    <cellStyle name="Comma 2 3 2 3 8 2 4 2" xfId="6373" xr:uid="{7AA1EC51-9162-4695-833D-80246F378A82}"/>
    <cellStyle name="Comma 2 3 2 3 8 2 5" xfId="5466" xr:uid="{51FD9F34-F08E-45FF-903F-FCD34DE86B6F}"/>
    <cellStyle name="Comma 2 3 2 3 8 3" xfId="3850" xr:uid="{69D96B58-9E9E-4382-9C09-59C3889E5692}"/>
    <cellStyle name="Comma 2 3 2 3 8 3 2" xfId="4757" xr:uid="{CEB19060-7944-4C06-844F-D9CD131D2161}"/>
    <cellStyle name="Comma 2 3 2 3 8 3 2 2" xfId="6595" xr:uid="{3B5DE4C3-83AE-4742-B2A4-5C31EEE95C65}"/>
    <cellStyle name="Comma 2 3 2 3 8 3 3" xfId="5690" xr:uid="{416B1C9C-49A6-4DC3-92EC-142C62452CF9}"/>
    <cellStyle name="Comma 2 3 2 3 8 4" xfId="4147" xr:uid="{F78AEE49-983A-479C-ABB6-4A3609DE706A}"/>
    <cellStyle name="Comma 2 3 2 3 8 4 2" xfId="5053" xr:uid="{B7168BD8-4B5C-490D-B2E2-880EC89D3121}"/>
    <cellStyle name="Comma 2 3 2 3 8 4 2 2" xfId="6891" xr:uid="{E7EA4EA7-6B48-438A-8841-A8C17603424F}"/>
    <cellStyle name="Comma 2 3 2 3 8 4 3" xfId="5986" xr:uid="{869A746B-3A0E-4E92-942B-69177C82EBB6}"/>
    <cellStyle name="Comma 2 3 2 3 8 5" xfId="4461" xr:uid="{97EECE17-F2A5-4B28-B263-B3F040F4A119}"/>
    <cellStyle name="Comma 2 3 2 3 8 5 2" xfId="6299" xr:uid="{20E0831F-7EC0-4052-8925-380EC64BBBD0}"/>
    <cellStyle name="Comma 2 3 2 3 8 6" xfId="5392" xr:uid="{208C892A-71BD-4BD3-8B4B-C4ECAADC0D99}"/>
    <cellStyle name="Comma 2 3 2 3 9" xfId="2454" xr:uid="{6552B9FA-44AC-4409-A1AF-94F109E5DCE6}"/>
    <cellStyle name="Comma 2 3 2 3 9 2" xfId="3886" xr:uid="{095E0A5C-9DE7-4408-8A68-E1EE50AEA001}"/>
    <cellStyle name="Comma 2 3 2 3 9 2 2" xfId="4793" xr:uid="{8F30E7D0-BF4C-4AB7-9CAB-BB0089954CA9}"/>
    <cellStyle name="Comma 2 3 2 3 9 2 2 2" xfId="6631" xr:uid="{9232AB03-2DF3-4E34-860F-C4FB743D133B}"/>
    <cellStyle name="Comma 2 3 2 3 9 2 3" xfId="5726" xr:uid="{E132D0A8-35B9-4878-82DF-5D7FAABCB429}"/>
    <cellStyle name="Comma 2 3 2 3 9 3" xfId="4183" xr:uid="{4F625342-75C5-4385-8FF5-071AB4051E1A}"/>
    <cellStyle name="Comma 2 3 2 3 9 3 2" xfId="5089" xr:uid="{6F6B34C9-9029-4C65-81EC-E17685EA3DC5}"/>
    <cellStyle name="Comma 2 3 2 3 9 3 2 2" xfId="6927" xr:uid="{AA80FD69-CA11-4E48-8407-69FED54D01CA}"/>
    <cellStyle name="Comma 2 3 2 3 9 3 3" xfId="6022" xr:uid="{39C920D3-FB90-439D-B080-A9C71E7FA144}"/>
    <cellStyle name="Comma 2 3 2 3 9 4" xfId="4497" xr:uid="{2C11E2D1-5C47-4A2F-83B1-1079FBAE364A}"/>
    <cellStyle name="Comma 2 3 2 3 9 4 2" xfId="6335" xr:uid="{E95D7586-00E4-48FF-A6E1-85E9D1E8DEA6}"/>
    <cellStyle name="Comma 2 3 2 3 9 5" xfId="5428" xr:uid="{0BDE7214-980D-4DE2-ACF0-18D12AF46AF4}"/>
    <cellStyle name="Comma 2 3 2 4" xfId="1122" xr:uid="{BF6D8ED4-2F67-4283-94C5-52333F8F57A4}"/>
    <cellStyle name="Comma 2 3 2 4 2" xfId="3801" xr:uid="{8C06991A-640A-4707-8794-6A91E16CAB26}"/>
    <cellStyle name="Comma 2 3 2 4 2 2" xfId="4708" xr:uid="{66B3FE82-008E-4026-9D25-5AC8EAA56A22}"/>
    <cellStyle name="Comma 2 3 2 4 2 2 2" xfId="6546" xr:uid="{5420D7D4-B780-48D9-9375-1561BE302CBC}"/>
    <cellStyle name="Comma 2 3 2 4 2 3" xfId="5641" xr:uid="{D0DDF59F-8FE3-4423-AF06-8033C49497D4}"/>
    <cellStyle name="Comma 2 3 2 4 3" xfId="4098" xr:uid="{93D49DFE-B6D3-4A58-A2AF-A6B5E6A14136}"/>
    <cellStyle name="Comma 2 3 2 4 3 2" xfId="5004" xr:uid="{442D6ED9-A040-4665-96E1-06B343488ED2}"/>
    <cellStyle name="Comma 2 3 2 4 3 2 2" xfId="6842" xr:uid="{63443A3B-87A6-4B29-AAA8-2A4B13A7DB19}"/>
    <cellStyle name="Comma 2 3 2 4 3 3" xfId="5937" xr:uid="{7C188499-254F-49F9-B50D-26AAF60775E0}"/>
    <cellStyle name="Comma 2 3 2 4 4" xfId="4411" xr:uid="{8838C73D-59BF-48B3-8BB9-4D8B2980D6CA}"/>
    <cellStyle name="Comma 2 3 2 4 4 2" xfId="6249" xr:uid="{39127819-3F0B-496B-9D58-3C33E419BB66}"/>
    <cellStyle name="Comma 2 3 2 4 5" xfId="5343" xr:uid="{C3FB453B-F32A-4DBB-A0FF-F7CE9BC01C8B}"/>
    <cellStyle name="Comma 2 3 2 5" xfId="783" xr:uid="{E71166EC-0BE7-4D9E-8E7F-B5BE2F8099DA}"/>
    <cellStyle name="Comma 2 3 3" xfId="285" xr:uid="{00000000-0005-0000-0000-00001C010000}"/>
    <cellStyle name="Comma 2 3 3 2" xfId="865" xr:uid="{75205DF8-9456-4F45-B45E-41E2F34A1DF2}"/>
    <cellStyle name="Comma 2 3 3 2 2" xfId="3732" xr:uid="{5AC43FA7-C060-446D-A043-5CF2432CB480}"/>
    <cellStyle name="Comma 2 3 3 2 2 2" xfId="4640" xr:uid="{135163F3-861C-4A14-8AB8-CEA4374D2600}"/>
    <cellStyle name="Comma 2 3 3 2 2 2 2" xfId="6478" xr:uid="{74CCDDAA-F6F3-442B-80EC-6412DF19FE4B}"/>
    <cellStyle name="Comma 2 3 3 2 2 3" xfId="5573" xr:uid="{2C84E04A-CA1C-4500-A59C-1F5597B985D9}"/>
    <cellStyle name="Comma 2 3 3 2 3" xfId="4031" xr:uid="{B3903705-E636-4ED2-B59C-F4C5EDB19C36}"/>
    <cellStyle name="Comma 2 3 3 2 3 2" xfId="4937" xr:uid="{9AF3BA57-D496-461B-B06F-CB3F01B397B3}"/>
    <cellStyle name="Comma 2 3 3 2 3 2 2" xfId="6775" xr:uid="{3B48D06C-789E-4E96-ABB8-9B617E874E04}"/>
    <cellStyle name="Comma 2 3 3 2 3 3" xfId="5870" xr:uid="{15EB41E7-13FD-4A75-8125-17B8055B39E5}"/>
    <cellStyle name="Comma 2 3 3 2 4" xfId="4343" xr:uid="{885E6C3F-0180-4B53-8EDF-D91EFF22F4D5}"/>
    <cellStyle name="Comma 2 3 3 2 4 2" xfId="6181" xr:uid="{2A93ECBA-9DA8-459D-9D99-48156D9AD041}"/>
    <cellStyle name="Comma 2 3 3 2 5" xfId="5275" xr:uid="{18BD7F23-F7AD-40B6-90C4-954039A0DE48}"/>
    <cellStyle name="Comma 2 3 3 3" xfId="1131" xr:uid="{AD8E9F1B-B60F-4318-80F2-4E135166BA04}"/>
    <cellStyle name="Comma 2 3 3 4" xfId="3689" xr:uid="{111D9F52-5552-42D7-885E-83D317E26F3E}"/>
    <cellStyle name="Comma 2 3 3 4 2" xfId="4598" xr:uid="{C62C2B13-D41C-4680-A258-2CEDE05063D5}"/>
    <cellStyle name="Comma 2 3 3 4 2 2" xfId="6436" xr:uid="{A70FA872-8986-4BFE-B157-F7B36C5B49C7}"/>
    <cellStyle name="Comma 2 3 3 4 3" xfId="5531" xr:uid="{0CEB3085-9E71-416A-B035-DC3846442951}"/>
    <cellStyle name="Comma 2 3 3 5" xfId="3990" xr:uid="{2AAC661A-B5E0-4EC4-9A74-6ECF182AA590}"/>
    <cellStyle name="Comma 2 3 3 5 2" xfId="4896" xr:uid="{CA9FFDC7-365C-4ACB-99B5-6995BF98E242}"/>
    <cellStyle name="Comma 2 3 3 5 2 2" xfId="6734" xr:uid="{843A0607-F346-457C-955C-AB8699191E02}"/>
    <cellStyle name="Comma 2 3 3 5 3" xfId="5829" xr:uid="{E2D3369C-C113-43B7-984F-B7DDF9EB7087}"/>
    <cellStyle name="Comma 2 3 3 6" xfId="4302" xr:uid="{F4D5DFB3-CEC8-4D93-A4D9-762A2F43DD0B}"/>
    <cellStyle name="Comma 2 3 3 6 2" xfId="6140" xr:uid="{5A2782FB-233F-46F2-AA4D-7F6F9036CE97}"/>
    <cellStyle name="Comma 2 3 3 7" xfId="769" xr:uid="{24A23215-3F42-4DC2-A864-F6CEF204D57E}"/>
    <cellStyle name="Comma 2 3 3 7 2" xfId="5233" xr:uid="{2BA0ABDB-EEDD-486E-95C7-0FA2A26AA1C4}"/>
    <cellStyle name="Comma 2 3 4" xfId="863" xr:uid="{A5FE4260-5F6D-4C9B-980E-E2D887CA0C21}"/>
    <cellStyle name="Comma 2 3 5" xfId="1121" xr:uid="{B5DA5EA7-FF06-4C16-91C5-7E44BF99424A}"/>
    <cellStyle name="Comma 2 3 6" xfId="749" xr:uid="{F06409A9-CE87-460A-A543-26777E1F5E28}"/>
    <cellStyle name="Comma 2 4" xfId="286" xr:uid="{00000000-0005-0000-0000-00001D010000}"/>
    <cellStyle name="Comma 2 4 10" xfId="4308" xr:uid="{288E61F3-8E01-49DE-BBD3-8B2124A81589}"/>
    <cellStyle name="Comma 2 4 10 2" xfId="6146" xr:uid="{3D66027C-B151-4DA8-9206-A11B7873C989}"/>
    <cellStyle name="Comma 2 4 11" xfId="776" xr:uid="{3EE28071-8A5D-4A6C-B0ED-45B39C35ED7D}"/>
    <cellStyle name="Comma 2 4 11 2" xfId="5239" xr:uid="{B4132495-A850-4FAA-8300-FA8621175292}"/>
    <cellStyle name="Comma 2 4 12" xfId="5192" xr:uid="{1847F780-415F-4D41-9A96-FFE596665773}"/>
    <cellStyle name="Comma 2 4 12 2" xfId="7030" xr:uid="{07EC4A5B-4389-4C3B-8E6B-8C693A42917C}"/>
    <cellStyle name="Comma 2 4 13" xfId="5213" xr:uid="{12FE8822-2F5E-44E3-AA0D-26C9B2DF0126}"/>
    <cellStyle name="Comma 2 4 2" xfId="287" xr:uid="{00000000-0005-0000-0000-00001E010000}"/>
    <cellStyle name="Comma 2 4 2 2" xfId="3734" xr:uid="{93FDB4B9-FACA-4C75-B9D5-CED7E3C51304}"/>
    <cellStyle name="Comma 2 4 2 2 2" xfId="4642" xr:uid="{64187CB1-50C7-4CAA-8F18-D30AB4727261}"/>
    <cellStyle name="Comma 2 4 2 2 2 2" xfId="6480" xr:uid="{B813FACC-4BA4-44C7-A2CD-8CD086B76B05}"/>
    <cellStyle name="Comma 2 4 2 2 3" xfId="5575" xr:uid="{59544E3F-4867-473E-8248-B2167A642048}"/>
    <cellStyle name="Comma 2 4 2 3" xfId="4033" xr:uid="{951B3056-F557-4596-8B1A-76CAF819B6D5}"/>
    <cellStyle name="Comma 2 4 2 3 2" xfId="4939" xr:uid="{AE4652FD-C4F1-417E-A8A8-4C259C040215}"/>
    <cellStyle name="Comma 2 4 2 3 2 2" xfId="6777" xr:uid="{50735FCD-D28F-408F-BD54-D6E41401A6E3}"/>
    <cellStyle name="Comma 2 4 2 3 3" xfId="5872" xr:uid="{FBAAB9A6-168D-4C3B-AEC7-0935F03CB79C}"/>
    <cellStyle name="Comma 2 4 2 4" xfId="4345" xr:uid="{B145237F-971C-49E3-A1EF-159CA0216C7A}"/>
    <cellStyle name="Comma 2 4 2 4 2" xfId="6183" xr:uid="{AFEEBB5D-EBD2-44A8-BBDE-15CE208F26B4}"/>
    <cellStyle name="Comma 2 4 2 5" xfId="867" xr:uid="{8C3DD26D-3854-4F9F-8488-3AABF51C4E91}"/>
    <cellStyle name="Comma 2 4 2 5 2" xfId="5277" xr:uid="{26847A75-0E1C-401B-8C0B-EA440DB097B4}"/>
    <cellStyle name="Comma 2 4 3" xfId="866" xr:uid="{F4BBDDC9-DAD7-4439-8AC7-8E2738689AB2}"/>
    <cellStyle name="Comma 2 4 3 2" xfId="3733" xr:uid="{14BEEF84-9C07-4708-A2D1-187DB0D8AD22}"/>
    <cellStyle name="Comma 2 4 3 2 2" xfId="4641" xr:uid="{F2DD6008-561D-4B0F-92B1-82EA831E2096}"/>
    <cellStyle name="Comma 2 4 3 2 2 2" xfId="6479" xr:uid="{5658F383-8FF8-40B8-8312-722B9AEAEA80}"/>
    <cellStyle name="Comma 2 4 3 2 3" xfId="5574" xr:uid="{BF357501-BF86-4E02-9F52-4595F8CF0689}"/>
    <cellStyle name="Comma 2 4 3 3" xfId="4032" xr:uid="{D4CAA3CD-C104-4AEF-A539-E81BC9D21D53}"/>
    <cellStyle name="Comma 2 4 3 3 2" xfId="4938" xr:uid="{5467EBFA-5AF9-4127-9CBE-930B60CB4311}"/>
    <cellStyle name="Comma 2 4 3 3 2 2" xfId="6776" xr:uid="{F0241A3C-2462-4871-AB09-F9526ED4EE1A}"/>
    <cellStyle name="Comma 2 4 3 3 3" xfId="5871" xr:uid="{E276653B-7A14-4DFF-A10A-63311A2F1A54}"/>
    <cellStyle name="Comma 2 4 3 4" xfId="4344" xr:uid="{5BE70F8C-C30A-406A-9F6F-1CFB7315FED3}"/>
    <cellStyle name="Comma 2 4 3 4 2" xfId="6182" xr:uid="{9E66A986-5CC6-43E3-982F-C9AA3005321A}"/>
    <cellStyle name="Comma 2 4 3 5" xfId="5276" xr:uid="{39501656-5A10-46D8-8172-41576B9AB446}"/>
    <cellStyle name="Comma 2 4 4" xfId="938" xr:uid="{B6473584-0BEE-44E7-A1F0-604D209E3449}"/>
    <cellStyle name="Comma 2 4 4 2" xfId="3769" xr:uid="{910EF4EA-3AB8-42A3-8B15-7388DFF42975}"/>
    <cellStyle name="Comma 2 4 4 2 2" xfId="4676" xr:uid="{3A27B440-F8FA-48E2-85D3-B321AC0A383C}"/>
    <cellStyle name="Comma 2 4 4 2 2 2" xfId="6514" xr:uid="{5AE707C3-C8E2-4FD0-9DE1-F21615FFE9C5}"/>
    <cellStyle name="Comma 2 4 4 2 3" xfId="5609" xr:uid="{CC617F4C-687B-41A9-ADFA-B3E8A2622671}"/>
    <cellStyle name="Comma 2 4 4 3" xfId="4066" xr:uid="{C3DFB678-69B3-4B91-A7E4-BB246F006D2A}"/>
    <cellStyle name="Comma 2 4 4 3 2" xfId="4972" xr:uid="{5FDA9A08-EC84-4F4F-9CD3-676932E57A17}"/>
    <cellStyle name="Comma 2 4 4 3 2 2" xfId="6810" xr:uid="{C6AEE753-406C-4ACE-986A-3B1725C87854}"/>
    <cellStyle name="Comma 2 4 4 3 3" xfId="5905" xr:uid="{A3F07B21-3F80-428D-B132-72FF5C4AB4EC}"/>
    <cellStyle name="Comma 2 4 4 4" xfId="4379" xr:uid="{184F99FB-FEB1-43C5-B01E-13924ECC77DE}"/>
    <cellStyle name="Comma 2 4 4 4 2" xfId="6217" xr:uid="{AB76068E-FB3F-4E9C-939D-F90BD1712B18}"/>
    <cellStyle name="Comma 2 4 4 5" xfId="5311" xr:uid="{71F7DAAA-6BBC-45C2-9DFA-53E79F7D58BC}"/>
    <cellStyle name="Comma 2 4 5" xfId="1132" xr:uid="{6C07AA43-3580-40BD-9BEA-B9F215B07811}"/>
    <cellStyle name="Comma 2 4 6" xfId="3672" xr:uid="{B621FF4B-E24B-4E0B-9047-985698884F71}"/>
    <cellStyle name="Comma 2 4 6 2" xfId="3973" xr:uid="{7325DB8D-C3F6-40F4-B61A-992A7F06AC20}"/>
    <cellStyle name="Comma 2 4 6 2 2" xfId="4879" xr:uid="{8F3C67D8-14C8-486B-9D7B-4F9C282547EA}"/>
    <cellStyle name="Comma 2 4 6 2 2 2" xfId="6717" xr:uid="{FB5ED1D1-F8BC-4561-B2D9-B590189FA503}"/>
    <cellStyle name="Comma 2 4 6 2 3" xfId="5812" xr:uid="{3DFDF2C1-D4BD-4806-A551-2E60108AB1FA}"/>
    <cellStyle name="Comma 2 4 6 3" xfId="4267" xr:uid="{7D71AF22-CDD1-4855-AEB4-C7F74800A547}"/>
    <cellStyle name="Comma 2 4 6 3 2" xfId="5173" xr:uid="{DB31FC31-7917-4BB8-ACBF-FC03E2CB1AB7}"/>
    <cellStyle name="Comma 2 4 6 3 2 2" xfId="7011" xr:uid="{9832FA8B-D303-4459-93C8-EC5F9FC5A08C}"/>
    <cellStyle name="Comma 2 4 6 3 3" xfId="6106" xr:uid="{578ADAFD-FEC9-4738-A371-2107CE07DB04}"/>
    <cellStyle name="Comma 2 4 6 4" xfId="4581" xr:uid="{193309D1-24DC-48BF-AC94-10E09CAD1913}"/>
    <cellStyle name="Comma 2 4 6 4 2" xfId="6419" xr:uid="{48D834D7-EC07-4941-99F8-8C5D0FB41E18}"/>
    <cellStyle name="Comma 2 4 6 5" xfId="5514" xr:uid="{DDCF48EF-D707-4536-85A8-B30BB55B370B}"/>
    <cellStyle name="Comma 2 4 7" xfId="3695" xr:uid="{50135F4C-E71F-4D94-B396-2C8D6BA05577}"/>
    <cellStyle name="Comma 2 4 7 2" xfId="4604" xr:uid="{BC12EDCE-890B-49BC-9C00-BC84B804B474}"/>
    <cellStyle name="Comma 2 4 7 2 2" xfId="6442" xr:uid="{6ACD6215-4BD8-4F80-A99E-9F3D08B9C304}"/>
    <cellStyle name="Comma 2 4 7 3" xfId="5537" xr:uid="{80BBFCD4-5D6E-4004-A31C-5C9ED6C92CC3}"/>
    <cellStyle name="Comma 2 4 8" xfId="3996" xr:uid="{3E0F3060-219F-4FC5-80D9-09713C7158C8}"/>
    <cellStyle name="Comma 2 4 8 2" xfId="4902" xr:uid="{C80F83B5-A877-4BB4-9C00-BFB0B7A8FF50}"/>
    <cellStyle name="Comma 2 4 8 2 2" xfId="6740" xr:uid="{CB5C776A-04C6-45A1-A663-56A216C9B350}"/>
    <cellStyle name="Comma 2 4 8 3" xfId="5835" xr:uid="{17DAFB59-727C-4FD4-A8C9-D045372B5C5E}"/>
    <cellStyle name="Comma 2 4 9" xfId="4284" xr:uid="{55D51E0A-5D2B-4C23-BA0E-87123F279E49}"/>
    <cellStyle name="Comma 2 4 9 2" xfId="6123" xr:uid="{4EB844C5-8EDA-49E7-A4C2-1F15071E9154}"/>
    <cellStyle name="Comma 2 5" xfId="860" xr:uid="{AD975F25-D5BF-4A94-A8DA-7D2D4543E8F7}"/>
    <cellStyle name="Comma 2 5 2" xfId="926" xr:uid="{D89FDB46-C2E8-4EF1-8954-5D2D4B7F2366}"/>
    <cellStyle name="Comma 2 5 2 2" xfId="3757" xr:uid="{D65288FD-D236-42B9-A2D9-E14EF7560E78}"/>
    <cellStyle name="Comma 2 5 2 2 2" xfId="4664" xr:uid="{5FFD6123-057A-451D-B014-EE3EB543220E}"/>
    <cellStyle name="Comma 2 5 2 2 2 2" xfId="6502" xr:uid="{FFAB5F40-98F9-425B-AF41-C0B25344DFD8}"/>
    <cellStyle name="Comma 2 5 2 2 3" xfId="5597" xr:uid="{28704B68-1D7F-49D1-A3DC-EA7DED4F9E1D}"/>
    <cellStyle name="Comma 2 5 2 3" xfId="5299" xr:uid="{9D82104B-91DE-4F99-B114-78BA43E072DD}"/>
    <cellStyle name="Comma 2 5 3" xfId="1133" xr:uid="{B67461E8-731F-4AAD-92C7-B3440CD78126}"/>
    <cellStyle name="Comma 2 5 3 2" xfId="3810" xr:uid="{3A4E04F5-FA9E-4A7A-A328-F111BD55CFFC}"/>
    <cellStyle name="Comma 2 5 3 2 2" xfId="4717" xr:uid="{531B62B7-5516-4A0E-9796-F663D3D33EB1}"/>
    <cellStyle name="Comma 2 5 3 2 2 2" xfId="6555" xr:uid="{ABC8E048-6710-416E-8BA4-6322AEBC18F9}"/>
    <cellStyle name="Comma 2 5 3 2 3" xfId="5650" xr:uid="{330D23C7-3F2D-4D8F-9903-7E3DE2786234}"/>
    <cellStyle name="Comma 2 5 3 3" xfId="4107" xr:uid="{B28A37AC-C4E0-4C5B-A955-C7F8822B79C9}"/>
    <cellStyle name="Comma 2 5 3 3 2" xfId="5013" xr:uid="{AD9B61B4-3B5B-4ED7-BE0D-225D89974A78}"/>
    <cellStyle name="Comma 2 5 3 3 2 2" xfId="6851" xr:uid="{AFF88683-3D39-467E-BBFC-A66E5D2153FD}"/>
    <cellStyle name="Comma 2 5 3 3 3" xfId="5946" xr:uid="{EC32A47C-8980-4ACE-B13C-BB16B30A16DB}"/>
    <cellStyle name="Comma 2 5 3 4" xfId="4420" xr:uid="{40C913AF-CF1C-4DEA-A930-FA62A21FA2E6}"/>
    <cellStyle name="Comma 2 5 3 4 2" xfId="6258" xr:uid="{57E2739C-86E4-4AC4-A485-C7FDE377272E}"/>
    <cellStyle name="Comma 2 5 3 5" xfId="5352" xr:uid="{28519B42-7971-4745-A34B-D8618777BE0C}"/>
    <cellStyle name="Comma 2 5 4" xfId="3729" xr:uid="{5FE8BF79-843C-45D2-9F99-A6C81CC57A02}"/>
    <cellStyle name="Comma 2 5 4 2" xfId="4637" xr:uid="{695F6900-31E3-40CF-8BF1-7A9A13A88DC6}"/>
    <cellStyle name="Comma 2 5 4 2 2" xfId="6475" xr:uid="{24E490E7-2E3D-4E60-8F81-9818153E7AD6}"/>
    <cellStyle name="Comma 2 5 4 3" xfId="5570" xr:uid="{B3413EFF-F826-4F60-AE6C-1FD24C4499CE}"/>
    <cellStyle name="Comma 2 5 5" xfId="4028" xr:uid="{E6333566-5177-40A8-95E3-04C25D19CD8C}"/>
    <cellStyle name="Comma 2 5 5 2" xfId="4934" xr:uid="{E0C7A0D5-F642-4FD4-9283-AA1A2F75732C}"/>
    <cellStyle name="Comma 2 5 5 2 2" xfId="6772" xr:uid="{FAC662C7-500C-4D60-8CCA-BFBBB1962540}"/>
    <cellStyle name="Comma 2 5 5 3" xfId="5867" xr:uid="{CDE51A32-AC82-46A8-8C0A-7A9EF900292B}"/>
    <cellStyle name="Comma 2 5 6" xfId="4340" xr:uid="{84E1CFFD-FF47-4C79-9B08-93683F9D3B7A}"/>
    <cellStyle name="Comma 2 5 6 2" xfId="6178" xr:uid="{835E5B56-99F1-4D3F-81FC-F2DA65F05C96}"/>
    <cellStyle name="Comma 2 5 7" xfId="5272" xr:uid="{E86D25DC-2CA6-4058-8C06-C7656238CF0C}"/>
    <cellStyle name="Comma 2 6" xfId="1134" xr:uid="{1C8CB09C-3B1E-4C5D-8A98-2C1C65636036}"/>
    <cellStyle name="Comma 2 6 2" xfId="3811" xr:uid="{C33E2DFD-3424-4231-90AB-13B888E48436}"/>
    <cellStyle name="Comma 2 6 2 2" xfId="4718" xr:uid="{0012270F-C95E-4017-9C73-39F7EB915D45}"/>
    <cellStyle name="Comma 2 6 2 2 2" xfId="6556" xr:uid="{7D6E954F-E828-4961-A55E-8CF513ABC32B}"/>
    <cellStyle name="Comma 2 6 2 3" xfId="5651" xr:uid="{50E18DBF-3BBB-4380-9787-21A18FD81FDF}"/>
    <cellStyle name="Comma 2 6 3" xfId="4108" xr:uid="{24F56E94-A374-4ADF-B94A-F34F987D8BBF}"/>
    <cellStyle name="Comma 2 6 3 2" xfId="5014" xr:uid="{7155D2A2-0CE5-42A1-A97E-1501DBCC3E69}"/>
    <cellStyle name="Comma 2 6 3 2 2" xfId="6852" xr:uid="{A577A6E6-CC49-48B8-AB77-0266443AED19}"/>
    <cellStyle name="Comma 2 6 3 3" xfId="5947" xr:uid="{24BF2113-5789-4A35-8BE0-15B41E6E2F07}"/>
    <cellStyle name="Comma 2 6 4" xfId="4421" xr:uid="{5A5055E7-6AFC-4754-AA0A-8FEEED66BAF9}"/>
    <cellStyle name="Comma 2 6 4 2" xfId="6259" xr:uid="{0A326F9F-808F-4574-9BC9-4282359F4D98}"/>
    <cellStyle name="Comma 2 6 5" xfId="5353" xr:uid="{846BD179-B670-4A06-953C-A2B0D52EFAF4}"/>
    <cellStyle name="Comma 2 7" xfId="1135" xr:uid="{CC49A0DC-F4A2-4A08-8B1C-944C6985B6C8}"/>
    <cellStyle name="Comma 2 7 2" xfId="1834" xr:uid="{D216F63B-15F7-46C6-BB63-978DA5BCE35D}"/>
    <cellStyle name="Comma 2 7 2 2" xfId="3067" xr:uid="{452CEDAF-CC0F-4FAE-B99A-5D3DAAE0C5B1}"/>
    <cellStyle name="Comma 2 7 2 2 2" xfId="3931" xr:uid="{2E19E429-E6A3-4F79-8336-DF975A7A5D52}"/>
    <cellStyle name="Comma 2 7 2 2 2 2" xfId="4838" xr:uid="{03AA1F09-4839-4A7C-A502-ED3306D62451}"/>
    <cellStyle name="Comma 2 7 2 2 2 2 2" xfId="6676" xr:uid="{5B581390-35AA-41E5-ADC6-8A3BF20CE4D2}"/>
    <cellStyle name="Comma 2 7 2 2 2 3" xfId="5771" xr:uid="{897E2B91-ACE8-4734-991B-C503A9DDF5F9}"/>
    <cellStyle name="Comma 2 7 2 2 3" xfId="4228" xr:uid="{08F97127-8730-42EA-9C89-1B219BCF5F2B}"/>
    <cellStyle name="Comma 2 7 2 2 3 2" xfId="5134" xr:uid="{66723408-C6F1-4DEF-A19B-AAD86064D8C8}"/>
    <cellStyle name="Comma 2 7 2 2 3 2 2" xfId="6972" xr:uid="{62478739-2176-4A4E-ACE0-46F72CE70B1C}"/>
    <cellStyle name="Comma 2 7 2 2 3 3" xfId="6067" xr:uid="{08FD2789-7828-40DE-88F7-D5F1E9FAF979}"/>
    <cellStyle name="Comma 2 7 2 2 4" xfId="4542" xr:uid="{40FC0BB2-69E7-470F-9291-84BDECD261C3}"/>
    <cellStyle name="Comma 2 7 2 2 4 2" xfId="6380" xr:uid="{F904077B-19F7-4B39-BDAF-E9B423E6DC40}"/>
    <cellStyle name="Comma 2 7 2 2 5" xfId="5473" xr:uid="{F577A551-C26A-46B4-915E-B6E0C5B5F9E3}"/>
    <cellStyle name="Comma 2 7 2 3" xfId="3857" xr:uid="{B6A1F945-10FD-4A8A-9275-061C656AA918}"/>
    <cellStyle name="Comma 2 7 2 3 2" xfId="4764" xr:uid="{EFD92028-10D3-4026-A7DD-D5296D7B1B1F}"/>
    <cellStyle name="Comma 2 7 2 3 2 2" xfId="6602" xr:uid="{C65A2CD4-67F1-4B8D-B7A0-3E82FE5089DA}"/>
    <cellStyle name="Comma 2 7 2 3 3" xfId="5697" xr:uid="{C160F56F-F4FB-4021-8C41-8981B1234142}"/>
    <cellStyle name="Comma 2 7 2 4" xfId="4154" xr:uid="{3C4BABB3-FE6D-4C4B-8C22-EF71AA267A8B}"/>
    <cellStyle name="Comma 2 7 2 4 2" xfId="5060" xr:uid="{0EC57C4F-E3EF-4D1F-9E6F-DDB8A3BEA1EF}"/>
    <cellStyle name="Comma 2 7 2 4 2 2" xfId="6898" xr:uid="{95587749-14F3-4AF2-A70A-2EA5305D96A1}"/>
    <cellStyle name="Comma 2 7 2 4 3" xfId="5993" xr:uid="{6B70BF10-46E6-46CD-AF0E-5364E35D9E5F}"/>
    <cellStyle name="Comma 2 7 2 5" xfId="4468" xr:uid="{DDD3ED9D-522E-44FB-8A3B-05A0D517FC16}"/>
    <cellStyle name="Comma 2 7 2 5 2" xfId="6306" xr:uid="{A165E103-8747-4730-B001-BBE4B85202A4}"/>
    <cellStyle name="Comma 2 7 2 6" xfId="5399" xr:uid="{AF3E1CC7-0887-4B5C-8E12-D7548AC1B60D}"/>
    <cellStyle name="Comma 2 7 3" xfId="2461" xr:uid="{096BFC18-ECE5-4BF8-B1C9-1A49ACCB8FDA}"/>
    <cellStyle name="Comma 2 7 3 2" xfId="3893" xr:uid="{DDCD7018-D6AA-420A-9015-6FD8D37E61F6}"/>
    <cellStyle name="Comma 2 7 3 2 2" xfId="4800" xr:uid="{F0CD8F56-9B3C-4980-B919-DAC0B9EB42BB}"/>
    <cellStyle name="Comma 2 7 3 2 2 2" xfId="6638" xr:uid="{C9379070-508C-4673-885D-21D24DCC0DE3}"/>
    <cellStyle name="Comma 2 7 3 2 3" xfId="5733" xr:uid="{B4928138-131F-443E-97BE-63B3283FE4BB}"/>
    <cellStyle name="Comma 2 7 3 3" xfId="4190" xr:uid="{23607206-914B-40F5-B9AC-F2F4A398DBEF}"/>
    <cellStyle name="Comma 2 7 3 3 2" xfId="5096" xr:uid="{6C60E6EC-2841-4F56-810D-CDC368023237}"/>
    <cellStyle name="Comma 2 7 3 3 2 2" xfId="6934" xr:uid="{07FAFECF-0356-402E-86B0-70D16EE4BADD}"/>
    <cellStyle name="Comma 2 7 3 3 3" xfId="6029" xr:uid="{4847656A-3608-40A1-BA89-E43B8290E1C1}"/>
    <cellStyle name="Comma 2 7 3 4" xfId="4504" xr:uid="{F6243324-2B16-4964-A5C7-8C2BD127BDCD}"/>
    <cellStyle name="Comma 2 7 3 4 2" xfId="6342" xr:uid="{F0694C04-41B5-4A66-909F-191EC7643474}"/>
    <cellStyle name="Comma 2 7 3 5" xfId="5435" xr:uid="{62083ABC-BF4B-464F-B681-94DF8E8344CC}"/>
    <cellStyle name="Comma 2 7 4" xfId="3812" xr:uid="{42E9EE46-074E-4D7B-A3B9-A8459D5DE6DF}"/>
    <cellStyle name="Comma 2 7 4 2" xfId="4719" xr:uid="{5CFA5974-7E4D-42DD-99E5-E3D865ACA497}"/>
    <cellStyle name="Comma 2 7 4 2 2" xfId="6557" xr:uid="{39143128-8E94-4942-833A-4BDB26D21C01}"/>
    <cellStyle name="Comma 2 7 4 3" xfId="5652" xr:uid="{D446E7E5-E01E-40F3-B182-BF8F8CC5FE41}"/>
    <cellStyle name="Comma 2 7 5" xfId="4109" xr:uid="{28E6C400-FCA6-4BCB-BDE6-4BAEA746B48C}"/>
    <cellStyle name="Comma 2 7 5 2" xfId="5015" xr:uid="{7E6AD58E-8B86-4D9A-A6FD-992C170D795D}"/>
    <cellStyle name="Comma 2 7 5 2 2" xfId="6853" xr:uid="{314B0C30-035C-4AB1-A346-13F855B06881}"/>
    <cellStyle name="Comma 2 7 5 3" xfId="5948" xr:uid="{975954FD-9444-40E1-A71F-E7739B8AA3BC}"/>
    <cellStyle name="Comma 2 7 6" xfId="4422" xr:uid="{E0603D28-8390-40C3-A930-E46FD7BBBD21}"/>
    <cellStyle name="Comma 2 7 6 2" xfId="6260" xr:uid="{E9F98DCC-01D3-463B-8230-9564118A0F0A}"/>
    <cellStyle name="Comma 2 7 7" xfId="5354" xr:uid="{538E4B82-2ABB-4ABC-A66F-76FA1B340AA8}"/>
    <cellStyle name="Comma 2 8" xfId="1136" xr:uid="{4D014376-6520-4485-89A8-1BFE7B5F57BF}"/>
    <cellStyle name="Comma 2 8 2" xfId="1835" xr:uid="{7EFE3F50-4628-4D40-A41A-4D897B9F8ECC}"/>
    <cellStyle name="Comma 2 8 2 2" xfId="3068" xr:uid="{44F3A263-DD79-4F74-BC13-2D7DD622F950}"/>
    <cellStyle name="Comma 2 8 2 2 2" xfId="3932" xr:uid="{E4DDE0C7-B7E9-4A16-801E-4E6D5615CDE7}"/>
    <cellStyle name="Comma 2 8 2 2 2 2" xfId="4839" xr:uid="{3E67F85F-3D05-437E-8688-038008BE76D9}"/>
    <cellStyle name="Comma 2 8 2 2 2 2 2" xfId="6677" xr:uid="{505221FD-F48D-46DA-AF10-37B3A4526E15}"/>
    <cellStyle name="Comma 2 8 2 2 2 3" xfId="5772" xr:uid="{978B881A-E994-4073-BDE7-FF641933FF11}"/>
    <cellStyle name="Comma 2 8 2 2 3" xfId="4229" xr:uid="{7780967A-752A-4A83-AA84-30FE763DADFF}"/>
    <cellStyle name="Comma 2 8 2 2 3 2" xfId="5135" xr:uid="{B87BC102-9AA5-46B9-8522-EB296892E1D2}"/>
    <cellStyle name="Comma 2 8 2 2 3 2 2" xfId="6973" xr:uid="{AA4A938F-1AC0-4A5B-8AD4-2C0C5832D948}"/>
    <cellStyle name="Comma 2 8 2 2 3 3" xfId="6068" xr:uid="{DD861745-7B9D-4FE2-BB1F-1CD34A98CAD4}"/>
    <cellStyle name="Comma 2 8 2 2 4" xfId="4543" xr:uid="{A34223DF-D227-401A-A658-E09A7DA50AB1}"/>
    <cellStyle name="Comma 2 8 2 2 4 2" xfId="6381" xr:uid="{EB434810-649E-42D3-B668-DFCB49A2CA3B}"/>
    <cellStyle name="Comma 2 8 2 2 5" xfId="5474" xr:uid="{ECD8FC39-06CA-469A-912D-078F6D96A5DA}"/>
    <cellStyle name="Comma 2 8 2 3" xfId="3858" xr:uid="{DE9E9622-034F-4646-B97F-B22A1DE5E7D7}"/>
    <cellStyle name="Comma 2 8 2 3 2" xfId="4765" xr:uid="{D9284BE1-F037-4C9F-AAFC-6A027BEA7640}"/>
    <cellStyle name="Comma 2 8 2 3 2 2" xfId="6603" xr:uid="{95C9000D-1A99-4A81-BCC8-069DF6E529AC}"/>
    <cellStyle name="Comma 2 8 2 3 3" xfId="5698" xr:uid="{89349D1A-C3E5-407E-B4BC-2983A2C9A4A8}"/>
    <cellStyle name="Comma 2 8 2 4" xfId="4155" xr:uid="{D1CD7D74-83B3-4FE3-A94D-C60C7CDD98A1}"/>
    <cellStyle name="Comma 2 8 2 4 2" xfId="5061" xr:uid="{653AA404-324C-4A3F-8590-B4D2FA7FFF1D}"/>
    <cellStyle name="Comma 2 8 2 4 2 2" xfId="6899" xr:uid="{FBB31F19-3211-404B-B6BC-1B7D5D1830FB}"/>
    <cellStyle name="Comma 2 8 2 4 3" xfId="5994" xr:uid="{E884B3B1-D68C-4511-A46E-4C6C350D1471}"/>
    <cellStyle name="Comma 2 8 2 5" xfId="4469" xr:uid="{D30D7D6C-912F-4B3E-B603-6E03B3619B18}"/>
    <cellStyle name="Comma 2 8 2 5 2" xfId="6307" xr:uid="{866554DD-A3AB-4372-B8D3-A065F2A17ACF}"/>
    <cellStyle name="Comma 2 8 2 6" xfId="5400" xr:uid="{C02DC252-1D1D-4095-AE79-C4060A557CD6}"/>
    <cellStyle name="Comma 2 8 3" xfId="2462" xr:uid="{F70D4D14-D301-4FFC-BDFC-3220C3A2C7C0}"/>
    <cellStyle name="Comma 2 8 3 2" xfId="3894" xr:uid="{3E29313B-E562-4DB4-8339-53F4EFCBB31B}"/>
    <cellStyle name="Comma 2 8 3 2 2" xfId="4801" xr:uid="{1067D7C4-8C7E-4229-B36D-5E7F65971291}"/>
    <cellStyle name="Comma 2 8 3 2 2 2" xfId="6639" xr:uid="{D7ABCE4A-A95D-4130-867A-892DED3E2D32}"/>
    <cellStyle name="Comma 2 8 3 2 3" xfId="5734" xr:uid="{7922510C-3505-426F-870E-B07B3646750F}"/>
    <cellStyle name="Comma 2 8 3 3" xfId="4191" xr:uid="{7C38E656-3237-49BC-8FF2-4DB5FB9C4C59}"/>
    <cellStyle name="Comma 2 8 3 3 2" xfId="5097" xr:uid="{067A7331-0224-4E5B-919E-FA76D082E4EE}"/>
    <cellStyle name="Comma 2 8 3 3 2 2" xfId="6935" xr:uid="{C4E259F1-F4BC-43CD-A7C1-755647AC848D}"/>
    <cellStyle name="Comma 2 8 3 3 3" xfId="6030" xr:uid="{A151153C-EA7B-42B5-97BF-C068E137BEA8}"/>
    <cellStyle name="Comma 2 8 3 4" xfId="4505" xr:uid="{58DBA922-5762-4206-AA7C-BF3F7637E084}"/>
    <cellStyle name="Comma 2 8 3 4 2" xfId="6343" xr:uid="{5891FBD0-9C41-4A0F-8E60-AC2110E1EB71}"/>
    <cellStyle name="Comma 2 8 3 5" xfId="5436" xr:uid="{E7C2831B-A446-4F0B-A98B-1C521E0A7712}"/>
    <cellStyle name="Comma 2 8 4" xfId="3813" xr:uid="{B8FE84C5-573F-42B2-A630-09EAB1108214}"/>
    <cellStyle name="Comma 2 8 4 2" xfId="4720" xr:uid="{2230EB18-C4CE-4C6D-9EFD-12E8C745EA84}"/>
    <cellStyle name="Comma 2 8 4 2 2" xfId="6558" xr:uid="{8ED773A1-7C0C-4146-BE14-CFCDD4D95442}"/>
    <cellStyle name="Comma 2 8 4 3" xfId="5653" xr:uid="{5A9CA3C6-E537-43AC-8FE9-42507D472CA3}"/>
    <cellStyle name="Comma 2 8 5" xfId="4110" xr:uid="{2FB7A763-03C9-43B2-B268-6035C946E81F}"/>
    <cellStyle name="Comma 2 8 5 2" xfId="5016" xr:uid="{91F64ED2-4CE6-48FB-B9EF-BFB296764003}"/>
    <cellStyle name="Comma 2 8 5 2 2" xfId="6854" xr:uid="{3FEE4109-18DD-4EEE-B040-3600961D729B}"/>
    <cellStyle name="Comma 2 8 5 3" xfId="5949" xr:uid="{2C40AD57-D18C-4114-9CDB-650FB90C5A90}"/>
    <cellStyle name="Comma 2 8 6" xfId="4423" xr:uid="{7C0D7BB5-9698-48F7-B06B-E6C4F9D4D469}"/>
    <cellStyle name="Comma 2 8 6 2" xfId="6261" xr:uid="{FC64C617-578E-4F22-8D9B-A1844484509D}"/>
    <cellStyle name="Comma 2 8 7" xfId="5355" xr:uid="{5CB8F942-3AD6-4BA9-83A0-DD18FA8ACA2F}"/>
    <cellStyle name="Comma 2 9" xfId="1137" xr:uid="{9628D3CA-5AE3-4E3B-9ACB-FC1649C458AF}"/>
    <cellStyle name="Comma 2 9 2" xfId="1836" xr:uid="{E7D353A4-7538-4024-B536-352FC6B9B85D}"/>
    <cellStyle name="Comma 2 9 2 2" xfId="3069" xr:uid="{30D1922C-A562-43E3-9096-EC820E294A23}"/>
    <cellStyle name="Comma 2 9 2 2 2" xfId="3933" xr:uid="{8A62CD2C-CBCC-4054-B4AB-597BE12FB8E5}"/>
    <cellStyle name="Comma 2 9 2 2 2 2" xfId="4840" xr:uid="{84E01309-49B3-4D3B-8B46-602A8D6C8D6F}"/>
    <cellStyle name="Comma 2 9 2 2 2 2 2" xfId="6678" xr:uid="{BE738870-FA72-42B4-88A7-A310A2344007}"/>
    <cellStyle name="Comma 2 9 2 2 2 3" xfId="5773" xr:uid="{A09F90B0-52B8-4D80-A26F-AA3D76F7C183}"/>
    <cellStyle name="Comma 2 9 2 2 3" xfId="4230" xr:uid="{4A13E406-04BD-42C8-8184-0D00DB3A1D46}"/>
    <cellStyle name="Comma 2 9 2 2 3 2" xfId="5136" xr:uid="{81055104-1C3B-4C5A-AA55-8A0A01A5DA9E}"/>
    <cellStyle name="Comma 2 9 2 2 3 2 2" xfId="6974" xr:uid="{33408BE9-2243-4932-BC42-500DD425AFF6}"/>
    <cellStyle name="Comma 2 9 2 2 3 3" xfId="6069" xr:uid="{03BA4E86-97CE-4CF6-BEED-668E85FC526C}"/>
    <cellStyle name="Comma 2 9 2 2 4" xfId="4544" xr:uid="{73864057-1037-41C7-AF2F-7F8B235880C2}"/>
    <cellStyle name="Comma 2 9 2 2 4 2" xfId="6382" xr:uid="{48FC8CC6-6CAE-4B24-90CE-32140FCB667B}"/>
    <cellStyle name="Comma 2 9 2 2 5" xfId="5475" xr:uid="{E79D44D5-D00C-4A7C-A453-6825D221B5D5}"/>
    <cellStyle name="Comma 2 9 2 3" xfId="3859" xr:uid="{2F6E2E94-870E-435A-BB80-85F23CB0A56F}"/>
    <cellStyle name="Comma 2 9 2 3 2" xfId="4766" xr:uid="{922F5B05-EB2B-41EA-BE0E-D34822ECE5BB}"/>
    <cellStyle name="Comma 2 9 2 3 2 2" xfId="6604" xr:uid="{FF1CF801-8943-441B-9393-EA4E35E1CB0A}"/>
    <cellStyle name="Comma 2 9 2 3 3" xfId="5699" xr:uid="{B2A6D986-8C32-4813-9755-DA2DB77C2156}"/>
    <cellStyle name="Comma 2 9 2 4" xfId="4156" xr:uid="{3F4F387B-95EA-4F62-BB48-6ECDD6A1CBFF}"/>
    <cellStyle name="Comma 2 9 2 4 2" xfId="5062" xr:uid="{4F22E987-BB26-4334-B242-20A22DFFFDE2}"/>
    <cellStyle name="Comma 2 9 2 4 2 2" xfId="6900" xr:uid="{3897D3A5-334B-4BD3-B7FF-C770EDFB8E22}"/>
    <cellStyle name="Comma 2 9 2 4 3" xfId="5995" xr:uid="{E105F098-7EDE-472A-AE17-610B8B26EDAA}"/>
    <cellStyle name="Comma 2 9 2 5" xfId="4470" xr:uid="{843962C8-2573-4E87-86BB-B3E869BE8FDC}"/>
    <cellStyle name="Comma 2 9 2 5 2" xfId="6308" xr:uid="{B4C92924-1DCA-4359-A2DF-3A9B02EAA110}"/>
    <cellStyle name="Comma 2 9 2 6" xfId="5401" xr:uid="{DE860AF8-2DD7-455B-908E-BEB1D1EF3DC7}"/>
    <cellStyle name="Comma 2 9 3" xfId="2463" xr:uid="{7AAE52C4-1AFB-43EF-B454-BD2C4814C84E}"/>
    <cellStyle name="Comma 2 9 3 2" xfId="3895" xr:uid="{0178EEDB-A897-4209-A3E6-ED09F6C7040A}"/>
    <cellStyle name="Comma 2 9 3 2 2" xfId="4802" xr:uid="{3CABE6FF-F3EB-4D34-A084-C292635E29F1}"/>
    <cellStyle name="Comma 2 9 3 2 2 2" xfId="6640" xr:uid="{737524E4-ABCC-479F-B4F6-2A58AD7760BD}"/>
    <cellStyle name="Comma 2 9 3 2 3" xfId="5735" xr:uid="{A9A890B2-1282-46A0-B39A-B7C72920D86B}"/>
    <cellStyle name="Comma 2 9 3 3" xfId="4192" xr:uid="{FAE5066C-CE84-45AF-8DD9-F3FFEAAC3EB9}"/>
    <cellStyle name="Comma 2 9 3 3 2" xfId="5098" xr:uid="{F1B4870D-B0C6-4084-BB4F-8E4D52B43EC0}"/>
    <cellStyle name="Comma 2 9 3 3 2 2" xfId="6936" xr:uid="{7ABD9B6C-0934-499C-AD4E-8CC87C8F5DC1}"/>
    <cellStyle name="Comma 2 9 3 3 3" xfId="6031" xr:uid="{05A15DD4-8059-4518-9230-E232434848AF}"/>
    <cellStyle name="Comma 2 9 3 4" xfId="4506" xr:uid="{A8B4D166-B7F3-419E-B9DB-232012024EE7}"/>
    <cellStyle name="Comma 2 9 3 4 2" xfId="6344" xr:uid="{E73F3086-CD4E-4734-97BE-3A63B66114CB}"/>
    <cellStyle name="Comma 2 9 3 5" xfId="5437" xr:uid="{6897A939-A41F-44CD-8B9A-1A04417ABE67}"/>
    <cellStyle name="Comma 2 9 4" xfId="3814" xr:uid="{98BEC70F-D50D-484E-BC98-8B7BD69EE2A6}"/>
    <cellStyle name="Comma 2 9 4 2" xfId="4721" xr:uid="{35802447-50D3-45F4-8FCF-28B303F36173}"/>
    <cellStyle name="Comma 2 9 4 2 2" xfId="6559" xr:uid="{97FE3408-DEEB-4A50-9E05-2CDA3E119A2A}"/>
    <cellStyle name="Comma 2 9 4 3" xfId="5654" xr:uid="{58ACFF5C-FA6B-4566-9633-8F49311689D9}"/>
    <cellStyle name="Comma 2 9 5" xfId="4111" xr:uid="{F5F556FF-D9E9-4EA7-A709-18B8CDC3299E}"/>
    <cellStyle name="Comma 2 9 5 2" xfId="5017" xr:uid="{CE800D4B-846B-47DD-BC9F-A4D4C55CAE1A}"/>
    <cellStyle name="Comma 2 9 5 2 2" xfId="6855" xr:uid="{5D32D273-A4E1-4951-9BD5-180D1FE03EC6}"/>
    <cellStyle name="Comma 2 9 5 3" xfId="5950" xr:uid="{FF920942-BCF4-4E27-A5A6-9A71384B1FDA}"/>
    <cellStyle name="Comma 2 9 6" xfId="4424" xr:uid="{32B5AB53-3407-4EB0-8E84-F989D16BCB77}"/>
    <cellStyle name="Comma 2 9 6 2" xfId="6262" xr:uid="{DD4D7D20-A7E2-4B7F-A90D-75D41E9CA5CB}"/>
    <cellStyle name="Comma 2 9 7" xfId="5356" xr:uid="{5755ED92-ACCC-460E-BDDC-C49930FDF024}"/>
    <cellStyle name="Comma 20" xfId="288" xr:uid="{00000000-0005-0000-0000-00001F010000}"/>
    <cellStyle name="Comma 20 2" xfId="991" xr:uid="{FD38F978-FD2B-4F51-87DC-6CDADBA95139}"/>
    <cellStyle name="Comma 20 2 2" xfId="3784" xr:uid="{C29CFECA-1D3B-4275-A322-5AD575AD1226}"/>
    <cellStyle name="Comma 20 2 2 2" xfId="4691" xr:uid="{2CEA7B31-FDBC-4083-8E56-DEB329E1AEF0}"/>
    <cellStyle name="Comma 20 2 2 2 2" xfId="6529" xr:uid="{BA5BBC6E-A9FD-4040-B383-5D8313725773}"/>
    <cellStyle name="Comma 20 2 2 3" xfId="5624" xr:uid="{41DCA527-9D19-4F36-A7AB-B74452346493}"/>
    <cellStyle name="Comma 20 2 3" xfId="4081" xr:uid="{63347D93-CCD5-480C-B98C-A60997D4DEDF}"/>
    <cellStyle name="Comma 20 2 3 2" xfId="4987" xr:uid="{2B28E88A-366A-4770-A7E7-CAEF4E21D549}"/>
    <cellStyle name="Comma 20 2 3 2 2" xfId="6825" xr:uid="{CA2F3FB7-0CB4-4792-A579-72E4089CA997}"/>
    <cellStyle name="Comma 20 2 3 3" xfId="5920" xr:uid="{952B7085-FED3-4B62-B600-62E96601E23F}"/>
    <cellStyle name="Comma 20 2 4" xfId="4394" xr:uid="{28F6C673-7879-4F5C-AC75-A73BBDBA7E13}"/>
    <cellStyle name="Comma 20 2 4 2" xfId="6232" xr:uid="{F57B9D9B-755F-4850-97CC-619BE6D84E2E}"/>
    <cellStyle name="Comma 20 2 5" xfId="5326" xr:uid="{875195DA-8514-4AE8-922A-9F9CAB0C8E4F}"/>
    <cellStyle name="Comma 20 3" xfId="3735" xr:uid="{81250755-3C79-400B-83D7-7C234FBA55E8}"/>
    <cellStyle name="Comma 20 3 2" xfId="4643" xr:uid="{892CB768-1F96-4FE3-8936-65763D5974A7}"/>
    <cellStyle name="Comma 20 3 2 2" xfId="6481" xr:uid="{6AF1F87E-7F3F-430F-8A21-93CE44684AD4}"/>
    <cellStyle name="Comma 20 3 3" xfId="5576" xr:uid="{8443FA7A-7C1D-4D47-B95D-3B9DC3B6CF55}"/>
    <cellStyle name="Comma 20 4" xfId="4034" xr:uid="{7F8164B5-6ED8-4039-B91A-A251598C61CD}"/>
    <cellStyle name="Comma 20 4 2" xfId="4940" xr:uid="{66A3D27F-EFD6-4344-B5AA-BD117BE04581}"/>
    <cellStyle name="Comma 20 4 2 2" xfId="6778" xr:uid="{8E12C4A1-37EE-4D53-934E-C762310B9251}"/>
    <cellStyle name="Comma 20 4 3" xfId="5873" xr:uid="{608D9933-FE6F-4E0D-81A2-153E29BFEF4E}"/>
    <cellStyle name="Comma 20 5" xfId="4346" xr:uid="{9D6671DD-E5C4-4426-BF68-ECD4A5561674}"/>
    <cellStyle name="Comma 20 5 2" xfId="6184" xr:uid="{B4DF0E18-8821-4DB0-BCC7-08F0DE247CA1}"/>
    <cellStyle name="Comma 20 6" xfId="868" xr:uid="{A0236C91-6841-48B2-8EC0-8FE6DB37F649}"/>
    <cellStyle name="Comma 20 6 2" xfId="5278" xr:uid="{83D09EEB-121F-47CF-B73E-41D99A7148D0}"/>
    <cellStyle name="Comma 21" xfId="289" xr:uid="{00000000-0005-0000-0000-000020010000}"/>
    <cellStyle name="Comma 21 2" xfId="3736" xr:uid="{60393CE8-8AB0-4576-A373-D5CE862082AF}"/>
    <cellStyle name="Comma 21 2 2" xfId="4644" xr:uid="{C470834A-A763-48A9-86DA-89FCBF1408B8}"/>
    <cellStyle name="Comma 21 2 2 2" xfId="6482" xr:uid="{719BD406-B15A-456C-8146-D52EBF2E68CF}"/>
    <cellStyle name="Comma 21 2 3" xfId="5577" xr:uid="{B1E0A596-804C-4836-A778-B49651166487}"/>
    <cellStyle name="Comma 21 3" xfId="4035" xr:uid="{6A8BD028-D1EB-4B5D-A320-7ABC3FA36481}"/>
    <cellStyle name="Comma 21 3 2" xfId="4941" xr:uid="{2CED0D4E-EBB8-4E3F-9B0C-73033D8AA743}"/>
    <cellStyle name="Comma 21 3 2 2" xfId="6779" xr:uid="{17357BDE-2F84-43BB-AEAA-2B2C88B70DD5}"/>
    <cellStyle name="Comma 21 3 3" xfId="5874" xr:uid="{E80F219C-2385-4F78-B075-054ACCF1661B}"/>
    <cellStyle name="Comma 21 4" xfId="4347" xr:uid="{405A6346-4772-4089-948F-92BF4A6053F4}"/>
    <cellStyle name="Comma 21 4 2" xfId="6185" xr:uid="{C149FC59-2AF8-4D2F-943A-48FEA5DE8D2C}"/>
    <cellStyle name="Comma 21 5" xfId="869" xr:uid="{1CD51A95-537C-465C-84C8-7FFA96374016}"/>
    <cellStyle name="Comma 21 5 2" xfId="5279" xr:uid="{BDD0C35C-2DF0-4239-B456-8EDFF8A73D00}"/>
    <cellStyle name="Comma 22" xfId="290" xr:uid="{00000000-0005-0000-0000-000021010000}"/>
    <cellStyle name="Comma 22 2" xfId="3737" xr:uid="{47E32312-87D4-43CD-9EC7-88E5B904A91F}"/>
    <cellStyle name="Comma 22 2 2" xfId="4645" xr:uid="{2E4BC5A6-59E2-4198-9E3E-79A3093B1522}"/>
    <cellStyle name="Comma 22 2 2 2" xfId="6483" xr:uid="{7FAAC2A5-3C46-49CF-89B4-0FBEC066C8C0}"/>
    <cellStyle name="Comma 22 2 3" xfId="5578" xr:uid="{1F023187-6204-4718-88A2-DA1EF29DBF0B}"/>
    <cellStyle name="Comma 22 3" xfId="4036" xr:uid="{27AF5B0B-96F7-4006-B408-13424E66557F}"/>
    <cellStyle name="Comma 22 3 2" xfId="4942" xr:uid="{9261F306-AFA3-4F58-A636-15A5A4EB1E47}"/>
    <cellStyle name="Comma 22 3 2 2" xfId="6780" xr:uid="{61A15588-5612-4019-9E3D-9CD038086C88}"/>
    <cellStyle name="Comma 22 3 3" xfId="5875" xr:uid="{18D402AD-1379-4198-B588-FBEF92985D05}"/>
    <cellStyle name="Comma 22 4" xfId="4348" xr:uid="{6B0061C4-9830-4F5E-B9FD-6E10F6F052E1}"/>
    <cellStyle name="Comma 22 4 2" xfId="6186" xr:uid="{2090ACCC-E410-4CB6-8732-0523A2765375}"/>
    <cellStyle name="Comma 22 5" xfId="870" xr:uid="{60006821-C342-49BE-8916-31666C43F687}"/>
    <cellStyle name="Comma 22 5 2" xfId="5280" xr:uid="{78D93F46-379B-4EE1-ABC0-1B06FC961BB8}"/>
    <cellStyle name="Comma 23" xfId="291" xr:uid="{00000000-0005-0000-0000-000022010000}"/>
    <cellStyle name="Comma 23 2" xfId="3738" xr:uid="{B769EB60-2E97-40D7-8866-427F5947F452}"/>
    <cellStyle name="Comma 23 2 2" xfId="4646" xr:uid="{5AA0E797-91F7-404E-8D79-FD5903CD0940}"/>
    <cellStyle name="Comma 23 2 2 2" xfId="6484" xr:uid="{FB0B3F58-0FB6-41CC-988E-45F311B565E9}"/>
    <cellStyle name="Comma 23 2 3" xfId="5579" xr:uid="{D701B563-D7B7-442D-92D1-B9B6C47B9223}"/>
    <cellStyle name="Comma 23 3" xfId="4037" xr:uid="{3D4D6C76-F62D-4BE7-B3BC-E12A97030E61}"/>
    <cellStyle name="Comma 23 3 2" xfId="4943" xr:uid="{2E856E0C-A21F-4240-91D8-BCC208981592}"/>
    <cellStyle name="Comma 23 3 2 2" xfId="6781" xr:uid="{4688508A-F9B3-41FA-A4EE-282612E7F204}"/>
    <cellStyle name="Comma 23 3 3" xfId="5876" xr:uid="{C644CEEB-8981-4A1A-8D16-1D1400BC9388}"/>
    <cellStyle name="Comma 23 4" xfId="4349" xr:uid="{E4E2B213-AFD2-429C-8BDD-DAC3E86F8E5B}"/>
    <cellStyle name="Comma 23 4 2" xfId="6187" xr:uid="{462B58CF-3983-4C9C-8469-10220B6836A4}"/>
    <cellStyle name="Comma 23 5" xfId="871" xr:uid="{4563911F-988C-40AF-A18E-B84624319B1D}"/>
    <cellStyle name="Comma 23 5 2" xfId="5281" xr:uid="{ACA4AFA6-6FA6-4424-AF16-2A726BE448A4}"/>
    <cellStyle name="Comma 24" xfId="292" xr:uid="{00000000-0005-0000-0000-000023010000}"/>
    <cellStyle name="Comma 24 2" xfId="3739" xr:uid="{0B49CBEC-A481-42BC-8281-1D0D824F1C63}"/>
    <cellStyle name="Comma 24 2 2" xfId="4647" xr:uid="{F805FDA6-109E-4A3F-A080-0B5F0DB3F72D}"/>
    <cellStyle name="Comma 24 2 2 2" xfId="6485" xr:uid="{409BAA9F-FC78-402E-8235-D3B82852A8F7}"/>
    <cellStyle name="Comma 24 2 3" xfId="5580" xr:uid="{9E6CD674-4FFA-4D1D-B47A-6E4DECA82EA6}"/>
    <cellStyle name="Comma 24 3" xfId="4038" xr:uid="{B94F9541-698E-4EC4-A2B9-7A21375A747B}"/>
    <cellStyle name="Comma 24 3 2" xfId="4944" xr:uid="{3975CF9E-81FD-424E-86E9-7A8E15EE5496}"/>
    <cellStyle name="Comma 24 3 2 2" xfId="6782" xr:uid="{3A506425-4C2C-47F1-A39E-E8A4A408619A}"/>
    <cellStyle name="Comma 24 3 3" xfId="5877" xr:uid="{1661946A-3A70-44BD-9DCF-2C1AA50DB43D}"/>
    <cellStyle name="Comma 24 4" xfId="4350" xr:uid="{A2EE9702-79FB-4170-BC62-8A3D81A49E64}"/>
    <cellStyle name="Comma 24 4 2" xfId="6188" xr:uid="{B685AA16-F91E-4623-BDE2-1343701EB8E1}"/>
    <cellStyle name="Comma 24 5" xfId="872" xr:uid="{A6E144EE-953B-4AC6-A47F-C18DBA45268A}"/>
    <cellStyle name="Comma 24 5 2" xfId="5282" xr:uid="{50C06B63-4284-49FE-8462-45683A359988}"/>
    <cellStyle name="Comma 25" xfId="293" xr:uid="{00000000-0005-0000-0000-000024010000}"/>
    <cellStyle name="Comma 25 2" xfId="3740" xr:uid="{955AC028-2F59-4A9E-A0BB-790EE936AFA9}"/>
    <cellStyle name="Comma 25 2 2" xfId="4648" xr:uid="{F1A3E9C7-2888-43E3-89DD-0FF80D8FB5E2}"/>
    <cellStyle name="Comma 25 2 2 2" xfId="6486" xr:uid="{F8A4BACF-AF53-4A7B-A7B0-C271D3A1521F}"/>
    <cellStyle name="Comma 25 2 3" xfId="5581" xr:uid="{C55221AF-09C8-41E4-9492-7737F5357091}"/>
    <cellStyle name="Comma 25 3" xfId="4039" xr:uid="{073FA2FA-E707-4720-888D-7D521B16A719}"/>
    <cellStyle name="Comma 25 3 2" xfId="4945" xr:uid="{A19FC45C-FA4B-4EA0-AD74-5D7F7AEC2953}"/>
    <cellStyle name="Comma 25 3 2 2" xfId="6783" xr:uid="{00582A5A-4550-4ED4-9C84-F26E2D429B55}"/>
    <cellStyle name="Comma 25 3 3" xfId="5878" xr:uid="{4500FBA1-F332-4E7B-BD38-0F5A07982932}"/>
    <cellStyle name="Comma 25 4" xfId="4351" xr:uid="{75EF7808-3B72-45FF-9AFE-AF7AC7682FD4}"/>
    <cellStyle name="Comma 25 4 2" xfId="6189" xr:uid="{A8553764-7D4E-43CE-A049-C72B8616D369}"/>
    <cellStyle name="Comma 25 5" xfId="873" xr:uid="{DE1E9415-8D8F-4742-AACF-0F726EDB63D7}"/>
    <cellStyle name="Comma 25 5 2" xfId="5283" xr:uid="{7365CB77-40A0-4769-B467-E4B6E5761DBF}"/>
    <cellStyle name="Comma 26" xfId="294" xr:uid="{00000000-0005-0000-0000-000025010000}"/>
    <cellStyle name="Comma 26 2" xfId="3741" xr:uid="{6956D429-9566-4C36-BDFE-23738B5684DD}"/>
    <cellStyle name="Comma 26 2 2" xfId="4649" xr:uid="{0EF04681-6C52-4EE2-86E5-93D035C60C31}"/>
    <cellStyle name="Comma 26 2 2 2" xfId="6487" xr:uid="{161AA146-3A1A-461C-A22A-621ABB87DA43}"/>
    <cellStyle name="Comma 26 2 3" xfId="5582" xr:uid="{651FA06B-0CDE-44ED-948E-A73E39E200EA}"/>
    <cellStyle name="Comma 26 3" xfId="4040" xr:uid="{70406973-5AED-4A99-959A-0ED74E65DCE1}"/>
    <cellStyle name="Comma 26 3 2" xfId="4946" xr:uid="{A049C172-BDF4-40E7-B5C2-080A2707C7F5}"/>
    <cellStyle name="Comma 26 3 2 2" xfId="6784" xr:uid="{48AA3A1A-6C24-4737-A4A8-DDDF246E00AA}"/>
    <cellStyle name="Comma 26 3 3" xfId="5879" xr:uid="{CD21B1F3-CF98-4BD5-BB3B-B2347203D5A7}"/>
    <cellStyle name="Comma 26 4" xfId="4352" xr:uid="{9853D46A-B181-426F-9690-DF3CE4DB6FBC}"/>
    <cellStyle name="Comma 26 4 2" xfId="6190" xr:uid="{F9CD1D8C-FA82-48B2-8EDD-9D328437D35A}"/>
    <cellStyle name="Comma 26 5" xfId="874" xr:uid="{3B44F33E-22B2-4F99-AE43-92AFDF31A185}"/>
    <cellStyle name="Comma 26 5 2" xfId="5284" xr:uid="{B35F113F-4C6A-4308-915A-A1BF3AEE8C46}"/>
    <cellStyle name="Comma 27" xfId="295" xr:uid="{00000000-0005-0000-0000-000026010000}"/>
    <cellStyle name="Comma 27 2" xfId="3742" xr:uid="{C613A6C5-C0EB-4D78-BEA5-13D0793F6CE4}"/>
    <cellStyle name="Comma 27 2 2" xfId="4650" xr:uid="{39BB36B3-D276-4408-B7FB-808DBE297385}"/>
    <cellStyle name="Comma 27 2 2 2" xfId="6488" xr:uid="{B5D9ACFB-0FA4-4316-966D-CE1DA7B85128}"/>
    <cellStyle name="Comma 27 2 3" xfId="5583" xr:uid="{D3DFE3E8-E985-4DB6-A33C-0B6D71FC3AC5}"/>
    <cellStyle name="Comma 27 3" xfId="4041" xr:uid="{D11CA3F8-76E9-4D5B-A004-0CEB788D4F54}"/>
    <cellStyle name="Comma 27 3 2" xfId="4947" xr:uid="{0B27B912-3454-4E34-BA41-A217B2A2AB65}"/>
    <cellStyle name="Comma 27 3 2 2" xfId="6785" xr:uid="{6750A124-EE65-47D7-83E5-1FC72F6FDDB6}"/>
    <cellStyle name="Comma 27 3 3" xfId="5880" xr:uid="{C15CA76E-0D0F-4597-AA13-B59F877C5B44}"/>
    <cellStyle name="Comma 27 4" xfId="4353" xr:uid="{7365BD14-B9C8-4FED-9DE1-D3787E3797C9}"/>
    <cellStyle name="Comma 27 4 2" xfId="6191" xr:uid="{E9235154-3F36-4FC9-9A3A-B98095666C83}"/>
    <cellStyle name="Comma 27 5" xfId="875" xr:uid="{18DEB44A-4530-47DA-AC4A-E573EAB811DB}"/>
    <cellStyle name="Comma 27 5 2" xfId="5285" xr:uid="{D18F1F93-2EE6-4D43-8D2E-A1810B6ABBEC}"/>
    <cellStyle name="Comma 28" xfId="296" xr:uid="{00000000-0005-0000-0000-000027010000}"/>
    <cellStyle name="Comma 29" xfId="297" xr:uid="{00000000-0005-0000-0000-000028010000}"/>
    <cellStyle name="Comma 3" xfId="298" xr:uid="{00000000-0005-0000-0000-000029010000}"/>
    <cellStyle name="Comma 3 10" xfId="4293" xr:uid="{73455839-4500-4F0A-8C43-4928461F4A83}"/>
    <cellStyle name="Comma 3 10 2" xfId="6131" xr:uid="{14C0F152-B39C-46AE-8DFA-66A7926C7D83}"/>
    <cellStyle name="Comma 3 11" xfId="739" xr:uid="{69C06C08-0416-407F-A507-AB84DAC0C268}"/>
    <cellStyle name="Comma 3 11 2" xfId="5223" xr:uid="{7BBCF132-B95C-471E-8F13-9340364371BB}"/>
    <cellStyle name="Comma 3 2" xfId="299" xr:uid="{00000000-0005-0000-0000-00002A010000}"/>
    <cellStyle name="Comma 3 2 2" xfId="778" xr:uid="{E0A5300E-67C0-42F8-B8E8-DEC7FE564C8A}"/>
    <cellStyle name="Comma 3 2 2 2" xfId="3048" xr:uid="{84C341E3-2986-41D0-86C2-78C73602DB63}"/>
    <cellStyle name="Comma 3 2 2 2 2" xfId="3915" xr:uid="{E3F52DAB-BBCC-4969-91F6-98699D4E5AB9}"/>
    <cellStyle name="Comma 3 2 2 2 2 2" xfId="4822" xr:uid="{9F0417CD-0849-45F3-BFB2-70B2B147671F}"/>
    <cellStyle name="Comma 3 2 2 2 2 2 2" xfId="6660" xr:uid="{1A914094-E014-4458-9F19-642E5D4FFD6D}"/>
    <cellStyle name="Comma 3 2 2 2 2 3" xfId="5755" xr:uid="{F4726156-B5A8-4E73-9375-A275D48C173A}"/>
    <cellStyle name="Comma 3 2 2 2 3" xfId="4212" xr:uid="{3F1ABC15-301E-4810-B1CC-A2AE4737B2DF}"/>
    <cellStyle name="Comma 3 2 2 2 3 2" xfId="5118" xr:uid="{A59A64B1-6509-447B-BDCA-2B01369A0644}"/>
    <cellStyle name="Comma 3 2 2 2 3 2 2" xfId="6956" xr:uid="{0E5BF330-4BFF-4A68-A6B6-A93FAA44E306}"/>
    <cellStyle name="Comma 3 2 2 2 3 3" xfId="6051" xr:uid="{BD44C5D7-D5BA-402C-B699-E2B990CAFAE5}"/>
    <cellStyle name="Comma 3 2 2 2 4" xfId="4526" xr:uid="{02193962-034D-49A1-B18B-D0917BBED41E}"/>
    <cellStyle name="Comma 3 2 2 2 4 2" xfId="6364" xr:uid="{A83503BD-D6DA-43D2-B7B0-AE6904FB4800}"/>
    <cellStyle name="Comma 3 2 2 2 5" xfId="5457" xr:uid="{0D47AD35-8DD4-4AE9-96D4-2FF9D90FD692}"/>
    <cellStyle name="Comma 3 2 2 3" xfId="1816" xr:uid="{9118A8D9-85B8-40F5-A916-F58B741335E9}"/>
    <cellStyle name="Comma 3 2 2 3 2" xfId="3842" xr:uid="{3A893B97-ADF1-49D2-B4EF-2906A0729C15}"/>
    <cellStyle name="Comma 3 2 2 3 2 2" xfId="4749" xr:uid="{CABBAC23-2849-47E3-8DEC-1976865D45DF}"/>
    <cellStyle name="Comma 3 2 2 3 2 2 2" xfId="6587" xr:uid="{93A5D4F5-73BE-4DFF-B6B4-3C86FE05C803}"/>
    <cellStyle name="Comma 3 2 2 3 2 3" xfId="5682" xr:uid="{8227540D-EB2B-4E19-B3FA-3CCE5D0B41B4}"/>
    <cellStyle name="Comma 3 2 2 3 3" xfId="4139" xr:uid="{97964702-A4C9-4645-9BC2-8A4533F81AAC}"/>
    <cellStyle name="Comma 3 2 2 3 3 2" xfId="5045" xr:uid="{9ACB135E-10F4-49A8-9BA6-CAB0CC5806B1}"/>
    <cellStyle name="Comma 3 2 2 3 3 2 2" xfId="6883" xr:uid="{85A36436-28DF-48BA-9D6E-6851F6681A1F}"/>
    <cellStyle name="Comma 3 2 2 3 3 3" xfId="5978" xr:uid="{02DD7C7E-FA45-4E21-80E7-E7511A85E8CC}"/>
    <cellStyle name="Comma 3 2 2 3 4" xfId="4453" xr:uid="{E5C022B2-79BF-4156-9B9B-D38622F9AA49}"/>
    <cellStyle name="Comma 3 2 2 3 4 2" xfId="6291" xr:uid="{972DFA7B-F0FD-4C13-B73E-DD3797754C7B}"/>
    <cellStyle name="Comma 3 2 2 3 5" xfId="5384" xr:uid="{8725C0B5-A19E-4B9B-9DDB-E1096793B7D0}"/>
    <cellStyle name="Comma 3 2 3" xfId="767" xr:uid="{C1501336-6D09-4403-BE74-CF1887CE78E5}"/>
    <cellStyle name="Comma 3 2 3 2" xfId="3688" xr:uid="{782CB1E6-9633-4A8A-B650-500E2DE05DF6}"/>
    <cellStyle name="Comma 3 2 3 2 2" xfId="4597" xr:uid="{8C447A7F-3EE7-4403-B0F3-B3446FE5A521}"/>
    <cellStyle name="Comma 3 2 3 2 2 2" xfId="6435" xr:uid="{5202E0A8-1581-4056-BA68-264F5EB5DB2A}"/>
    <cellStyle name="Comma 3 2 3 2 3" xfId="5530" xr:uid="{D994A231-68B9-4D68-AAB0-1AB0A6BAE6F1}"/>
    <cellStyle name="Comma 3 2 3 3" xfId="3989" xr:uid="{1DB2406E-009C-4194-9371-D2AAE3844F32}"/>
    <cellStyle name="Comma 3 2 3 3 2" xfId="4895" xr:uid="{CFDDFAD8-6E07-48EC-A7A3-5BCB27CD59F2}"/>
    <cellStyle name="Comma 3 2 3 3 2 2" xfId="6733" xr:uid="{F8D876D9-00DE-4DF0-995F-7CAA4F3482D2}"/>
    <cellStyle name="Comma 3 2 3 3 3" xfId="5828" xr:uid="{AD3EB3A0-3F14-4F4F-9F2B-BC8CE1049CE4}"/>
    <cellStyle name="Comma 3 2 3 4" xfId="4301" xr:uid="{5A7BBD0F-4615-4757-B5C5-4226F6927455}"/>
    <cellStyle name="Comma 3 2 3 4 2" xfId="6139" xr:uid="{846B42BF-5C13-4A0C-A809-1152F2C5FED4}"/>
    <cellStyle name="Comma 3 2 3 5" xfId="5232" xr:uid="{8472006F-10EA-40D8-A9FD-F9D3D733F52B}"/>
    <cellStyle name="Comma 3 2 4" xfId="876" xr:uid="{FF2DB3B8-B09F-4F5B-AAB7-7C57D5D9887E}"/>
    <cellStyle name="Comma 3 2 5" xfId="742" xr:uid="{28651397-08C1-460E-9CE6-46A54DDB7E35}"/>
    <cellStyle name="Comma 3 3" xfId="300" xr:uid="{00000000-0005-0000-0000-00002B010000}"/>
    <cellStyle name="Comma 3 3 2" xfId="782" xr:uid="{76C02C4A-12EE-4D9E-B1D5-EEAC09E90BAF}"/>
    <cellStyle name="Comma 3 3 2 2" xfId="1139" xr:uid="{567CE927-7BFD-4900-AE65-C6D37117C56B}"/>
    <cellStyle name="Comma 3 3 2 2 2" xfId="3816" xr:uid="{DAEB7347-C7B1-475F-97BE-F8E11B8CFCCC}"/>
    <cellStyle name="Comma 3 3 2 2 2 2" xfId="4723" xr:uid="{6972E3AC-8C3D-4FBE-A82D-A59BF14A4F51}"/>
    <cellStyle name="Comma 3 3 2 2 2 2 2" xfId="6561" xr:uid="{CF1DCA40-666F-45BE-8D8B-514AAD0952F7}"/>
    <cellStyle name="Comma 3 3 2 2 2 3" xfId="5656" xr:uid="{3311C3CC-902C-4B84-BB33-A44DF3F2AAF0}"/>
    <cellStyle name="Comma 3 3 2 2 3" xfId="4113" xr:uid="{718C071C-1BDF-428C-9E40-6B1AD5BD7669}"/>
    <cellStyle name="Comma 3 3 2 2 3 2" xfId="5019" xr:uid="{91F432C4-AC4E-4AD8-A57A-CC58CBB0363B}"/>
    <cellStyle name="Comma 3 3 2 2 3 2 2" xfId="6857" xr:uid="{8AC7C1EA-FC79-4630-B91F-393DC6170C22}"/>
    <cellStyle name="Comma 3 3 2 2 3 3" xfId="5952" xr:uid="{7C36265A-02C8-4E5A-9D50-16C337A874E1}"/>
    <cellStyle name="Comma 3 3 2 2 4" xfId="4426" xr:uid="{90B5021D-C127-474B-8A91-6F55D73E7432}"/>
    <cellStyle name="Comma 3 3 2 2 4 2" xfId="6264" xr:uid="{80B1259B-1EBA-401B-A49A-9BBC8FDE3423}"/>
    <cellStyle name="Comma 3 3 2 2 5" xfId="5358" xr:uid="{89070E71-0762-4DE0-90D2-C98561DF21F0}"/>
    <cellStyle name="Comma 3 3 2 3" xfId="3697" xr:uid="{E30378B6-6412-4593-9A8C-15E9C3FE3F6A}"/>
    <cellStyle name="Comma 3 3 2 3 2" xfId="4606" xr:uid="{FC41256C-BD90-48C7-9ADC-345AEFCAFC9B}"/>
    <cellStyle name="Comma 3 3 2 3 2 2" xfId="6444" xr:uid="{1B9FBCB6-B33B-469B-8345-5891C778ECBA}"/>
    <cellStyle name="Comma 3 3 2 3 3" xfId="5539" xr:uid="{A8B78463-7A36-4153-BB99-CC7DAF86DC9A}"/>
    <cellStyle name="Comma 3 3 2 4" xfId="3998" xr:uid="{C8B1E678-DED3-497E-8C5C-BEA002626085}"/>
    <cellStyle name="Comma 3 3 2 4 2" xfId="4904" xr:uid="{F221521C-D5D2-4C2E-BE2A-79C336D3CAC5}"/>
    <cellStyle name="Comma 3 3 2 4 2 2" xfId="6742" xr:uid="{50ED1859-D669-422C-BC60-9EDF4EC747C0}"/>
    <cellStyle name="Comma 3 3 2 4 3" xfId="5837" xr:uid="{A1DE9DD8-2319-483D-B0FC-27D83ECE521E}"/>
    <cellStyle name="Comma 3 3 2 5" xfId="4310" xr:uid="{CC8E8604-A34D-404B-A5C4-E1DA581F689E}"/>
    <cellStyle name="Comma 3 3 2 5 2" xfId="6148" xr:uid="{6404EB57-A204-46EE-98BD-C5916A00A082}"/>
    <cellStyle name="Comma 3 3 2 6" xfId="5241" xr:uid="{4B4E1D86-72D8-44B9-9190-0EF9F9AA6BCF}"/>
    <cellStyle name="Comma 3 3 3" xfId="877" xr:uid="{7F33782E-4175-4D7A-B418-9603B38350AD}"/>
    <cellStyle name="Comma 3 3 4" xfId="1138" xr:uid="{D3937A9F-82BC-47FC-B971-064E96D16812}"/>
    <cellStyle name="Comma 3 3 4 2" xfId="3815" xr:uid="{C884D1F3-1903-4850-8E06-6BEC00093BB2}"/>
    <cellStyle name="Comma 3 3 4 2 2" xfId="4722" xr:uid="{CFB47710-0641-466F-A447-B3DDE4423819}"/>
    <cellStyle name="Comma 3 3 4 2 2 2" xfId="6560" xr:uid="{44C03DED-A5B3-4EA1-8B80-10A153773FB8}"/>
    <cellStyle name="Comma 3 3 4 2 3" xfId="5655" xr:uid="{AD8D2BC5-D95E-48B6-A55B-B9B5DC17729D}"/>
    <cellStyle name="Comma 3 3 4 3" xfId="4112" xr:uid="{18644E33-3328-4B63-BAAC-51071D77A43B}"/>
    <cellStyle name="Comma 3 3 4 3 2" xfId="5018" xr:uid="{97087DA3-E67C-4475-9AD8-03778E036460}"/>
    <cellStyle name="Comma 3 3 4 3 2 2" xfId="6856" xr:uid="{CF3B86F4-2181-48CE-A662-845388FCA6E3}"/>
    <cellStyle name="Comma 3 3 4 3 3" xfId="5951" xr:uid="{48D44299-1288-420D-9173-438AA70728D9}"/>
    <cellStyle name="Comma 3 3 4 4" xfId="4425" xr:uid="{8E804B66-28B4-4028-ABA7-D30E2A4563DB}"/>
    <cellStyle name="Comma 3 3 4 4 2" xfId="6263" xr:uid="{282BA0A4-8055-4115-8E5C-0A07B659DCF9}"/>
    <cellStyle name="Comma 3 3 4 5" xfId="5357" xr:uid="{4BC07629-634B-4E6C-9441-3AF569DC4F8F}"/>
    <cellStyle name="Comma 3 3 5" xfId="3682" xr:uid="{44AEEABE-5A20-4840-83B8-BF70671F306B}"/>
    <cellStyle name="Comma 3 3 5 2" xfId="4591" xr:uid="{24692D1B-8D95-45EC-B4F4-BD2F8814EC17}"/>
    <cellStyle name="Comma 3 3 5 2 2" xfId="6429" xr:uid="{03A38D2E-76D6-472C-A843-F42C20F8D777}"/>
    <cellStyle name="Comma 3 3 5 3" xfId="5524" xr:uid="{BE51C04B-6032-4099-B362-6F836ED8D926}"/>
    <cellStyle name="Comma 3 3 6" xfId="3983" xr:uid="{663D161F-CBC7-4AFF-8838-DC89DDA58C2C}"/>
    <cellStyle name="Comma 3 3 6 2" xfId="4889" xr:uid="{05D0F7D4-986C-468A-B893-7F61DD92F3D7}"/>
    <cellStyle name="Comma 3 3 6 2 2" xfId="6727" xr:uid="{EF50179E-45C8-4235-AD2B-9F637E3B4D64}"/>
    <cellStyle name="Comma 3 3 6 3" xfId="5822" xr:uid="{D2FD1587-8BC9-47F2-84C3-2E524A4ADC98}"/>
    <cellStyle name="Comma 3 3 7" xfId="4295" xr:uid="{AF585C27-D51B-4201-B831-9451171B5DC4}"/>
    <cellStyle name="Comma 3 3 7 2" xfId="6133" xr:uid="{8B728AEC-D506-43B2-AEDC-3F4F9608CC92}"/>
    <cellStyle name="Comma 3 3 8" xfId="748" xr:uid="{9802F346-EECA-482A-B23F-5B0260F5C60B}"/>
    <cellStyle name="Comma 3 3 8 2" xfId="5226" xr:uid="{3F4A465C-95CE-4391-8B30-675CE66AB9D9}"/>
    <cellStyle name="Comma 3 4" xfId="301" xr:uid="{00000000-0005-0000-0000-00002C010000}"/>
    <cellStyle name="Comma 3 4 2" xfId="1140" xr:uid="{A04DDE4E-B78B-422A-8A51-E95BFA365695}"/>
    <cellStyle name="Comma 3 4 2 2" xfId="3817" xr:uid="{E2F0F52A-C799-4F1D-915E-56679EB00333}"/>
    <cellStyle name="Comma 3 4 2 2 2" xfId="4724" xr:uid="{A0CAD565-DD3F-4483-A29A-B7F5B14EE755}"/>
    <cellStyle name="Comma 3 4 2 2 2 2" xfId="6562" xr:uid="{3362CC36-5A72-4936-AE78-3B8642E8B005}"/>
    <cellStyle name="Comma 3 4 2 2 3" xfId="5657" xr:uid="{C808C603-A9C4-4B12-85B2-3059797915D5}"/>
    <cellStyle name="Comma 3 4 2 3" xfId="4114" xr:uid="{BAB2D984-FDA3-4387-9A1A-096F386FE062}"/>
    <cellStyle name="Comma 3 4 2 3 2" xfId="5020" xr:uid="{C37C66B7-C3B2-4A44-9F81-8BEF170E9341}"/>
    <cellStyle name="Comma 3 4 2 3 2 2" xfId="6858" xr:uid="{A27AE632-2C02-4CA3-9845-EBADE72C45E2}"/>
    <cellStyle name="Comma 3 4 2 3 3" xfId="5953" xr:uid="{6ED70BF0-CFBB-4C7C-BA4F-4F9DD7E9249F}"/>
    <cellStyle name="Comma 3 4 2 4" xfId="4427" xr:uid="{F55B5F21-56E6-4593-A18F-3C5901E24318}"/>
    <cellStyle name="Comma 3 4 2 4 2" xfId="6265" xr:uid="{64D8041D-D810-4A6F-BBF4-2D684EEBA557}"/>
    <cellStyle name="Comma 3 4 2 5" xfId="5359" xr:uid="{0F05BECA-61AC-4952-BA37-A445A7E17525}"/>
    <cellStyle name="Comma 3 4 3" xfId="3694" xr:uid="{83299C86-B48A-4926-BFED-A16784401993}"/>
    <cellStyle name="Comma 3 4 3 2" xfId="4603" xr:uid="{B61E68F2-AC56-4FB2-8DB1-FD2480A1AFB3}"/>
    <cellStyle name="Comma 3 4 3 2 2" xfId="6441" xr:uid="{A84B19A5-ACD2-4F07-B76E-284209F9413D}"/>
    <cellStyle name="Comma 3 4 3 3" xfId="5536" xr:uid="{0BDDA15A-CDE8-459C-8807-CA108AB3ED3E}"/>
    <cellStyle name="Comma 3 4 4" xfId="3995" xr:uid="{E47D940F-389F-4E7F-B839-3F98FF2550BC}"/>
    <cellStyle name="Comma 3 4 4 2" xfId="4901" xr:uid="{757855A2-5F64-4D9C-9073-832AF2C12463}"/>
    <cellStyle name="Comma 3 4 4 2 2" xfId="6739" xr:uid="{A100C350-C4B2-45EF-86C6-00C7408F5EBB}"/>
    <cellStyle name="Comma 3 4 4 3" xfId="5834" xr:uid="{C8216925-BBFF-4BD6-B7B9-18C450022CD9}"/>
    <cellStyle name="Comma 3 4 5" xfId="4307" xr:uid="{8C3FD83D-B41C-4D23-8C7E-7552A94CDE2B}"/>
    <cellStyle name="Comma 3 4 5 2" xfId="6145" xr:uid="{944771AA-FE8C-4452-B76D-5EB1F2D32AE7}"/>
    <cellStyle name="Comma 3 4 6" xfId="775" xr:uid="{8F18259C-3290-4D71-B677-3EDB5CEDC121}"/>
    <cellStyle name="Comma 3 4 6 2" xfId="5238" xr:uid="{EB835F5B-1F3B-4FD2-81DD-06A33DA4EB4B}"/>
    <cellStyle name="Comma 3 5" xfId="1813" xr:uid="{EBA96855-3460-4FEB-8107-1E7C8BD128E6}"/>
    <cellStyle name="Comma 3 5 2" xfId="3045" xr:uid="{736FF75A-C50C-4259-9592-E84C9A67B53D}"/>
    <cellStyle name="Comma 3 5 2 2" xfId="3914" xr:uid="{846ECBCF-28B5-4148-9C46-665961CF29CD}"/>
    <cellStyle name="Comma 3 5 2 2 2" xfId="4821" xr:uid="{2FE58E67-BEAA-4F42-8882-82441A0CCEF4}"/>
    <cellStyle name="Comma 3 5 2 2 2 2" xfId="6659" xr:uid="{82E6D800-767A-4FAC-A805-2025CE258E31}"/>
    <cellStyle name="Comma 3 5 2 2 3" xfId="5754" xr:uid="{753411C0-234A-484C-A23D-24770BE8DACB}"/>
    <cellStyle name="Comma 3 5 2 3" xfId="4211" xr:uid="{1B349BAF-9148-4431-B8C8-38112226FF2D}"/>
    <cellStyle name="Comma 3 5 2 3 2" xfId="5117" xr:uid="{63BFFC94-5208-4B3F-9256-2C8C7E00A624}"/>
    <cellStyle name="Comma 3 5 2 3 2 2" xfId="6955" xr:uid="{0DC768B4-485F-441C-BE82-3A2D8177CEE0}"/>
    <cellStyle name="Comma 3 5 2 3 3" xfId="6050" xr:uid="{B4AD5E0D-6C77-4FA4-97BF-E825131DDF29}"/>
    <cellStyle name="Comma 3 5 2 4" xfId="4525" xr:uid="{D3719B42-5693-42D1-92B6-F8C116E8BB9A}"/>
    <cellStyle name="Comma 3 5 2 4 2" xfId="6363" xr:uid="{16BAAAD9-2314-4EAD-897F-86C70A4D3A2D}"/>
    <cellStyle name="Comma 3 5 2 5" xfId="5456" xr:uid="{47F181BD-0F39-47B0-BCE4-8CA4790C29D5}"/>
    <cellStyle name="Comma 3 5 3" xfId="3841" xr:uid="{AF696B13-57B1-4018-8FDA-2E383BD4B832}"/>
    <cellStyle name="Comma 3 5 3 2" xfId="4748" xr:uid="{99198B83-8ED6-49F1-A991-D48AE1969D6F}"/>
    <cellStyle name="Comma 3 5 3 2 2" xfId="6586" xr:uid="{147C5E05-C750-4FF3-A1D0-5ED76E7C9773}"/>
    <cellStyle name="Comma 3 5 3 3" xfId="5681" xr:uid="{0A0E1503-0784-4884-9524-A5DBEB5CBBAE}"/>
    <cellStyle name="Comma 3 5 4" xfId="4138" xr:uid="{BE5CB309-26BF-44D7-9F6F-3EDC8802696A}"/>
    <cellStyle name="Comma 3 5 4 2" xfId="5044" xr:uid="{CD693AD5-F3E4-4185-A26B-C569B7CA9F93}"/>
    <cellStyle name="Comma 3 5 4 2 2" xfId="6882" xr:uid="{3F32DBF9-6A17-4C53-BDF8-A74539F68926}"/>
    <cellStyle name="Comma 3 5 4 3" xfId="5977" xr:uid="{47C8528A-1BF5-4921-BCAE-36F12768EF15}"/>
    <cellStyle name="Comma 3 5 5" xfId="4452" xr:uid="{EB60339D-1D8E-4A25-B4C8-6B6EC58763BB}"/>
    <cellStyle name="Comma 3 5 5 2" xfId="6290" xr:uid="{BE97AB84-AAB5-4FD6-B819-CC4CC322531A}"/>
    <cellStyle name="Comma 3 5 6" xfId="5383" xr:uid="{F4BB155D-1985-42AA-A042-A4D2C942793E}"/>
    <cellStyle name="Comma 3 6" xfId="2438" xr:uid="{F880F724-3E87-4850-84EC-DAEAA5C0AEF8}"/>
    <cellStyle name="Comma 3 6 2" xfId="3878" xr:uid="{45AFA3FB-FE02-468F-BE9A-0977C6B0E96C}"/>
    <cellStyle name="Comma 3 6 2 2" xfId="4785" xr:uid="{2D1DACA5-4131-4684-8EFE-6A74DE826A13}"/>
    <cellStyle name="Comma 3 6 2 2 2" xfId="6623" xr:uid="{5E64FED9-F9D9-43E6-83D4-230FBEC0D6DE}"/>
    <cellStyle name="Comma 3 6 2 3" xfId="5718" xr:uid="{3D83E3D8-FC21-464B-B0C4-6F2AF4DED44E}"/>
    <cellStyle name="Comma 3 6 3" xfId="4175" xr:uid="{FA2C5035-792E-443B-9FAE-6C1F6D50CA62}"/>
    <cellStyle name="Comma 3 6 3 2" xfId="5081" xr:uid="{D763071F-E522-4D38-9F34-416D1E3AA156}"/>
    <cellStyle name="Comma 3 6 3 2 2" xfId="6919" xr:uid="{54593681-9B11-4021-876B-A308D377CCDA}"/>
    <cellStyle name="Comma 3 6 3 3" xfId="6014" xr:uid="{FBED279F-F64D-44C4-9979-211FDF2245D3}"/>
    <cellStyle name="Comma 3 6 4" xfId="4489" xr:uid="{D620BEC2-D6E0-4C5A-AE12-BB8DBD81E036}"/>
    <cellStyle name="Comma 3 6 4 2" xfId="6327" xr:uid="{EE67D1D1-97E7-4505-B5A2-8142BEAD1AD7}"/>
    <cellStyle name="Comma 3 6 5" xfId="5420" xr:uid="{856434C1-BE7B-4665-91F3-C44711A666D7}"/>
    <cellStyle name="Comma 3 7" xfId="1070" xr:uid="{14B2AAA6-F59D-4CD0-805D-276A7BF5EB82}"/>
    <cellStyle name="Comma 3 7 2" xfId="3787" xr:uid="{45303F9D-CE8C-46D9-97D0-6A585A7E2340}"/>
    <cellStyle name="Comma 3 7 2 2" xfId="4694" xr:uid="{55B996C9-21D1-4C30-B5C2-1E611557C8C9}"/>
    <cellStyle name="Comma 3 7 2 2 2" xfId="6532" xr:uid="{7D83F272-D2BD-429D-968D-975CC8C409F1}"/>
    <cellStyle name="Comma 3 7 2 3" xfId="5627" xr:uid="{25ED0896-EF13-40DD-B985-BAE2830C6EC7}"/>
    <cellStyle name="Comma 3 7 3" xfId="4084" xr:uid="{9D1490B3-6B3F-4DE8-9204-A8036E358B43}"/>
    <cellStyle name="Comma 3 7 3 2" xfId="4990" xr:uid="{A99A8190-BC7B-4071-91D6-44BECC863A98}"/>
    <cellStyle name="Comma 3 7 3 2 2" xfId="6828" xr:uid="{93EFBE3F-A09A-48A9-89BA-7CF2951C83A0}"/>
    <cellStyle name="Comma 3 7 3 3" xfId="5923" xr:uid="{E318EFFF-1AA3-42CF-B475-2BC8A8E3E744}"/>
    <cellStyle name="Comma 3 7 4" xfId="4397" xr:uid="{0D1D7939-4684-4B65-BE7F-86D68727E68C}"/>
    <cellStyle name="Comma 3 7 4 2" xfId="6235" xr:uid="{24F75337-6A70-4702-90F7-263B6B4625A0}"/>
    <cellStyle name="Comma 3 7 5" xfId="5329" xr:uid="{9CC4E0AA-DDEB-4469-A2E1-672239DC4A7D}"/>
    <cellStyle name="Comma 3 8" xfId="3680" xr:uid="{96F32575-D340-4201-ABF5-BC79476BED60}"/>
    <cellStyle name="Comma 3 8 2" xfId="4589" xr:uid="{FD808A23-EB83-4F07-82FA-15704B10F23A}"/>
    <cellStyle name="Comma 3 8 2 2" xfId="6427" xr:uid="{9ADDEAF8-C612-4B84-9076-85F9D6D10D0E}"/>
    <cellStyle name="Comma 3 8 3" xfId="5522" xr:uid="{D4C7EB7B-004F-4A4F-8F56-EA34008821B8}"/>
    <cellStyle name="Comma 3 9" xfId="3981" xr:uid="{9700B1CA-B470-49EA-B70E-280EFC1959CA}"/>
    <cellStyle name="Comma 3 9 2" xfId="4887" xr:uid="{D7E62676-33C4-47C4-9CBE-0811747E6058}"/>
    <cellStyle name="Comma 3 9 2 2" xfId="6725" xr:uid="{A16CE3E1-72BE-448F-B550-B858E23729C1}"/>
    <cellStyle name="Comma 3 9 3" xfId="5820" xr:uid="{3C097624-12DA-4C3E-8B27-B1DC05B5F831}"/>
    <cellStyle name="Comma 30" xfId="302" xr:uid="{00000000-0005-0000-0000-00002D010000}"/>
    <cellStyle name="Comma 31" xfId="3678" xr:uid="{F91B6D32-F18D-46CA-B860-27EE0A28F806}"/>
    <cellStyle name="Comma 31 2" xfId="4587" xr:uid="{C070E2FF-E97D-4692-8075-8F03B1C9709D}"/>
    <cellStyle name="Comma 31 2 2" xfId="6425" xr:uid="{1D419E96-4675-4D8A-8644-1C29B66EC6D6}"/>
    <cellStyle name="Comma 31 3" xfId="5520" xr:uid="{186D36C8-3FB5-41CC-A8FF-68FDDA1ED485}"/>
    <cellStyle name="Comma 32" xfId="3657" xr:uid="{E49AC24F-7E43-4D75-8497-6B31DDFC2B95}"/>
    <cellStyle name="Comma 32 2" xfId="3958" xr:uid="{925CA55A-F325-491D-984C-CB3B3BCB4A80}"/>
    <cellStyle name="Comma 32 2 2" xfId="4865" xr:uid="{790F39DB-0D82-4AFC-A09B-F03245C9BF5F}"/>
    <cellStyle name="Comma 32 2 2 2" xfId="6703" xr:uid="{3FD66DF2-40AB-461F-8224-1F1AEA73FD44}"/>
    <cellStyle name="Comma 32 2 3" xfId="5798" xr:uid="{A39EC054-9ED3-4048-8F88-4AD154187973}"/>
    <cellStyle name="Comma 32 3" xfId="4255" xr:uid="{27151186-933B-47A7-B570-5A0339443E0E}"/>
    <cellStyle name="Comma 32 3 2" xfId="5161" xr:uid="{156E8F45-EA1F-4F07-95D6-3A1BE368DD71}"/>
    <cellStyle name="Comma 32 3 2 2" xfId="6999" xr:uid="{1AD19C80-03E4-4229-ACCA-27B988DFC4AD}"/>
    <cellStyle name="Comma 32 3 3" xfId="6094" xr:uid="{76B7FF80-1D70-4498-850D-F59C768DC5B2}"/>
    <cellStyle name="Comma 32 4" xfId="4569" xr:uid="{5CFE9FEE-FEB1-49F3-9BF6-C52A58AFD3E0}"/>
    <cellStyle name="Comma 32 4 2" xfId="6407" xr:uid="{11233EAF-4101-4147-9159-D42F3777260C}"/>
    <cellStyle name="Comma 32 5" xfId="5500" xr:uid="{4EED9305-71A0-4D9E-B965-F6F124DCE67E}"/>
    <cellStyle name="Comma 33" xfId="953" xr:uid="{C2BB394D-EED9-400A-A1CD-DB53F3241A87}"/>
    <cellStyle name="Comma 33 2" xfId="3778" xr:uid="{B097A347-355D-497A-823F-26D15398FAE4}"/>
    <cellStyle name="Comma 33 2 2" xfId="4685" xr:uid="{7D95CE8B-C366-48D4-95A4-43724A3D0F84}"/>
    <cellStyle name="Comma 33 2 2 2" xfId="6523" xr:uid="{9AD6D229-C160-4230-AF0F-EC39A77FCAE5}"/>
    <cellStyle name="Comma 33 2 3" xfId="5618" xr:uid="{2888F58E-1AAE-49B5-B5ED-F68611885E59}"/>
    <cellStyle name="Comma 33 3" xfId="4075" xr:uid="{77246C71-3013-4475-9355-B2E3A0DD2F07}"/>
    <cellStyle name="Comma 33 3 2" xfId="4981" xr:uid="{F82C0E38-9690-4C03-9684-0F2F9388E1BC}"/>
    <cellStyle name="Comma 33 3 2 2" xfId="6819" xr:uid="{27DB5258-7BC4-4F7E-8FDB-1A3E592784A0}"/>
    <cellStyle name="Comma 33 3 3" xfId="5914" xr:uid="{6CEB5E5B-FE9F-4715-81DD-520E70B9ED99}"/>
    <cellStyle name="Comma 33 4" xfId="4388" xr:uid="{FDBEE4D7-D81E-4F7C-AAC3-97C6CC071D56}"/>
    <cellStyle name="Comma 33 4 2" xfId="6226" xr:uid="{AA070534-A19F-4568-A664-2C7AF1908D4E}"/>
    <cellStyle name="Comma 33 5" xfId="5320" xr:uid="{856F0174-9A48-47AF-A320-F4D3FDE73144}"/>
    <cellStyle name="Comma 34" xfId="3979" xr:uid="{FE22E6FE-04FE-43BE-B88E-E636FD8FB51C}"/>
    <cellStyle name="Comma 34 2" xfId="4885" xr:uid="{29068E6D-0CE3-4C57-97A3-3DD26519E584}"/>
    <cellStyle name="Comma 34 2 2" xfId="6723" xr:uid="{50615837-0278-4858-8977-C952ABAEBD6C}"/>
    <cellStyle name="Comma 34 3" xfId="5818" xr:uid="{954F3B01-D9A3-4D82-95F5-7E1302C7131B}"/>
    <cellStyle name="Comma 35" xfId="948" xr:uid="{36BFCDF1-6A35-44F9-9902-B379481D4611}"/>
    <cellStyle name="Comma 35 2" xfId="3775" xr:uid="{821AF5D5-740E-454F-A887-CD0BDCB0F943}"/>
    <cellStyle name="Comma 35 2 2" xfId="4682" xr:uid="{A9A35805-A0F5-4040-A8D0-8CC8199440D0}"/>
    <cellStyle name="Comma 35 2 2 2" xfId="6520" xr:uid="{06A65A52-5977-4D15-BF7C-E149DFC0B7C0}"/>
    <cellStyle name="Comma 35 2 3" xfId="5615" xr:uid="{C70327E6-CCCD-4091-86BA-95B1104B2097}"/>
    <cellStyle name="Comma 35 3" xfId="4072" xr:uid="{3EFBBD62-4D8E-4A15-824C-746D5409FAFF}"/>
    <cellStyle name="Comma 35 3 2" xfId="4978" xr:uid="{01A3C2E9-9ABC-4D70-971A-D0AF75B01AED}"/>
    <cellStyle name="Comma 35 3 2 2" xfId="6816" xr:uid="{FA93A617-D308-4377-BBC4-CBEBAF6F037E}"/>
    <cellStyle name="Comma 35 3 3" xfId="5911" xr:uid="{AE477D3E-7064-4992-BDBD-B2A6FE295FB1}"/>
    <cellStyle name="Comma 35 4" xfId="4385" xr:uid="{54885385-9BFE-4C09-AB02-F02CBCA2519F}"/>
    <cellStyle name="Comma 35 4 2" xfId="6223" xr:uid="{45567229-0095-4672-95AD-5EBD4FF07689}"/>
    <cellStyle name="Comma 35 5" xfId="5317" xr:uid="{839BB6FB-6BAB-4995-975C-C56BCCE89A39}"/>
    <cellStyle name="Comma 36" xfId="949" xr:uid="{1E32F7B1-4E39-4C31-9FA6-CC0ACBDB935A}"/>
    <cellStyle name="Comma 36 2" xfId="3776" xr:uid="{3BE30964-E7C4-411B-9D7B-0E93FF12C805}"/>
    <cellStyle name="Comma 36 2 2" xfId="4683" xr:uid="{052E6881-B17F-4539-A39E-8CAE482F4D7B}"/>
    <cellStyle name="Comma 36 2 2 2" xfId="6521" xr:uid="{92A1B7EE-B0E3-47B9-9CE7-25C80BA49E0A}"/>
    <cellStyle name="Comma 36 2 3" xfId="5616" xr:uid="{41D828B9-7B3E-4B15-881B-809149E30A9F}"/>
    <cellStyle name="Comma 36 3" xfId="4073" xr:uid="{733CA673-77A0-4C5E-8814-7053500875AB}"/>
    <cellStyle name="Comma 36 3 2" xfId="4979" xr:uid="{CFA81B43-443A-40EB-8519-BC6EE34E33BF}"/>
    <cellStyle name="Comma 36 3 2 2" xfId="6817" xr:uid="{9E50AC20-5D61-44B2-86F9-1B3FC79F32BD}"/>
    <cellStyle name="Comma 36 3 3" xfId="5912" xr:uid="{1F072F0D-6FA7-4A13-921D-84F9A39FF25F}"/>
    <cellStyle name="Comma 36 4" xfId="4386" xr:uid="{C7685E76-618B-4FEC-AC86-85D9C78319DB}"/>
    <cellStyle name="Comma 36 4 2" xfId="6224" xr:uid="{560DDF37-D10C-4586-8609-985619EE7B0D}"/>
    <cellStyle name="Comma 36 5" xfId="5318" xr:uid="{57C00347-F6F3-4DC6-AE50-1106667CDDA6}"/>
    <cellStyle name="Comma 37" xfId="4291" xr:uid="{075CFE36-AA44-4F02-971F-6E4FD114B656}"/>
    <cellStyle name="Comma 37 2" xfId="6129" xr:uid="{76B28C13-6A37-4412-A976-81189CA598AA}"/>
    <cellStyle name="Comma 38" xfId="950" xr:uid="{1B6DDA55-EF09-4DBD-95D2-120EDABF7C81}"/>
    <cellStyle name="Comma 38 2" xfId="3777" xr:uid="{649DA2CD-295C-4F6B-88C4-DCC913AEB74D}"/>
    <cellStyle name="Comma 38 2 2" xfId="4684" xr:uid="{54F26963-BBB2-4E29-A37C-656367EB986A}"/>
    <cellStyle name="Comma 38 2 2 2" xfId="6522" xr:uid="{308C93AF-C32B-4138-AF59-A6ED32578365}"/>
    <cellStyle name="Comma 38 2 3" xfId="5617" xr:uid="{721B6C2C-9B6C-4534-B012-647D45E948C4}"/>
    <cellStyle name="Comma 38 3" xfId="4074" xr:uid="{B515F45C-1A86-4A79-BE32-047B63156618}"/>
    <cellStyle name="Comma 38 3 2" xfId="4980" xr:uid="{0502C34A-41FA-4305-9444-BB2317F64C58}"/>
    <cellStyle name="Comma 38 3 2 2" xfId="6818" xr:uid="{8E73C8CF-6071-4286-A20E-5600F400A5F5}"/>
    <cellStyle name="Comma 38 3 3" xfId="5913" xr:uid="{6E80F6B5-3AE3-4CEF-B6BE-47CADB45F014}"/>
    <cellStyle name="Comma 38 4" xfId="4387" xr:uid="{6195A276-6916-4403-B7C9-57034054D91D}"/>
    <cellStyle name="Comma 38 4 2" xfId="6225" xr:uid="{79B79433-FE48-44E3-8312-BCBC85D08A30}"/>
    <cellStyle name="Comma 38 5" xfId="5319" xr:uid="{358784F3-051C-43D5-926F-C82424C3A142}"/>
    <cellStyle name="Comma 39" xfId="4367" xr:uid="{5B8D8169-66A1-4C38-81C8-404B2A83AD4D}"/>
    <cellStyle name="Comma 39 2" xfId="6205" xr:uid="{35FC3686-38B5-43E6-953C-460C4EC11FEA}"/>
    <cellStyle name="Comma 4" xfId="303" xr:uid="{00000000-0005-0000-0000-00002E010000}"/>
    <cellStyle name="Comma 4 10" xfId="1818" xr:uid="{9CF17A35-DE9D-4B6E-A2FE-89764AD168E3}"/>
    <cellStyle name="Comma 4 10 2" xfId="3050" xr:uid="{0FD63D8A-9A55-460E-83EB-12B1A00AFB81}"/>
    <cellStyle name="Comma 4 10 2 2" xfId="3916" xr:uid="{76A373B6-9764-4B98-A067-8B8EF05EF489}"/>
    <cellStyle name="Comma 4 10 2 2 2" xfId="4823" xr:uid="{80755B0A-3117-4118-9239-6E02B55B73EB}"/>
    <cellStyle name="Comma 4 10 2 2 2 2" xfId="6661" xr:uid="{8F573EE7-31CF-4254-AB70-F890DD001FDE}"/>
    <cellStyle name="Comma 4 10 2 2 3" xfId="5756" xr:uid="{F6698FD8-E28A-48D3-940C-3AD5E80D7B78}"/>
    <cellStyle name="Comma 4 10 2 3" xfId="4213" xr:uid="{7C718E4C-7A0B-4258-B827-1D17A4F04361}"/>
    <cellStyle name="Comma 4 10 2 3 2" xfId="5119" xr:uid="{FAFEF3D1-D7B6-4E06-B178-4861656FDA33}"/>
    <cellStyle name="Comma 4 10 2 3 2 2" xfId="6957" xr:uid="{78D934D1-7F9B-4350-860D-30F719DC515A}"/>
    <cellStyle name="Comma 4 10 2 3 3" xfId="6052" xr:uid="{309155D7-6987-47AE-944D-5D1C18A4D21E}"/>
    <cellStyle name="Comma 4 10 2 4" xfId="4527" xr:uid="{9436C617-64C1-4019-82E6-680CBDE5907B}"/>
    <cellStyle name="Comma 4 10 2 4 2" xfId="6365" xr:uid="{74022387-E4CA-421D-BCD8-26B63F5AE0FB}"/>
    <cellStyle name="Comma 4 10 2 5" xfId="5458" xr:uid="{9511AF1D-9B77-465F-817C-2A38927A65CD}"/>
    <cellStyle name="Comma 4 10 3" xfId="3843" xr:uid="{4F76B179-72DE-4052-8DB3-999DBB179018}"/>
    <cellStyle name="Comma 4 10 3 2" xfId="4750" xr:uid="{9FE75ED3-81C1-46DA-891C-B61981FF8D76}"/>
    <cellStyle name="Comma 4 10 3 2 2" xfId="6588" xr:uid="{788038BA-D933-4E09-BB06-BCBFCBF7FDE5}"/>
    <cellStyle name="Comma 4 10 3 3" xfId="5683" xr:uid="{F06D221F-57BC-4ED3-A60A-881B3528D583}"/>
    <cellStyle name="Comma 4 10 4" xfId="4140" xr:uid="{550B9036-19D5-4615-A3A6-47EEADE9CD26}"/>
    <cellStyle name="Comma 4 10 4 2" xfId="5046" xr:uid="{3732D287-27AC-4042-9118-2F023CF4F21A}"/>
    <cellStyle name="Comma 4 10 4 2 2" xfId="6884" xr:uid="{5911D084-0FD4-433A-BB33-8BA27945F7FC}"/>
    <cellStyle name="Comma 4 10 4 3" xfId="5979" xr:uid="{443F7319-1DE5-4BE2-B7DF-B24146945858}"/>
    <cellStyle name="Comma 4 10 5" xfId="4454" xr:uid="{78D64B86-2C9E-4E97-BE7E-760BD251BE64}"/>
    <cellStyle name="Comma 4 10 5 2" xfId="6292" xr:uid="{560F8F75-FF55-4CE3-9F70-173FCDD1D9ED}"/>
    <cellStyle name="Comma 4 10 6" xfId="5385" xr:uid="{1BA467ED-5378-40B0-8545-E1615B478668}"/>
    <cellStyle name="Comma 4 11" xfId="2443" xr:uid="{18566DE0-C4E0-4C1E-9AB6-BA5528434767}"/>
    <cellStyle name="Comma 4 11 2" xfId="3650" xr:uid="{29FC071B-BDA3-4542-946D-21B89BC35ABF}"/>
    <cellStyle name="Comma 4 11 2 2" xfId="3653" xr:uid="{C42153CA-3AFB-4BF4-913F-F2BF78520003}"/>
    <cellStyle name="Comma 4 11 2 2 2" xfId="3957" xr:uid="{EA3EFA37-AB90-4C12-BEE9-BB58330243E3}"/>
    <cellStyle name="Comma 4 11 2 2 2 2" xfId="4864" xr:uid="{10D65B9B-AEF9-48F2-9088-D06DAC568D5F}"/>
    <cellStyle name="Comma 4 11 2 2 2 2 2" xfId="6702" xr:uid="{7DA5C489-D800-47AA-8C5F-988778E8191B}"/>
    <cellStyle name="Comma 4 11 2 2 2 3" xfId="5797" xr:uid="{5EBB5141-31CC-4C17-94F9-42535FE2DAFB}"/>
    <cellStyle name="Comma 4 11 2 2 3" xfId="4254" xr:uid="{291A4831-838F-4B93-B450-A1BE7F7BDA01}"/>
    <cellStyle name="Comma 4 11 2 2 3 2" xfId="5160" xr:uid="{FC1DCDC4-8879-43FB-9C8F-A3AE78069891}"/>
    <cellStyle name="Comma 4 11 2 2 3 2 2" xfId="6998" xr:uid="{F12BAFE9-46DC-46B2-A311-DDBA37AAEC69}"/>
    <cellStyle name="Comma 4 11 2 2 3 3" xfId="6093" xr:uid="{D31D5307-2E9D-4DDD-A956-E625E74EDD17}"/>
    <cellStyle name="Comma 4 11 2 2 4" xfId="4568" xr:uid="{7DFE104B-0AD7-4FE8-87F5-8CA5D97A20AD}"/>
    <cellStyle name="Comma 4 11 2 2 4 2" xfId="6406" xr:uid="{BD4B73BE-6CC5-47CA-922F-C6E70FE78E9E}"/>
    <cellStyle name="Comma 4 11 2 2 5" xfId="5499" xr:uid="{A69C7E49-7FC1-46B3-9C98-AF91B768D4B9}"/>
    <cellStyle name="Comma 4 11 2 3" xfId="3954" xr:uid="{2D99D181-0006-4A70-88E8-E05F3BDDCF56}"/>
    <cellStyle name="Comma 4 11 2 3 2" xfId="4861" xr:uid="{A22124F1-1244-4A27-BBCB-88823D9FCAD4}"/>
    <cellStyle name="Comma 4 11 2 3 2 2" xfId="6699" xr:uid="{4711AEE6-89C9-4A25-A1FC-E803E6934CE7}"/>
    <cellStyle name="Comma 4 11 2 3 3" xfId="5794" xr:uid="{C364F754-B0B1-4FF6-B01A-AD5659097463}"/>
    <cellStyle name="Comma 4 11 2 4" xfId="4251" xr:uid="{A4F54DFC-2FFF-465B-9BC4-606949406685}"/>
    <cellStyle name="Comma 4 11 2 4 2" xfId="5157" xr:uid="{89CCDD15-4203-4BC2-85B6-6E5D5D6DA34B}"/>
    <cellStyle name="Comma 4 11 2 4 2 2" xfId="6995" xr:uid="{DEA7FB3B-3014-4BB9-A939-7F13BC02DBD9}"/>
    <cellStyle name="Comma 4 11 2 4 3" xfId="6090" xr:uid="{76C45677-57CB-49D9-B17A-177BB859232E}"/>
    <cellStyle name="Comma 4 11 2 5" xfId="4565" xr:uid="{9FAF9A20-56DA-4422-BAD9-1233E7FB4859}"/>
    <cellStyle name="Comma 4 11 2 5 2" xfId="6403" xr:uid="{559E161B-5D78-4732-A7E1-ACADB2A2ADAC}"/>
    <cellStyle name="Comma 4 11 2 6" xfId="5496" xr:uid="{144CCB96-DD0C-4596-85E9-B84E6CF53B54}"/>
    <cellStyle name="Comma 4 11 3" xfId="3879" xr:uid="{58DC8E40-559F-489D-BC72-0D5517CD503B}"/>
    <cellStyle name="Comma 4 11 3 2" xfId="4786" xr:uid="{4C076A47-9CE5-4A91-8A00-CD2DB88368D8}"/>
    <cellStyle name="Comma 4 11 3 2 2" xfId="6624" xr:uid="{52424C9B-A1C7-4F62-B7C7-A521B9D8DD2E}"/>
    <cellStyle name="Comma 4 11 3 3" xfId="5719" xr:uid="{D826D13F-0210-4EBB-91FB-478011C65879}"/>
    <cellStyle name="Comma 4 11 4" xfId="4176" xr:uid="{D0EDF654-9BB5-4224-ABB0-2EADED5E24BC}"/>
    <cellStyle name="Comma 4 11 4 2" xfId="5082" xr:uid="{15A2F867-AAF0-4081-9C11-0D83DF849B55}"/>
    <cellStyle name="Comma 4 11 4 2 2" xfId="6920" xr:uid="{F58428BA-7164-4276-91CD-59C2840542A8}"/>
    <cellStyle name="Comma 4 11 4 3" xfId="6015" xr:uid="{B7551DEC-22C7-4CBD-9157-1E6F5F5AF5A7}"/>
    <cellStyle name="Comma 4 11 5" xfId="4490" xr:uid="{DBBA42CE-F848-4021-8FBB-C5D3885FC0D5}"/>
    <cellStyle name="Comma 4 11 5 2" xfId="6328" xr:uid="{48CD752E-53AD-4E88-AC83-C174A73EA842}"/>
    <cellStyle name="Comma 4 11 6" xfId="5421" xr:uid="{19F3D2B7-8453-469A-AE8A-3FA4F95C94B7}"/>
    <cellStyle name="Comma 4 12" xfId="1074" xr:uid="{35AFC457-3E9C-4E8A-8993-9C9C4069401D}"/>
    <cellStyle name="Comma 4 12 2" xfId="3788" xr:uid="{35F29157-778D-4368-925B-7F8ED537BFC5}"/>
    <cellStyle name="Comma 4 12 2 2" xfId="4695" xr:uid="{48C5E995-DDD6-4A02-AA95-F62FED72728B}"/>
    <cellStyle name="Comma 4 12 2 2 2" xfId="6533" xr:uid="{BCE90975-65B0-479D-A74D-E245C892C419}"/>
    <cellStyle name="Comma 4 12 2 3" xfId="5628" xr:uid="{439AD641-8BE2-4114-BB4D-98DD8578E3A3}"/>
    <cellStyle name="Comma 4 12 3" xfId="4085" xr:uid="{77E11A37-69EB-4AC8-90F1-ABA229476E95}"/>
    <cellStyle name="Comma 4 12 3 2" xfId="4991" xr:uid="{5C7359FA-8A97-4B09-8855-02EEBF034228}"/>
    <cellStyle name="Comma 4 12 3 2 2" xfId="6829" xr:uid="{92E77A99-52A4-4373-BD93-260F6F3F8707}"/>
    <cellStyle name="Comma 4 12 3 3" xfId="5924" xr:uid="{21D207DB-291D-4E40-9803-2A0BA47FE6C8}"/>
    <cellStyle name="Comma 4 12 4" xfId="4398" xr:uid="{64C86DA9-77B4-47E9-A62C-D97A0997E617}"/>
    <cellStyle name="Comma 4 12 4 2" xfId="6236" xr:uid="{40261FB5-F795-4F36-8E08-C8C2D89044B7}"/>
    <cellStyle name="Comma 4 12 5" xfId="5330" xr:uid="{112CB90A-24F3-4F1A-A9C7-7559D3D7965B}"/>
    <cellStyle name="Comma 4 13" xfId="3652" xr:uid="{C3D7CA4E-2034-468D-B2C8-550DB66BFEDA}"/>
    <cellStyle name="Comma 4 13 2" xfId="3956" xr:uid="{9D35B3A4-E328-407C-B0F9-938E0EB45D79}"/>
    <cellStyle name="Comma 4 13 2 2" xfId="4863" xr:uid="{B599718F-FC5D-44D6-8951-0F637EBE7E76}"/>
    <cellStyle name="Comma 4 13 2 2 2" xfId="6701" xr:uid="{4D445F85-5CDD-4F6B-BA1E-425AA9077A16}"/>
    <cellStyle name="Comma 4 13 2 3" xfId="5796" xr:uid="{D0244BA0-1E63-448E-893E-FF72083A07C2}"/>
    <cellStyle name="Comma 4 13 3" xfId="4253" xr:uid="{DA2777C7-9273-4525-8A76-A94377B92728}"/>
    <cellStyle name="Comma 4 13 3 2" xfId="5159" xr:uid="{32265486-355A-40A5-A000-EDFD7E9DF6C2}"/>
    <cellStyle name="Comma 4 13 3 2 2" xfId="6997" xr:uid="{74C80BBC-2828-4AF1-9E6B-C97DB1981C11}"/>
    <cellStyle name="Comma 4 13 3 3" xfId="6092" xr:uid="{68CC3837-87D7-403C-9071-9575769186E7}"/>
    <cellStyle name="Comma 4 13 4" xfId="4567" xr:uid="{631C51F1-CBE6-4E80-939C-69EE4CDD7973}"/>
    <cellStyle name="Comma 4 13 4 2" xfId="6405" xr:uid="{C1CAEA51-7F60-4F0F-A1B3-D0F52D3E3E14}"/>
    <cellStyle name="Comma 4 13 5" xfId="5498" xr:uid="{1A38673E-CFBE-480C-996C-0A34FE6639D6}"/>
    <cellStyle name="Comma 4 2" xfId="304" xr:uid="{00000000-0005-0000-0000-00002F010000}"/>
    <cellStyle name="Comma 4 2 10" xfId="1141" xr:uid="{FC19D301-2A75-494B-BDF7-C8E4117D8616}"/>
    <cellStyle name="Comma 4 2 11" xfId="3673" xr:uid="{2067B6C7-6EF4-42A6-8162-79263ED126DA}"/>
    <cellStyle name="Comma 4 2 11 2" xfId="3974" xr:uid="{634C9C8D-FC60-4056-B065-8516356F97E3}"/>
    <cellStyle name="Comma 4 2 11 2 2" xfId="4880" xr:uid="{DCE058D1-2765-4566-88D7-3254E82BFBA5}"/>
    <cellStyle name="Comma 4 2 11 2 2 2" xfId="6718" xr:uid="{7328C320-E68A-4AE7-8EEA-F8712A50F9B1}"/>
    <cellStyle name="Comma 4 2 11 2 3" xfId="5813" xr:uid="{2BDFDDF8-5E3F-499A-B6A6-BBB126AC6E45}"/>
    <cellStyle name="Comma 4 2 11 3" xfId="4268" xr:uid="{4933BEF2-E072-462C-8002-74EC155AE17C}"/>
    <cellStyle name="Comma 4 2 11 3 2" xfId="5174" xr:uid="{82948AC1-118A-4AFE-AF34-A2EB4FE46058}"/>
    <cellStyle name="Comma 4 2 11 3 2 2" xfId="7012" xr:uid="{70174FBE-87C1-4C61-A375-729678121F33}"/>
    <cellStyle name="Comma 4 2 11 3 3" xfId="6107" xr:uid="{7AB4B4FB-A9AF-4B97-AB13-A22FDE19A905}"/>
    <cellStyle name="Comma 4 2 11 4" xfId="4582" xr:uid="{85C5F654-092F-4671-91E5-0BA39D4A45F4}"/>
    <cellStyle name="Comma 4 2 11 4 2" xfId="6420" xr:uid="{B55BA902-77C9-493B-96A4-15FC9FBA73BA}"/>
    <cellStyle name="Comma 4 2 11 5" xfId="5515" xr:uid="{3EAD0F33-6CA8-483F-9320-0389941DD7AF}"/>
    <cellStyle name="Comma 4 2 12" xfId="3683" xr:uid="{5CE74C5B-DBCE-4472-BF68-F0A1D010A5F8}"/>
    <cellStyle name="Comma 4 2 12 2" xfId="4592" xr:uid="{FB5AA25D-713B-48EE-B4BF-E9A9B2940A1A}"/>
    <cellStyle name="Comma 4 2 12 2 2" xfId="6430" xr:uid="{DAF6D1BB-CB23-45E6-A65E-6B9D2566BCF0}"/>
    <cellStyle name="Comma 4 2 12 3" xfId="5525" xr:uid="{8B045297-1C58-4C13-B49B-07F78BF29CBC}"/>
    <cellStyle name="Comma 4 2 13" xfId="3984" xr:uid="{32E53C1B-8D5F-4CD6-B192-53882F911F57}"/>
    <cellStyle name="Comma 4 2 13 2" xfId="4890" xr:uid="{04A80818-207B-4663-B7F2-45F60D25F963}"/>
    <cellStyle name="Comma 4 2 13 2 2" xfId="6728" xr:uid="{AECF00FA-B483-4350-BCCB-2D60207A396F}"/>
    <cellStyle name="Comma 4 2 13 3" xfId="5823" xr:uid="{79DA80E9-9B56-4F37-9AE8-EC5C3862E9DE}"/>
    <cellStyle name="Comma 4 2 14" xfId="4285" xr:uid="{25F405BE-C635-43B6-BB81-8CB56FB4222C}"/>
    <cellStyle name="Comma 4 2 14 2" xfId="6124" xr:uid="{72C427CE-1B51-4E4C-9B1E-7010864033A7}"/>
    <cellStyle name="Comma 4 2 15" xfId="4296" xr:uid="{4F7B7A5E-A1D4-4208-8544-B00DAAB5BBCA}"/>
    <cellStyle name="Comma 4 2 15 2" xfId="6134" xr:uid="{A96A87E9-E2A6-436E-B3E0-C7D23E850174}"/>
    <cellStyle name="Comma 4 2 16" xfId="753" xr:uid="{0004E44D-B1DE-4E4A-AD8A-AD7F53A4BE90}"/>
    <cellStyle name="Comma 4 2 16 2" xfId="5227" xr:uid="{BC8AC7C2-9C2B-4AE2-B036-142ABFB0BC50}"/>
    <cellStyle name="Comma 4 2 17" xfId="5193" xr:uid="{94F2A1AA-DE68-476F-85FF-AE71D105B5B3}"/>
    <cellStyle name="Comma 4 2 17 2" xfId="7031" xr:uid="{73B3F0DD-75FB-4F71-AACA-210980679FEA}"/>
    <cellStyle name="Comma 4 2 18" xfId="5214" xr:uid="{FB040E51-E800-433C-A80F-A32595CCEC22}"/>
    <cellStyle name="Comma 4 2 2" xfId="305" xr:uid="{00000000-0005-0000-0000-000030010000}"/>
    <cellStyle name="Comma 4 2 2 2" xfId="879" xr:uid="{7DB9891F-154B-47CE-A5A1-114AF4A15717}"/>
    <cellStyle name="Comma 4 2 2 2 2" xfId="3071" xr:uid="{71D1D4FA-0B2F-4A0E-AFE9-F80FB7AB84D3}"/>
    <cellStyle name="Comma 4 2 2 2 3" xfId="1838" xr:uid="{05C96924-827A-4F20-9407-B6B97A171434}"/>
    <cellStyle name="Comma 4 2 2 2 4" xfId="3744" xr:uid="{A504A6E1-F517-471A-8C68-1D922C7F6FEB}"/>
    <cellStyle name="Comma 4 2 2 2 4 2" xfId="4652" xr:uid="{2CD367BA-5C47-40A4-93AA-9ED4FF199F75}"/>
    <cellStyle name="Comma 4 2 2 2 4 2 2" xfId="6490" xr:uid="{E1933B1A-472A-4789-B467-3D9DB4011721}"/>
    <cellStyle name="Comma 4 2 2 2 4 3" xfId="5585" xr:uid="{9430F32C-28AD-4533-B4EB-791CF3AA4A7B}"/>
    <cellStyle name="Comma 4 2 2 2 5" xfId="4043" xr:uid="{146F611B-9B48-4719-9A2F-895835FBD332}"/>
    <cellStyle name="Comma 4 2 2 2 5 2" xfId="4949" xr:uid="{3F48D664-4450-404B-A5A3-9CEAA159925E}"/>
    <cellStyle name="Comma 4 2 2 2 5 2 2" xfId="6787" xr:uid="{7F1E813D-F7B7-4258-AD64-C1BC6700A4F6}"/>
    <cellStyle name="Comma 4 2 2 2 5 3" xfId="5882" xr:uid="{7F501187-89C9-414B-B339-7CC74B995C13}"/>
    <cellStyle name="Comma 4 2 2 2 6" xfId="4355" xr:uid="{69DFC5E5-CD8B-4C88-97E8-54D30862DAF4}"/>
    <cellStyle name="Comma 4 2 2 2 6 2" xfId="6193" xr:uid="{2FEE58D8-5500-4F1E-9401-A12ED0627101}"/>
    <cellStyle name="Comma 4 2 2 2 7" xfId="5287" xr:uid="{2F382AA8-B1E4-4CC3-A3AC-6DF8BCBAFF52}"/>
    <cellStyle name="Comma 4 2 2 3" xfId="2465" xr:uid="{AFA7475B-9A65-4FFC-89C1-F111DCF52E0E}"/>
    <cellStyle name="Comma 4 2 2 4" xfId="1142" xr:uid="{7C7F9B59-A1C1-4B60-987E-4EC008E22C7C}"/>
    <cellStyle name="Comma 4 2 2 5" xfId="3698" xr:uid="{5CE15CC3-CF9D-4AEA-9F6C-1D10E4FD719B}"/>
    <cellStyle name="Comma 4 2 2 5 2" xfId="4607" xr:uid="{9D510C76-9B9E-4A46-8E92-837803B3A190}"/>
    <cellStyle name="Comma 4 2 2 5 2 2" xfId="6445" xr:uid="{790A0FCC-411E-4A27-AFEF-2F17FB6907D3}"/>
    <cellStyle name="Comma 4 2 2 5 3" xfId="5540" xr:uid="{B4CC3D5F-44C7-49C0-8C1C-BA8EF9040709}"/>
    <cellStyle name="Comma 4 2 2 6" xfId="3999" xr:uid="{EC69F04A-9536-4976-A35C-C2EDB26F9543}"/>
    <cellStyle name="Comma 4 2 2 6 2" xfId="4905" xr:uid="{7F235FF9-A6AA-42EA-9C1B-E455AF6DB8F1}"/>
    <cellStyle name="Comma 4 2 2 6 2 2" xfId="6743" xr:uid="{234AAE1C-6548-44EC-A933-A4845B13D598}"/>
    <cellStyle name="Comma 4 2 2 6 3" xfId="5838" xr:uid="{334CF0B9-6791-494E-A89A-465CB1D8DDB7}"/>
    <cellStyle name="Comma 4 2 2 7" xfId="4311" xr:uid="{BC1FE0D7-181F-4AFF-B016-F31241AE3744}"/>
    <cellStyle name="Comma 4 2 2 7 2" xfId="6149" xr:uid="{69C50FD6-33D7-4D72-B71C-B47DAE0C9381}"/>
    <cellStyle name="Comma 4 2 2 8" xfId="784" xr:uid="{D5F3310A-D3EC-442E-9436-FCC55AD73495}"/>
    <cellStyle name="Comma 4 2 2 8 2" xfId="5242" xr:uid="{F2396E2D-7B16-4F27-B09D-99D3FB6946D6}"/>
    <cellStyle name="Comma 4 2 3" xfId="878" xr:uid="{A4A32A0A-97B2-410F-9D98-6CDF740D4F02}"/>
    <cellStyle name="Comma 4 2 3 2" xfId="1839" xr:uid="{F7927DA3-67CA-4BC8-B98A-C12BA9FACF93}"/>
    <cellStyle name="Comma 4 2 3 2 2" xfId="3072" xr:uid="{449F695B-DDF9-4C6D-B8CC-93BE51CB094D}"/>
    <cellStyle name="Comma 4 2 3 3" xfId="2466" xr:uid="{9E0111C5-0198-47BB-879C-CF80B5D946F1}"/>
    <cellStyle name="Comma 4 2 3 4" xfId="1143" xr:uid="{555E3193-B8F2-48DE-BE45-0A28BFAFB8B1}"/>
    <cellStyle name="Comma 4 2 3 5" xfId="3743" xr:uid="{7398AECB-3323-41C9-A315-BCA6F0DF2B70}"/>
    <cellStyle name="Comma 4 2 3 5 2" xfId="4651" xr:uid="{14003234-952E-4910-BB14-0B14722D5601}"/>
    <cellStyle name="Comma 4 2 3 5 2 2" xfId="6489" xr:uid="{68F7DC4A-F124-49B3-8675-C7E3D7EB5D85}"/>
    <cellStyle name="Comma 4 2 3 5 3" xfId="5584" xr:uid="{D9FBF204-3030-4BC6-AA1E-750F95D1F314}"/>
    <cellStyle name="Comma 4 2 3 6" xfId="4042" xr:uid="{A3105C66-15D6-49D0-9575-6ACE240FAE17}"/>
    <cellStyle name="Comma 4 2 3 6 2" xfId="4948" xr:uid="{879E4E8C-9F53-44E4-9097-AA2567353948}"/>
    <cellStyle name="Comma 4 2 3 6 2 2" xfId="6786" xr:uid="{9620B192-F5CE-49BF-947F-1E52CB05EFE3}"/>
    <cellStyle name="Comma 4 2 3 6 3" xfId="5881" xr:uid="{B3B85FFF-8503-4DE2-808B-ACE54D43FFA4}"/>
    <cellStyle name="Comma 4 2 3 7" xfId="4354" xr:uid="{8433C8C6-8321-4777-9505-9EA551D9A5D6}"/>
    <cellStyle name="Comma 4 2 3 7 2" xfId="6192" xr:uid="{66DA4E80-2ACA-4477-BDE0-F27AF11DDE53}"/>
    <cellStyle name="Comma 4 2 3 8" xfId="5286" xr:uid="{AC0C80B8-B3AA-46DA-A189-F4C1FA497DEA}"/>
    <cellStyle name="Comma 4 2 4" xfId="939" xr:uid="{1AC2921C-BD74-4626-ACEC-02D61FCD9FC5}"/>
    <cellStyle name="Comma 4 2 4 2" xfId="1840" xr:uid="{8EA7FEBC-FEE7-4156-BCDB-780FDA56DA79}"/>
    <cellStyle name="Comma 4 2 4 2 2" xfId="3073" xr:uid="{4EA9F13D-BD8B-4337-81C9-68F72F002F23}"/>
    <cellStyle name="Comma 4 2 4 3" xfId="2467" xr:uid="{F3664F49-B08C-44C1-8B24-337254D0EE57}"/>
    <cellStyle name="Comma 4 2 4 4" xfId="1144" xr:uid="{29F46EE4-3911-4EC2-A51C-998841D52E4C}"/>
    <cellStyle name="Comma 4 2 4 5" xfId="3770" xr:uid="{B2D7B2A7-8CDC-4C69-A6E6-A1E1D01C82C3}"/>
    <cellStyle name="Comma 4 2 4 5 2" xfId="4677" xr:uid="{394F8164-EA38-4BE0-817E-2FDCC6533B9C}"/>
    <cellStyle name="Comma 4 2 4 5 2 2" xfId="6515" xr:uid="{22A012A1-58F6-448A-A7B2-742325708620}"/>
    <cellStyle name="Comma 4 2 4 5 3" xfId="5610" xr:uid="{7979445A-BB6B-4D98-AF22-746D919BB8E9}"/>
    <cellStyle name="Comma 4 2 4 6" xfId="4067" xr:uid="{B72FA3DF-EF71-4A42-8973-B93C493D26A1}"/>
    <cellStyle name="Comma 4 2 4 6 2" xfId="4973" xr:uid="{F44BC56E-F1CC-4108-ACF5-579992CCC0DF}"/>
    <cellStyle name="Comma 4 2 4 6 2 2" xfId="6811" xr:uid="{5D5ECF4A-36EF-451C-9505-0FF20AC617AF}"/>
    <cellStyle name="Comma 4 2 4 6 3" xfId="5906" xr:uid="{BB5F11BE-38FC-498A-AB06-5194B0107186}"/>
    <cellStyle name="Comma 4 2 4 7" xfId="4380" xr:uid="{0FFECB61-2154-4A56-9D6C-AA4D7E074071}"/>
    <cellStyle name="Comma 4 2 4 7 2" xfId="6218" xr:uid="{3FFA2720-133D-41F4-B1AF-B1956BB5E5E7}"/>
    <cellStyle name="Comma 4 2 4 8" xfId="5312" xr:uid="{EE0AE27F-51F5-469F-BB06-CBE5E1CB6B02}"/>
    <cellStyle name="Comma 4 2 5" xfId="1145" xr:uid="{67B00475-E701-4718-9C68-985C603931E6}"/>
    <cellStyle name="Comma 4 2 5 2" xfId="1841" xr:uid="{52967454-6BD9-4BC6-BE15-433E97A9D9D5}"/>
    <cellStyle name="Comma 4 2 5 2 2" xfId="3074" xr:uid="{B5FB4489-2CEE-4BB4-8EDD-DF69BA1B6AF9}"/>
    <cellStyle name="Comma 4 2 5 3" xfId="2468" xr:uid="{6574ABFB-1AF5-4FCA-B72D-82B73BE1E9F8}"/>
    <cellStyle name="Comma 4 2 6" xfId="1146" xr:uid="{2FEA398B-4982-4095-B2D4-0676A144D6A0}"/>
    <cellStyle name="Comma 4 2 6 2" xfId="1842" xr:uid="{9C85FED9-10CC-4035-8168-C6899249EC25}"/>
    <cellStyle name="Comma 4 2 6 2 2" xfId="3075" xr:uid="{2D9AA398-A260-4897-B189-6731657F55B0}"/>
    <cellStyle name="Comma 4 2 6 3" xfId="2469" xr:uid="{D45F253F-4CE0-48BE-86A8-136A503B61FC}"/>
    <cellStyle name="Comma 4 2 7" xfId="1147" xr:uid="{16EB5661-6BD4-4722-9EF2-64A5C36EF289}"/>
    <cellStyle name="Comma 4 2 7 2" xfId="1843" xr:uid="{B82D7FCE-46B3-4428-BF8F-FCA8DD6625F2}"/>
    <cellStyle name="Comma 4 2 7 2 2" xfId="3076" xr:uid="{030C7529-2551-42CD-8DE0-0514B163F489}"/>
    <cellStyle name="Comma 4 2 7 3" xfId="2470" xr:uid="{53BBAF96-4A49-4C2C-BB45-2E8F7913A583}"/>
    <cellStyle name="Comma 4 2 8" xfId="1837" xr:uid="{F8641610-1ADD-4461-9F98-6A5F2722C35F}"/>
    <cellStyle name="Comma 4 2 8 2" xfId="3070" xr:uid="{257533C0-CA1D-4484-9988-E8471778ABD2}"/>
    <cellStyle name="Comma 4 2 9" xfId="2464" xr:uid="{B490EBAA-A63B-4B45-B095-B9D5CCEB3FD9}"/>
    <cellStyle name="Comma 4 3" xfId="306" xr:uid="{00000000-0005-0000-0000-000031010000}"/>
    <cellStyle name="Comma 4 3 2" xfId="880" xr:uid="{4F2405FE-9BC4-41E2-8362-6850762B3CE1}"/>
    <cellStyle name="Comma 4 3 2 2" xfId="3745" xr:uid="{A1CABD1B-A7CF-4750-B18D-2584B5562324}"/>
    <cellStyle name="Comma 4 3 2 2 2" xfId="4653" xr:uid="{A892AE48-8BE8-46C6-8F85-C8491A968DF7}"/>
    <cellStyle name="Comma 4 3 2 2 2 2" xfId="6491" xr:uid="{1719964E-8499-42EA-BF3B-0604A12DFFBE}"/>
    <cellStyle name="Comma 4 3 2 2 3" xfId="5586" xr:uid="{166FB431-DDF5-4655-9E9F-0D05E5EE4C51}"/>
    <cellStyle name="Comma 4 3 2 3" xfId="4044" xr:uid="{E60DDDE8-453C-4E55-BE59-65F2D360EE18}"/>
    <cellStyle name="Comma 4 3 2 3 2" xfId="4950" xr:uid="{19E545E1-83E5-4725-ADAB-A35901F20B94}"/>
    <cellStyle name="Comma 4 3 2 3 2 2" xfId="6788" xr:uid="{6803C64D-6FC8-4920-B830-4FA0F497D866}"/>
    <cellStyle name="Comma 4 3 2 3 3" xfId="5883" xr:uid="{7CE180F5-6113-4BC6-B546-2232BC36045C}"/>
    <cellStyle name="Comma 4 3 2 4" xfId="4356" xr:uid="{DFBF94F7-5277-4FB6-9D3C-7B5630C57290}"/>
    <cellStyle name="Comma 4 3 2 4 2" xfId="6194" xr:uid="{30E9E01A-6C69-4122-9CF6-84B0C15D1B4F}"/>
    <cellStyle name="Comma 4 3 2 5" xfId="5288" xr:uid="{46C79345-D6CA-4207-90DA-89DE552498EE}"/>
    <cellStyle name="Comma 4 3 3" xfId="1148" xr:uid="{3907D6A2-8455-4CC1-B187-E0841839A737}"/>
    <cellStyle name="Comma 4 3 3 2" xfId="3818" xr:uid="{7994F2BA-4F34-41B0-8567-30BF53A41798}"/>
    <cellStyle name="Comma 4 3 3 2 2" xfId="4725" xr:uid="{E95748E9-9CAB-4946-86BD-48927076C164}"/>
    <cellStyle name="Comma 4 3 3 2 2 2" xfId="6563" xr:uid="{C7995EF4-B748-493B-A081-5B05A2EBBA43}"/>
    <cellStyle name="Comma 4 3 3 2 3" xfId="5658" xr:uid="{6BC37495-2E73-4925-8F5E-FB12C6B65FC4}"/>
    <cellStyle name="Comma 4 3 3 3" xfId="4115" xr:uid="{CA0744FE-28F8-4287-AE6A-41CC838D8C87}"/>
    <cellStyle name="Comma 4 3 3 3 2" xfId="5021" xr:uid="{BDA8F88E-478F-47E8-91A8-AE5244CE7FB6}"/>
    <cellStyle name="Comma 4 3 3 3 2 2" xfId="6859" xr:uid="{BDF6414C-A30F-48DD-8AE0-CA014540062B}"/>
    <cellStyle name="Comma 4 3 3 3 3" xfId="5954" xr:uid="{B40905BE-BDCD-49C1-AA6C-9D15FDEBE01C}"/>
    <cellStyle name="Comma 4 3 3 4" xfId="4428" xr:uid="{134808B9-3545-42E2-B630-E449E01A328B}"/>
    <cellStyle name="Comma 4 3 3 4 2" xfId="6266" xr:uid="{107F67E3-6090-4C63-9760-DE1DDA0821B7}"/>
    <cellStyle name="Comma 4 3 3 5" xfId="5360" xr:uid="{150941B2-366D-4BA4-9157-8A4BFFA1C3D7}"/>
    <cellStyle name="Comma 4 3 4" xfId="780" xr:uid="{B2186EFD-050C-4D76-A741-FD0B52E93D24}"/>
    <cellStyle name="Comma 4 4" xfId="1149" xr:uid="{93ACF3A2-6C50-4039-AD10-8BF7F119CBE8}"/>
    <cellStyle name="Comma 4 4 2" xfId="1844" xr:uid="{F15CFDE0-EF5F-4480-9493-E4009A0C2B4A}"/>
    <cellStyle name="Comma 4 4 2 2" xfId="3077" xr:uid="{EA760E6E-DCEE-4C22-A3B8-4C3296B5B3E8}"/>
    <cellStyle name="Comma 4 4 3" xfId="2471" xr:uid="{691CC71D-9931-45D7-A99C-A0E7A204728F}"/>
    <cellStyle name="Comma 4 5" xfId="1150" xr:uid="{50553429-751E-4CF2-862D-DF37C47EEE8A}"/>
    <cellStyle name="Comma 4 5 2" xfId="1845" xr:uid="{69581576-7A07-42C4-AC6C-2F1F19A83D94}"/>
    <cellStyle name="Comma 4 5 2 2" xfId="3078" xr:uid="{C4B190F7-C0F9-44EC-AFD5-3533D476EC15}"/>
    <cellStyle name="Comma 4 5 3" xfId="2472" xr:uid="{A113C076-BEF3-49DB-A027-F8B0025B52AF}"/>
    <cellStyle name="Comma 4 6" xfId="1151" xr:uid="{9111726D-7E0A-4ACE-AF7A-E6F8BB9346BE}"/>
    <cellStyle name="Comma 4 6 2" xfId="1846" xr:uid="{FC89C986-96C1-4AC0-B4FF-D017ADDD4749}"/>
    <cellStyle name="Comma 4 6 2 2" xfId="3079" xr:uid="{BB894541-410B-4893-9DEB-F87FE769198A}"/>
    <cellStyle name="Comma 4 6 3" xfId="2473" xr:uid="{490821BF-BB49-4B41-9202-98FCDD2B1042}"/>
    <cellStyle name="Comma 4 7" xfId="1152" xr:uid="{755A10B8-E563-4667-9221-82ACD75E4CF5}"/>
    <cellStyle name="Comma 4 7 2" xfId="1847" xr:uid="{FA9F1720-B395-4AA4-987C-1690E84DDF0D}"/>
    <cellStyle name="Comma 4 7 2 2" xfId="3080" xr:uid="{3246344D-AA08-44E6-A911-49FB4845A1D7}"/>
    <cellStyle name="Comma 4 7 3" xfId="2474" xr:uid="{60BBE0A7-82BE-4B35-A2A7-33C42B01CDA3}"/>
    <cellStyle name="Comma 4 8" xfId="1153" xr:uid="{C9D2006B-928B-4615-A8CB-20170382E6F8}"/>
    <cellStyle name="Comma 4 8 2" xfId="1848" xr:uid="{BACFD43F-780B-4264-B2EE-E6317C6F3559}"/>
    <cellStyle name="Comma 4 8 2 2" xfId="3081" xr:uid="{9E8F6248-ABDE-4A91-A163-CC7C91EE7057}"/>
    <cellStyle name="Comma 4 8 3" xfId="2475" xr:uid="{0D6C5923-F4D2-48F5-BB1D-940E0FFAC7C3}"/>
    <cellStyle name="Comma 4 9" xfId="1154" xr:uid="{941BBF53-67D3-4A2C-99F4-8FD038C1DB98}"/>
    <cellStyle name="Comma 4 9 2" xfId="1849" xr:uid="{BDD08A79-C211-4366-A0AE-81377413E6EE}"/>
    <cellStyle name="Comma 4 9 2 2" xfId="3082" xr:uid="{C638217F-6E00-43B9-970D-398A4D7D9E77}"/>
    <cellStyle name="Comma 4 9 3" xfId="2476" xr:uid="{638DCC86-A0DA-45B7-8182-83C01332F43E}"/>
    <cellStyle name="Comma 40" xfId="4449" xr:uid="{4990AC74-9FE0-404E-B48B-6852763D00AD}"/>
    <cellStyle name="Comma 40 2" xfId="6287" xr:uid="{69D5FA8C-8676-4AD5-A30B-56B5DDC9CC03}"/>
    <cellStyle name="Comma 41" xfId="718" xr:uid="{38033B00-51A0-43D7-9CBC-833366223472}"/>
    <cellStyle name="Comma 41 2" xfId="5219" xr:uid="{A5CFF861-A074-4AA6-9558-1B9F2667D146}"/>
    <cellStyle name="Comma 42" xfId="5189" xr:uid="{EA82DC7E-C268-4A8A-87D8-AEE1D30642CD}"/>
    <cellStyle name="Comma 42 2" xfId="7027" xr:uid="{A6ADD664-7972-41E3-8E14-87688E1EDF45}"/>
    <cellStyle name="Comma 43" xfId="5198" xr:uid="{483B6DE9-86D1-4E10-8A21-D0C49462D899}"/>
    <cellStyle name="Comma 43 2" xfId="7036" xr:uid="{78F51E4D-6DC5-45EC-A4D0-6DBAC5239034}"/>
    <cellStyle name="Comma 44" xfId="5188" xr:uid="{3E559B6A-C4C3-41D2-8943-CCB543B3A9E7}"/>
    <cellStyle name="Comma 44 2" xfId="7026" xr:uid="{6F3B5CBE-781F-4B1E-AD53-2F4416786BBD}"/>
    <cellStyle name="Comma 45" xfId="5199" xr:uid="{2263D6B9-E690-4CBD-B11E-91354A4B9F8C}"/>
    <cellStyle name="Comma 45 2" xfId="7037" xr:uid="{6C49808F-6417-43B1-93A5-9EC4653C6AE8}"/>
    <cellStyle name="Comma 46" xfId="5210" xr:uid="{866645EF-62AD-44C4-AD1C-BFBA2DEBDADA}"/>
    <cellStyle name="Comma 5" xfId="307" xr:uid="{00000000-0005-0000-0000-000032010000}"/>
    <cellStyle name="Comma 5 2" xfId="308" xr:uid="{00000000-0005-0000-0000-000033010000}"/>
    <cellStyle name="Comma 5 2 10" xfId="1078" xr:uid="{A185F213-657C-4C73-A12B-C584257A0D6D}"/>
    <cellStyle name="Comma 5 2 10 2" xfId="3790" xr:uid="{AE43B103-9379-4AEE-8A8B-444EBF033796}"/>
    <cellStyle name="Comma 5 2 10 2 2" xfId="4697" xr:uid="{535D2938-7A81-4423-AD71-DB1A35CD1420}"/>
    <cellStyle name="Comma 5 2 10 2 2 2" xfId="6535" xr:uid="{5D136972-A21B-4BAB-86AD-A274B4B99674}"/>
    <cellStyle name="Comma 5 2 10 2 3" xfId="5630" xr:uid="{7769DF6D-70A7-4012-8AF9-C39F9F6AD5FE}"/>
    <cellStyle name="Comma 5 2 10 3" xfId="4087" xr:uid="{E0459091-D598-421C-94E6-968E7E323CEB}"/>
    <cellStyle name="Comma 5 2 10 3 2" xfId="4993" xr:uid="{90CAF02F-3A0D-434D-9935-3D5D59A85B78}"/>
    <cellStyle name="Comma 5 2 10 3 2 2" xfId="6831" xr:uid="{59C10F7D-63BF-4E99-94C3-1E4EE7525AA9}"/>
    <cellStyle name="Comma 5 2 10 3 3" xfId="5926" xr:uid="{966ED378-2140-4557-B887-8B7952FA94EA}"/>
    <cellStyle name="Comma 5 2 10 4" xfId="4400" xr:uid="{0830C87A-B0B3-421E-A725-CAC5E2BD7A0F}"/>
    <cellStyle name="Comma 5 2 10 4 2" xfId="6238" xr:uid="{2A20AB32-229F-40B2-82B7-035CF0F79CD0}"/>
    <cellStyle name="Comma 5 2 10 5" xfId="5332" xr:uid="{867288D4-E6E2-4C42-B514-926DF4013372}"/>
    <cellStyle name="Comma 5 2 2" xfId="1155" xr:uid="{57A5115A-D57F-4EE5-9C61-0D00A61247F3}"/>
    <cellStyle name="Comma 5 2 2 2" xfId="1850" xr:uid="{F691039A-253B-48D4-84B6-E2E062D83EE2}"/>
    <cellStyle name="Comma 5 2 2 2 2" xfId="3083" xr:uid="{0156E53C-956D-4186-BDC7-0B9FE2C2BF96}"/>
    <cellStyle name="Comma 5 2 2 2 2 2" xfId="3934" xr:uid="{B661D369-41F2-4881-A3BB-249EDCD6B014}"/>
    <cellStyle name="Comma 5 2 2 2 2 2 2" xfId="4841" xr:uid="{66C240AB-4DCA-47FE-B8FE-667506262ED6}"/>
    <cellStyle name="Comma 5 2 2 2 2 2 2 2" xfId="6679" xr:uid="{4AC1B216-FD9F-48F3-B8C0-21B5624AC719}"/>
    <cellStyle name="Comma 5 2 2 2 2 2 3" xfId="5774" xr:uid="{7D4EC35E-87B1-4020-ADC7-522C3B5B2DCF}"/>
    <cellStyle name="Comma 5 2 2 2 2 3" xfId="4231" xr:uid="{99F4923A-332F-4573-B6F5-12BE366B2862}"/>
    <cellStyle name="Comma 5 2 2 2 2 3 2" xfId="5137" xr:uid="{732251F7-B179-461B-97AD-1CFAE9156D15}"/>
    <cellStyle name="Comma 5 2 2 2 2 3 2 2" xfId="6975" xr:uid="{8D46DB11-E3B0-4FCC-9CF0-152F2DD7851F}"/>
    <cellStyle name="Comma 5 2 2 2 2 3 3" xfId="6070" xr:uid="{DBC9F0A8-7E86-4EF5-BBE1-5DF2F3E1F87D}"/>
    <cellStyle name="Comma 5 2 2 2 2 4" xfId="4545" xr:uid="{1037D713-5613-48EC-861C-8E630273043A}"/>
    <cellStyle name="Comma 5 2 2 2 2 4 2" xfId="6383" xr:uid="{8970A034-274C-47AE-8E7D-331342B01731}"/>
    <cellStyle name="Comma 5 2 2 2 2 5" xfId="5476" xr:uid="{422B16A6-B231-4DFE-8FC0-E81703E1F3B3}"/>
    <cellStyle name="Comma 5 2 2 2 3" xfId="3860" xr:uid="{11B1C726-6874-4968-8CDB-68123F83D4EE}"/>
    <cellStyle name="Comma 5 2 2 2 3 2" xfId="4767" xr:uid="{04152BF0-12E6-4F02-97A2-AF4D8271FE08}"/>
    <cellStyle name="Comma 5 2 2 2 3 2 2" xfId="6605" xr:uid="{CD3645D4-20FF-455A-8909-2FD2C9FB37F5}"/>
    <cellStyle name="Comma 5 2 2 2 3 3" xfId="5700" xr:uid="{17112848-B6BB-422B-A161-47751CA5AB0F}"/>
    <cellStyle name="Comma 5 2 2 2 4" xfId="4157" xr:uid="{A9B0322E-7E62-4125-9A86-047D01655133}"/>
    <cellStyle name="Comma 5 2 2 2 4 2" xfId="5063" xr:uid="{A8A47FA7-4214-40B4-9BC2-1D2A3314976C}"/>
    <cellStyle name="Comma 5 2 2 2 4 2 2" xfId="6901" xr:uid="{9C0AEF43-1328-487D-BA6C-F296DBC3D52D}"/>
    <cellStyle name="Comma 5 2 2 2 4 3" xfId="5996" xr:uid="{7882470F-FB07-4803-B04B-D31D85FEC774}"/>
    <cellStyle name="Comma 5 2 2 2 5" xfId="4471" xr:uid="{928F8568-8A0B-410A-B9BC-C2042ECFA672}"/>
    <cellStyle name="Comma 5 2 2 2 5 2" xfId="6309" xr:uid="{F8282DDB-F351-4B22-B635-F4996688EEF1}"/>
    <cellStyle name="Comma 5 2 2 2 6" xfId="5402" xr:uid="{692F7379-8001-4404-AC12-4CDE8FD60674}"/>
    <cellStyle name="Comma 5 2 2 3" xfId="2477" xr:uid="{BF39958B-393E-4196-8B9F-F8A6D10190DB}"/>
    <cellStyle name="Comma 5 2 2 3 2" xfId="3896" xr:uid="{D9249DFD-41A8-47DC-B9AA-2CC575C056C3}"/>
    <cellStyle name="Comma 5 2 2 3 2 2" xfId="4803" xr:uid="{680DBE73-BB26-40A2-8345-E527F534FBD5}"/>
    <cellStyle name="Comma 5 2 2 3 2 2 2" xfId="6641" xr:uid="{E2AF944E-3460-4A04-9439-4CF91CCF4919}"/>
    <cellStyle name="Comma 5 2 2 3 2 3" xfId="5736" xr:uid="{8C6930CF-C2F4-44BA-B36F-77E76DB39CA2}"/>
    <cellStyle name="Comma 5 2 2 3 3" xfId="4193" xr:uid="{EE4E3E01-5B6A-47C4-9991-9E2172ACC9C4}"/>
    <cellStyle name="Comma 5 2 2 3 3 2" xfId="5099" xr:uid="{E3123BC3-B01C-4910-8D86-518363761288}"/>
    <cellStyle name="Comma 5 2 2 3 3 2 2" xfId="6937" xr:uid="{B6776F6C-E483-4D21-9303-3E15E716E60E}"/>
    <cellStyle name="Comma 5 2 2 3 3 3" xfId="6032" xr:uid="{DD3FAAFC-F630-4241-A438-E2697D8C156B}"/>
    <cellStyle name="Comma 5 2 2 3 4" xfId="4507" xr:uid="{A33A9A66-90E3-4A95-9A76-1B4E89FBE97C}"/>
    <cellStyle name="Comma 5 2 2 3 4 2" xfId="6345" xr:uid="{513AD314-B31E-4290-A10D-FF77E9F300BD}"/>
    <cellStyle name="Comma 5 2 2 3 5" xfId="5438" xr:uid="{A51FA91D-9E57-4780-96A7-2D47C2D8B79D}"/>
    <cellStyle name="Comma 5 2 2 4" xfId="3819" xr:uid="{B32F8EBB-FB0C-481D-9E65-2FB801A88360}"/>
    <cellStyle name="Comma 5 2 2 4 2" xfId="4726" xr:uid="{BE9A9E63-2997-4B1E-9735-E7BE421CC436}"/>
    <cellStyle name="Comma 5 2 2 4 2 2" xfId="6564" xr:uid="{989B3DE3-8B12-4B75-9133-724BCE10773E}"/>
    <cellStyle name="Comma 5 2 2 4 3" xfId="5659" xr:uid="{36F2D96E-2625-4FAA-98E1-59F1A58EBBD9}"/>
    <cellStyle name="Comma 5 2 2 5" xfId="4116" xr:uid="{CE1E864C-DB62-4A3A-8FA8-7BDEB0FF604F}"/>
    <cellStyle name="Comma 5 2 2 5 2" xfId="5022" xr:uid="{F839AFB8-9EF3-48D2-BAA9-FE4E879DAFA2}"/>
    <cellStyle name="Comma 5 2 2 5 2 2" xfId="6860" xr:uid="{5C5D62BC-4C01-4A70-AE4C-71D9C7B06441}"/>
    <cellStyle name="Comma 5 2 2 5 3" xfId="5955" xr:uid="{61D11274-8335-4110-B5A5-2A55BDD0DC46}"/>
    <cellStyle name="Comma 5 2 2 6" xfId="4429" xr:uid="{9F68F3B0-E7FA-4678-B9EC-89ACBF10FEAD}"/>
    <cellStyle name="Comma 5 2 2 6 2" xfId="6267" xr:uid="{BABC466D-1695-45EF-A031-E230D385A14C}"/>
    <cellStyle name="Comma 5 2 2 7" xfId="5361" xr:uid="{17EE0772-E71B-47B0-8C35-B5664C572875}"/>
    <cellStyle name="Comma 5 2 3" xfId="1156" xr:uid="{6EB2BEE5-3F9A-47FA-A42A-622761463EF3}"/>
    <cellStyle name="Comma 5 2 3 2" xfId="1851" xr:uid="{0E316E4D-3A91-4EEC-84C1-33661CBF28F4}"/>
    <cellStyle name="Comma 5 2 3 2 2" xfId="3084" xr:uid="{0CB3AEDD-309D-4851-957E-2AB4DB5E1031}"/>
    <cellStyle name="Comma 5 2 3 2 2 2" xfId="3935" xr:uid="{579166DA-C175-45DC-9C35-BC696C4552D0}"/>
    <cellStyle name="Comma 5 2 3 2 2 2 2" xfId="4842" xr:uid="{B6C22C78-AA00-442A-8C3B-5EA70D14FC19}"/>
    <cellStyle name="Comma 5 2 3 2 2 2 2 2" xfId="6680" xr:uid="{DA2D5C5D-1715-43A4-9400-7EDA6E729CB9}"/>
    <cellStyle name="Comma 5 2 3 2 2 2 3" xfId="5775" xr:uid="{AEDBE38C-6B90-4BCE-AB00-2FBD4171426D}"/>
    <cellStyle name="Comma 5 2 3 2 2 3" xfId="4232" xr:uid="{54F0C2DA-0F6C-40E0-8F83-64B087FC6AFF}"/>
    <cellStyle name="Comma 5 2 3 2 2 3 2" xfId="5138" xr:uid="{AE343766-8108-4849-A383-63B8ECD64452}"/>
    <cellStyle name="Comma 5 2 3 2 2 3 2 2" xfId="6976" xr:uid="{0CB70D27-5C8F-47B5-870F-BD0492DF027C}"/>
    <cellStyle name="Comma 5 2 3 2 2 3 3" xfId="6071" xr:uid="{6243C01C-EC20-47CF-BD8B-A6C351A31C8A}"/>
    <cellStyle name="Comma 5 2 3 2 2 4" xfId="4546" xr:uid="{47F4315A-A916-49F6-84F0-D0C30363E059}"/>
    <cellStyle name="Comma 5 2 3 2 2 4 2" xfId="6384" xr:uid="{B21C5678-AEE7-4212-B128-870DFCC1E12F}"/>
    <cellStyle name="Comma 5 2 3 2 2 5" xfId="5477" xr:uid="{9F07C4FF-57DB-435B-B732-ADC532AA78EE}"/>
    <cellStyle name="Comma 5 2 3 2 3" xfId="3861" xr:uid="{2FE6FABF-5BBF-4B98-9982-077FF3892FAA}"/>
    <cellStyle name="Comma 5 2 3 2 3 2" xfId="4768" xr:uid="{5952B836-03EC-472B-AD90-30A2255D14B6}"/>
    <cellStyle name="Comma 5 2 3 2 3 2 2" xfId="6606" xr:uid="{64DC6C75-4984-4031-A156-EFD7EACCD359}"/>
    <cellStyle name="Comma 5 2 3 2 3 3" xfId="5701" xr:uid="{9817B82D-5BC9-44E9-AF49-BB8123A5AA13}"/>
    <cellStyle name="Comma 5 2 3 2 4" xfId="4158" xr:uid="{425FF2D8-54B2-40C8-927A-BC92A0CF38EA}"/>
    <cellStyle name="Comma 5 2 3 2 4 2" xfId="5064" xr:uid="{A963F915-6808-440C-80ED-36042E46FAD2}"/>
    <cellStyle name="Comma 5 2 3 2 4 2 2" xfId="6902" xr:uid="{DF5F1943-2288-46C2-AE8D-01F2D3A93371}"/>
    <cellStyle name="Comma 5 2 3 2 4 3" xfId="5997" xr:uid="{E9FD9B12-FC4B-46F6-B38C-342083B8E218}"/>
    <cellStyle name="Comma 5 2 3 2 5" xfId="4472" xr:uid="{FD735025-ADB5-4730-BEB0-C96267B7D432}"/>
    <cellStyle name="Comma 5 2 3 2 5 2" xfId="6310" xr:uid="{6B3D831C-FA04-41EE-B916-F8C06BC4B57C}"/>
    <cellStyle name="Comma 5 2 3 2 6" xfId="5403" xr:uid="{24F5C381-C976-40A1-BD30-E7E0A17E02B4}"/>
    <cellStyle name="Comma 5 2 3 3" xfId="2478" xr:uid="{95F9F52F-B6F9-4C32-BE3E-4A49FD99A285}"/>
    <cellStyle name="Comma 5 2 3 3 2" xfId="3897" xr:uid="{23518B49-34F4-455A-972C-AE8A374DBD6E}"/>
    <cellStyle name="Comma 5 2 3 3 2 2" xfId="4804" xr:uid="{398C6135-0C7C-42F0-A3B8-DF4467EFFC88}"/>
    <cellStyle name="Comma 5 2 3 3 2 2 2" xfId="6642" xr:uid="{9801B670-62D2-48F8-93FA-885DCC026DE4}"/>
    <cellStyle name="Comma 5 2 3 3 2 3" xfId="5737" xr:uid="{4A5C079C-C561-436E-918F-BC68BA676754}"/>
    <cellStyle name="Comma 5 2 3 3 3" xfId="4194" xr:uid="{A89C81D8-93D9-4A82-ACE7-7E8F1B7A85CB}"/>
    <cellStyle name="Comma 5 2 3 3 3 2" xfId="5100" xr:uid="{7538D90C-7091-4436-BB4D-A21D3CDADA6B}"/>
    <cellStyle name="Comma 5 2 3 3 3 2 2" xfId="6938" xr:uid="{F36DFC44-52F7-467E-B0D9-E938DC7AA079}"/>
    <cellStyle name="Comma 5 2 3 3 3 3" xfId="6033" xr:uid="{24CDBCEF-12FA-4B95-A677-CE779F3784A9}"/>
    <cellStyle name="Comma 5 2 3 3 4" xfId="4508" xr:uid="{F591E822-5DC4-4D74-8F5B-D9771C2C5DB0}"/>
    <cellStyle name="Comma 5 2 3 3 4 2" xfId="6346" xr:uid="{9BB37661-FF38-410A-AD3E-602FDA75AA87}"/>
    <cellStyle name="Comma 5 2 3 3 5" xfId="5439" xr:uid="{BFBF2241-44A8-4F2D-B000-11ED61DF1E20}"/>
    <cellStyle name="Comma 5 2 3 4" xfId="3820" xr:uid="{5E775602-05E4-4218-8BB6-336600E18382}"/>
    <cellStyle name="Comma 5 2 3 4 2" xfId="4727" xr:uid="{243EE7C8-5F4A-405B-804D-E83D76AE1D88}"/>
    <cellStyle name="Comma 5 2 3 4 2 2" xfId="6565" xr:uid="{577E129C-EDB6-4D6D-A0AB-76D3D5AF10C9}"/>
    <cellStyle name="Comma 5 2 3 4 3" xfId="5660" xr:uid="{C5F2A218-DD75-451E-BB49-4D8BFE06B558}"/>
    <cellStyle name="Comma 5 2 3 5" xfId="4117" xr:uid="{541C08EC-FEEC-41AC-9ACC-C90449DA838C}"/>
    <cellStyle name="Comma 5 2 3 5 2" xfId="5023" xr:uid="{8633890A-6CE5-45A9-87AF-D35F4C6E6E09}"/>
    <cellStyle name="Comma 5 2 3 5 2 2" xfId="6861" xr:uid="{9FC0030F-3A33-42A6-AB3D-A8180327274B}"/>
    <cellStyle name="Comma 5 2 3 5 3" xfId="5956" xr:uid="{7E5E1584-5970-4C1D-A648-1B2F5B3A225C}"/>
    <cellStyle name="Comma 5 2 3 6" xfId="4430" xr:uid="{756FBAB3-2460-4987-BF27-C6E845488DF6}"/>
    <cellStyle name="Comma 5 2 3 6 2" xfId="6268" xr:uid="{427E6CF6-BB4C-42DE-AEC7-36635920921E}"/>
    <cellStyle name="Comma 5 2 3 7" xfId="5362" xr:uid="{6C3BC64B-9355-470B-B857-9145B61EB638}"/>
    <cellStyle name="Comma 5 2 4" xfId="1157" xr:uid="{D2EC3B15-56FB-44C2-952C-217E431EE17B}"/>
    <cellStyle name="Comma 5 2 4 2" xfId="1852" xr:uid="{3BECF630-A4C0-47FB-BCE1-4DA357168354}"/>
    <cellStyle name="Comma 5 2 4 2 2" xfId="3085" xr:uid="{2CD20F38-EC12-480C-A916-B5FFB23B0ADD}"/>
    <cellStyle name="Comma 5 2 4 2 2 2" xfId="3936" xr:uid="{C7A6EFE2-7CC8-4A0B-BCB5-87028E6EE1F3}"/>
    <cellStyle name="Comma 5 2 4 2 2 2 2" xfId="4843" xr:uid="{CD784CE8-B72E-4424-BDEE-9304A41B5293}"/>
    <cellStyle name="Comma 5 2 4 2 2 2 2 2" xfId="6681" xr:uid="{6851CA23-C6D4-4408-BD4B-D75533AC3D40}"/>
    <cellStyle name="Comma 5 2 4 2 2 2 3" xfId="5776" xr:uid="{6637A58A-E994-4C66-8F6F-B312A6230F77}"/>
    <cellStyle name="Comma 5 2 4 2 2 3" xfId="4233" xr:uid="{1F49E633-6F22-4559-AF38-E4FAB99937DF}"/>
    <cellStyle name="Comma 5 2 4 2 2 3 2" xfId="5139" xr:uid="{194F550B-5065-4496-A6ED-8705330F50F3}"/>
    <cellStyle name="Comma 5 2 4 2 2 3 2 2" xfId="6977" xr:uid="{84A56FB3-DD97-4F3C-957D-1AA3F3F22A14}"/>
    <cellStyle name="Comma 5 2 4 2 2 3 3" xfId="6072" xr:uid="{6444148E-2855-4F6C-8B86-C6CD79AA4594}"/>
    <cellStyle name="Comma 5 2 4 2 2 4" xfId="4547" xr:uid="{B3C5849B-CDB3-4331-B087-9640033ED923}"/>
    <cellStyle name="Comma 5 2 4 2 2 4 2" xfId="6385" xr:uid="{283111F9-D4A6-4F35-856F-0C785290AF86}"/>
    <cellStyle name="Comma 5 2 4 2 2 5" xfId="5478" xr:uid="{7DD22A0C-13F2-45D1-A357-F929281BFF5E}"/>
    <cellStyle name="Comma 5 2 4 2 3" xfId="3862" xr:uid="{8A7DC23B-E489-4A93-95DB-695615B583E2}"/>
    <cellStyle name="Comma 5 2 4 2 3 2" xfId="4769" xr:uid="{E0CF4411-3717-4B58-8471-79CEC98B7891}"/>
    <cellStyle name="Comma 5 2 4 2 3 2 2" xfId="6607" xr:uid="{6E771591-E4C0-446D-8B6B-8651B4A1F7B7}"/>
    <cellStyle name="Comma 5 2 4 2 3 3" xfId="5702" xr:uid="{4B9C5D3F-0037-4619-B724-82653647E058}"/>
    <cellStyle name="Comma 5 2 4 2 4" xfId="4159" xr:uid="{190AFDFC-FF31-4496-82D6-60B6D1CEE017}"/>
    <cellStyle name="Comma 5 2 4 2 4 2" xfId="5065" xr:uid="{D19343DD-6CC9-400D-A9C7-E8854C5FC047}"/>
    <cellStyle name="Comma 5 2 4 2 4 2 2" xfId="6903" xr:uid="{E5AC23FA-965E-47A0-80C6-8239F3B001A8}"/>
    <cellStyle name="Comma 5 2 4 2 4 3" xfId="5998" xr:uid="{C807F084-4873-4554-A945-0016F9F95BFD}"/>
    <cellStyle name="Comma 5 2 4 2 5" xfId="4473" xr:uid="{CB246FD4-6448-4E7E-8E60-66FD4E3722B3}"/>
    <cellStyle name="Comma 5 2 4 2 5 2" xfId="6311" xr:uid="{C64F2BEC-4CCC-4784-AEB0-E50C1E59F542}"/>
    <cellStyle name="Comma 5 2 4 2 6" xfId="5404" xr:uid="{CF21FA33-5A37-4BB2-BF53-18B965925E36}"/>
    <cellStyle name="Comma 5 2 4 3" xfId="2479" xr:uid="{BDC8AF3C-86B1-4890-941F-993BBCCEE68B}"/>
    <cellStyle name="Comma 5 2 4 3 2" xfId="3898" xr:uid="{20B7FB19-9151-4E50-8C31-E589D496A6A9}"/>
    <cellStyle name="Comma 5 2 4 3 2 2" xfId="4805" xr:uid="{62D9EA7E-1CF8-407D-9290-C65E73394789}"/>
    <cellStyle name="Comma 5 2 4 3 2 2 2" xfId="6643" xr:uid="{D618C453-1675-4925-8553-B1BEA7B3B414}"/>
    <cellStyle name="Comma 5 2 4 3 2 3" xfId="5738" xr:uid="{407BEA9E-6704-4509-984C-9F6180352D69}"/>
    <cellStyle name="Comma 5 2 4 3 3" xfId="4195" xr:uid="{ADCC00F2-D275-4F34-9D31-9E38F257A85C}"/>
    <cellStyle name="Comma 5 2 4 3 3 2" xfId="5101" xr:uid="{5B9B24CF-09B2-4B45-9779-30933076A645}"/>
    <cellStyle name="Comma 5 2 4 3 3 2 2" xfId="6939" xr:uid="{CB1E9A00-0A16-4043-B0CB-4F73EF734859}"/>
    <cellStyle name="Comma 5 2 4 3 3 3" xfId="6034" xr:uid="{06E73A5F-ED37-499F-BDDE-0927EBB36B45}"/>
    <cellStyle name="Comma 5 2 4 3 4" xfId="4509" xr:uid="{AC26BD4F-D4D2-4011-BB16-5EBDCF51230B}"/>
    <cellStyle name="Comma 5 2 4 3 4 2" xfId="6347" xr:uid="{D10ED02D-E507-4C3F-8798-389FF812D656}"/>
    <cellStyle name="Comma 5 2 4 3 5" xfId="5440" xr:uid="{0285AF6B-C2B0-41D6-B09B-C8767BF7E2A8}"/>
    <cellStyle name="Comma 5 2 4 4" xfId="3821" xr:uid="{0B28AFDC-D127-4D04-8F84-DF1189764AE5}"/>
    <cellStyle name="Comma 5 2 4 4 2" xfId="4728" xr:uid="{4473B948-AB6C-4D10-AA00-9F15EE71CE53}"/>
    <cellStyle name="Comma 5 2 4 4 2 2" xfId="6566" xr:uid="{A024126D-0AC8-4717-8ABF-3574377906E7}"/>
    <cellStyle name="Comma 5 2 4 4 3" xfId="5661" xr:uid="{6E23DC0B-98AC-4304-BC4E-71920FF4312C}"/>
    <cellStyle name="Comma 5 2 4 5" xfId="4118" xr:uid="{4ABAC77D-1855-45E1-8480-73A3E6B68B87}"/>
    <cellStyle name="Comma 5 2 4 5 2" xfId="5024" xr:uid="{59519902-F5E5-4B64-B5D5-A92160522D34}"/>
    <cellStyle name="Comma 5 2 4 5 2 2" xfId="6862" xr:uid="{5D113AE9-1C5D-4F9F-AC18-7FDE3738BB33}"/>
    <cellStyle name="Comma 5 2 4 5 3" xfId="5957" xr:uid="{67D6331D-415E-48A8-8FC3-3774596DE47B}"/>
    <cellStyle name="Comma 5 2 4 6" xfId="4431" xr:uid="{FF71D79D-DF1E-49ED-91F4-BAE84E9C3B48}"/>
    <cellStyle name="Comma 5 2 4 6 2" xfId="6269" xr:uid="{1CC42F26-4B51-4645-B8AD-B88464E1741A}"/>
    <cellStyle name="Comma 5 2 4 7" xfId="5363" xr:uid="{74E342FD-091D-4E19-89D9-7D3FBDF6803C}"/>
    <cellStyle name="Comma 5 2 5" xfId="1158" xr:uid="{B5109B1C-C23D-4D49-B46B-8427E2362DF7}"/>
    <cellStyle name="Comma 5 2 5 2" xfId="1853" xr:uid="{DC3BB945-B80B-4781-B0E6-75943FBE898F}"/>
    <cellStyle name="Comma 5 2 5 2 2" xfId="3086" xr:uid="{AA5384B7-740A-4302-BDE4-A9BB0F55635D}"/>
    <cellStyle name="Comma 5 2 5 2 2 2" xfId="3937" xr:uid="{6A2040F8-F30B-4CCC-B518-5AAE9619C08F}"/>
    <cellStyle name="Comma 5 2 5 2 2 2 2" xfId="4844" xr:uid="{99874991-71B9-4027-A1B9-E1B762BB91AA}"/>
    <cellStyle name="Comma 5 2 5 2 2 2 2 2" xfId="6682" xr:uid="{04204570-D6FE-4B30-BFA9-256E5E9FC32C}"/>
    <cellStyle name="Comma 5 2 5 2 2 2 3" xfId="5777" xr:uid="{AFA7A7B1-447F-4695-86AE-60462A4826DA}"/>
    <cellStyle name="Comma 5 2 5 2 2 3" xfId="4234" xr:uid="{544B6B67-055A-4E75-B97B-EA8943DFCBA1}"/>
    <cellStyle name="Comma 5 2 5 2 2 3 2" xfId="5140" xr:uid="{2F86EF53-7FEC-469B-9A72-62AAE49020D1}"/>
    <cellStyle name="Comma 5 2 5 2 2 3 2 2" xfId="6978" xr:uid="{934D7AE9-82AB-44D4-BFD8-123049C0419A}"/>
    <cellStyle name="Comma 5 2 5 2 2 3 3" xfId="6073" xr:uid="{66C8EFB7-E80B-4169-B4F9-AB861C7130A6}"/>
    <cellStyle name="Comma 5 2 5 2 2 4" xfId="4548" xr:uid="{C1235EF7-2D9C-4D3C-BBC8-111582C21E9E}"/>
    <cellStyle name="Comma 5 2 5 2 2 4 2" xfId="6386" xr:uid="{8635289F-DDE5-4D40-BA18-9E13979B3B8B}"/>
    <cellStyle name="Comma 5 2 5 2 2 5" xfId="5479" xr:uid="{01E9EB9A-D7B0-414E-A35A-E91A88539381}"/>
    <cellStyle name="Comma 5 2 5 2 3" xfId="3863" xr:uid="{44D39A4F-6D70-4153-B868-8CA055966B3B}"/>
    <cellStyle name="Comma 5 2 5 2 3 2" xfId="4770" xr:uid="{174F2E54-F0FB-4E06-9FB1-190CC8DC05B1}"/>
    <cellStyle name="Comma 5 2 5 2 3 2 2" xfId="6608" xr:uid="{75AB8FAB-8C26-4B3F-B15A-30E22DF56443}"/>
    <cellStyle name="Comma 5 2 5 2 3 3" xfId="5703" xr:uid="{9C5C18D8-A2E2-4C9A-92A8-F844FFABE0B9}"/>
    <cellStyle name="Comma 5 2 5 2 4" xfId="4160" xr:uid="{90C1EB55-1ABE-4C93-BF8A-3F70752D6CF1}"/>
    <cellStyle name="Comma 5 2 5 2 4 2" xfId="5066" xr:uid="{C8A6B639-0385-4549-B705-6BE6672082C8}"/>
    <cellStyle name="Comma 5 2 5 2 4 2 2" xfId="6904" xr:uid="{9FD0E998-5C40-4E87-9968-9748DD6B4C9C}"/>
    <cellStyle name="Comma 5 2 5 2 4 3" xfId="5999" xr:uid="{AF647224-70A7-4345-8F54-80568A0FD068}"/>
    <cellStyle name="Comma 5 2 5 2 5" xfId="4474" xr:uid="{69F14579-FFCC-42EC-93F3-4A7E0CFDCAF1}"/>
    <cellStyle name="Comma 5 2 5 2 5 2" xfId="6312" xr:uid="{325E957A-0121-487C-9FC4-7B203B876FF3}"/>
    <cellStyle name="Comma 5 2 5 2 6" xfId="5405" xr:uid="{976A135D-DDCD-4361-B489-056C8FA57EF2}"/>
    <cellStyle name="Comma 5 2 5 3" xfId="2480" xr:uid="{945BF240-1805-404F-AB39-892FE7863644}"/>
    <cellStyle name="Comma 5 2 5 3 2" xfId="3899" xr:uid="{8866DAC0-081F-4E0E-95B0-E05C68A2916F}"/>
    <cellStyle name="Comma 5 2 5 3 2 2" xfId="4806" xr:uid="{C51E36C9-F83B-4E31-9892-188CB9A33A6B}"/>
    <cellStyle name="Comma 5 2 5 3 2 2 2" xfId="6644" xr:uid="{853D51BF-095D-4A30-AE80-E47891FE95D0}"/>
    <cellStyle name="Comma 5 2 5 3 2 3" xfId="5739" xr:uid="{AA0F6FE2-78F6-43E3-9FDD-448B21AD8B64}"/>
    <cellStyle name="Comma 5 2 5 3 3" xfId="4196" xr:uid="{1AE40388-0E57-418C-BD97-48D8DB1630F4}"/>
    <cellStyle name="Comma 5 2 5 3 3 2" xfId="5102" xr:uid="{529BD6FD-D6B5-4223-8A2E-31F1309F0F86}"/>
    <cellStyle name="Comma 5 2 5 3 3 2 2" xfId="6940" xr:uid="{8F4BAC2B-9E80-40A8-9DD1-3EDC7C18D1D8}"/>
    <cellStyle name="Comma 5 2 5 3 3 3" xfId="6035" xr:uid="{8AC9E740-819C-484F-8D2C-97E8FCADF727}"/>
    <cellStyle name="Comma 5 2 5 3 4" xfId="4510" xr:uid="{CE6C6EFB-95A4-4B86-BB68-1E12C5114C8B}"/>
    <cellStyle name="Comma 5 2 5 3 4 2" xfId="6348" xr:uid="{EE76F420-59B1-4C5B-8361-2175186F7A3A}"/>
    <cellStyle name="Comma 5 2 5 3 5" xfId="5441" xr:uid="{09778F7F-BBE3-4661-8F30-9C5522E95F0D}"/>
    <cellStyle name="Comma 5 2 5 4" xfId="3822" xr:uid="{48B73B4F-583F-4B8E-AA13-BA49AA302577}"/>
    <cellStyle name="Comma 5 2 5 4 2" xfId="4729" xr:uid="{A5297F39-70FD-4E8F-BBB0-65726F92A3FA}"/>
    <cellStyle name="Comma 5 2 5 4 2 2" xfId="6567" xr:uid="{191EDF9C-B2D0-4997-AB99-24D9158E3FAE}"/>
    <cellStyle name="Comma 5 2 5 4 3" xfId="5662" xr:uid="{CD72C8BE-BEBD-4278-B422-EBB645E5FE5A}"/>
    <cellStyle name="Comma 5 2 5 5" xfId="4119" xr:uid="{92C568A8-A274-45EB-8C82-BB8EE447E1F9}"/>
    <cellStyle name="Comma 5 2 5 5 2" xfId="5025" xr:uid="{47B24032-A18C-4B40-AAE5-34E9C761B309}"/>
    <cellStyle name="Comma 5 2 5 5 2 2" xfId="6863" xr:uid="{7260077A-B2DE-4494-A04D-6D2D7EE3C1B2}"/>
    <cellStyle name="Comma 5 2 5 5 3" xfId="5958" xr:uid="{D259BB63-9D76-4C4A-A9D2-2E919E9DC6E3}"/>
    <cellStyle name="Comma 5 2 5 6" xfId="4432" xr:uid="{B2C50B0A-B8B9-433E-B1C5-E775AA60271F}"/>
    <cellStyle name="Comma 5 2 5 6 2" xfId="6270" xr:uid="{B2EC91F2-F38D-4F6B-8083-3C98A5E16D03}"/>
    <cellStyle name="Comma 5 2 5 7" xfId="5364" xr:uid="{30CAD4EC-2EFD-47C3-A92D-FAD456CA3C60}"/>
    <cellStyle name="Comma 5 2 6" xfId="1159" xr:uid="{93E791D2-28BE-48A0-9BCF-01C5A3924986}"/>
    <cellStyle name="Comma 5 2 6 2" xfId="1854" xr:uid="{C72F5006-C7B2-4065-B3CF-446B429994BF}"/>
    <cellStyle name="Comma 5 2 6 2 2" xfId="3087" xr:uid="{03D8B9EC-7FA8-4507-BC47-20AEE370CDBF}"/>
    <cellStyle name="Comma 5 2 6 2 2 2" xfId="3938" xr:uid="{70620B9F-8E39-41C9-AC64-A661C4DC3957}"/>
    <cellStyle name="Comma 5 2 6 2 2 2 2" xfId="4845" xr:uid="{E60310D0-B498-41F8-95BF-50C7B3441B67}"/>
    <cellStyle name="Comma 5 2 6 2 2 2 2 2" xfId="6683" xr:uid="{76E6BC1E-6797-4F2A-AB06-F4E9B8045367}"/>
    <cellStyle name="Comma 5 2 6 2 2 2 3" xfId="5778" xr:uid="{6C92BF0A-9A55-48AB-B543-FED0AFEB57C3}"/>
    <cellStyle name="Comma 5 2 6 2 2 3" xfId="4235" xr:uid="{DD6AC8F5-CAF2-4582-B2AD-25CF7249EE76}"/>
    <cellStyle name="Comma 5 2 6 2 2 3 2" xfId="5141" xr:uid="{447DB1DD-14D2-459C-B140-A36B9DC516F0}"/>
    <cellStyle name="Comma 5 2 6 2 2 3 2 2" xfId="6979" xr:uid="{4B92381C-ED5D-4B39-B841-7C86DD0EFA3E}"/>
    <cellStyle name="Comma 5 2 6 2 2 3 3" xfId="6074" xr:uid="{2CFF8971-84D5-42EE-BFBA-EEF26ABE18A5}"/>
    <cellStyle name="Comma 5 2 6 2 2 4" xfId="4549" xr:uid="{929A9EE0-EB4D-4CF6-A076-6DA9A248AE9F}"/>
    <cellStyle name="Comma 5 2 6 2 2 4 2" xfId="6387" xr:uid="{9E58933A-A46D-462B-A829-EA13A610733C}"/>
    <cellStyle name="Comma 5 2 6 2 2 5" xfId="5480" xr:uid="{E03BE31E-C72A-4E84-9A48-CBA5C791FEA7}"/>
    <cellStyle name="Comma 5 2 6 2 3" xfId="3864" xr:uid="{FAC6C342-C660-4B26-8D12-03DC31142729}"/>
    <cellStyle name="Comma 5 2 6 2 3 2" xfId="4771" xr:uid="{1F70129D-5521-4690-BD31-7F55CC34366B}"/>
    <cellStyle name="Comma 5 2 6 2 3 2 2" xfId="6609" xr:uid="{BE44BCFD-A31E-49B2-98FF-B6501D304F56}"/>
    <cellStyle name="Comma 5 2 6 2 3 3" xfId="5704" xr:uid="{20CB47BF-B8A6-46EF-A665-CD1C33F1AE9C}"/>
    <cellStyle name="Comma 5 2 6 2 4" xfId="4161" xr:uid="{7B50B9F9-5122-4384-9453-0744A509CE02}"/>
    <cellStyle name="Comma 5 2 6 2 4 2" xfId="5067" xr:uid="{FDCCD6DC-ADFC-4BB7-BED9-7AC78A2A5C01}"/>
    <cellStyle name="Comma 5 2 6 2 4 2 2" xfId="6905" xr:uid="{9F94140E-AB84-4346-AACC-46E65C3AF127}"/>
    <cellStyle name="Comma 5 2 6 2 4 3" xfId="6000" xr:uid="{A71D68A3-5697-41B8-AB55-7FDCD0F6F5DA}"/>
    <cellStyle name="Comma 5 2 6 2 5" xfId="4475" xr:uid="{8D7089D9-E03A-4B1E-AD89-D0D71555F8D9}"/>
    <cellStyle name="Comma 5 2 6 2 5 2" xfId="6313" xr:uid="{D710B6E5-B056-425D-885D-55BB9818B202}"/>
    <cellStyle name="Comma 5 2 6 2 6" xfId="5406" xr:uid="{AE0165B9-5B72-432E-BDCB-27E2AEE29ECF}"/>
    <cellStyle name="Comma 5 2 6 3" xfId="2481" xr:uid="{A05A3EB3-CE17-4936-8BFD-9FDB5DF55DFB}"/>
    <cellStyle name="Comma 5 2 6 3 2" xfId="3900" xr:uid="{C4D6CE12-B0C9-450A-9B1B-DBFB947FB369}"/>
    <cellStyle name="Comma 5 2 6 3 2 2" xfId="4807" xr:uid="{D832FBFA-C145-41F2-8A0C-04E23D5F1E90}"/>
    <cellStyle name="Comma 5 2 6 3 2 2 2" xfId="6645" xr:uid="{65C56558-6B66-4B64-A5F8-03E512B7C1B1}"/>
    <cellStyle name="Comma 5 2 6 3 2 3" xfId="5740" xr:uid="{B250D268-6B11-4FBF-905C-177386029C04}"/>
    <cellStyle name="Comma 5 2 6 3 3" xfId="4197" xr:uid="{BAAA8395-D49A-4408-862F-D18A2D562A8D}"/>
    <cellStyle name="Comma 5 2 6 3 3 2" xfId="5103" xr:uid="{4619D791-441F-435E-A287-BDFB6C86A9A4}"/>
    <cellStyle name="Comma 5 2 6 3 3 2 2" xfId="6941" xr:uid="{777702BB-349A-4714-A152-DF92BC0540C4}"/>
    <cellStyle name="Comma 5 2 6 3 3 3" xfId="6036" xr:uid="{DFC4518B-6139-4494-A257-982B355F68C2}"/>
    <cellStyle name="Comma 5 2 6 3 4" xfId="4511" xr:uid="{301EA2B8-32A6-4C9D-B4E2-41EE7CD2D6FC}"/>
    <cellStyle name="Comma 5 2 6 3 4 2" xfId="6349" xr:uid="{5F02D381-7E70-41E4-B9FD-A3331B3EFDC3}"/>
    <cellStyle name="Comma 5 2 6 3 5" xfId="5442" xr:uid="{B7A04306-B44A-47A6-9D38-3FC8B995C059}"/>
    <cellStyle name="Comma 5 2 6 4" xfId="3823" xr:uid="{239F690B-FACD-4364-AE33-386314C6BEFD}"/>
    <cellStyle name="Comma 5 2 6 4 2" xfId="4730" xr:uid="{202BF319-FACB-4D45-92A3-5401F8A49BF0}"/>
    <cellStyle name="Comma 5 2 6 4 2 2" xfId="6568" xr:uid="{D04D292D-AF96-4BD6-9951-1D0C5BF777CE}"/>
    <cellStyle name="Comma 5 2 6 4 3" xfId="5663" xr:uid="{7E362F83-B77A-4C2A-A2E1-261F402972D9}"/>
    <cellStyle name="Comma 5 2 6 5" xfId="4120" xr:uid="{6E523C5B-2470-4BD0-9FCA-4E3A989432EC}"/>
    <cellStyle name="Comma 5 2 6 5 2" xfId="5026" xr:uid="{05F7F9E2-A138-4856-B0FF-1EB1C57921C0}"/>
    <cellStyle name="Comma 5 2 6 5 2 2" xfId="6864" xr:uid="{32295583-B609-473B-9262-EF7A90B3E564}"/>
    <cellStyle name="Comma 5 2 6 5 3" xfId="5959" xr:uid="{A60D5FC5-D9A4-4E57-951B-029C16962FA2}"/>
    <cellStyle name="Comma 5 2 6 6" xfId="4433" xr:uid="{4306B64C-2379-40C6-8165-BEE71CD55985}"/>
    <cellStyle name="Comma 5 2 6 6 2" xfId="6271" xr:uid="{99872F26-CB3D-4212-8CBA-C74BA2354083}"/>
    <cellStyle name="Comma 5 2 6 7" xfId="5365" xr:uid="{13297D1D-0998-49CC-81B9-A1E9624C6DD0}"/>
    <cellStyle name="Comma 5 2 7" xfId="1160" xr:uid="{1F5A172E-3392-43DA-AE7E-4622386B06C7}"/>
    <cellStyle name="Comma 5 2 7 2" xfId="1855" xr:uid="{6B5DA577-C327-4AE4-B438-B8E2EF590CBC}"/>
    <cellStyle name="Comma 5 2 7 2 2" xfId="3088" xr:uid="{D788E640-FCA8-45B4-88F7-8D97BC6A5C37}"/>
    <cellStyle name="Comma 5 2 7 2 2 2" xfId="3939" xr:uid="{C698383F-DF98-4F82-9D05-36533095B9B2}"/>
    <cellStyle name="Comma 5 2 7 2 2 2 2" xfId="4846" xr:uid="{FBCE7BAD-1141-455E-916D-401D49B0CDD8}"/>
    <cellStyle name="Comma 5 2 7 2 2 2 2 2" xfId="6684" xr:uid="{38942D6B-FFD7-46B3-85D2-C2E7C0150C17}"/>
    <cellStyle name="Comma 5 2 7 2 2 2 3" xfId="5779" xr:uid="{DA25A316-23BB-4402-B919-D6ABC8552408}"/>
    <cellStyle name="Comma 5 2 7 2 2 3" xfId="4236" xr:uid="{96D81AF1-C92C-4645-A2AC-90EC4EC37400}"/>
    <cellStyle name="Comma 5 2 7 2 2 3 2" xfId="5142" xr:uid="{CE9D8C69-4AF8-43FC-924E-72F74B5DD587}"/>
    <cellStyle name="Comma 5 2 7 2 2 3 2 2" xfId="6980" xr:uid="{915D4DAC-8C72-4947-8ED9-7EE8BF325F5E}"/>
    <cellStyle name="Comma 5 2 7 2 2 3 3" xfId="6075" xr:uid="{B94CC7BD-F767-4BAA-B5E2-8166548CB7AB}"/>
    <cellStyle name="Comma 5 2 7 2 2 4" xfId="4550" xr:uid="{58290433-9D2F-4E30-8E6B-1610E2D75399}"/>
    <cellStyle name="Comma 5 2 7 2 2 4 2" xfId="6388" xr:uid="{5751A33B-6DC0-497E-B2FA-B49CB9AEBAEB}"/>
    <cellStyle name="Comma 5 2 7 2 2 5" xfId="5481" xr:uid="{F17D640A-ACE9-4AEF-A67B-BEEDDF7C9058}"/>
    <cellStyle name="Comma 5 2 7 2 3" xfId="3865" xr:uid="{A6D80834-9744-4448-B9A3-F7AC377673D2}"/>
    <cellStyle name="Comma 5 2 7 2 3 2" xfId="4772" xr:uid="{D4E641CE-4530-4FD0-88B6-D0442DB2A0EE}"/>
    <cellStyle name="Comma 5 2 7 2 3 2 2" xfId="6610" xr:uid="{D960410C-314F-40FA-9BD6-1A2BD9194324}"/>
    <cellStyle name="Comma 5 2 7 2 3 3" xfId="5705" xr:uid="{CB8EC7EB-B550-4F67-A8F3-C8973465F3E5}"/>
    <cellStyle name="Comma 5 2 7 2 4" xfId="4162" xr:uid="{DD2B7C5B-3E5F-41D1-BEA0-4F58BD84FE52}"/>
    <cellStyle name="Comma 5 2 7 2 4 2" xfId="5068" xr:uid="{06A800C5-0BA9-4583-B141-68F873D3A4CB}"/>
    <cellStyle name="Comma 5 2 7 2 4 2 2" xfId="6906" xr:uid="{9BB9A928-E0D2-4216-9BCA-1B36D64BE8F2}"/>
    <cellStyle name="Comma 5 2 7 2 4 3" xfId="6001" xr:uid="{95005B06-4401-4D98-B90F-1D3049A79655}"/>
    <cellStyle name="Comma 5 2 7 2 5" xfId="4476" xr:uid="{82D1C8DB-5757-4420-99C0-3A50E60A4D10}"/>
    <cellStyle name="Comma 5 2 7 2 5 2" xfId="6314" xr:uid="{D8C2ED29-464E-48B4-ABF1-340D3974FF88}"/>
    <cellStyle name="Comma 5 2 7 2 6" xfId="5407" xr:uid="{A2A89908-5270-4E0C-AF38-A32432F69BB1}"/>
    <cellStyle name="Comma 5 2 7 3" xfId="2482" xr:uid="{567CB7C0-8F23-4437-9436-3FEDFA84AF6D}"/>
    <cellStyle name="Comma 5 2 7 3 2" xfId="3901" xr:uid="{EC0C2B8D-49E3-4ED6-95BE-4B74B87F4696}"/>
    <cellStyle name="Comma 5 2 7 3 2 2" xfId="4808" xr:uid="{58C943E6-7BEB-45A3-B019-7D0DC07792FD}"/>
    <cellStyle name="Comma 5 2 7 3 2 2 2" xfId="6646" xr:uid="{96CC25F0-557B-47A0-9368-20BE09743815}"/>
    <cellStyle name="Comma 5 2 7 3 2 3" xfId="5741" xr:uid="{33181CDB-1EFE-49DA-BBD9-AB5E4F658F2C}"/>
    <cellStyle name="Comma 5 2 7 3 3" xfId="4198" xr:uid="{FD1E369F-DF15-40BD-9312-9DD17D5A04E0}"/>
    <cellStyle name="Comma 5 2 7 3 3 2" xfId="5104" xr:uid="{0E79099A-388D-46DC-845B-2299EB153984}"/>
    <cellStyle name="Comma 5 2 7 3 3 2 2" xfId="6942" xr:uid="{6E3E740C-886E-460E-869B-B45CFDF2A4B5}"/>
    <cellStyle name="Comma 5 2 7 3 3 3" xfId="6037" xr:uid="{46060C9C-3048-40A1-8274-515DCAF4BF53}"/>
    <cellStyle name="Comma 5 2 7 3 4" xfId="4512" xr:uid="{50D6EFED-182F-4D0A-B358-C685209C551A}"/>
    <cellStyle name="Comma 5 2 7 3 4 2" xfId="6350" xr:uid="{5FF322A4-051E-4651-B8A1-782B720AFFC4}"/>
    <cellStyle name="Comma 5 2 7 3 5" xfId="5443" xr:uid="{CC885580-8A0C-43CF-B8A4-B5B85FDC9DBC}"/>
    <cellStyle name="Comma 5 2 7 4" xfId="3824" xr:uid="{9FD29E1C-5332-4C43-9B04-DFA1066358FA}"/>
    <cellStyle name="Comma 5 2 7 4 2" xfId="4731" xr:uid="{5691E61B-497C-442C-9754-CD62DD9DA099}"/>
    <cellStyle name="Comma 5 2 7 4 2 2" xfId="6569" xr:uid="{AE1A6DFB-1484-40E5-9632-3B79A61899EB}"/>
    <cellStyle name="Comma 5 2 7 4 3" xfId="5664" xr:uid="{524A0C8C-B5AA-4483-AD94-30825D45AD9D}"/>
    <cellStyle name="Comma 5 2 7 5" xfId="4121" xr:uid="{316B2D71-EE5A-4150-B0C1-F65BEDB03F98}"/>
    <cellStyle name="Comma 5 2 7 5 2" xfId="5027" xr:uid="{D944B0F7-CD3B-4BE9-AA11-40C63311F46D}"/>
    <cellStyle name="Comma 5 2 7 5 2 2" xfId="6865" xr:uid="{EE361625-F826-48DD-88C1-CD6CC7720D9D}"/>
    <cellStyle name="Comma 5 2 7 5 3" xfId="5960" xr:uid="{7B2E8B56-E09A-45C2-AB3B-07F7965BB17C}"/>
    <cellStyle name="Comma 5 2 7 6" xfId="4434" xr:uid="{18BC7AA4-3A23-4AA9-9863-066B7F47A57B}"/>
    <cellStyle name="Comma 5 2 7 6 2" xfId="6272" xr:uid="{01E2FE63-1B52-4C1D-9B90-BB63C2DB0E81}"/>
    <cellStyle name="Comma 5 2 7 7" xfId="5366" xr:uid="{7F4AF880-3894-4E55-BEED-FA0E83A314ED}"/>
    <cellStyle name="Comma 5 2 8" xfId="1820" xr:uid="{1C6E5B1C-AAEC-488F-9514-E7F0BE76201A}"/>
    <cellStyle name="Comma 5 2 8 2" xfId="3053" xr:uid="{A7CE872E-DD84-47FB-8DC6-6F3EB1070E99}"/>
    <cellStyle name="Comma 5 2 8 2 2" xfId="3918" xr:uid="{ECC157C7-0CFA-4ED0-86B8-346F4B265858}"/>
    <cellStyle name="Comma 5 2 8 2 2 2" xfId="4825" xr:uid="{06266169-D55B-4C71-90C4-C487A396611D}"/>
    <cellStyle name="Comma 5 2 8 2 2 2 2" xfId="6663" xr:uid="{40B09286-5299-4C00-B8FE-4AFF94C79471}"/>
    <cellStyle name="Comma 5 2 8 2 2 3" xfId="5758" xr:uid="{C6F8FC3D-B057-487F-879A-D9EC858F1CB6}"/>
    <cellStyle name="Comma 5 2 8 2 3" xfId="4215" xr:uid="{71864D88-A36F-49F8-ACF5-014655A78105}"/>
    <cellStyle name="Comma 5 2 8 2 3 2" xfId="5121" xr:uid="{05582E97-C3AB-4D01-A6A0-6CDA5F9431F0}"/>
    <cellStyle name="Comma 5 2 8 2 3 2 2" xfId="6959" xr:uid="{48A6F248-3CC4-4BA3-9406-767EDB721765}"/>
    <cellStyle name="Comma 5 2 8 2 3 3" xfId="6054" xr:uid="{4FBCBCE2-827B-4C34-8E54-D4F8FE6518EF}"/>
    <cellStyle name="Comma 5 2 8 2 4" xfId="4529" xr:uid="{B4C62689-D853-4ADE-B6D4-7C17541532FB}"/>
    <cellStyle name="Comma 5 2 8 2 4 2" xfId="6367" xr:uid="{0AC54FBA-F0CC-405B-91F4-75C790C29EB8}"/>
    <cellStyle name="Comma 5 2 8 2 5" xfId="5460" xr:uid="{6B155E55-E711-4E8A-9F8B-0F77DF0AB983}"/>
    <cellStyle name="Comma 5 2 8 3" xfId="3844" xr:uid="{0055EF6E-A250-4EE6-AFFC-5CE50BD51A93}"/>
    <cellStyle name="Comma 5 2 8 3 2" xfId="4751" xr:uid="{5816E6AE-F7C7-4D27-8299-1726C79A30AA}"/>
    <cellStyle name="Comma 5 2 8 3 2 2" xfId="6589" xr:uid="{F38EF912-4784-4DDA-90C1-AD0E1ABF1C75}"/>
    <cellStyle name="Comma 5 2 8 3 3" xfId="5684" xr:uid="{1B75CBB5-BF85-4697-B157-7B95F6E0B9DF}"/>
    <cellStyle name="Comma 5 2 8 4" xfId="4141" xr:uid="{553AF580-2C05-416A-BC67-F7ACC71BED96}"/>
    <cellStyle name="Comma 5 2 8 4 2" xfId="5047" xr:uid="{790B5A9E-C3C0-4E45-BC8F-77C4E8E004A3}"/>
    <cellStyle name="Comma 5 2 8 4 2 2" xfId="6885" xr:uid="{ED665B05-8B45-4459-ADC7-DBA2B98BDE30}"/>
    <cellStyle name="Comma 5 2 8 4 3" xfId="5980" xr:uid="{66E64277-9FA9-4CCB-BFDF-C371F2B91588}"/>
    <cellStyle name="Comma 5 2 8 5" xfId="4455" xr:uid="{843189BC-05CB-4D68-B6BE-DF04B5CE06BD}"/>
    <cellStyle name="Comma 5 2 8 5 2" xfId="6293" xr:uid="{F1D034E1-5EE6-4B43-A9A4-9F27215D634E}"/>
    <cellStyle name="Comma 5 2 8 6" xfId="5386" xr:uid="{5A33D2DC-FB5B-477E-BDDE-39D0EA287B86}"/>
    <cellStyle name="Comma 5 2 9" xfId="2445" xr:uid="{0AE08057-D525-4B96-B64B-0D3E02CEB24E}"/>
    <cellStyle name="Comma 5 2 9 2" xfId="3880" xr:uid="{C79B0A58-53EF-4558-A744-635F5E4BD8E3}"/>
    <cellStyle name="Comma 5 2 9 2 2" xfId="4787" xr:uid="{230CC7F3-004E-42FF-83C7-EC1EE5379220}"/>
    <cellStyle name="Comma 5 2 9 2 2 2" xfId="6625" xr:uid="{F063A9D0-6612-49BB-B7AC-B6D158F8BA85}"/>
    <cellStyle name="Comma 5 2 9 2 3" xfId="5720" xr:uid="{E2B7D0C9-F752-4E52-841F-C7FFA6A47998}"/>
    <cellStyle name="Comma 5 2 9 3" xfId="4177" xr:uid="{6908BDBC-439C-4037-8813-FC5B31B692B3}"/>
    <cellStyle name="Comma 5 2 9 3 2" xfId="5083" xr:uid="{8FC8E609-50AE-4251-8F31-51DBC11EB97D}"/>
    <cellStyle name="Comma 5 2 9 3 2 2" xfId="6921" xr:uid="{BCD24731-E17A-4BC0-BE4F-DC964A9A2D74}"/>
    <cellStyle name="Comma 5 2 9 3 3" xfId="6016" xr:uid="{214E3418-38B4-4642-BC03-C319A3E8937F}"/>
    <cellStyle name="Comma 5 2 9 4" xfId="4491" xr:uid="{3AEB9732-D57C-435B-A05A-59501702B5AF}"/>
    <cellStyle name="Comma 5 2 9 4 2" xfId="6329" xr:uid="{408C7DDD-AAEF-4C9E-9C27-5E980520B7E7}"/>
    <cellStyle name="Comma 5 2 9 5" xfId="5422" xr:uid="{55E3460E-77F8-4698-9271-AA6466BD8492}"/>
    <cellStyle name="Comma 5 3" xfId="309" xr:uid="{00000000-0005-0000-0000-000034010000}"/>
    <cellStyle name="Comma 5 3 10" xfId="882" xr:uid="{B5A433F0-2907-4942-8CB9-13CCD605A8CF}"/>
    <cellStyle name="Comma 5 3 10 2" xfId="5290" xr:uid="{FE988CB7-E40A-4A13-B59F-E394758A9E63}"/>
    <cellStyle name="Comma 5 3 11" xfId="5194" xr:uid="{89EFCF88-02EF-461F-A3D9-4E8E7AC2C29A}"/>
    <cellStyle name="Comma 5 3 11 2" xfId="7032" xr:uid="{823D84B3-FCAD-4AEC-95A3-4736D3B418CF}"/>
    <cellStyle name="Comma 5 3 12" xfId="5215" xr:uid="{C65B05E1-E8C5-4B6F-AD1C-1109D4CA3D8F}"/>
    <cellStyle name="Comma 5 3 2" xfId="310" xr:uid="{00000000-0005-0000-0000-000035010000}"/>
    <cellStyle name="Comma 5 3 2 2" xfId="3748" xr:uid="{F7F4C0B4-7194-4A9A-83FA-5BB9A6C02E2A}"/>
    <cellStyle name="Comma 5 3 2 2 2" xfId="4656" xr:uid="{34C66B4F-2040-4F4E-B3B8-3366A5D6945A}"/>
    <cellStyle name="Comma 5 3 2 2 2 2" xfId="6494" xr:uid="{04EC0E41-0FAD-43D8-B499-C22A90699C79}"/>
    <cellStyle name="Comma 5 3 2 2 3" xfId="5589" xr:uid="{9C34B3C0-8BDA-49AE-9C1D-6070F1247C6A}"/>
    <cellStyle name="Comma 5 3 2 3" xfId="4047" xr:uid="{34173C60-3A0B-4E8F-94C4-59D40757A906}"/>
    <cellStyle name="Comma 5 3 2 3 2" xfId="4953" xr:uid="{86D749DA-1A8C-42A1-BD7D-9E8B427F9B06}"/>
    <cellStyle name="Comma 5 3 2 3 2 2" xfId="6791" xr:uid="{99D4E525-ECC3-468F-AAD5-EA0B9D9D4534}"/>
    <cellStyle name="Comma 5 3 2 3 3" xfId="5886" xr:uid="{8D538130-4755-4780-B842-86007CEDCE84}"/>
    <cellStyle name="Comma 5 3 2 4" xfId="4359" xr:uid="{4AD14020-9687-4108-80DC-B2844A4ADC72}"/>
    <cellStyle name="Comma 5 3 2 4 2" xfId="6197" xr:uid="{BCBB6F04-ECAC-4CBC-92AB-BB0D8C3A9D8A}"/>
    <cellStyle name="Comma 5 3 2 5" xfId="883" xr:uid="{771E97FA-BF0E-4B4E-9125-F526C7BE2604}"/>
    <cellStyle name="Comma 5 3 2 5 2" xfId="5291" xr:uid="{DEA6A461-BF41-4CBF-9791-0F8C8BC42C70}"/>
    <cellStyle name="Comma 5 3 3" xfId="940" xr:uid="{E8E9F31A-B9BB-427F-961E-C9C8B91D3804}"/>
    <cellStyle name="Comma 5 3 3 2" xfId="3771" xr:uid="{5787AD11-2DEA-43E4-80AC-FEC67EE66D6B}"/>
    <cellStyle name="Comma 5 3 3 2 2" xfId="4678" xr:uid="{EF2E0D5A-3111-491E-85F3-1E4D8341C24E}"/>
    <cellStyle name="Comma 5 3 3 2 2 2" xfId="6516" xr:uid="{4CA06721-A6A7-444C-A80C-54547D3A68D5}"/>
    <cellStyle name="Comma 5 3 3 2 3" xfId="5611" xr:uid="{C15F4A3E-242F-4FC2-B8E2-92DFF1BA95FA}"/>
    <cellStyle name="Comma 5 3 3 3" xfId="4068" xr:uid="{7A7C2B38-4EBE-4890-95E6-D25375A62C11}"/>
    <cellStyle name="Comma 5 3 3 3 2" xfId="4974" xr:uid="{C6F18CDC-3ABC-43CF-83A5-54427EE29DA5}"/>
    <cellStyle name="Comma 5 3 3 3 2 2" xfId="6812" xr:uid="{A702EDFB-F604-42C9-9074-705A90DD9175}"/>
    <cellStyle name="Comma 5 3 3 3 3" xfId="5907" xr:uid="{B236F505-B7BB-469E-B737-441C35814C98}"/>
    <cellStyle name="Comma 5 3 3 4" xfId="4381" xr:uid="{7866EA0A-2EC7-45BC-990B-3D2500858089}"/>
    <cellStyle name="Comma 5 3 3 4 2" xfId="6219" xr:uid="{E1605284-8193-4705-AB35-EFC205049A38}"/>
    <cellStyle name="Comma 5 3 3 5" xfId="5313" xr:uid="{12C38F4E-94A8-4F15-A041-6F763CF219E2}"/>
    <cellStyle name="Comma 5 3 4" xfId="1161" xr:uid="{AB08F5C1-1D9D-4D61-94A7-AD3EC64394E1}"/>
    <cellStyle name="Comma 5 3 4 2" xfId="3825" xr:uid="{D794481F-66BC-49BB-85C9-0C3EBD125BDD}"/>
    <cellStyle name="Comma 5 3 4 2 2" xfId="4732" xr:uid="{55E4AD7E-335C-4BE9-AB93-23CA10A37586}"/>
    <cellStyle name="Comma 5 3 4 2 2 2" xfId="6570" xr:uid="{9F5F22DB-D334-4010-9A30-312EB1172B2F}"/>
    <cellStyle name="Comma 5 3 4 2 3" xfId="5665" xr:uid="{BB6BF325-E17C-42F2-B2EA-027F7D0B6895}"/>
    <cellStyle name="Comma 5 3 4 3" xfId="4122" xr:uid="{366B5C0F-EDA6-4FF4-9182-28511AB3C5A1}"/>
    <cellStyle name="Comma 5 3 4 3 2" xfId="5028" xr:uid="{5F01B064-112B-47A7-95CD-F5C4747619B5}"/>
    <cellStyle name="Comma 5 3 4 3 2 2" xfId="6866" xr:uid="{FF7D9FEF-F5A7-43A7-9F2B-B3CFEC0F1924}"/>
    <cellStyle name="Comma 5 3 4 3 3" xfId="5961" xr:uid="{F1A5791B-4D98-42CE-B40F-14B5BF4E7D0F}"/>
    <cellStyle name="Comma 5 3 4 4" xfId="4435" xr:uid="{EDFD5621-5F37-42D6-8188-AFF76B913BE2}"/>
    <cellStyle name="Comma 5 3 4 4 2" xfId="6273" xr:uid="{C7DCCE8A-C68F-45F0-BF1B-DCB10E3092C1}"/>
    <cellStyle name="Comma 5 3 4 5" xfId="5367" xr:uid="{F9FFF27F-4EF2-460F-A396-E4EF19C99420}"/>
    <cellStyle name="Comma 5 3 5" xfId="3674" xr:uid="{28AB1BB9-71DE-419B-9B2C-F1B24F050E1C}"/>
    <cellStyle name="Comma 5 3 5 2" xfId="3975" xr:uid="{AF51257E-053B-4766-A6BB-35F7DEDF36C8}"/>
    <cellStyle name="Comma 5 3 5 2 2" xfId="4881" xr:uid="{338A5940-EC2F-4D9B-BFC1-D696256E3293}"/>
    <cellStyle name="Comma 5 3 5 2 2 2" xfId="6719" xr:uid="{E4284BA3-6126-4FC3-8BEC-A7B57FE5A598}"/>
    <cellStyle name="Comma 5 3 5 2 3" xfId="5814" xr:uid="{A3AE5BF9-77CA-44C7-9032-2E0BD08B6A71}"/>
    <cellStyle name="Comma 5 3 5 3" xfId="4269" xr:uid="{531E0AEB-B95A-470B-A345-2862B65AEFF3}"/>
    <cellStyle name="Comma 5 3 5 3 2" xfId="5175" xr:uid="{3419D566-6DF7-412B-80F4-DF3A8906B764}"/>
    <cellStyle name="Comma 5 3 5 3 2 2" xfId="7013" xr:uid="{761640D0-09FD-4C78-890A-68AF38B267F0}"/>
    <cellStyle name="Comma 5 3 5 3 3" xfId="6108" xr:uid="{D08A344E-5009-4CA3-91DF-32385194B0BB}"/>
    <cellStyle name="Comma 5 3 5 4" xfId="4583" xr:uid="{905CDA94-93FF-4D0F-ACAD-99348B09495F}"/>
    <cellStyle name="Comma 5 3 5 4 2" xfId="6421" xr:uid="{689999D3-B565-40B9-A72F-E8384FA34238}"/>
    <cellStyle name="Comma 5 3 5 5" xfId="5516" xr:uid="{45B3EF99-33CB-479F-ADEC-4FCB8AA1B6BF}"/>
    <cellStyle name="Comma 5 3 6" xfId="3747" xr:uid="{E23298BE-FA76-44EF-A423-74C9B0B4E4CE}"/>
    <cellStyle name="Comma 5 3 6 2" xfId="4655" xr:uid="{07C8CBCD-6A6F-4EDF-B073-E645830C9882}"/>
    <cellStyle name="Comma 5 3 6 2 2" xfId="6493" xr:uid="{8B276A39-6856-43DF-814F-35A07F5AFAB5}"/>
    <cellStyle name="Comma 5 3 6 3" xfId="5588" xr:uid="{BF7EC757-F93E-456F-AC03-A4F1D172498D}"/>
    <cellStyle name="Comma 5 3 7" xfId="4046" xr:uid="{AF48BF1B-FD2F-4505-9BBC-8F68B25CC185}"/>
    <cellStyle name="Comma 5 3 7 2" xfId="4952" xr:uid="{69C7FED6-85A3-42A5-8F9E-FC6894101D14}"/>
    <cellStyle name="Comma 5 3 7 2 2" xfId="6790" xr:uid="{187EAA4F-01B9-4F4E-8FEE-205178CCF9B1}"/>
    <cellStyle name="Comma 5 3 7 3" xfId="5885" xr:uid="{BCAC56A9-F478-46AA-92C8-2F21890F9238}"/>
    <cellStyle name="Comma 5 3 8" xfId="4286" xr:uid="{87BEEFB6-EC2A-48F6-8EDC-FCBE593338AB}"/>
    <cellStyle name="Comma 5 3 8 2" xfId="6125" xr:uid="{FC211515-01F1-4456-8D31-5354FF7469DC}"/>
    <cellStyle name="Comma 5 3 9" xfId="4358" xr:uid="{4F501A84-905B-4175-9790-9D4EE919760A}"/>
    <cellStyle name="Comma 5 3 9 2" xfId="6196" xr:uid="{B389F7F2-BDA4-40DA-A4AB-9A75FCC394BC}"/>
    <cellStyle name="Comma 5 4" xfId="311" xr:uid="{00000000-0005-0000-0000-000036010000}"/>
    <cellStyle name="Comma 5 4 2" xfId="3052" xr:uid="{6D6F7150-AE85-497A-88B8-34123BE186E6}"/>
    <cellStyle name="Comma 5 4 2 2" xfId="3917" xr:uid="{DE8757E6-523D-47C9-94A3-88E8D3004DF5}"/>
    <cellStyle name="Comma 5 4 2 2 2" xfId="4824" xr:uid="{167BF9F5-F9D4-43E9-9D63-38B1FB01B1F8}"/>
    <cellStyle name="Comma 5 4 2 2 2 2" xfId="6662" xr:uid="{15BE7F8A-85BA-4550-AD50-0F4531DA8A8D}"/>
    <cellStyle name="Comma 5 4 2 2 3" xfId="5757" xr:uid="{D2E80E46-E371-4C7A-A615-64B9E5CEEE44}"/>
    <cellStyle name="Comma 5 4 2 3" xfId="4214" xr:uid="{93F2D98B-5B2D-4CB1-9473-4B9B5E95DBD2}"/>
    <cellStyle name="Comma 5 4 2 3 2" xfId="5120" xr:uid="{0908B3BD-331E-4CE7-9F92-CDC4BF27F34C}"/>
    <cellStyle name="Comma 5 4 2 3 2 2" xfId="6958" xr:uid="{11843DC8-1613-40CF-82E2-713FC582744D}"/>
    <cellStyle name="Comma 5 4 2 3 3" xfId="6053" xr:uid="{363D197E-C675-4A5D-8EAD-0280ED8967B3}"/>
    <cellStyle name="Comma 5 4 2 4" xfId="4528" xr:uid="{53D85A3C-2A7F-4C99-954E-7C90CC90C3C3}"/>
    <cellStyle name="Comma 5 4 2 4 2" xfId="6366" xr:uid="{FC4293F1-DA4D-4824-A34D-A7EE1404A0B7}"/>
    <cellStyle name="Comma 5 4 2 5" xfId="5459" xr:uid="{DF93042B-7BCC-4F11-AB2B-50F83C2CA581}"/>
    <cellStyle name="Comma 5 4 3" xfId="3749" xr:uid="{737888ED-9E8D-4096-86A3-835122D5EFF8}"/>
    <cellStyle name="Comma 5 4 3 2" xfId="4657" xr:uid="{2BA4C05B-7D54-400B-8CFC-E3100C47767E}"/>
    <cellStyle name="Comma 5 4 3 2 2" xfId="6495" xr:uid="{61ADB736-707F-45A3-9199-BA77590A2217}"/>
    <cellStyle name="Comma 5 4 3 3" xfId="5590" xr:uid="{F5F769B0-204D-4210-A7F0-CC2567992432}"/>
    <cellStyle name="Comma 5 4 4" xfId="4048" xr:uid="{442E77E7-6B99-41AB-980A-DF46985EA73C}"/>
    <cellStyle name="Comma 5 4 4 2" xfId="4954" xr:uid="{F8264F0A-1494-4243-BB1C-85FA1E47E076}"/>
    <cellStyle name="Comma 5 4 4 2 2" xfId="6792" xr:uid="{58A33FCE-641A-4A9F-8BE1-A6588831ED63}"/>
    <cellStyle name="Comma 5 4 4 3" xfId="5887" xr:uid="{11C872F5-09F9-4FD9-9CA0-55CF5A4B3148}"/>
    <cellStyle name="Comma 5 4 5" xfId="4360" xr:uid="{FA9E7646-B38E-404C-8A3E-4DFB3AD7F153}"/>
    <cellStyle name="Comma 5 4 5 2" xfId="6198" xr:uid="{CFB3CF39-731F-48DC-AF3F-35360F16620E}"/>
    <cellStyle name="Comma 5 4 6" xfId="884" xr:uid="{74703B66-4307-4A09-880B-56C868C5BBA6}"/>
    <cellStyle name="Comma 5 4 6 2" xfId="5292" xr:uid="{C70F3998-AEA8-4245-AFD9-28A1D47A4A2D}"/>
    <cellStyle name="Comma 5 5" xfId="881" xr:uid="{29727F9D-75A9-420C-ACE3-ECA7C0190C42}"/>
    <cellStyle name="Comma 5 5 2" xfId="3746" xr:uid="{E0C61731-FF75-468E-97B8-CFA88B60B47E}"/>
    <cellStyle name="Comma 5 5 2 2" xfId="4654" xr:uid="{1A710DDB-20D5-49FB-BD99-FED6E713F1F6}"/>
    <cellStyle name="Comma 5 5 2 2 2" xfId="6492" xr:uid="{4A680A96-E230-44F6-9325-2229AF99E848}"/>
    <cellStyle name="Comma 5 5 2 3" xfId="5587" xr:uid="{61DA1FB6-11E7-4F03-9F20-EBA39F61AE7C}"/>
    <cellStyle name="Comma 5 5 3" xfId="4045" xr:uid="{9ECF797F-F53F-487C-8518-29381187DA81}"/>
    <cellStyle name="Comma 5 5 3 2" xfId="4951" xr:uid="{E9DB0127-FDDA-4545-9729-7674B6AF2C82}"/>
    <cellStyle name="Comma 5 5 3 2 2" xfId="6789" xr:uid="{2D8D468B-7B09-4DDD-BD95-76324E69DCE2}"/>
    <cellStyle name="Comma 5 5 3 3" xfId="5884" xr:uid="{A667F166-3E33-4B22-B4E1-5AA09ADABFF9}"/>
    <cellStyle name="Comma 5 5 4" xfId="4357" xr:uid="{437032CA-65FB-495C-A05B-0DA5A19C7599}"/>
    <cellStyle name="Comma 5 5 4 2" xfId="6195" xr:uid="{598ED6E6-58B7-44B4-82E7-286DFEB4B0AE}"/>
    <cellStyle name="Comma 5 5 5" xfId="5289" xr:uid="{4C53A49E-F2FC-460F-83F2-2C9E78124189}"/>
    <cellStyle name="Comma 5 6" xfId="1076" xr:uid="{46A5603B-9CD8-4CDE-9E8B-AD196D2FFDA2}"/>
    <cellStyle name="Comma 5 6 2" xfId="3789" xr:uid="{35B34B74-DDBA-4CD2-A9FE-621CFC22FA6D}"/>
    <cellStyle name="Comma 5 6 2 2" xfId="4696" xr:uid="{5B959D40-A90C-46FF-B143-53292443B569}"/>
    <cellStyle name="Comma 5 6 2 2 2" xfId="6534" xr:uid="{7C79DC6A-A623-4E67-8487-4167D1F2D511}"/>
    <cellStyle name="Comma 5 6 2 3" xfId="5629" xr:uid="{D4B7B3C7-B5AE-4686-8D69-7EA1D4D1325F}"/>
    <cellStyle name="Comma 5 6 3" xfId="4086" xr:uid="{704E939A-6A24-4A6D-A6D7-DEEED61BD68B}"/>
    <cellStyle name="Comma 5 6 3 2" xfId="4992" xr:uid="{4FFA6222-6814-44CE-815B-17D38C777B54}"/>
    <cellStyle name="Comma 5 6 3 2 2" xfId="6830" xr:uid="{0FDBE5AD-6DCE-4907-9F55-0E97391C5406}"/>
    <cellStyle name="Comma 5 6 3 3" xfId="5925" xr:uid="{47726F5C-B351-4FD0-9AD8-07AB7F1CD22D}"/>
    <cellStyle name="Comma 5 6 4" xfId="4399" xr:uid="{7DD5B34A-BF4D-43E9-9FF2-2DD36F5D010A}"/>
    <cellStyle name="Comma 5 6 4 2" xfId="6237" xr:uid="{6D7D58BC-CE08-4AD5-96AD-0DF741750A90}"/>
    <cellStyle name="Comma 5 6 5" xfId="5331" xr:uid="{15B7DE56-72AD-479C-AB3B-F3A8FEDC1662}"/>
    <cellStyle name="Comma 5 7" xfId="961" xr:uid="{AC426907-440C-4F6F-8473-704BB964608E}"/>
    <cellStyle name="Comma 5 7 2" xfId="3782" xr:uid="{CDF133DE-0A6E-40A0-8DC9-B06FC210E84B}"/>
    <cellStyle name="Comma 5 7 2 2" xfId="4689" xr:uid="{FBC7C06E-D44B-4CB4-9D0F-7BFE36EE4B66}"/>
    <cellStyle name="Comma 5 7 2 2 2" xfId="6527" xr:uid="{D2303C51-77D4-4B30-9265-7A1C8CAD9E2A}"/>
    <cellStyle name="Comma 5 7 2 3" xfId="5622" xr:uid="{DBF0EEAF-807C-4C19-9764-33E30F5A9C3A}"/>
    <cellStyle name="Comma 5 7 3" xfId="4079" xr:uid="{303C1CF3-AE5A-4CD4-A328-DE350C9BF27E}"/>
    <cellStyle name="Comma 5 7 3 2" xfId="4985" xr:uid="{92A0EED3-94BF-47FD-85FC-8F9DE24A618B}"/>
    <cellStyle name="Comma 5 7 3 2 2" xfId="6823" xr:uid="{FC1E4650-DC1B-4A62-AA79-FBF8BFEC0FDB}"/>
    <cellStyle name="Comma 5 7 3 3" xfId="5918" xr:uid="{5326A2E5-4761-4AFA-A2E5-236674368D9B}"/>
    <cellStyle name="Comma 5 7 4" xfId="4392" xr:uid="{F3820F5C-850E-475E-9298-230D1E84E942}"/>
    <cellStyle name="Comma 5 7 4 2" xfId="6230" xr:uid="{31B57851-B59A-470E-A6D0-23801593BCF0}"/>
    <cellStyle name="Comma 5 7 5" xfId="5324" xr:uid="{E7E230CE-31BA-4DBA-8680-5705F9BB6928}"/>
    <cellStyle name="Comma 6" xfId="312" xr:uid="{00000000-0005-0000-0000-000037010000}"/>
    <cellStyle name="Comma 6 10" xfId="1822" xr:uid="{5B5F4BE3-DBFF-4884-89B4-B22116182BF5}"/>
    <cellStyle name="Comma 6 10 2" xfId="3055" xr:uid="{4694C454-6448-4D99-9E8C-640C775CDA2E}"/>
    <cellStyle name="Comma 6 10 2 2" xfId="3919" xr:uid="{E16147B7-CE7F-416E-AA14-7CBA7A034C24}"/>
    <cellStyle name="Comma 6 10 2 2 2" xfId="4826" xr:uid="{F72FAB1E-0D35-439B-A7D3-47844612B7C3}"/>
    <cellStyle name="Comma 6 10 2 2 2 2" xfId="6664" xr:uid="{F0E3F30A-215C-4C39-8C5E-E4224FC75A3A}"/>
    <cellStyle name="Comma 6 10 2 2 3" xfId="5759" xr:uid="{C9102F3B-71F2-4650-A3F1-4A61AE206676}"/>
    <cellStyle name="Comma 6 10 2 3" xfId="4216" xr:uid="{9168DA47-5DB0-4FC9-A082-9623CE123E86}"/>
    <cellStyle name="Comma 6 10 2 3 2" xfId="5122" xr:uid="{F17832A2-BFA1-4EB1-841A-3D2547E05A83}"/>
    <cellStyle name="Comma 6 10 2 3 2 2" xfId="6960" xr:uid="{B97EDB03-F955-4B92-8AC1-47DA2DF97A60}"/>
    <cellStyle name="Comma 6 10 2 3 3" xfId="6055" xr:uid="{1EBE2F11-AF3E-40F0-852E-A20F32C4D8C3}"/>
    <cellStyle name="Comma 6 10 2 4" xfId="4530" xr:uid="{643708F7-602D-4DB1-B332-6602BCEAEAF9}"/>
    <cellStyle name="Comma 6 10 2 4 2" xfId="6368" xr:uid="{96961DC0-A781-49EE-B9F5-32E0837C0297}"/>
    <cellStyle name="Comma 6 10 2 5" xfId="5461" xr:uid="{1F6135FA-F728-42DF-83FF-14478AF6D963}"/>
    <cellStyle name="Comma 6 10 3" xfId="3845" xr:uid="{1C1EA11C-BDCC-4B05-AEA9-1D9416EF1069}"/>
    <cellStyle name="Comma 6 10 3 2" xfId="4752" xr:uid="{E1E69FF2-61AD-4CE1-85CD-682E9697718E}"/>
    <cellStyle name="Comma 6 10 3 2 2" xfId="6590" xr:uid="{EE9E4D8D-FA09-400F-BF61-1FF57A13C102}"/>
    <cellStyle name="Comma 6 10 3 3" xfId="5685" xr:uid="{A6E4A17D-803A-4201-BF9D-C1BA66C30AA4}"/>
    <cellStyle name="Comma 6 10 4" xfId="4142" xr:uid="{5224B85E-26B3-4205-8D20-53EF29312772}"/>
    <cellStyle name="Comma 6 10 4 2" xfId="5048" xr:uid="{227C8652-6F32-4694-91EF-30BD8E16B173}"/>
    <cellStyle name="Comma 6 10 4 2 2" xfId="6886" xr:uid="{C30E6A46-C02E-4D3E-B921-DD8992AA90FB}"/>
    <cellStyle name="Comma 6 10 4 3" xfId="5981" xr:uid="{8C3ED2FD-7C19-487D-982D-55A83AA6FF74}"/>
    <cellStyle name="Comma 6 10 5" xfId="4456" xr:uid="{6457C814-21A8-49DC-88AC-FF72A5CDDE50}"/>
    <cellStyle name="Comma 6 10 5 2" xfId="6294" xr:uid="{43B8A578-EFA8-4E0E-BE74-66F78FE0CF1B}"/>
    <cellStyle name="Comma 6 10 6" xfId="5387" xr:uid="{93D67B62-FBBD-4CF3-B835-0FB091138934}"/>
    <cellStyle name="Comma 6 11" xfId="2447" xr:uid="{99BE60B9-EE12-45E3-B486-2E4D152C461B}"/>
    <cellStyle name="Comma 6 11 2" xfId="3881" xr:uid="{47428068-E067-41CD-A88C-6E9ECC7DD589}"/>
    <cellStyle name="Comma 6 11 2 2" xfId="4788" xr:uid="{189C33BF-5444-413A-A420-138C80A6A5C2}"/>
    <cellStyle name="Comma 6 11 2 2 2" xfId="6626" xr:uid="{2B601A95-3697-4081-A2D5-665ED0BDADC4}"/>
    <cellStyle name="Comma 6 11 2 3" xfId="5721" xr:uid="{875B3909-B489-4C13-859C-F07564E83454}"/>
    <cellStyle name="Comma 6 11 3" xfId="4178" xr:uid="{BA97C612-DD4F-45B0-91AD-F9C5CF926BEF}"/>
    <cellStyle name="Comma 6 11 3 2" xfId="5084" xr:uid="{DE874E04-AE17-453A-8C91-27B263D1D286}"/>
    <cellStyle name="Comma 6 11 3 2 2" xfId="6922" xr:uid="{2919D6C8-24E2-4111-AF18-71AFCA9305AF}"/>
    <cellStyle name="Comma 6 11 3 3" xfId="6017" xr:uid="{2CD7F6BB-3CF6-4F09-86A1-3332DEEBEAF1}"/>
    <cellStyle name="Comma 6 11 4" xfId="4492" xr:uid="{206F40AF-38B7-46A6-AF90-4710A1904970}"/>
    <cellStyle name="Comma 6 11 4 2" xfId="6330" xr:uid="{139ECEAB-5A99-408D-85BC-6636BE688C27}"/>
    <cellStyle name="Comma 6 11 5" xfId="5423" xr:uid="{6FCD1D66-48F8-4073-ABDD-0CFB30BD5CAB}"/>
    <cellStyle name="Comma 6 12" xfId="1080" xr:uid="{63A808C4-AC00-4D95-A036-8FBD65CB7EB4}"/>
    <cellStyle name="Comma 6 12 2" xfId="3791" xr:uid="{C5E61EC2-6D02-4CF2-9EB3-CB0D7754EC55}"/>
    <cellStyle name="Comma 6 12 2 2" xfId="4698" xr:uid="{1B08F772-FB7B-4A1C-9267-0FF6FB1BEBCC}"/>
    <cellStyle name="Comma 6 12 2 2 2" xfId="6536" xr:uid="{E866B257-0C23-4D92-9894-E4AA0292BE6A}"/>
    <cellStyle name="Comma 6 12 2 3" xfId="5631" xr:uid="{D76F7118-4541-4C22-9201-3B521398702B}"/>
    <cellStyle name="Comma 6 12 3" xfId="4088" xr:uid="{319F32F0-FEB7-4BCF-9196-06640E9A5A2A}"/>
    <cellStyle name="Comma 6 12 3 2" xfId="4994" xr:uid="{7C04324D-D5D2-43FA-B2BB-5171C4C5D8F8}"/>
    <cellStyle name="Comma 6 12 3 2 2" xfId="6832" xr:uid="{3F90C3AB-51B5-4FBF-9F24-638A49CAC456}"/>
    <cellStyle name="Comma 6 12 3 3" xfId="5927" xr:uid="{4403E22C-35F3-4592-A550-1F005D62528F}"/>
    <cellStyle name="Comma 6 12 4" xfId="4401" xr:uid="{85D024F1-AB94-46BF-AFE8-409C9DF176C1}"/>
    <cellStyle name="Comma 6 12 4 2" xfId="6239" xr:uid="{AB4837AE-E841-4865-A83E-D34DE64E9853}"/>
    <cellStyle name="Comma 6 12 5" xfId="5333" xr:uid="{89C98CCE-F23B-4274-8184-D6C479573279}"/>
    <cellStyle name="Comma 6 13" xfId="741" xr:uid="{CC6F8848-AF91-4975-89AA-8918CB6FF729}"/>
    <cellStyle name="Comma 6 13 2" xfId="5225" xr:uid="{9000D33F-26A9-4F92-A8AA-54E4BE9DE79F}"/>
    <cellStyle name="Comma 6 2" xfId="313" xr:uid="{00000000-0005-0000-0000-000038010000}"/>
    <cellStyle name="Comma 6 2 2" xfId="1162" xr:uid="{5EDCC982-495D-4501-9365-B0E451042E25}"/>
    <cellStyle name="Comma 6 2 2 2" xfId="3826" xr:uid="{27F4E37A-3F82-45E3-B377-8E0F190110C0}"/>
    <cellStyle name="Comma 6 2 2 2 2" xfId="4733" xr:uid="{B722C53F-963C-47FF-A6EE-E12E2F38702B}"/>
    <cellStyle name="Comma 6 2 2 2 2 2" xfId="6571" xr:uid="{4C86C90A-8191-4F3D-B175-EBA15E014E42}"/>
    <cellStyle name="Comma 6 2 2 2 3" xfId="5666" xr:uid="{A2FA29B4-515A-4EAF-B6C6-3056AA639864}"/>
    <cellStyle name="Comma 6 2 2 3" xfId="4123" xr:uid="{64A67F98-0567-4E43-A0CE-07E4990264B5}"/>
    <cellStyle name="Comma 6 2 2 3 2" xfId="5029" xr:uid="{C55F3404-B27B-4506-A613-703D9A6FD757}"/>
    <cellStyle name="Comma 6 2 2 3 2 2" xfId="6867" xr:uid="{092F640B-82AC-480A-A10F-C65353720D49}"/>
    <cellStyle name="Comma 6 2 2 3 3" xfId="5962" xr:uid="{26B58C32-CE03-4589-98E2-6468CC61FC0D}"/>
    <cellStyle name="Comma 6 2 2 4" xfId="4436" xr:uid="{6F74AB30-1C1C-430C-AC05-3F3F2AB5E330}"/>
    <cellStyle name="Comma 6 2 2 4 2" xfId="6274" xr:uid="{13988C21-124E-4FDE-A184-82C8E6B3141A}"/>
    <cellStyle name="Comma 6 2 2 5" xfId="5368" xr:uid="{748C5DB7-3E48-45B0-B4EC-EF48D4D8D976}"/>
    <cellStyle name="Comma 6 2 3" xfId="3696" xr:uid="{6E2180FA-330F-4BCB-B9DD-F5E084B40526}"/>
    <cellStyle name="Comma 6 2 3 2" xfId="4605" xr:uid="{2ACDAA36-E1CB-4CA7-901A-C52D67A52D1C}"/>
    <cellStyle name="Comma 6 2 3 2 2" xfId="6443" xr:uid="{471A478E-66EF-4AEF-A8E5-E3A8B3A2C896}"/>
    <cellStyle name="Comma 6 2 3 3" xfId="5538" xr:uid="{67776FE0-BB90-4A43-B4E5-B679B76425D2}"/>
    <cellStyle name="Comma 6 2 4" xfId="3997" xr:uid="{1BF37E60-ED5E-47D7-85D2-D84A4AD21DDC}"/>
    <cellStyle name="Comma 6 2 4 2" xfId="4903" xr:uid="{8DECFB99-B008-4A31-ADA7-DC33973AC897}"/>
    <cellStyle name="Comma 6 2 4 2 2" xfId="6741" xr:uid="{DBF48315-C62D-446E-82FC-59092C49ADB4}"/>
    <cellStyle name="Comma 6 2 4 3" xfId="5836" xr:uid="{0A7DD060-2A2F-4620-8181-4B64015FBBB8}"/>
    <cellStyle name="Comma 6 2 5" xfId="4309" xr:uid="{E0F5B581-CA5B-4D66-8C74-02535FA0B972}"/>
    <cellStyle name="Comma 6 2 5 2" xfId="6147" xr:uid="{6AC96EB0-18B0-4166-9310-E06BFF88112F}"/>
    <cellStyle name="Comma 6 2 6" xfId="777" xr:uid="{BB595351-20FB-4C69-B110-5C4CED1FFF95}"/>
    <cellStyle name="Comma 6 2 6 2" xfId="5240" xr:uid="{FE39BA4C-3F39-427F-8FBB-47D2EF3D3865}"/>
    <cellStyle name="Comma 6 23 2 2 3" xfId="755" xr:uid="{E560CB50-FF0A-410D-BDA1-2EDB9E1EFA05}"/>
    <cellStyle name="Comma 6 23 2 2 3 2" xfId="785" xr:uid="{3900D7E6-3180-47A1-89A9-D6C94FDE473A}"/>
    <cellStyle name="Comma 6 23 2 2 3 2 2" xfId="3699" xr:uid="{5B5722C0-5394-423D-B617-E3F9F1CFCE14}"/>
    <cellStyle name="Comma 6 23 2 2 3 2 2 2" xfId="4608" xr:uid="{BE0B4D2F-6AF1-4615-9D3B-B56C8FDF9604}"/>
    <cellStyle name="Comma 6 23 2 2 3 2 2 2 2" xfId="6446" xr:uid="{9A77682F-C6A6-4326-9571-0F96ED1A0D1D}"/>
    <cellStyle name="Comma 6 23 2 2 3 2 2 3" xfId="5541" xr:uid="{F6BB5B04-561A-41A4-B81C-891DCE5562FE}"/>
    <cellStyle name="Comma 6 23 2 2 3 2 3" xfId="4000" xr:uid="{BACEC6A5-B2F7-4112-B8CE-525001C59652}"/>
    <cellStyle name="Comma 6 23 2 2 3 2 3 2" xfId="4906" xr:uid="{E27C9F05-EB28-4F73-8F4A-8C07A5736C1F}"/>
    <cellStyle name="Comma 6 23 2 2 3 2 3 2 2" xfId="6744" xr:uid="{591811E4-D152-4AEC-9BCB-04C79BFABF10}"/>
    <cellStyle name="Comma 6 23 2 2 3 2 3 3" xfId="5839" xr:uid="{02B4A590-02C3-4732-8ECD-868B7E524957}"/>
    <cellStyle name="Comma 6 23 2 2 3 2 4" xfId="4312" xr:uid="{14147FFC-FB2C-4BB9-8418-93210ECBCA61}"/>
    <cellStyle name="Comma 6 23 2 2 3 2 4 2" xfId="6150" xr:uid="{E350B2F7-F7BC-44B6-92DF-936F3A3191F6}"/>
    <cellStyle name="Comma 6 23 2 2 3 2 5" xfId="5243" xr:uid="{536A95E0-30AF-4562-B820-3E1EF47140E3}"/>
    <cellStyle name="Comma 6 23 2 2 3 3" xfId="3684" xr:uid="{00E5BAD8-6A46-4B48-A442-59D1B566B4FA}"/>
    <cellStyle name="Comma 6 23 2 2 3 3 2" xfId="4593" xr:uid="{10E20EF8-F97F-4E83-868E-AFAB9E57F129}"/>
    <cellStyle name="Comma 6 23 2 2 3 3 2 2" xfId="6431" xr:uid="{4B922E9E-71D3-4DB9-A6C5-D6FAB31A04D2}"/>
    <cellStyle name="Comma 6 23 2 2 3 3 3" xfId="5526" xr:uid="{4CC35D08-F432-43A5-A33E-5D01AC7C9ACD}"/>
    <cellStyle name="Comma 6 23 2 2 3 4" xfId="3985" xr:uid="{2543A592-2F80-4088-9834-E7C5328382CF}"/>
    <cellStyle name="Comma 6 23 2 2 3 4 2" xfId="4891" xr:uid="{96E622FE-D615-4F13-807C-270D444E3414}"/>
    <cellStyle name="Comma 6 23 2 2 3 4 2 2" xfId="6729" xr:uid="{5F1F1BE6-4B64-4EF4-82F6-84EAF7D1C19D}"/>
    <cellStyle name="Comma 6 23 2 2 3 4 3" xfId="5824" xr:uid="{5AE52D94-62B0-4374-9CDF-82F5693E7B67}"/>
    <cellStyle name="Comma 6 23 2 2 3 5" xfId="4297" xr:uid="{68559ED2-6383-4704-A5D7-9A4018845CC3}"/>
    <cellStyle name="Comma 6 23 2 2 3 5 2" xfId="6135" xr:uid="{7E6C7C7D-EDAB-468F-BCAD-8DCD09BB6B7D}"/>
    <cellStyle name="Comma 6 23 2 2 3 6" xfId="5228" xr:uid="{9333923F-9D2D-486E-AB77-6C1734CA4662}"/>
    <cellStyle name="Comma 6 3" xfId="723" xr:uid="{4E2488A1-2337-48AC-8140-812CE63405E6}"/>
    <cellStyle name="Comma 6 3 2" xfId="771" xr:uid="{A5509D9A-0F83-452C-83F2-361DCC7C7B70}"/>
    <cellStyle name="Comma 6 3 2 2" xfId="1163" xr:uid="{BF448452-5FF0-4A46-8BBF-53289EE1868C}"/>
    <cellStyle name="Comma 6 3 2 2 2" xfId="3827" xr:uid="{24535A71-3313-4A1C-B4DC-1174F6B61D77}"/>
    <cellStyle name="Comma 6 3 2 2 2 2" xfId="4734" xr:uid="{64CBE352-140B-45DD-8707-932D122E97B3}"/>
    <cellStyle name="Comma 6 3 2 2 2 2 2" xfId="6572" xr:uid="{E312574C-4DA9-4689-9DFC-28C78F885D75}"/>
    <cellStyle name="Comma 6 3 2 2 2 3" xfId="5667" xr:uid="{94F22B90-F8C1-44D9-AA0F-0DB630A8F762}"/>
    <cellStyle name="Comma 6 3 2 2 3" xfId="4124" xr:uid="{E1345472-355E-4636-A9A6-B34936B96EEB}"/>
    <cellStyle name="Comma 6 3 2 2 3 2" xfId="5030" xr:uid="{109B3B5F-D70A-4AD0-87F3-420E543FE94D}"/>
    <cellStyle name="Comma 6 3 2 2 3 2 2" xfId="6868" xr:uid="{ED45588C-7539-4922-ABBC-1D2F6B2F5AF3}"/>
    <cellStyle name="Comma 6 3 2 2 3 3" xfId="5963" xr:uid="{AD2A70BE-57F2-4D28-91AF-36CC0F4EE9B2}"/>
    <cellStyle name="Comma 6 3 2 2 4" xfId="4437" xr:uid="{B241418D-520B-4A9A-8EE1-A30DF5F869D1}"/>
    <cellStyle name="Comma 6 3 2 2 4 2" xfId="6275" xr:uid="{21CE6761-18A8-4596-843E-4A0C1517CC24}"/>
    <cellStyle name="Comma 6 3 2 2 5" xfId="5369" xr:uid="{7321F36D-89E8-4BB2-B0A4-23F6C3FC977E}"/>
    <cellStyle name="Comma 6 3 2 3" xfId="3691" xr:uid="{A190B951-BA62-4687-B7E7-8F4BCE39DBA2}"/>
    <cellStyle name="Comma 6 3 2 3 2" xfId="4600" xr:uid="{0DD4B61E-0BA1-4FBD-B27A-4610DCB779D6}"/>
    <cellStyle name="Comma 6 3 2 3 2 2" xfId="6438" xr:uid="{1B594BD4-81C7-43D0-864B-40686388AC31}"/>
    <cellStyle name="Comma 6 3 2 3 3" xfId="5533" xr:uid="{8E4444F8-9B9D-49B9-AF63-7810661C3D28}"/>
    <cellStyle name="Comma 6 3 2 4" xfId="3992" xr:uid="{38276586-F600-4D23-B34D-33D4BEFEB654}"/>
    <cellStyle name="Comma 6 3 2 4 2" xfId="4898" xr:uid="{19C53E11-1EFD-41E3-95C3-16A8F01B89A9}"/>
    <cellStyle name="Comma 6 3 2 4 2 2" xfId="6736" xr:uid="{A75DA916-59ED-4B01-AF99-E2597DC564F0}"/>
    <cellStyle name="Comma 6 3 2 4 3" xfId="5831" xr:uid="{9B4EF595-82E0-4F8C-AC87-FEDDC0A3EAEF}"/>
    <cellStyle name="Comma 6 3 2 5" xfId="4304" xr:uid="{0E6CDC6E-3879-4776-A590-5AD4AEB97165}"/>
    <cellStyle name="Comma 6 3 2 5 2" xfId="6142" xr:uid="{94E96B32-4578-4EA8-B99E-575DB2B536F1}"/>
    <cellStyle name="Comma 6 3 2 6" xfId="5235" xr:uid="{7F8C49AC-FA4D-438B-8F2E-057167C4747A}"/>
    <cellStyle name="Comma 6 3 3" xfId="3658" xr:uid="{DA31C750-3605-47D3-A8B6-EEB5CE1B0894}"/>
    <cellStyle name="Comma 6 3 3 2" xfId="3959" xr:uid="{91119FFE-9B78-48FE-BFAE-CD4FDCE27D83}"/>
    <cellStyle name="Comma 6 3 3 2 2" xfId="4866" xr:uid="{FF6EABF8-C907-4F9C-A9C1-F2180D5A796A}"/>
    <cellStyle name="Comma 6 3 3 2 2 2" xfId="6704" xr:uid="{1EBC6DA3-88FF-48AF-BA28-383FD77EAFE0}"/>
    <cellStyle name="Comma 6 3 3 2 3" xfId="5799" xr:uid="{92BC0957-AD53-4C17-AF64-8E856FD2374D}"/>
    <cellStyle name="Comma 6 3 3 3" xfId="5501" xr:uid="{43D663E0-2410-4A8C-A85F-ED1B1DC648B2}"/>
    <cellStyle name="Comma 6 3 4" xfId="5220" xr:uid="{0FB791AD-FFF1-4D7A-AD63-D1FE6A0A902D}"/>
    <cellStyle name="Comma 6 4" xfId="1164" xr:uid="{F4F81760-8A52-40C9-9D2F-227A6C080AA7}"/>
    <cellStyle name="Comma 6 4 2" xfId="1856" xr:uid="{3451B567-C075-41F7-A977-CCCEE94A11AD}"/>
    <cellStyle name="Comma 6 4 2 2" xfId="3089" xr:uid="{C6B2D1D6-8F3B-4EF7-9370-5751710457EC}"/>
    <cellStyle name="Comma 6 4 2 2 2" xfId="3940" xr:uid="{88CF5B22-69E9-47EF-9CC1-B55ED9846D5A}"/>
    <cellStyle name="Comma 6 4 2 2 2 2" xfId="4847" xr:uid="{99CCB30E-CCF8-4A34-9898-92494AAC470C}"/>
    <cellStyle name="Comma 6 4 2 2 2 2 2" xfId="6685" xr:uid="{AAC6F4A0-6B0A-4373-8900-355B0096E45B}"/>
    <cellStyle name="Comma 6 4 2 2 2 3" xfId="5780" xr:uid="{C62F748B-E473-4FC2-9A69-A64BE57D3024}"/>
    <cellStyle name="Comma 6 4 2 2 3" xfId="4237" xr:uid="{DA874FF1-9F96-42F3-B46F-F94A6B25A201}"/>
    <cellStyle name="Comma 6 4 2 2 3 2" xfId="5143" xr:uid="{4B939FDC-2E2E-4896-B35E-00E7D0F15C67}"/>
    <cellStyle name="Comma 6 4 2 2 3 2 2" xfId="6981" xr:uid="{DDF0DE13-E673-4128-9C78-C2ECDE6E969D}"/>
    <cellStyle name="Comma 6 4 2 2 3 3" xfId="6076" xr:uid="{2EB2F298-7B35-4BFB-B6CF-BB5A634FFEF4}"/>
    <cellStyle name="Comma 6 4 2 2 4" xfId="4551" xr:uid="{E8282EA3-5205-48FF-8706-EFDBE74EC7A3}"/>
    <cellStyle name="Comma 6 4 2 2 4 2" xfId="6389" xr:uid="{BE272140-443B-406D-B7F0-1FCEBA817D7A}"/>
    <cellStyle name="Comma 6 4 2 2 5" xfId="5482" xr:uid="{CFAD5F3D-71D5-4D11-B3D6-F744F628CF80}"/>
    <cellStyle name="Comma 6 4 2 3" xfId="3866" xr:uid="{9E81A853-3B4B-4A81-A30D-86051A0DE4A1}"/>
    <cellStyle name="Comma 6 4 2 3 2" xfId="4773" xr:uid="{047A2B59-D8CC-49DB-BA94-F2CB68778BC5}"/>
    <cellStyle name="Comma 6 4 2 3 2 2" xfId="6611" xr:uid="{4FDDFA52-3E20-4757-BB1E-CDE0EC83AD41}"/>
    <cellStyle name="Comma 6 4 2 3 3" xfId="5706" xr:uid="{1C6F7324-F33E-40C2-8CB8-23CB4F7115C4}"/>
    <cellStyle name="Comma 6 4 2 4" xfId="4163" xr:uid="{E06808D5-8534-4C8E-B6D2-4D1655372556}"/>
    <cellStyle name="Comma 6 4 2 4 2" xfId="5069" xr:uid="{C4D4AD82-013F-4BB6-822E-353E3C825C34}"/>
    <cellStyle name="Comma 6 4 2 4 2 2" xfId="6907" xr:uid="{CFA89E82-5620-40E5-8362-AFD080A4A8D0}"/>
    <cellStyle name="Comma 6 4 2 4 3" xfId="6002" xr:uid="{40EE8C92-2A00-4781-BDF7-3109220BC250}"/>
    <cellStyle name="Comma 6 4 2 5" xfId="4477" xr:uid="{49374129-0F6B-4720-9DEE-A5FDD1DF2ABC}"/>
    <cellStyle name="Comma 6 4 2 5 2" xfId="6315" xr:uid="{7244A456-DD6E-4750-B292-FB2C7BF106C5}"/>
    <cellStyle name="Comma 6 4 2 6" xfId="5408" xr:uid="{0D63BE46-7666-4FCD-A325-EBE798BE9810}"/>
    <cellStyle name="Comma 6 4 3" xfId="2483" xr:uid="{6FD3896A-B6A1-4698-B79D-0D54F69C2412}"/>
    <cellStyle name="Comma 6 4 3 2" xfId="3902" xr:uid="{AE7235ED-8844-4E6A-BE75-5093BCDF0A78}"/>
    <cellStyle name="Comma 6 4 3 2 2" xfId="4809" xr:uid="{D078A9D1-5155-4250-9079-02078012B6A2}"/>
    <cellStyle name="Comma 6 4 3 2 2 2" xfId="6647" xr:uid="{3C51D60B-EAFD-4765-B289-AE843D582638}"/>
    <cellStyle name="Comma 6 4 3 2 3" xfId="5742" xr:uid="{55E00CF3-6AEB-49A5-A053-9E71BFCC8C6A}"/>
    <cellStyle name="Comma 6 4 3 3" xfId="4199" xr:uid="{7C07D200-1F99-4EBD-A941-BC2B7998D085}"/>
    <cellStyle name="Comma 6 4 3 3 2" xfId="5105" xr:uid="{BBB76E3A-530D-4A80-BF55-56A385D8596B}"/>
    <cellStyle name="Comma 6 4 3 3 2 2" xfId="6943" xr:uid="{837B446B-6537-4353-B082-F5998A3D00F9}"/>
    <cellStyle name="Comma 6 4 3 3 3" xfId="6038" xr:uid="{A0E81594-4AAF-4544-B446-24958C8C1DF8}"/>
    <cellStyle name="Comma 6 4 3 4" xfId="4513" xr:uid="{716A8B0F-E86D-4372-8C4A-83F71343F18F}"/>
    <cellStyle name="Comma 6 4 3 4 2" xfId="6351" xr:uid="{3E3B4CB4-DFF7-47BD-8F93-C666D78CE50F}"/>
    <cellStyle name="Comma 6 4 3 5" xfId="5444" xr:uid="{411D6597-A205-4BC2-876A-824F883E27E2}"/>
    <cellStyle name="Comma 6 4 4" xfId="3828" xr:uid="{0CA084ED-477B-4EDB-88BC-F920D2FF40F1}"/>
    <cellStyle name="Comma 6 4 4 2" xfId="4735" xr:uid="{FB9B1EC3-7DC4-4214-9ED3-C48B99AD727F}"/>
    <cellStyle name="Comma 6 4 4 2 2" xfId="6573" xr:uid="{B6AC750E-D294-4A0F-8B12-ED0E847DA4B0}"/>
    <cellStyle name="Comma 6 4 4 3" xfId="5668" xr:uid="{11A7BF21-91F6-422C-AE71-8226E09B614D}"/>
    <cellStyle name="Comma 6 4 5" xfId="4125" xr:uid="{AAABFC02-7D92-4230-BFB2-15FA43F93306}"/>
    <cellStyle name="Comma 6 4 5 2" xfId="5031" xr:uid="{6B8E5E52-58DB-4687-A1C1-DA11855DE0C1}"/>
    <cellStyle name="Comma 6 4 5 2 2" xfId="6869" xr:uid="{ADE1024C-C16F-4025-9132-874B06004EEC}"/>
    <cellStyle name="Comma 6 4 5 3" xfId="5964" xr:uid="{924489D1-8496-41EC-A88D-9F44F546331E}"/>
    <cellStyle name="Comma 6 4 6" xfId="4438" xr:uid="{07B452CF-E5B4-4213-9475-684D72C7ABB2}"/>
    <cellStyle name="Comma 6 4 6 2" xfId="6276" xr:uid="{A3668C2B-FDEC-4195-B9E8-0663300308F2}"/>
    <cellStyle name="Comma 6 4 7" xfId="5370" xr:uid="{F5BB8D86-DA73-426D-A7A7-826E1821BB60}"/>
    <cellStyle name="Comma 6 5" xfId="1165" xr:uid="{7836A1E6-5CF3-4F23-A4FC-CBF060041B52}"/>
    <cellStyle name="Comma 6 5 2" xfId="1857" xr:uid="{4FB10C57-CFBE-4D15-B86F-5F049EAF0E1A}"/>
    <cellStyle name="Comma 6 5 2 2" xfId="3090" xr:uid="{62C7C8BB-817E-4A69-ACEC-55FAC6CE27C4}"/>
    <cellStyle name="Comma 6 5 2 2 2" xfId="3941" xr:uid="{E9E1A8F0-A0C3-4F27-85FA-22A90904BB7A}"/>
    <cellStyle name="Comma 6 5 2 2 2 2" xfId="4848" xr:uid="{053632D7-1FB5-42D1-8C09-74E33DC00813}"/>
    <cellStyle name="Comma 6 5 2 2 2 2 2" xfId="6686" xr:uid="{521FB426-DF15-4B44-8A17-57714C8C7503}"/>
    <cellStyle name="Comma 6 5 2 2 2 3" xfId="5781" xr:uid="{9F0D5AD4-DC72-43A3-B8F6-BDCAECC534C3}"/>
    <cellStyle name="Comma 6 5 2 2 3" xfId="4238" xr:uid="{2406448C-366C-4EBA-9561-FF4C1DE87D18}"/>
    <cellStyle name="Comma 6 5 2 2 3 2" xfId="5144" xr:uid="{B4DC76D5-5D2E-48BC-811E-C91779938008}"/>
    <cellStyle name="Comma 6 5 2 2 3 2 2" xfId="6982" xr:uid="{236CB606-EDA1-469C-B40E-8B768951B35B}"/>
    <cellStyle name="Comma 6 5 2 2 3 3" xfId="6077" xr:uid="{020001F9-E9F0-487D-AA40-9934EA54BBD3}"/>
    <cellStyle name="Comma 6 5 2 2 4" xfId="4552" xr:uid="{380BAE5B-69A2-4756-905D-64302903680A}"/>
    <cellStyle name="Comma 6 5 2 2 4 2" xfId="6390" xr:uid="{1886B9E4-FAE7-48A4-84DE-6FC18A2F1BF8}"/>
    <cellStyle name="Comma 6 5 2 2 5" xfId="5483" xr:uid="{6DE27214-0C51-460B-8128-1AD789D9DD02}"/>
    <cellStyle name="Comma 6 5 2 3" xfId="3867" xr:uid="{DB67C4B4-3151-402C-8DEC-528936FEC571}"/>
    <cellStyle name="Comma 6 5 2 3 2" xfId="4774" xr:uid="{327DBFED-7BA4-4F86-8E15-D0D98CE94EFA}"/>
    <cellStyle name="Comma 6 5 2 3 2 2" xfId="6612" xr:uid="{42A860D4-69CA-4847-971A-1692DAC53154}"/>
    <cellStyle name="Comma 6 5 2 3 3" xfId="5707" xr:uid="{C8584F6D-F638-4022-9931-2725FE8BFFBC}"/>
    <cellStyle name="Comma 6 5 2 4" xfId="4164" xr:uid="{4501AA56-35D9-43B1-9BF0-C0E28385DE61}"/>
    <cellStyle name="Comma 6 5 2 4 2" xfId="5070" xr:uid="{CCB5E448-8828-473B-BE5F-160536640CB6}"/>
    <cellStyle name="Comma 6 5 2 4 2 2" xfId="6908" xr:uid="{A1442B70-D2E8-41CD-8778-854097F23553}"/>
    <cellStyle name="Comma 6 5 2 4 3" xfId="6003" xr:uid="{2B395701-228E-4DF7-ACF7-4C85D10EF0D7}"/>
    <cellStyle name="Comma 6 5 2 5" xfId="4478" xr:uid="{FB340B62-F610-4D37-BFD1-124A47E4CAF3}"/>
    <cellStyle name="Comma 6 5 2 5 2" xfId="6316" xr:uid="{BF54D008-0077-4DF8-B848-F8D0B88B2879}"/>
    <cellStyle name="Comma 6 5 2 6" xfId="5409" xr:uid="{2E8E239D-E879-43EC-AD06-63F2CAE999C1}"/>
    <cellStyle name="Comma 6 5 3" xfId="2484" xr:uid="{70E005E1-252E-4FEE-AACC-DE5B0A28BD61}"/>
    <cellStyle name="Comma 6 5 3 2" xfId="3903" xr:uid="{E208474A-D476-4CD3-9827-4D345004B883}"/>
    <cellStyle name="Comma 6 5 3 2 2" xfId="4810" xr:uid="{19A3AD33-4CA1-4B69-8CDA-55F4A5FD9E2F}"/>
    <cellStyle name="Comma 6 5 3 2 2 2" xfId="6648" xr:uid="{713F008C-1DCF-4ECA-B383-53D6D08ABE77}"/>
    <cellStyle name="Comma 6 5 3 2 3" xfId="5743" xr:uid="{8BD8A531-0CB7-4016-A9CD-8A22659A1070}"/>
    <cellStyle name="Comma 6 5 3 3" xfId="4200" xr:uid="{F0E308E3-2F77-4E97-8114-E22450752B78}"/>
    <cellStyle name="Comma 6 5 3 3 2" xfId="5106" xr:uid="{8AEF3581-85BF-4613-87CD-C067696CE3E3}"/>
    <cellStyle name="Comma 6 5 3 3 2 2" xfId="6944" xr:uid="{9B524AFD-5CB3-4CE6-82FA-2242854AF146}"/>
    <cellStyle name="Comma 6 5 3 3 3" xfId="6039" xr:uid="{8E9681C7-E944-411B-8D16-986CF81C5E26}"/>
    <cellStyle name="Comma 6 5 3 4" xfId="4514" xr:uid="{B3BD49F0-3590-4486-95BE-BCDA91026C94}"/>
    <cellStyle name="Comma 6 5 3 4 2" xfId="6352" xr:uid="{B6BC58A3-DE30-4980-86A2-6EB1DB14FBB6}"/>
    <cellStyle name="Comma 6 5 3 5" xfId="5445" xr:uid="{6D02A8ED-CB62-450A-8298-A54F6609FDCE}"/>
    <cellStyle name="Comma 6 5 4" xfId="3829" xr:uid="{62C314AE-8E72-4510-B851-72EF7DBB068D}"/>
    <cellStyle name="Comma 6 5 4 2" xfId="4736" xr:uid="{183E6CA0-D423-4514-9437-D05D9C98D087}"/>
    <cellStyle name="Comma 6 5 4 2 2" xfId="6574" xr:uid="{C9303338-61ED-4945-9CAE-90C723118DE5}"/>
    <cellStyle name="Comma 6 5 4 3" xfId="5669" xr:uid="{DC701536-A532-4290-B274-0C148D820BC2}"/>
    <cellStyle name="Comma 6 5 5" xfId="4126" xr:uid="{1BDAD3F4-154D-4B6C-A1EE-3D1DFF52D8A7}"/>
    <cellStyle name="Comma 6 5 5 2" xfId="5032" xr:uid="{95BE330A-D932-4BE6-A1CB-0AA6C6417E99}"/>
    <cellStyle name="Comma 6 5 5 2 2" xfId="6870" xr:uid="{DE4C5E92-196F-4F0B-8CEF-E0B3E30EF6D7}"/>
    <cellStyle name="Comma 6 5 5 3" xfId="5965" xr:uid="{E4A8355F-EAB2-4479-AC29-AD0C878073AC}"/>
    <cellStyle name="Comma 6 5 6" xfId="4439" xr:uid="{6E1E6B57-829F-416C-AA74-B59E48750513}"/>
    <cellStyle name="Comma 6 5 6 2" xfId="6277" xr:uid="{FF5E9D97-E1D5-449B-81A7-1A7F5272C11B}"/>
    <cellStyle name="Comma 6 5 7" xfId="5371" xr:uid="{C2196416-B2DD-4C6B-9A34-86F2D13027DE}"/>
    <cellStyle name="Comma 6 6" xfId="1166" xr:uid="{5F8FCD83-D682-444E-882B-DECC38596B66}"/>
    <cellStyle name="Comma 6 6 2" xfId="1858" xr:uid="{82269FEA-0ABC-478F-9209-3B52472DF92D}"/>
    <cellStyle name="Comma 6 6 2 2" xfId="3091" xr:uid="{38327CEF-6D0F-45B9-92BB-03460D54D5F9}"/>
    <cellStyle name="Comma 6 6 2 2 2" xfId="3942" xr:uid="{BA1C2121-3E15-440E-BD21-704AABA16756}"/>
    <cellStyle name="Comma 6 6 2 2 2 2" xfId="4849" xr:uid="{07D55D60-8772-4DB0-A4DA-2351A4D85D9D}"/>
    <cellStyle name="Comma 6 6 2 2 2 2 2" xfId="6687" xr:uid="{D23BA97A-A054-4AED-BEB7-968978F46CC3}"/>
    <cellStyle name="Comma 6 6 2 2 2 3" xfId="5782" xr:uid="{ABF09343-8B7D-4B50-9401-1BA4660384E0}"/>
    <cellStyle name="Comma 6 6 2 2 3" xfId="4239" xr:uid="{EFBA985F-BDCF-4DC8-ABB9-7C8952C6D2A6}"/>
    <cellStyle name="Comma 6 6 2 2 3 2" xfId="5145" xr:uid="{BF58A659-F08F-4BD4-B768-2C60A24C3B2D}"/>
    <cellStyle name="Comma 6 6 2 2 3 2 2" xfId="6983" xr:uid="{3D0BCE9C-4C93-46C4-BAFB-B247B8C0FE7E}"/>
    <cellStyle name="Comma 6 6 2 2 3 3" xfId="6078" xr:uid="{1DB4D172-9C44-407E-AD60-47807C1E1915}"/>
    <cellStyle name="Comma 6 6 2 2 4" xfId="4553" xr:uid="{767C30F6-E96C-43B6-A502-99DE1DEC2264}"/>
    <cellStyle name="Comma 6 6 2 2 4 2" xfId="6391" xr:uid="{204633D8-9D9B-45CC-90BB-C7B12D8A64AF}"/>
    <cellStyle name="Comma 6 6 2 2 5" xfId="5484" xr:uid="{B0562301-CFFD-49D5-B038-89815CBB8427}"/>
    <cellStyle name="Comma 6 6 2 3" xfId="3868" xr:uid="{9761A638-CE7D-4248-8E21-0CAEFC9FE09D}"/>
    <cellStyle name="Comma 6 6 2 3 2" xfId="4775" xr:uid="{0CF78ACD-67BB-42AB-861E-D24FFD1D691D}"/>
    <cellStyle name="Comma 6 6 2 3 2 2" xfId="6613" xr:uid="{797D40F5-7F83-45EF-A48B-5D26A7B2AD06}"/>
    <cellStyle name="Comma 6 6 2 3 3" xfId="5708" xr:uid="{9BA8FF68-99C7-4118-B478-2ED16E692D0E}"/>
    <cellStyle name="Comma 6 6 2 4" xfId="4165" xr:uid="{1BB885C4-778D-444B-B127-1E2498EE36C2}"/>
    <cellStyle name="Comma 6 6 2 4 2" xfId="5071" xr:uid="{8534336A-7B55-43AB-B94A-BD789E218098}"/>
    <cellStyle name="Comma 6 6 2 4 2 2" xfId="6909" xr:uid="{DEB3FEFF-7EEF-4A50-A60A-A7541221D6EE}"/>
    <cellStyle name="Comma 6 6 2 4 3" xfId="6004" xr:uid="{5CF24A42-A029-4945-9F41-2F50FF1546C5}"/>
    <cellStyle name="Comma 6 6 2 5" xfId="4479" xr:uid="{5C2FD16A-AA48-4986-8199-A0CD29084940}"/>
    <cellStyle name="Comma 6 6 2 5 2" xfId="6317" xr:uid="{D71997C0-E989-4E0F-AF5A-D576D84259A1}"/>
    <cellStyle name="Comma 6 6 2 6" xfId="5410" xr:uid="{985D4660-A1B7-4E3B-91D0-72395899D53B}"/>
    <cellStyle name="Comma 6 6 3" xfId="2485" xr:uid="{72EBAA97-0143-4B48-AB9A-95A71375B661}"/>
    <cellStyle name="Comma 6 6 3 2" xfId="3904" xr:uid="{75BD7732-6FD6-4E47-B966-33B3A4C5F623}"/>
    <cellStyle name="Comma 6 6 3 2 2" xfId="4811" xr:uid="{1B12F3A4-8A35-4E40-8005-4A33A598B341}"/>
    <cellStyle name="Comma 6 6 3 2 2 2" xfId="6649" xr:uid="{9B55753F-B258-4CA7-B3D8-6FC5AF78546D}"/>
    <cellStyle name="Comma 6 6 3 2 3" xfId="5744" xr:uid="{C0AE75DC-54EE-460C-9C76-18077658EEAA}"/>
    <cellStyle name="Comma 6 6 3 3" xfId="4201" xr:uid="{C423F65F-DC3C-496D-8AA4-C4A00BE49A6C}"/>
    <cellStyle name="Comma 6 6 3 3 2" xfId="5107" xr:uid="{177E8FAF-6AC3-432F-9D43-3837F5BD1F63}"/>
    <cellStyle name="Comma 6 6 3 3 2 2" xfId="6945" xr:uid="{32ED58B7-BAF7-4C7B-ADD3-F97131CD262C}"/>
    <cellStyle name="Comma 6 6 3 3 3" xfId="6040" xr:uid="{BD541314-B821-4657-9498-7B63913A349A}"/>
    <cellStyle name="Comma 6 6 3 4" xfId="4515" xr:uid="{C93F77AA-246C-489D-A115-C40E1A88D483}"/>
    <cellStyle name="Comma 6 6 3 4 2" xfId="6353" xr:uid="{A1AD5806-3FD1-45F5-8EB4-58EB197E7296}"/>
    <cellStyle name="Comma 6 6 3 5" xfId="5446" xr:uid="{559A846A-A467-419B-9AB5-14F9526CCFA7}"/>
    <cellStyle name="Comma 6 6 4" xfId="3830" xr:uid="{E256721F-9967-4173-A48B-33A14167E12B}"/>
    <cellStyle name="Comma 6 6 4 2" xfId="4737" xr:uid="{2BE6F397-9A22-419E-93DB-1B16EAC79293}"/>
    <cellStyle name="Comma 6 6 4 2 2" xfId="6575" xr:uid="{DEB366DC-AB71-4F0C-9A83-C37BBE4A54D4}"/>
    <cellStyle name="Comma 6 6 4 3" xfId="5670" xr:uid="{C915DA84-456C-4F36-BB98-1B70889AC297}"/>
    <cellStyle name="Comma 6 6 5" xfId="4127" xr:uid="{810BE56F-D1DD-4125-8B4D-992F61446A1F}"/>
    <cellStyle name="Comma 6 6 5 2" xfId="5033" xr:uid="{9E5C2B38-939E-49FA-BE32-364CE1A22B96}"/>
    <cellStyle name="Comma 6 6 5 2 2" xfId="6871" xr:uid="{D9EF82DD-B1B9-4573-B224-6CAAF5D8D6A3}"/>
    <cellStyle name="Comma 6 6 5 3" xfId="5966" xr:uid="{6375E0C1-DBE1-4704-9F37-252A9BD6C963}"/>
    <cellStyle name="Comma 6 6 6" xfId="4440" xr:uid="{AEA85FF6-B29D-434F-9A23-D11B25072677}"/>
    <cellStyle name="Comma 6 6 6 2" xfId="6278" xr:uid="{10769C9F-7F25-4231-A7F7-028C446F3350}"/>
    <cellStyle name="Comma 6 6 7" xfId="5372" xr:uid="{CF70269B-84E1-49C0-A20E-CCC23F1CF57F}"/>
    <cellStyle name="Comma 6 7" xfId="1167" xr:uid="{712B64C1-71C4-4112-ACA0-FDB9CBEB8EC0}"/>
    <cellStyle name="Comma 6 7 2" xfId="1859" xr:uid="{57669A1F-F7E6-4C66-86EE-8523F716F278}"/>
    <cellStyle name="Comma 6 7 2 2" xfId="3092" xr:uid="{3C96CAFD-4DFB-495A-B06D-FBB4B7F68451}"/>
    <cellStyle name="Comma 6 7 2 2 2" xfId="3943" xr:uid="{3321EBBC-47A0-4EA4-905A-147396A117B0}"/>
    <cellStyle name="Comma 6 7 2 2 2 2" xfId="4850" xr:uid="{255A76C9-E4F9-4721-89F4-F077CCA24525}"/>
    <cellStyle name="Comma 6 7 2 2 2 2 2" xfId="6688" xr:uid="{1F4D3FF5-0F24-4589-B232-39AF1907D6D3}"/>
    <cellStyle name="Comma 6 7 2 2 2 3" xfId="5783" xr:uid="{4E50145D-92AB-4FD7-9052-3B14D2C3A469}"/>
    <cellStyle name="Comma 6 7 2 2 3" xfId="4240" xr:uid="{F0220479-2A66-4934-B2BE-270468DBE6DC}"/>
    <cellStyle name="Comma 6 7 2 2 3 2" xfId="5146" xr:uid="{52260206-1F6E-473C-80F7-0991A6413B07}"/>
    <cellStyle name="Comma 6 7 2 2 3 2 2" xfId="6984" xr:uid="{305A59FF-E7F3-49FF-A2D4-F076A851EC27}"/>
    <cellStyle name="Comma 6 7 2 2 3 3" xfId="6079" xr:uid="{2F29377F-B6E4-4EF0-91D9-5FF551D5E916}"/>
    <cellStyle name="Comma 6 7 2 2 4" xfId="4554" xr:uid="{B4CB5E83-4361-408D-ABB7-0483031274E2}"/>
    <cellStyle name="Comma 6 7 2 2 4 2" xfId="6392" xr:uid="{51C7FE01-A5F2-47D8-AEEB-55373C03EACB}"/>
    <cellStyle name="Comma 6 7 2 2 5" xfId="5485" xr:uid="{880498A5-5FD5-4A8A-BC63-78D5EC40A55F}"/>
    <cellStyle name="Comma 6 7 2 3" xfId="3869" xr:uid="{0B1D9084-A44C-4DF9-9C50-EEFD1B4B68E6}"/>
    <cellStyle name="Comma 6 7 2 3 2" xfId="4776" xr:uid="{3CFA1992-6F6D-41DF-A502-218E5C66AF7B}"/>
    <cellStyle name="Comma 6 7 2 3 2 2" xfId="6614" xr:uid="{56A02058-8CE4-44BA-A3BE-F427C38C8BFC}"/>
    <cellStyle name="Comma 6 7 2 3 3" xfId="5709" xr:uid="{75FA5DFA-EABF-4466-9E12-3933F4218902}"/>
    <cellStyle name="Comma 6 7 2 4" xfId="4166" xr:uid="{E5810D00-A77B-45C3-87A7-91AFD120A608}"/>
    <cellStyle name="Comma 6 7 2 4 2" xfId="5072" xr:uid="{5C2BAF2A-CEBD-49C7-A936-0C3FAACFAC1F}"/>
    <cellStyle name="Comma 6 7 2 4 2 2" xfId="6910" xr:uid="{1B9034DF-32E7-4242-89C9-546617879901}"/>
    <cellStyle name="Comma 6 7 2 4 3" xfId="6005" xr:uid="{3E7DD463-D4C0-4B52-BAE1-D95FD0FABE53}"/>
    <cellStyle name="Comma 6 7 2 5" xfId="4480" xr:uid="{CEF4FBD2-D9C7-4F0D-9F04-F3FBCBDB021A}"/>
    <cellStyle name="Comma 6 7 2 5 2" xfId="6318" xr:uid="{9730DAA7-0D12-486A-8320-9E98CD973015}"/>
    <cellStyle name="Comma 6 7 2 6" xfId="5411" xr:uid="{FD5D847C-77DF-4A01-AF68-5AE6CAE7B5EF}"/>
    <cellStyle name="Comma 6 7 3" xfId="2486" xr:uid="{F9373D5E-E06A-404A-BC40-4AE166118AF1}"/>
    <cellStyle name="Comma 6 7 3 2" xfId="3905" xr:uid="{869F5D6A-DD42-49A0-887A-6A2B4987540A}"/>
    <cellStyle name="Comma 6 7 3 2 2" xfId="4812" xr:uid="{51F07E31-0966-4EF8-A315-46011CD45E23}"/>
    <cellStyle name="Comma 6 7 3 2 2 2" xfId="6650" xr:uid="{5946B7DB-E94B-45DF-A8E5-C1B7A4101780}"/>
    <cellStyle name="Comma 6 7 3 2 3" xfId="5745" xr:uid="{E2D32CD1-3FC1-4FD6-A448-AD4316CB84D6}"/>
    <cellStyle name="Comma 6 7 3 3" xfId="4202" xr:uid="{15B40F14-50C1-4F47-B0E5-AEF3157A9961}"/>
    <cellStyle name="Comma 6 7 3 3 2" xfId="5108" xr:uid="{AD32FBA6-4715-4D35-A1D1-CF9893412BA4}"/>
    <cellStyle name="Comma 6 7 3 3 2 2" xfId="6946" xr:uid="{D46E7348-4F69-455A-A638-F8CBFE536581}"/>
    <cellStyle name="Comma 6 7 3 3 3" xfId="6041" xr:uid="{2FA842AD-0741-4D0E-9A35-4AAB25EC4BFD}"/>
    <cellStyle name="Comma 6 7 3 4" xfId="4516" xr:uid="{169773D6-E139-4A9F-BCE6-06990AC2F539}"/>
    <cellStyle name="Comma 6 7 3 4 2" xfId="6354" xr:uid="{686646E4-2542-4F69-8551-CB596E808FE8}"/>
    <cellStyle name="Comma 6 7 3 5" xfId="5447" xr:uid="{CA5332A5-EFB9-4DA8-B5FA-8AD452D01528}"/>
    <cellStyle name="Comma 6 7 4" xfId="3831" xr:uid="{BF1FF136-D3EB-4385-98E1-7CA4D0BA77C3}"/>
    <cellStyle name="Comma 6 7 4 2" xfId="4738" xr:uid="{BE116DBA-C359-4B9D-8BCE-CF14B05DF551}"/>
    <cellStyle name="Comma 6 7 4 2 2" xfId="6576" xr:uid="{5C85D0AC-AE83-4675-ABA0-FAED2669A7C0}"/>
    <cellStyle name="Comma 6 7 4 3" xfId="5671" xr:uid="{0C029798-E645-4BEE-B4D1-26A4CD6523B1}"/>
    <cellStyle name="Comma 6 7 5" xfId="4128" xr:uid="{EA08B951-A5A8-47C5-AF1B-4CD27559D3A7}"/>
    <cellStyle name="Comma 6 7 5 2" xfId="5034" xr:uid="{22E567B5-A032-4F6A-9E13-E2B05199A675}"/>
    <cellStyle name="Comma 6 7 5 2 2" xfId="6872" xr:uid="{AF46A9E0-E3AE-441C-8D4C-7EFFBBD33BE1}"/>
    <cellStyle name="Comma 6 7 5 3" xfId="5967" xr:uid="{A622E47A-D62A-437F-9F1A-A98B76267A0E}"/>
    <cellStyle name="Comma 6 7 6" xfId="4441" xr:uid="{96E71195-5449-4983-91E8-0F3DF8404C57}"/>
    <cellStyle name="Comma 6 7 6 2" xfId="6279" xr:uid="{30DA38B1-6971-4EB7-8971-2C9D966A0DEF}"/>
    <cellStyle name="Comma 6 7 7" xfId="5373" xr:uid="{D5DA4E54-92A9-45DB-B7F1-B7E9F8A64CC6}"/>
    <cellStyle name="Comma 6 8" xfId="1168" xr:uid="{F5A85A20-D03F-4263-BA8D-9B3538809C20}"/>
    <cellStyle name="Comma 6 8 2" xfId="1860" xr:uid="{16B73403-7B95-496F-98BB-10E797549906}"/>
    <cellStyle name="Comma 6 8 2 2" xfId="3093" xr:uid="{78DC91AE-D9B4-45C2-9F13-5E0A0A621F05}"/>
    <cellStyle name="Comma 6 8 2 2 2" xfId="3944" xr:uid="{C7F1221C-5ABF-4813-9EB6-ED39A6DCCE68}"/>
    <cellStyle name="Comma 6 8 2 2 2 2" xfId="4851" xr:uid="{2EEB9CB2-A977-413B-BC89-CE7D909EF2A2}"/>
    <cellStyle name="Comma 6 8 2 2 2 2 2" xfId="6689" xr:uid="{B0F38BF7-6EC2-4E1D-A8C3-3706AB037536}"/>
    <cellStyle name="Comma 6 8 2 2 2 3" xfId="5784" xr:uid="{5AD5D1B2-7CC2-424E-8F1A-A046CBA7F526}"/>
    <cellStyle name="Comma 6 8 2 2 3" xfId="4241" xr:uid="{5870ECAC-4884-434D-9530-AFD033A36110}"/>
    <cellStyle name="Comma 6 8 2 2 3 2" xfId="5147" xr:uid="{C6D3801C-EABB-46B0-9125-6EFF3073289A}"/>
    <cellStyle name="Comma 6 8 2 2 3 2 2" xfId="6985" xr:uid="{04BDBD97-A96E-4E4E-B846-CECB64CB1697}"/>
    <cellStyle name="Comma 6 8 2 2 3 3" xfId="6080" xr:uid="{F5B64E48-C9EE-4444-91D5-75846A096AC4}"/>
    <cellStyle name="Comma 6 8 2 2 4" xfId="4555" xr:uid="{3E2D4C4F-568B-4CE1-B8D5-29531E6F7485}"/>
    <cellStyle name="Comma 6 8 2 2 4 2" xfId="6393" xr:uid="{533AD2A0-E8A9-4383-9E90-E6A9450AF2E5}"/>
    <cellStyle name="Comma 6 8 2 2 5" xfId="5486" xr:uid="{8584B34A-61FB-4925-80C7-DFD6D4BECB33}"/>
    <cellStyle name="Comma 6 8 2 3" xfId="3870" xr:uid="{24BEDB5F-CE13-450B-AFCE-4C165EF248DA}"/>
    <cellStyle name="Comma 6 8 2 3 2" xfId="4777" xr:uid="{946E46EB-A49D-455F-AC1E-9CB635963592}"/>
    <cellStyle name="Comma 6 8 2 3 2 2" xfId="6615" xr:uid="{2A7E3534-3AC0-4D49-BFA2-5B3BDE1715A3}"/>
    <cellStyle name="Comma 6 8 2 3 3" xfId="5710" xr:uid="{548D1669-FD23-4152-8080-4889CE8676F5}"/>
    <cellStyle name="Comma 6 8 2 4" xfId="4167" xr:uid="{DD75B8BA-167B-40EE-81E1-31206285531A}"/>
    <cellStyle name="Comma 6 8 2 4 2" xfId="5073" xr:uid="{6EFCCE5B-0D2D-4DE6-8105-2CFAD2BC9F25}"/>
    <cellStyle name="Comma 6 8 2 4 2 2" xfId="6911" xr:uid="{73FEBC12-C572-4F64-AB5E-EC297CD23346}"/>
    <cellStyle name="Comma 6 8 2 4 3" xfId="6006" xr:uid="{65459C19-8091-4894-ABAE-C6445EB7C4F1}"/>
    <cellStyle name="Comma 6 8 2 5" xfId="4481" xr:uid="{18B3484D-28E3-4169-AB44-E3EAA4BE48CD}"/>
    <cellStyle name="Comma 6 8 2 5 2" xfId="6319" xr:uid="{18A252D9-3584-43EF-B9A6-41948F51EB1E}"/>
    <cellStyle name="Comma 6 8 2 6" xfId="5412" xr:uid="{C96A3D4C-D4C6-4BC7-9AA3-CDFDC27DD0B1}"/>
    <cellStyle name="Comma 6 8 3" xfId="2487" xr:uid="{3EC3D4C5-B809-4543-B09C-322E923A9A29}"/>
    <cellStyle name="Comma 6 8 3 2" xfId="3906" xr:uid="{B322831F-AEF2-44B9-A4A6-D3286B80A02A}"/>
    <cellStyle name="Comma 6 8 3 2 2" xfId="4813" xr:uid="{63D06B49-3C11-4A32-8194-22EB7489F540}"/>
    <cellStyle name="Comma 6 8 3 2 2 2" xfId="6651" xr:uid="{E08F7019-3F5D-47E6-9BDB-85EA58C8C5BA}"/>
    <cellStyle name="Comma 6 8 3 2 3" xfId="5746" xr:uid="{91A631BE-0469-4CA6-9366-7557C238B89F}"/>
    <cellStyle name="Comma 6 8 3 3" xfId="4203" xr:uid="{4F9D92BB-D4B1-4C8D-B5CA-5F085734625E}"/>
    <cellStyle name="Comma 6 8 3 3 2" xfId="5109" xr:uid="{4C3B78A3-B653-46EF-9886-F0BF28CF41E6}"/>
    <cellStyle name="Comma 6 8 3 3 2 2" xfId="6947" xr:uid="{3ADFD097-2D8B-4C03-A3B3-EC978D4614F5}"/>
    <cellStyle name="Comma 6 8 3 3 3" xfId="6042" xr:uid="{79C1F237-95EC-474A-A908-A1F0E87C69C9}"/>
    <cellStyle name="Comma 6 8 3 4" xfId="4517" xr:uid="{CA710E12-31D2-48D4-83D5-EC8A4282F545}"/>
    <cellStyle name="Comma 6 8 3 4 2" xfId="6355" xr:uid="{B10EE296-2FB9-493F-98EA-CFFD7E6E0883}"/>
    <cellStyle name="Comma 6 8 3 5" xfId="5448" xr:uid="{223E56AB-7BD9-409F-8D32-01C19D579B66}"/>
    <cellStyle name="Comma 6 8 4" xfId="3832" xr:uid="{12BBF00F-B8F7-4B90-ABA7-9B780F89293C}"/>
    <cellStyle name="Comma 6 8 4 2" xfId="4739" xr:uid="{10758E46-15D7-4166-8C18-1ADEF4096FDB}"/>
    <cellStyle name="Comma 6 8 4 2 2" xfId="6577" xr:uid="{275D34DE-D8BE-484F-9D0E-445750F87C8D}"/>
    <cellStyle name="Comma 6 8 4 3" xfId="5672" xr:uid="{B1ABBFB3-F4A5-4BC3-8C9B-3ACCE2150D78}"/>
    <cellStyle name="Comma 6 8 5" xfId="4129" xr:uid="{078FF18F-3CB7-4C3C-8007-AE26C6DBBD40}"/>
    <cellStyle name="Comma 6 8 5 2" xfId="5035" xr:uid="{A91CE582-B6F6-4AEE-8DD0-A7CAA9C7595A}"/>
    <cellStyle name="Comma 6 8 5 2 2" xfId="6873" xr:uid="{CC1A7ED5-7921-4424-B993-9A83C08021A2}"/>
    <cellStyle name="Comma 6 8 5 3" xfId="5968" xr:uid="{10E3E622-8ED2-4910-98AC-CEC0B2AC5431}"/>
    <cellStyle name="Comma 6 8 6" xfId="4442" xr:uid="{7F96B4FF-4623-46E8-B86E-5367A3C52FEF}"/>
    <cellStyle name="Comma 6 8 6 2" xfId="6280" xr:uid="{D6F47863-1482-4CD1-A46E-C6BE2366CAA4}"/>
    <cellStyle name="Comma 6 8 7" xfId="5374" xr:uid="{76F15633-16E6-4422-85D3-8D9E7D28ADC3}"/>
    <cellStyle name="Comma 6 9" xfId="1169" xr:uid="{D6426FC5-05CC-46A3-968B-79F8A85E277F}"/>
    <cellStyle name="Comma 6 9 2" xfId="1861" xr:uid="{8B0DC90A-4C72-4640-931E-4E5E9E3035AB}"/>
    <cellStyle name="Comma 6 9 2 2" xfId="3094" xr:uid="{353BFC51-7095-4287-9EC5-24A999AB6AF9}"/>
    <cellStyle name="Comma 6 9 2 2 2" xfId="3945" xr:uid="{8E91CB17-2598-4A5B-820C-71388C710922}"/>
    <cellStyle name="Comma 6 9 2 2 2 2" xfId="4852" xr:uid="{7DCAAC29-B65B-4B6B-9BB9-B2D387D2A11E}"/>
    <cellStyle name="Comma 6 9 2 2 2 2 2" xfId="6690" xr:uid="{6C4D050D-2BB1-478E-920F-E8003086A041}"/>
    <cellStyle name="Comma 6 9 2 2 2 3" xfId="5785" xr:uid="{0382096D-890C-4363-92EE-F1116C3E99C7}"/>
    <cellStyle name="Comma 6 9 2 2 3" xfId="4242" xr:uid="{26565033-D8CE-40F8-9547-9A621DD2200B}"/>
    <cellStyle name="Comma 6 9 2 2 3 2" xfId="5148" xr:uid="{09F44596-CAF4-4074-8B9D-2299EEAE9853}"/>
    <cellStyle name="Comma 6 9 2 2 3 2 2" xfId="6986" xr:uid="{8C106532-034D-47E6-ADBB-0E1CDB3DD83D}"/>
    <cellStyle name="Comma 6 9 2 2 3 3" xfId="6081" xr:uid="{C788DB21-5A1F-466E-8055-3CCB48AD00C8}"/>
    <cellStyle name="Comma 6 9 2 2 4" xfId="4556" xr:uid="{9152C188-4410-4B11-A4CA-E1CE85982B4D}"/>
    <cellStyle name="Comma 6 9 2 2 4 2" xfId="6394" xr:uid="{014CEE3F-C706-471F-B58D-4DD6A321DB0A}"/>
    <cellStyle name="Comma 6 9 2 2 5" xfId="5487" xr:uid="{1D65A345-604F-4DDD-8653-E532ED6B459C}"/>
    <cellStyle name="Comma 6 9 2 3" xfId="3871" xr:uid="{8EEE858F-D8BE-466A-A9E3-2D8C2C9A4009}"/>
    <cellStyle name="Comma 6 9 2 3 2" xfId="4778" xr:uid="{F18D5ED0-111C-483D-90F2-596531DDC438}"/>
    <cellStyle name="Comma 6 9 2 3 2 2" xfId="6616" xr:uid="{43FDA1F4-4CFA-4646-94D8-68F24B40224C}"/>
    <cellStyle name="Comma 6 9 2 3 3" xfId="5711" xr:uid="{747C4E81-46E0-4CB0-B35C-D4171146BD3B}"/>
    <cellStyle name="Comma 6 9 2 4" xfId="4168" xr:uid="{FA3DDEC7-6664-4D2C-A0F2-9B7371521107}"/>
    <cellStyle name="Comma 6 9 2 4 2" xfId="5074" xr:uid="{2A4E0517-D128-4644-80BC-EC7165079FB5}"/>
    <cellStyle name="Comma 6 9 2 4 2 2" xfId="6912" xr:uid="{B78410AB-F1DD-44CF-BB88-1E3F7E0AC56B}"/>
    <cellStyle name="Comma 6 9 2 4 3" xfId="6007" xr:uid="{60D70C4E-34A1-4F33-9D65-A42F58EDEAC6}"/>
    <cellStyle name="Comma 6 9 2 5" xfId="4482" xr:uid="{247EFFD6-9F18-491B-B390-2F9452663A79}"/>
    <cellStyle name="Comma 6 9 2 5 2" xfId="6320" xr:uid="{BBDFDB8D-6CBC-4E52-A185-7DB1AF296A8F}"/>
    <cellStyle name="Comma 6 9 2 6" xfId="5413" xr:uid="{998150C7-8711-4754-AEC5-6784DE120489}"/>
    <cellStyle name="Comma 6 9 3" xfId="2488" xr:uid="{41220F2D-2F49-4F51-BC1F-DAAFBB4B9BF4}"/>
    <cellStyle name="Comma 6 9 3 2" xfId="3907" xr:uid="{18118CCE-E412-433B-9F95-0317544EFBFC}"/>
    <cellStyle name="Comma 6 9 3 2 2" xfId="4814" xr:uid="{4CF5C5EF-50AB-4B77-A690-0D657AF865F8}"/>
    <cellStyle name="Comma 6 9 3 2 2 2" xfId="6652" xr:uid="{3EF32E94-2078-4849-9826-0A0B3E26E9CD}"/>
    <cellStyle name="Comma 6 9 3 2 3" xfId="5747" xr:uid="{7BD66896-5C2E-462A-8CB7-FB4174B9AFC7}"/>
    <cellStyle name="Comma 6 9 3 3" xfId="4204" xr:uid="{2865279F-19A9-46CA-AD5D-3FF0CD534A17}"/>
    <cellStyle name="Comma 6 9 3 3 2" xfId="5110" xr:uid="{8EB7B757-6A7D-4BDE-B207-DD3A1D0A1699}"/>
    <cellStyle name="Comma 6 9 3 3 2 2" xfId="6948" xr:uid="{3288065D-B230-436D-997C-E6247BB81745}"/>
    <cellStyle name="Comma 6 9 3 3 3" xfId="6043" xr:uid="{E889639F-9FBF-4251-A8FA-66EF23112770}"/>
    <cellStyle name="Comma 6 9 3 4" xfId="4518" xr:uid="{138C5542-B3BB-41CA-95D1-7AC0D166A47E}"/>
    <cellStyle name="Comma 6 9 3 4 2" xfId="6356" xr:uid="{4967D99B-C249-4CBA-984F-8CE08DD62359}"/>
    <cellStyle name="Comma 6 9 3 5" xfId="5449" xr:uid="{D158A057-0608-4576-B133-F0223D1FBF2E}"/>
    <cellStyle name="Comma 6 9 4" xfId="3833" xr:uid="{4D0C5D7A-B302-48D9-A81D-B91AF603DE97}"/>
    <cellStyle name="Comma 6 9 4 2" xfId="4740" xr:uid="{040DBDFD-2BCE-42F9-B425-EB3C1E81A594}"/>
    <cellStyle name="Comma 6 9 4 2 2" xfId="6578" xr:uid="{06CFB6F6-88A4-4805-BDDE-C603D49ABD3D}"/>
    <cellStyle name="Comma 6 9 4 3" xfId="5673" xr:uid="{7AE46DDC-28CD-42CE-9EAE-0CD7BB1879B0}"/>
    <cellStyle name="Comma 6 9 5" xfId="4130" xr:uid="{E103A072-A827-4EC8-B7A7-69CBCBF8C681}"/>
    <cellStyle name="Comma 6 9 5 2" xfId="5036" xr:uid="{6C735AED-22F7-4F18-9343-6D701C73445E}"/>
    <cellStyle name="Comma 6 9 5 2 2" xfId="6874" xr:uid="{4D48B7FF-82B0-4510-828B-2C0FF71E7E52}"/>
    <cellStyle name="Comma 6 9 5 3" xfId="5969" xr:uid="{7CF8DD01-8B70-44F1-BA6E-6AB4E849DD0D}"/>
    <cellStyle name="Comma 6 9 6" xfId="4443" xr:uid="{E41B28FB-C02A-4679-89D3-E71002EB8DCE}"/>
    <cellStyle name="Comma 6 9 6 2" xfId="6281" xr:uid="{3B1DAEAF-0D06-4676-8BFB-EFFEE1C5DAB2}"/>
    <cellStyle name="Comma 6 9 7" xfId="5375" xr:uid="{517E2ED0-75BC-4919-A06B-C7F833B78EDB}"/>
    <cellStyle name="Comma 7" xfId="314" xr:uid="{00000000-0005-0000-0000-000039010000}"/>
    <cellStyle name="Comma 7 10" xfId="4303" xr:uid="{565881FE-33B3-4DD7-A80E-BB418FDA9430}"/>
    <cellStyle name="Comma 7 10 2" xfId="6141" xr:uid="{D289E4C7-A722-4DF7-9624-B99896F98DE7}"/>
    <cellStyle name="Comma 7 11" xfId="770" xr:uid="{88386DB1-C744-4439-8964-63D5CDD08421}"/>
    <cellStyle name="Comma 7 11 2" xfId="5234" xr:uid="{35BC0B27-00F4-44E6-A4EF-66E8839BBAB5}"/>
    <cellStyle name="Comma 7 12" xfId="5195" xr:uid="{33D5C857-28A2-40FD-84C5-F4B17B5DBBFE}"/>
    <cellStyle name="Comma 7 12 2" xfId="7033" xr:uid="{46AAF64D-0AD3-415C-BF8D-E6FC2935740C}"/>
    <cellStyle name="Comma 7 13" xfId="5216" xr:uid="{ECCC9B34-BDB4-4020-A687-25499316B856}"/>
    <cellStyle name="Comma 7 2" xfId="315" xr:uid="{00000000-0005-0000-0000-00003A010000}"/>
    <cellStyle name="Comma 7 2 2" xfId="1171" xr:uid="{86FED9A4-B014-48E8-B603-062618273F0F}"/>
    <cellStyle name="Comma 7 2 2 2" xfId="3835" xr:uid="{CBC45FD6-7F12-4328-AF5F-5CE8029E91D8}"/>
    <cellStyle name="Comma 7 2 2 2 2" xfId="4742" xr:uid="{56238CA1-8531-482A-91BD-A6F592EE7CA0}"/>
    <cellStyle name="Comma 7 2 2 2 2 2" xfId="6580" xr:uid="{674107A6-9CA8-4FF0-8052-B087C3C48197}"/>
    <cellStyle name="Comma 7 2 2 2 3" xfId="5675" xr:uid="{5DB71D76-9DD0-4861-AAB5-A80739234B3E}"/>
    <cellStyle name="Comma 7 2 2 3" xfId="4132" xr:uid="{3B0A45B6-6BEA-4734-B1C1-3D7CA8F5FCF2}"/>
    <cellStyle name="Comma 7 2 2 3 2" xfId="5038" xr:uid="{FA731509-8722-401C-8C33-7E4D8A2C7DC9}"/>
    <cellStyle name="Comma 7 2 2 3 2 2" xfId="6876" xr:uid="{66823A35-EEFA-47DA-A1F8-69888768B219}"/>
    <cellStyle name="Comma 7 2 2 3 3" xfId="5971" xr:uid="{1F33BB61-1C35-40A6-9957-102CFBACF23E}"/>
    <cellStyle name="Comma 7 2 2 4" xfId="4445" xr:uid="{6D4A4F9C-FF52-4489-B61E-BD3982E92F1C}"/>
    <cellStyle name="Comma 7 2 2 4 2" xfId="6283" xr:uid="{73308075-4F54-4450-B818-43FF9FB4BE85}"/>
    <cellStyle name="Comma 7 2 2 5" xfId="5377" xr:uid="{57B736DC-386F-4BE7-9CD8-A960C9ABC598}"/>
    <cellStyle name="Comma 7 2 3" xfId="3751" xr:uid="{AF96D922-C6CE-47FE-81A0-F49E08EF533A}"/>
    <cellStyle name="Comma 7 2 3 2" xfId="4659" xr:uid="{E8975A5F-2D6B-4807-BA61-018F7BCAAA1B}"/>
    <cellStyle name="Comma 7 2 3 2 2" xfId="6497" xr:uid="{0324182E-3B67-4733-A3E6-AA232570BB4C}"/>
    <cellStyle name="Comma 7 2 3 3" xfId="5592" xr:uid="{C9502A25-C1B7-400C-866A-955CEE876821}"/>
    <cellStyle name="Comma 7 2 4" xfId="4050" xr:uid="{AF0D7016-FD9E-4284-9D65-A14640A38931}"/>
    <cellStyle name="Comma 7 2 4 2" xfId="4956" xr:uid="{9BB4D534-CEA4-4CB7-95AE-633A20661881}"/>
    <cellStyle name="Comma 7 2 4 2 2" xfId="6794" xr:uid="{6D2C356C-7B07-43EF-8D12-C70D0E3C5239}"/>
    <cellStyle name="Comma 7 2 4 3" xfId="5889" xr:uid="{DF5F77D8-772A-47F5-A5A2-C6FE4A6E17D7}"/>
    <cellStyle name="Comma 7 2 5" xfId="4362" xr:uid="{90F5DFAE-13B0-45CD-A3CA-3B6BC9070056}"/>
    <cellStyle name="Comma 7 2 5 2" xfId="6200" xr:uid="{A360C5BC-A66A-4365-A2DD-04ADA7B14960}"/>
    <cellStyle name="Comma 7 2 6" xfId="886" xr:uid="{15B04AEA-1038-4997-AB0A-324657F9F88C}"/>
    <cellStyle name="Comma 7 2 6 2" xfId="5294" xr:uid="{E3D5C48E-ED6E-4E62-9B05-D4B4148BE834}"/>
    <cellStyle name="Comma 7 3" xfId="885" xr:uid="{6FA6488B-504D-44C2-B1C6-DF1D0EAEC24A}"/>
    <cellStyle name="Comma 7 3 2" xfId="1170" xr:uid="{352AB41D-D3CD-4436-8F86-880F35E571FB}"/>
    <cellStyle name="Comma 7 3 2 2" xfId="3834" xr:uid="{4253D936-8A8A-4571-A156-103968C04003}"/>
    <cellStyle name="Comma 7 3 2 2 2" xfId="4741" xr:uid="{4CA7EFE8-C5E5-4119-A0E0-5D05E53FDD03}"/>
    <cellStyle name="Comma 7 3 2 2 2 2" xfId="6579" xr:uid="{FC8F4B71-AF97-46A0-9F53-D077701FF4FE}"/>
    <cellStyle name="Comma 7 3 2 2 3" xfId="5674" xr:uid="{3541E3A1-DD19-4170-8803-B852B7447041}"/>
    <cellStyle name="Comma 7 3 2 3" xfId="4131" xr:uid="{F2566E69-1BB1-4685-891C-A19592BF7BE6}"/>
    <cellStyle name="Comma 7 3 2 3 2" xfId="5037" xr:uid="{A5587012-5C99-4C27-BFEB-8163E38F5F20}"/>
    <cellStyle name="Comma 7 3 2 3 2 2" xfId="6875" xr:uid="{20F8C22F-3170-4FD4-A41F-1B2CF80B4D32}"/>
    <cellStyle name="Comma 7 3 2 3 3" xfId="5970" xr:uid="{36658F00-088D-4733-8ABE-6CA89FED9DA8}"/>
    <cellStyle name="Comma 7 3 2 4" xfId="4444" xr:uid="{5B85155A-F1ED-4AD0-8E64-6603997041A3}"/>
    <cellStyle name="Comma 7 3 2 4 2" xfId="6282" xr:uid="{CF8C9019-609E-4F5F-A471-5DBA81D7B1EE}"/>
    <cellStyle name="Comma 7 3 2 5" xfId="5376" xr:uid="{AA6BB0FA-A27C-44B8-A6C2-D432EA164981}"/>
    <cellStyle name="Comma 7 3 3" xfId="3750" xr:uid="{7B10D87E-9472-48B9-AB1D-FBDC0D377E01}"/>
    <cellStyle name="Comma 7 3 3 2" xfId="4658" xr:uid="{C2AD3DFF-FE07-44EF-B4BE-4C68D65464D8}"/>
    <cellStyle name="Comma 7 3 3 2 2" xfId="6496" xr:uid="{7B99B500-E341-4578-9D3F-055F6471F43E}"/>
    <cellStyle name="Comma 7 3 3 3" xfId="5591" xr:uid="{8A04C76F-8A2C-4559-B133-FF69B4B446D4}"/>
    <cellStyle name="Comma 7 3 4" xfId="4049" xr:uid="{1BE137BF-F52E-4C5F-86C4-09C5F95A800A}"/>
    <cellStyle name="Comma 7 3 4 2" xfId="4955" xr:uid="{803745B1-873A-4A04-90A1-399CA01EC885}"/>
    <cellStyle name="Comma 7 3 4 2 2" xfId="6793" xr:uid="{BE70073B-8A9B-4B71-A64D-729E02F7176B}"/>
    <cellStyle name="Comma 7 3 4 3" xfId="5888" xr:uid="{A754AC1E-A1A3-4154-879A-670C4FB3DF81}"/>
    <cellStyle name="Comma 7 3 5" xfId="4361" xr:uid="{E38F22AB-20B2-4B4F-A698-F556171374A4}"/>
    <cellStyle name="Comma 7 3 5 2" xfId="6199" xr:uid="{8044F499-9203-47C6-83FA-0E2832AD4B2F}"/>
    <cellStyle name="Comma 7 3 6" xfId="5293" xr:uid="{19CFB5CA-E5F6-4945-A421-D0BD01F279EB}"/>
    <cellStyle name="Comma 7 4" xfId="941" xr:uid="{F8B47F2A-BD75-46A3-9BCE-DCCDCC44378C}"/>
    <cellStyle name="Comma 7 4 2" xfId="3772" xr:uid="{D146FB08-9468-44D0-B846-A29E7FF4E111}"/>
    <cellStyle name="Comma 7 4 2 2" xfId="4679" xr:uid="{877BE144-DC42-4010-9E00-7948962F0E70}"/>
    <cellStyle name="Comma 7 4 2 2 2" xfId="6517" xr:uid="{862D95BC-2554-45B1-BBEB-929862364E36}"/>
    <cellStyle name="Comma 7 4 2 3" xfId="5612" xr:uid="{525A1C96-4694-491A-A333-12DA6940AE87}"/>
    <cellStyle name="Comma 7 4 3" xfId="4069" xr:uid="{385DF7A6-9931-44A5-ACD3-DE59CCDB0F6A}"/>
    <cellStyle name="Comma 7 4 3 2" xfId="4975" xr:uid="{D4D96146-F2FB-44C1-85E3-A494C29AB30A}"/>
    <cellStyle name="Comma 7 4 3 2 2" xfId="6813" xr:uid="{749F09BC-542F-43E8-8AAF-AE25BB3B16C1}"/>
    <cellStyle name="Comma 7 4 3 3" xfId="5908" xr:uid="{B7A49D21-954D-4585-854E-AFA770523625}"/>
    <cellStyle name="Comma 7 4 4" xfId="4382" xr:uid="{62317673-D203-4ED2-8BC8-B3DC31B7B9B0}"/>
    <cellStyle name="Comma 7 4 4 2" xfId="6220" xr:uid="{6C28081D-57B5-4EB3-BE41-F647368435B2}"/>
    <cellStyle name="Comma 7 4 5" xfId="5314" xr:uid="{B85E957D-25A6-4977-8B73-01E3FC6FDA63}"/>
    <cellStyle name="Comma 7 5" xfId="963" xr:uid="{163A184B-B733-401F-A180-63FC95B39ED6}"/>
    <cellStyle name="Comma 7 5 2" xfId="3783" xr:uid="{5129E963-89AD-4E81-952D-BB38563BD068}"/>
    <cellStyle name="Comma 7 5 2 2" xfId="4690" xr:uid="{B1C9678D-196F-4AE0-81D7-D8C75012B4E6}"/>
    <cellStyle name="Comma 7 5 2 2 2" xfId="6528" xr:uid="{ECD97177-43C9-48EF-B216-00ED2EB5137F}"/>
    <cellStyle name="Comma 7 5 2 3" xfId="5623" xr:uid="{6C2C8A14-0FE3-4376-B302-05F46289CE11}"/>
    <cellStyle name="Comma 7 5 3" xfId="4080" xr:uid="{63D8DF06-2DFC-4163-9096-D134ECD165A4}"/>
    <cellStyle name="Comma 7 5 3 2" xfId="4986" xr:uid="{35EBBD0B-4D5F-4769-838A-42515E8A4A0A}"/>
    <cellStyle name="Comma 7 5 3 2 2" xfId="6824" xr:uid="{C9DAB2AF-74AE-4712-96D5-3B1FCEC66973}"/>
    <cellStyle name="Comma 7 5 3 3" xfId="5919" xr:uid="{0EACBE5D-51C8-459B-8814-88804AF4054B}"/>
    <cellStyle name="Comma 7 5 4" xfId="4393" xr:uid="{9CF0FB88-41A6-40F6-9809-F4E220FFAD33}"/>
    <cellStyle name="Comma 7 5 4 2" xfId="6231" xr:uid="{8587239D-1282-4475-A7FA-AB331AC4CD3F}"/>
    <cellStyle name="Comma 7 5 5" xfId="5325" xr:uid="{7E05A6DA-2941-4462-B5A7-B9F9D3ACBA35}"/>
    <cellStyle name="Comma 7 6" xfId="3675" xr:uid="{ADB67668-B030-42C9-8839-543FC527DB26}"/>
    <cellStyle name="Comma 7 6 2" xfId="3976" xr:uid="{319E968A-5521-4B48-AA4C-9CF3F7C3EAC4}"/>
    <cellStyle name="Comma 7 6 2 2" xfId="4882" xr:uid="{ABDD282C-B02C-4677-BACC-A3C61BA5B183}"/>
    <cellStyle name="Comma 7 6 2 2 2" xfId="6720" xr:uid="{B905B399-A15C-4DED-978F-7DE249ABEDCB}"/>
    <cellStyle name="Comma 7 6 2 3" xfId="5815" xr:uid="{8A797401-F9B5-4B85-8157-C1D02B348CBA}"/>
    <cellStyle name="Comma 7 6 3" xfId="4270" xr:uid="{5E3FD33F-7AF6-40DA-BD09-45AE339C35DC}"/>
    <cellStyle name="Comma 7 6 3 2" xfId="5176" xr:uid="{E300B54D-02A5-49E4-B3AA-FCB8F99E5DD7}"/>
    <cellStyle name="Comma 7 6 3 2 2" xfId="7014" xr:uid="{A648AA3B-D499-4A5D-B758-2DDBE8C02A35}"/>
    <cellStyle name="Comma 7 6 3 3" xfId="6109" xr:uid="{AC8F3685-1549-4087-A755-A51EC864B720}"/>
    <cellStyle name="Comma 7 6 4" xfId="4584" xr:uid="{797DDD4A-C261-410F-842D-7852DC745C55}"/>
    <cellStyle name="Comma 7 6 4 2" xfId="6422" xr:uid="{A5A879EF-7391-431C-AE95-22FD126881E9}"/>
    <cellStyle name="Comma 7 6 5" xfId="5517" xr:uid="{9CA8F9B9-2BE3-41EE-A9CE-2E82D39F7073}"/>
    <cellStyle name="Comma 7 7" xfId="3690" xr:uid="{E2CFB8A2-FC61-4AB4-A826-859C11F9354E}"/>
    <cellStyle name="Comma 7 7 2" xfId="4599" xr:uid="{29E1C60D-3499-45DF-B577-5BD9C5069936}"/>
    <cellStyle name="Comma 7 7 2 2" xfId="6437" xr:uid="{E9DBFCC3-42CF-49B9-ADD5-E98CA7B83688}"/>
    <cellStyle name="Comma 7 7 3" xfId="5532" xr:uid="{9C69C143-A932-4102-A2E8-9DA664AE0726}"/>
    <cellStyle name="Comma 7 8" xfId="3991" xr:uid="{09954EBC-B670-4BF4-966D-4E6AE1C077A6}"/>
    <cellStyle name="Comma 7 8 2" xfId="4897" xr:uid="{05B8BA8C-B9E7-4DC9-A5B6-B46AEDB29E64}"/>
    <cellStyle name="Comma 7 8 2 2" xfId="6735" xr:uid="{CB87AAAB-B7F1-4B52-9C82-BC4E8C173092}"/>
    <cellStyle name="Comma 7 8 3" xfId="5830" xr:uid="{FBDA4598-C397-42E1-9A6A-58BB0023CCEE}"/>
    <cellStyle name="Comma 7 9" xfId="4287" xr:uid="{E9B2D1AF-026D-4580-AD6B-3902D039E36D}"/>
    <cellStyle name="Comma 7 9 2" xfId="6126" xr:uid="{15641668-87D9-4174-ACEF-BCE33C1B3168}"/>
    <cellStyle name="Comma 8" xfId="316" xr:uid="{00000000-0005-0000-0000-00003B010000}"/>
    <cellStyle name="Comma 8 10" xfId="5217" xr:uid="{6CACFEAA-FD89-476F-92DD-2C140BB51533}"/>
    <cellStyle name="Comma 8 2" xfId="317" xr:uid="{00000000-0005-0000-0000-00003C010000}"/>
    <cellStyle name="Comma 8 2 2" xfId="1173" xr:uid="{162ADB70-4D3E-4F58-925B-7F9BEACB11CF}"/>
    <cellStyle name="Comma 8 2 2 2" xfId="3837" xr:uid="{5EEAA0D6-51C0-4409-BF3D-4F1116F3C5A4}"/>
    <cellStyle name="Comma 8 2 2 2 2" xfId="4744" xr:uid="{6AE16733-F0A3-43A3-B5B0-531AF954DE63}"/>
    <cellStyle name="Comma 8 2 2 2 2 2" xfId="6582" xr:uid="{F9753DCA-59F2-46FA-8596-D4EE397DB332}"/>
    <cellStyle name="Comma 8 2 2 2 3" xfId="5677" xr:uid="{6D51AD38-2682-42A1-8AD8-F9DC2B5D7795}"/>
    <cellStyle name="Comma 8 2 2 3" xfId="4134" xr:uid="{1251BF9B-50EA-4E42-886D-A7B69AC7EC4E}"/>
    <cellStyle name="Comma 8 2 2 3 2" xfId="5040" xr:uid="{2153B2E7-D01E-4F27-AA4A-A20D3CB7EFE4}"/>
    <cellStyle name="Comma 8 2 2 3 2 2" xfId="6878" xr:uid="{097AA61B-EFC4-4B7F-A667-64672AEA60AC}"/>
    <cellStyle name="Comma 8 2 2 3 3" xfId="5973" xr:uid="{9BDAEBB8-C481-453B-9853-F17231497C0C}"/>
    <cellStyle name="Comma 8 2 2 4" xfId="4447" xr:uid="{25575149-F11F-41C5-88D3-807E48E0B966}"/>
    <cellStyle name="Comma 8 2 2 4 2" xfId="6285" xr:uid="{431E4825-FCE7-4C05-9879-CBD6FB943A75}"/>
    <cellStyle name="Comma 8 2 2 5" xfId="5379" xr:uid="{61B6231F-83E6-4C22-AB55-78D119805A88}"/>
    <cellStyle name="Comma 8 2 3" xfId="3753" xr:uid="{D70C5070-583B-4BAF-9F94-6FF118E9FD2B}"/>
    <cellStyle name="Comma 8 2 3 2" xfId="4661" xr:uid="{9736102F-9A62-4FCD-BC70-3B40EA3F5385}"/>
    <cellStyle name="Comma 8 2 3 2 2" xfId="6499" xr:uid="{7CFFC7DC-98D7-4A63-9CB8-09BA0BA0701D}"/>
    <cellStyle name="Comma 8 2 3 3" xfId="5594" xr:uid="{A46C48A8-64A6-4E00-897C-64E2770FC31F}"/>
    <cellStyle name="Comma 8 2 4" xfId="4052" xr:uid="{B89B8B08-2657-43B0-AB6B-17D73C9158D0}"/>
    <cellStyle name="Comma 8 2 4 2" xfId="4958" xr:uid="{39F675D1-F084-48E8-8619-E8326AB899DC}"/>
    <cellStyle name="Comma 8 2 4 2 2" xfId="6796" xr:uid="{880D19B6-6C0D-485D-839B-EC7F97BC7ACD}"/>
    <cellStyle name="Comma 8 2 4 3" xfId="5891" xr:uid="{8691DC12-B4A2-4ECF-9FE0-45182B27F883}"/>
    <cellStyle name="Comma 8 2 5" xfId="4364" xr:uid="{5FE3BEB9-5BAD-4ACE-BE48-80D274CB74BC}"/>
    <cellStyle name="Comma 8 2 5 2" xfId="6202" xr:uid="{E34EB971-67AF-437D-8A89-97A6184B8652}"/>
    <cellStyle name="Comma 8 2 6" xfId="888" xr:uid="{2B17F23B-61B0-4E2A-AA84-2FE57AF9E76A}"/>
    <cellStyle name="Comma 8 2 6 2" xfId="5296" xr:uid="{ED5B9B70-E4E0-43EB-A0BB-D3CC53C3DBC4}"/>
    <cellStyle name="Comma 8 3" xfId="887" xr:uid="{DFFA4CC6-E249-4116-AD4B-A777D12D2C50}"/>
    <cellStyle name="Comma 8 3 2" xfId="3752" xr:uid="{0EB9F471-873D-4F75-B640-67D37F51B2A0}"/>
    <cellStyle name="Comma 8 3 2 2" xfId="4660" xr:uid="{985BFEA7-F1EF-4322-A2CD-65CAB5041CC0}"/>
    <cellStyle name="Comma 8 3 2 2 2" xfId="6498" xr:uid="{86EB3D50-CA92-42D4-98C3-285E25E4DCD9}"/>
    <cellStyle name="Comma 8 3 2 3" xfId="5593" xr:uid="{CAD4DE51-6415-4CB3-AB49-D61763DA139B}"/>
    <cellStyle name="Comma 8 3 3" xfId="4051" xr:uid="{4A649997-C3E9-4087-944A-CEFEB93E6C93}"/>
    <cellStyle name="Comma 8 3 3 2" xfId="4957" xr:uid="{8610F658-B103-442E-A9BC-DF7F22EA8982}"/>
    <cellStyle name="Comma 8 3 3 2 2" xfId="6795" xr:uid="{FC7B9D01-3902-4E45-BA8E-0BE39AB7B3DA}"/>
    <cellStyle name="Comma 8 3 3 3" xfId="5890" xr:uid="{A0992725-CA1F-4901-AD92-F089E19CE05A}"/>
    <cellStyle name="Comma 8 3 4" xfId="4363" xr:uid="{79270796-A742-45AD-AEDA-C71F96C9B506}"/>
    <cellStyle name="Comma 8 3 4 2" xfId="6201" xr:uid="{CCCEBDDE-C229-4B6A-9BD8-7304F8DB9282}"/>
    <cellStyle name="Comma 8 3 5" xfId="5295" xr:uid="{4DDC462F-75DF-4691-B806-DB70D885F1F4}"/>
    <cellStyle name="Comma 8 4" xfId="942" xr:uid="{39684132-5D91-4D38-BA89-5EE344132727}"/>
    <cellStyle name="Comma 8 4 2" xfId="3773" xr:uid="{BC0A1DA6-798C-477A-8917-353F40573F5A}"/>
    <cellStyle name="Comma 8 4 2 2" xfId="4680" xr:uid="{9D7EC074-5821-464E-8C4D-BD535694FBDF}"/>
    <cellStyle name="Comma 8 4 2 2 2" xfId="6518" xr:uid="{C76BB44D-6385-4D09-A32D-FA97B8A3D1FB}"/>
    <cellStyle name="Comma 8 4 2 3" xfId="5613" xr:uid="{5826339E-DF3C-4316-A9E6-0FEFAD37C16C}"/>
    <cellStyle name="Comma 8 4 3" xfId="4070" xr:uid="{B6B7EAFA-22EE-432C-8365-3BBF67F7A914}"/>
    <cellStyle name="Comma 8 4 3 2" xfId="4976" xr:uid="{00E126BF-10F1-4F7C-B5EC-B06AFA5AF25C}"/>
    <cellStyle name="Comma 8 4 3 2 2" xfId="6814" xr:uid="{50161EBC-64E4-402D-9C5F-0FB7E86AE165}"/>
    <cellStyle name="Comma 8 4 3 3" xfId="5909" xr:uid="{0A064EA9-B75F-49EB-8BCD-A1F292E99F48}"/>
    <cellStyle name="Comma 8 4 4" xfId="4383" xr:uid="{E6307D21-6F6A-401F-ACAF-48FD18139580}"/>
    <cellStyle name="Comma 8 4 4 2" xfId="6221" xr:uid="{0A991289-275D-49DE-A21E-680E0C493649}"/>
    <cellStyle name="Comma 8 4 5" xfId="5315" xr:uid="{BB802040-B666-4C39-9E7A-16B32D35DEF5}"/>
    <cellStyle name="Comma 8 5" xfId="1172" xr:uid="{85D553AF-FD8F-43AD-B511-48988DBDF0B3}"/>
    <cellStyle name="Comma 8 5 2" xfId="3836" xr:uid="{26072E76-0284-485D-B401-D184AB296A70}"/>
    <cellStyle name="Comma 8 5 2 2" xfId="4743" xr:uid="{233ED004-64F9-47EB-9C46-F7D6A26AFADB}"/>
    <cellStyle name="Comma 8 5 2 2 2" xfId="6581" xr:uid="{256A55F7-7F44-4C3F-BD4C-9144666B0B60}"/>
    <cellStyle name="Comma 8 5 2 3" xfId="5676" xr:uid="{8D797A7A-CE34-4225-8F8A-442D8DF1FF00}"/>
    <cellStyle name="Comma 8 5 3" xfId="4133" xr:uid="{7BD334B7-0BFE-4C83-9728-5A5D088ABBAC}"/>
    <cellStyle name="Comma 8 5 3 2" xfId="5039" xr:uid="{440FE2BE-5CF5-4186-BE6C-A3A42FD47916}"/>
    <cellStyle name="Comma 8 5 3 2 2" xfId="6877" xr:uid="{2BC0B4F3-615D-41C2-BD8F-06CDC0B5B2CF}"/>
    <cellStyle name="Comma 8 5 3 3" xfId="5972" xr:uid="{EFFAC10D-644B-452A-A3BB-D6F721963FDC}"/>
    <cellStyle name="Comma 8 5 4" xfId="4446" xr:uid="{A81C255A-3ABF-466E-A862-6FAFE082D05D}"/>
    <cellStyle name="Comma 8 5 4 2" xfId="6284" xr:uid="{04A0EAE9-8752-4A06-95DF-F1551D3194E8}"/>
    <cellStyle name="Comma 8 5 5" xfId="5378" xr:uid="{05D86DC2-8A6F-4212-9EAB-0E8AE5E6DADA}"/>
    <cellStyle name="Comma 8 6" xfId="3676" xr:uid="{C7B36CB8-5652-48B0-B54E-CCFF9B315A3F}"/>
    <cellStyle name="Comma 8 6 2" xfId="3977" xr:uid="{AC5AF857-EC42-49DF-B697-4C77EB1DBE63}"/>
    <cellStyle name="Comma 8 6 2 2" xfId="4883" xr:uid="{71E55F12-1646-4C91-B2D9-295103D7049F}"/>
    <cellStyle name="Comma 8 6 2 2 2" xfId="6721" xr:uid="{C8D5B4EA-E974-4150-A582-AAB462E7AC6E}"/>
    <cellStyle name="Comma 8 6 2 3" xfId="5816" xr:uid="{FBB23CF6-9192-4E13-A35E-6494691C9AA9}"/>
    <cellStyle name="Comma 8 6 3" xfId="4271" xr:uid="{75812DAE-6406-45C6-911D-D29469A112B2}"/>
    <cellStyle name="Comma 8 6 3 2" xfId="5177" xr:uid="{8D55DFAC-E9EF-4B1B-8CA5-A9D5489AFE34}"/>
    <cellStyle name="Comma 8 6 3 2 2" xfId="7015" xr:uid="{9AF4BAD7-7A0E-4689-A84A-2610908FBCD7}"/>
    <cellStyle name="Comma 8 6 3 3" xfId="6110" xr:uid="{EED225C2-5A95-4FA1-BC79-2DD769AA91E5}"/>
    <cellStyle name="Comma 8 6 4" xfId="4585" xr:uid="{3721B570-9E94-4529-9263-5FC712CDD65D}"/>
    <cellStyle name="Comma 8 6 4 2" xfId="6423" xr:uid="{3781E44A-F80C-42B8-94BB-B16E746E2160}"/>
    <cellStyle name="Comma 8 6 5" xfId="5518" xr:uid="{35DCE771-77F5-4A6E-A585-424460E6A7BA}"/>
    <cellStyle name="Comma 8 7" xfId="4288" xr:uid="{A81E5F18-406C-4969-91A5-F0BBC9316BEC}"/>
    <cellStyle name="Comma 8 7 2" xfId="6127" xr:uid="{A9F48C62-AB16-4BD4-88D9-F044EBDF852C}"/>
    <cellStyle name="Comma 8 8" xfId="787" xr:uid="{B79C9B26-BB84-4004-8101-AEBC8003724A}"/>
    <cellStyle name="Comma 8 9" xfId="5196" xr:uid="{E83762D6-8E13-41B8-849F-43274214FE74}"/>
    <cellStyle name="Comma 8 9 2" xfId="7034" xr:uid="{E3180E1C-3D16-4542-851D-A23A7C1B3F9F}"/>
    <cellStyle name="Comma 9" xfId="318" xr:uid="{00000000-0005-0000-0000-00003D010000}"/>
    <cellStyle name="Comma 9 10" xfId="889" xr:uid="{F37523D1-7CE0-4D12-9D24-CED3FC7D4D5F}"/>
    <cellStyle name="Comma 9 10 2" xfId="5297" xr:uid="{5D362E3C-F0D8-4504-8CA4-84489379AA7A}"/>
    <cellStyle name="Comma 9 11" xfId="5197" xr:uid="{EB057BC7-7CD5-4683-BF90-9543810AE726}"/>
    <cellStyle name="Comma 9 11 2" xfId="7035" xr:uid="{452A728A-602B-4553-8774-D23A66CC5110}"/>
    <cellStyle name="Comma 9 12" xfId="5218" xr:uid="{8BCE5EBF-C9D7-4EF8-BB0B-BB5F47FA9F39}"/>
    <cellStyle name="Comma 9 2" xfId="319" xr:uid="{00000000-0005-0000-0000-00003E010000}"/>
    <cellStyle name="Comma 9 2 2" xfId="3755" xr:uid="{D8ADA552-C398-42F3-B642-146518C1B118}"/>
    <cellStyle name="Comma 9 2 2 2" xfId="4663" xr:uid="{7D092005-D569-4D25-856C-114169DA4640}"/>
    <cellStyle name="Comma 9 2 2 2 2" xfId="6501" xr:uid="{09DAD89C-2A0E-4F21-9F4A-6D29C198A94D}"/>
    <cellStyle name="Comma 9 2 2 3" xfId="5596" xr:uid="{CDA308BC-98ED-48E8-9E50-16CD2387BEAD}"/>
    <cellStyle name="Comma 9 2 3" xfId="4054" xr:uid="{100E8924-5A7F-4403-B538-EAAC97F30ECA}"/>
    <cellStyle name="Comma 9 2 3 2" xfId="4960" xr:uid="{EF3B1152-9933-4CDC-8D77-959141025BA9}"/>
    <cellStyle name="Comma 9 2 3 2 2" xfId="6798" xr:uid="{20021FBE-B2BB-4871-8E95-981778DFB038}"/>
    <cellStyle name="Comma 9 2 3 3" xfId="5893" xr:uid="{4726D397-2667-429F-8CA3-482CC1DF8C8A}"/>
    <cellStyle name="Comma 9 2 4" xfId="4366" xr:uid="{B84BEBD9-57D4-40CA-943D-C4CBF6F0F478}"/>
    <cellStyle name="Comma 9 2 4 2" xfId="6204" xr:uid="{59356DEA-B0D2-4647-9F72-E0F51E4E738A}"/>
    <cellStyle name="Comma 9 2 5" xfId="890" xr:uid="{B138CE76-2936-4CE9-8F3C-71012BA95D5C}"/>
    <cellStyle name="Comma 9 2 5 2" xfId="5298" xr:uid="{EABDA2F1-7D78-46B8-B30F-B118315FF6E7}"/>
    <cellStyle name="Comma 9 3" xfId="943" xr:uid="{05EC02D6-8F85-4099-B232-1A85C225ECB8}"/>
    <cellStyle name="Comma 9 3 2" xfId="3774" xr:uid="{E93D042C-5139-44BD-AB21-FCC75D935159}"/>
    <cellStyle name="Comma 9 3 2 2" xfId="4681" xr:uid="{36D8F274-616C-4F3C-A595-4CE3BD6C2B20}"/>
    <cellStyle name="Comma 9 3 2 2 2" xfId="6519" xr:uid="{CA299850-0EDE-44B3-B97D-B85766882FD9}"/>
    <cellStyle name="Comma 9 3 2 3" xfId="5614" xr:uid="{08F594F8-AC95-4919-84AE-3289FE147FD3}"/>
    <cellStyle name="Comma 9 3 3" xfId="4071" xr:uid="{C7778E82-47C6-4790-9592-61ACA9365D0A}"/>
    <cellStyle name="Comma 9 3 3 2" xfId="4977" xr:uid="{A7C1D2AA-E3F3-4D3A-816D-5A26899B4155}"/>
    <cellStyle name="Comma 9 3 3 2 2" xfId="6815" xr:uid="{4CD94367-246C-4E3D-8313-D64E043E4657}"/>
    <cellStyle name="Comma 9 3 3 3" xfId="5910" xr:uid="{A1DFFC16-BE77-49F1-B523-66B07DB77CE8}"/>
    <cellStyle name="Comma 9 3 4" xfId="4384" xr:uid="{FA98EBE0-3EA3-4B4D-8895-0A91A9A1516F}"/>
    <cellStyle name="Comma 9 3 4 2" xfId="6222" xr:uid="{72F5BA7D-6DCF-4F40-8A9F-49AA39B47BD2}"/>
    <cellStyle name="Comma 9 3 5" xfId="5316" xr:uid="{A4DA13E2-CC87-4EE7-B148-8F0F4AFE9BDF}"/>
    <cellStyle name="Comma 9 4" xfId="1174" xr:uid="{11CBD9C8-BBC4-4F46-B56D-A6784FF6BF27}"/>
    <cellStyle name="Comma 9 4 2" xfId="3838" xr:uid="{5B43AAA3-3116-4068-86BD-3C49AAF56816}"/>
    <cellStyle name="Comma 9 4 2 2" xfId="4745" xr:uid="{69832E10-81AC-48A5-B6A6-379D7777196E}"/>
    <cellStyle name="Comma 9 4 2 2 2" xfId="6583" xr:uid="{A7FA9FFA-1730-42E1-BE2A-41F57116E7A8}"/>
    <cellStyle name="Comma 9 4 2 3" xfId="5678" xr:uid="{B5C9FDAC-9A0C-46EF-861F-8D2DCF6E1BB5}"/>
    <cellStyle name="Comma 9 4 3" xfId="4135" xr:uid="{27DD6603-41E8-4EEC-88AA-904BD4DB2A0B}"/>
    <cellStyle name="Comma 9 4 3 2" xfId="5041" xr:uid="{1B1730B4-9E2B-40EA-8B99-A3311929B431}"/>
    <cellStyle name="Comma 9 4 3 2 2" xfId="6879" xr:uid="{84C2B7A5-B756-46E6-AA5E-AF962C14049B}"/>
    <cellStyle name="Comma 9 4 3 3" xfId="5974" xr:uid="{3F48409E-6CEF-47CD-B720-CFD163284C4D}"/>
    <cellStyle name="Comma 9 4 4" xfId="4448" xr:uid="{A2FA1616-575E-4D7D-B84E-79A3584C8355}"/>
    <cellStyle name="Comma 9 4 4 2" xfId="6286" xr:uid="{93ABBF60-B663-4538-BDB8-4E0E8E477260}"/>
    <cellStyle name="Comma 9 4 5" xfId="5380" xr:uid="{451174D9-8692-4D58-86FE-819AB61B7104}"/>
    <cellStyle name="Comma 9 5" xfId="3677" xr:uid="{1B946697-4656-49A7-A1FF-D0B4346EC227}"/>
    <cellStyle name="Comma 9 5 2" xfId="3978" xr:uid="{A2099EBF-440B-4A05-B89A-A642D345F5DB}"/>
    <cellStyle name="Comma 9 5 2 2" xfId="4884" xr:uid="{33DD4ACF-8B0C-469F-9904-8D4AEE2E280D}"/>
    <cellStyle name="Comma 9 5 2 2 2" xfId="6722" xr:uid="{602C1300-4E6D-4F6D-954A-B1B12C326A6A}"/>
    <cellStyle name="Comma 9 5 2 3" xfId="5817" xr:uid="{31F6825E-1730-4FAE-BE87-A7913827014E}"/>
    <cellStyle name="Comma 9 5 3" xfId="4272" xr:uid="{5B10E15A-2894-4AC3-B04B-A9BC75DD22FF}"/>
    <cellStyle name="Comma 9 5 3 2" xfId="5178" xr:uid="{02637ED0-4528-4377-B95A-A78557B6055E}"/>
    <cellStyle name="Comma 9 5 3 2 2" xfId="7016" xr:uid="{BA4A4610-DFEB-4A63-A4C6-97B00BC14A0F}"/>
    <cellStyle name="Comma 9 5 3 3" xfId="6111" xr:uid="{1DFE7D5A-DD0D-47FD-AC89-0B436FE63DF5}"/>
    <cellStyle name="Comma 9 5 4" xfId="4586" xr:uid="{7D82A35D-5973-4762-8B5E-003C18488F05}"/>
    <cellStyle name="Comma 9 5 4 2" xfId="6424" xr:uid="{15A1F049-BAB7-42DB-9887-0DBC3CA4BE90}"/>
    <cellStyle name="Comma 9 5 5" xfId="5519" xr:uid="{4E4266E2-4FEE-4A75-BEC5-3D57B2B9E9E0}"/>
    <cellStyle name="Comma 9 6" xfId="3754" xr:uid="{48ADA4FD-C095-4772-B30E-DAAE00226756}"/>
    <cellStyle name="Comma 9 6 2" xfId="4662" xr:uid="{549AB6E7-5F02-46F7-BACF-F29CD95DFA6A}"/>
    <cellStyle name="Comma 9 6 2 2" xfId="6500" xr:uid="{566EF7DF-F963-4586-8A86-5A14F48FA8A8}"/>
    <cellStyle name="Comma 9 6 3" xfId="5595" xr:uid="{72DC3B11-92AE-4AA8-850B-89047451397F}"/>
    <cellStyle name="Comma 9 7" xfId="4053" xr:uid="{FCDB1B41-9368-4115-8B06-FE7BE2898283}"/>
    <cellStyle name="Comma 9 7 2" xfId="4959" xr:uid="{24D3A3FB-FAD6-4C14-B24F-CD30C8EF944A}"/>
    <cellStyle name="Comma 9 7 2 2" xfId="6797" xr:uid="{FE02485C-D383-40C5-8DB0-8D849666E7E9}"/>
    <cellStyle name="Comma 9 7 3" xfId="5892" xr:uid="{E436ADBE-FE06-4877-86C2-F17D74726511}"/>
    <cellStyle name="Comma 9 8" xfId="4289" xr:uid="{C463FEB0-D231-4E27-AB26-E247145F3239}"/>
    <cellStyle name="Comma 9 8 2" xfId="6128" xr:uid="{D852E39E-7F06-4A44-8ED9-213FBD0B3AB7}"/>
    <cellStyle name="Comma 9 9" xfId="4365" xr:uid="{443BD5D6-F0FA-4060-9EBB-703053E80EE9}"/>
    <cellStyle name="Comma 9 9 2" xfId="6203" xr:uid="{BD07602C-622F-41DF-B393-3B47FE5FBF5C}"/>
    <cellStyle name="comma zerodec" xfId="320" xr:uid="{00000000-0005-0000-0000-00003F010000}"/>
    <cellStyle name="comma zerodec 2" xfId="1059" xr:uid="{E18BBBE8-7869-48B9-81EA-EDE82195F94B}"/>
    <cellStyle name="comma zerodec 3" xfId="992" xr:uid="{66267F91-5F42-4BB8-B2A6-1D711FEF0C05}"/>
    <cellStyle name="Comma0" xfId="321" xr:uid="{00000000-0005-0000-0000-000041010000}"/>
    <cellStyle name="Comma2" xfId="322" xr:uid="{00000000-0005-0000-0000-000042010000}"/>
    <cellStyle name="Comma2 2" xfId="323" xr:uid="{00000000-0005-0000-0000-000043010000}"/>
    <cellStyle name="COPY" xfId="324" xr:uid="{00000000-0005-0000-0000-000044010000}"/>
    <cellStyle name="Copy0_" xfId="325" xr:uid="{00000000-0005-0000-0000-000045010000}"/>
    <cellStyle name="Copy1_" xfId="326" xr:uid="{00000000-0005-0000-0000-000046010000}"/>
    <cellStyle name="Copy2_" xfId="327" xr:uid="{00000000-0005-0000-0000-000047010000}"/>
    <cellStyle name="Copy3_" xfId="328" xr:uid="{00000000-0005-0000-0000-000048010000}"/>
    <cellStyle name="Credit" xfId="329" xr:uid="{00000000-0005-0000-0000-000049010000}"/>
    <cellStyle name="CrudeDisplay" xfId="330" xr:uid="{00000000-0005-0000-0000-00004A010000}"/>
    <cellStyle name="Currency 2" xfId="331" xr:uid="{00000000-0005-0000-0000-00004B010000}"/>
    <cellStyle name="Currency 2 2" xfId="2387" xr:uid="{56B1BE1A-7210-47B9-9A69-54CEC74C66CF}"/>
    <cellStyle name="Currency 2 2 2" xfId="3620" xr:uid="{A3372626-5696-4206-B602-B79DC06CBB09}"/>
    <cellStyle name="Currency 2 3" xfId="3024" xr:uid="{F9C0DA33-8926-4FC4-B068-39CAC4AA9839}"/>
    <cellStyle name="Currency 2 4" xfId="1793" xr:uid="{6067015C-CDD0-4459-BBAD-CDBD5385F5DD}"/>
    <cellStyle name="Currency 3" xfId="2391" xr:uid="{9B522676-61CC-4307-A9DA-AB39FB1C6049}"/>
    <cellStyle name="Currency 4" xfId="1797" xr:uid="{A4A5B757-C932-4615-BC85-27F40A670ED0}"/>
    <cellStyle name="Currency0" xfId="332" xr:uid="{00000000-0005-0000-0000-00004C010000}"/>
    <cellStyle name="Currency1" xfId="333" xr:uid="{00000000-0005-0000-0000-00004D010000}"/>
    <cellStyle name="Currency1 2" xfId="1060" xr:uid="{365F9DB8-05E3-4DAE-A604-43AD5BBF4ADB}"/>
    <cellStyle name="Currency1 3" xfId="993" xr:uid="{2452F4BD-2ADC-4F21-BC36-1574F63D71B4}"/>
    <cellStyle name="Date" xfId="334" xr:uid="{00000000-0005-0000-0000-00004E010000}"/>
    <cellStyle name="Debit" xfId="335" xr:uid="{00000000-0005-0000-0000-00004F010000}"/>
    <cellStyle name="Dollar (zero dec)" xfId="336" xr:uid="{00000000-0005-0000-0000-000050010000}"/>
    <cellStyle name="Dollar (zero dec) 2" xfId="1061" xr:uid="{3F0C2593-B517-4DFF-AD61-E81814156803}"/>
    <cellStyle name="dp0" xfId="337" xr:uid="{00000000-0005-0000-0000-000051010000}"/>
    <cellStyle name="dp1" xfId="338" xr:uid="{00000000-0005-0000-0000-000052010000}"/>
    <cellStyle name="dp2" xfId="339" xr:uid="{00000000-0005-0000-0000-000053010000}"/>
    <cellStyle name="dp3" xfId="340" xr:uid="{00000000-0005-0000-0000-000054010000}"/>
    <cellStyle name="E&amp;Y House" xfId="341" xr:uid="{00000000-0005-0000-0000-000055010000}"/>
    <cellStyle name="Euro" xfId="342" xr:uid="{00000000-0005-0000-0000-000056010000}"/>
    <cellStyle name="Explanatory Text" xfId="692" builtinId="53" customBuiltin="1"/>
    <cellStyle name="Explanatory Text 2" xfId="343" xr:uid="{00000000-0005-0000-0000-000057010000}"/>
    <cellStyle name="Explanatory Text 2 2" xfId="344" xr:uid="{00000000-0005-0000-0000-000058010000}"/>
    <cellStyle name="Explanatory Text 2 2 2" xfId="1175" xr:uid="{FF19FEEF-E973-495D-9C37-379D4910EC4E}"/>
    <cellStyle name="Explanatory Text 2 3" xfId="891" xr:uid="{0FFBA873-C3D1-41BF-B740-3E1BC7F59120}"/>
    <cellStyle name="Explanatory Text 2 4" xfId="1044" xr:uid="{E0DDC796-F71A-433F-8054-BABE7D152B48}"/>
    <cellStyle name="Explanatory Text 3" xfId="345" xr:uid="{00000000-0005-0000-0000-000059010000}"/>
    <cellStyle name="Explanatory Text 3 2" xfId="994" xr:uid="{2207EC3F-2260-483C-BD97-4CAC795FB3C3}"/>
    <cellStyle name="Explanatory Text 4" xfId="346" xr:uid="{00000000-0005-0000-0000-00005A010000}"/>
    <cellStyle name="Explanatory Text 5" xfId="347" xr:uid="{00000000-0005-0000-0000-00005B010000}"/>
    <cellStyle name="Explanatory Text 6" xfId="348" xr:uid="{00000000-0005-0000-0000-00005C010000}"/>
    <cellStyle name="Explanatory Text 7" xfId="349" xr:uid="{00000000-0005-0000-0000-00005D010000}"/>
    <cellStyle name="F2" xfId="350" xr:uid="{00000000-0005-0000-0000-00005E010000}"/>
    <cellStyle name="F3" xfId="351" xr:uid="{00000000-0005-0000-0000-00005F010000}"/>
    <cellStyle name="F4" xfId="352" xr:uid="{00000000-0005-0000-0000-000060010000}"/>
    <cellStyle name="F5" xfId="353" xr:uid="{00000000-0005-0000-0000-000061010000}"/>
    <cellStyle name="F6" xfId="354" xr:uid="{00000000-0005-0000-0000-000062010000}"/>
    <cellStyle name="F7" xfId="355" xr:uid="{00000000-0005-0000-0000-000063010000}"/>
    <cellStyle name="F8" xfId="356" xr:uid="{00000000-0005-0000-0000-000064010000}"/>
    <cellStyle name="Fixed" xfId="357" xr:uid="{00000000-0005-0000-0000-000065010000}"/>
    <cellStyle name="Followed Hyperlink" xfId="944" xr:uid="{E15A13C9-0C8D-42D2-B723-12AE01EB5581}"/>
    <cellStyle name="Followed Hyperlink 2" xfId="751" xr:uid="{A267D167-E704-46D6-81D9-16881836D864}"/>
    <cellStyle name="FORECAST" xfId="358" xr:uid="{00000000-0005-0000-0000-000066010000}"/>
    <cellStyle name="Good" xfId="682" builtinId="26" customBuiltin="1"/>
    <cellStyle name="Good 2" xfId="359" xr:uid="{00000000-0005-0000-0000-000067010000}"/>
    <cellStyle name="Good 2 2" xfId="360" xr:uid="{00000000-0005-0000-0000-000068010000}"/>
    <cellStyle name="Good 2 2 2" xfId="1176" xr:uid="{1D1BE775-F142-4606-8F06-41B6D8620282}"/>
    <cellStyle name="Good 2 3" xfId="892" xr:uid="{2B21FEC4-FFDA-46CE-9594-1EC9765A12BD}"/>
    <cellStyle name="Good 2 4" xfId="1045" xr:uid="{1E739C32-C813-405D-B864-27B576593CE9}"/>
    <cellStyle name="Good 3" xfId="361" xr:uid="{00000000-0005-0000-0000-000069010000}"/>
    <cellStyle name="Good 3 2" xfId="995" xr:uid="{AC0C9781-4E99-4078-A768-57CCA5433C61}"/>
    <cellStyle name="Good 4" xfId="362" xr:uid="{00000000-0005-0000-0000-00006A010000}"/>
    <cellStyle name="Good 5" xfId="363" xr:uid="{00000000-0005-0000-0000-00006B010000}"/>
    <cellStyle name="Good 6" xfId="364" xr:uid="{00000000-0005-0000-0000-00006C010000}"/>
    <cellStyle name="Good 7" xfId="365" xr:uid="{00000000-0005-0000-0000-00006D010000}"/>
    <cellStyle name="Grey" xfId="366" xr:uid="{00000000-0005-0000-0000-00006E010000}"/>
    <cellStyle name="Grey 2" xfId="1062" xr:uid="{BF7B3C13-51FF-4630-AD74-A766B2FCEA4A}"/>
    <cellStyle name="Grey 3" xfId="996" xr:uid="{1BF3BD89-9B6E-4550-A8AF-A5E57129BFB8}"/>
    <cellStyle name="Grow" xfId="367" xr:uid="{00000000-0005-0000-0000-00006F010000}"/>
    <cellStyle name="Header1" xfId="368" xr:uid="{00000000-0005-0000-0000-000070010000}"/>
    <cellStyle name="header1 2" xfId="1063" xr:uid="{8B5F3F2E-7C43-4EC9-8C03-CD27C4228C80}"/>
    <cellStyle name="header1 3" xfId="997" xr:uid="{16A7E6FF-7D1E-49A7-B421-4762FC1921BD}"/>
    <cellStyle name="Header2" xfId="369" xr:uid="{00000000-0005-0000-0000-000071010000}"/>
    <cellStyle name="header2 2" xfId="1064" xr:uid="{3B77E399-FC13-4C1E-880D-212E5188D797}"/>
    <cellStyle name="header2 3" xfId="998" xr:uid="{DB4D8CAA-61CC-45BC-8E9C-2FB19FA6F035}"/>
    <cellStyle name="header3" xfId="370" xr:uid="{00000000-0005-0000-0000-000072010000}"/>
    <cellStyle name="Heading 1" xfId="678" builtinId="16" customBuiltin="1"/>
    <cellStyle name="Heading 1 2" xfId="371" xr:uid="{00000000-0005-0000-0000-000073010000}"/>
    <cellStyle name="Heading 1 2 2" xfId="372" xr:uid="{00000000-0005-0000-0000-000074010000}"/>
    <cellStyle name="Heading 1 2 2 2" xfId="1177" xr:uid="{623F7241-1732-4D86-B9A3-AF65AA337D36}"/>
    <cellStyle name="Heading 1 2 3" xfId="893" xr:uid="{1874AC23-D24F-456C-8E2C-4E3C72696EA3}"/>
    <cellStyle name="Heading 1 2 4" xfId="1046" xr:uid="{7F8C068E-7664-4051-B0EB-356D8D8FCB8D}"/>
    <cellStyle name="Heading 1 3" xfId="373" xr:uid="{00000000-0005-0000-0000-000075010000}"/>
    <cellStyle name="Heading 1 3 2" xfId="999" xr:uid="{5CF5B6AC-F7D5-49A7-8E04-E653DA178209}"/>
    <cellStyle name="Heading 1 4" xfId="374" xr:uid="{00000000-0005-0000-0000-000076010000}"/>
    <cellStyle name="Heading 1 5" xfId="375" xr:uid="{00000000-0005-0000-0000-000077010000}"/>
    <cellStyle name="Heading 1 6" xfId="376" xr:uid="{00000000-0005-0000-0000-000078010000}"/>
    <cellStyle name="Heading 1 7" xfId="377" xr:uid="{00000000-0005-0000-0000-000079010000}"/>
    <cellStyle name="Heading 2" xfId="679" builtinId="17" customBuiltin="1"/>
    <cellStyle name="Heading 2 2" xfId="378" xr:uid="{00000000-0005-0000-0000-00007A010000}"/>
    <cellStyle name="Heading 2 2 2" xfId="379" xr:uid="{00000000-0005-0000-0000-00007B010000}"/>
    <cellStyle name="Heading 2 2 2 2" xfId="1178" xr:uid="{9874FD08-71E2-4E7C-AE32-4EEC91F0474A}"/>
    <cellStyle name="Heading 2 2 3" xfId="894" xr:uid="{C62DAA17-FFF2-49CF-BA8B-59EC0601BE2F}"/>
    <cellStyle name="Heading 2 2 4" xfId="1047" xr:uid="{29AE937E-818E-43A8-9A1C-1B37B6AE0BBD}"/>
    <cellStyle name="Heading 2 3" xfId="380" xr:uid="{00000000-0005-0000-0000-00007C010000}"/>
    <cellStyle name="Heading 2 3 2" xfId="1000" xr:uid="{BB4D37FC-229B-439A-AF13-235025A1E388}"/>
    <cellStyle name="Heading 2 4" xfId="381" xr:uid="{00000000-0005-0000-0000-00007D010000}"/>
    <cellStyle name="Heading 2 5" xfId="382" xr:uid="{00000000-0005-0000-0000-00007E010000}"/>
    <cellStyle name="Heading 2 6" xfId="383" xr:uid="{00000000-0005-0000-0000-00007F010000}"/>
    <cellStyle name="Heading 2 7" xfId="384" xr:uid="{00000000-0005-0000-0000-000080010000}"/>
    <cellStyle name="Heading 3" xfId="680" builtinId="18" customBuiltin="1"/>
    <cellStyle name="Heading 3 2" xfId="385" xr:uid="{00000000-0005-0000-0000-000081010000}"/>
    <cellStyle name="Heading 3 2 2" xfId="386" xr:uid="{00000000-0005-0000-0000-000082010000}"/>
    <cellStyle name="Heading 3 2 2 2" xfId="2489" xr:uid="{E298E860-B2BC-42D7-A4DB-30D06E665682}"/>
    <cellStyle name="Heading 3 2 2 3" xfId="2448" xr:uid="{9EB998A1-04E5-4821-B5C0-D4E955311B19}"/>
    <cellStyle name="Heading 3 2 2 4" xfId="1179" xr:uid="{99EBA30C-C383-40E3-8688-6C0851E5505E}"/>
    <cellStyle name="Heading 3 2 3" xfId="895" xr:uid="{701621D2-607C-41D4-BCAF-26DB875A5B05}"/>
    <cellStyle name="Heading 3 2 3 2" xfId="2425" xr:uid="{D99BC9C9-529A-43B7-BB95-0716F3DAC5D7}"/>
    <cellStyle name="Heading 3 2 4" xfId="2491" xr:uid="{B3938FE2-0CEF-4B2E-A366-4D6CF1BC129D}"/>
    <cellStyle name="Heading 3 2 5" xfId="1048" xr:uid="{9F362C75-BDF4-4E55-B57D-44B3EEE5267C}"/>
    <cellStyle name="Heading 3 3" xfId="387" xr:uid="{00000000-0005-0000-0000-000083010000}"/>
    <cellStyle name="Heading 3 3 2" xfId="2412" xr:uid="{CD743EF8-0475-4844-A57C-0FCC33EF9CF0}"/>
    <cellStyle name="Heading 3 4" xfId="388" xr:uid="{00000000-0005-0000-0000-000084010000}"/>
    <cellStyle name="Heading 3 4 2" xfId="2442" xr:uid="{05BBA3B1-A63C-445A-B898-5E183C1A325A}"/>
    <cellStyle name="Heading 3 5" xfId="389" xr:uid="{00000000-0005-0000-0000-000085010000}"/>
    <cellStyle name="Heading 3 5 2" xfId="1001" xr:uid="{274FB227-27CF-45EE-A548-939414F0BF82}"/>
    <cellStyle name="Heading 3 6" xfId="390" xr:uid="{00000000-0005-0000-0000-000086010000}"/>
    <cellStyle name="Heading 3 7" xfId="391" xr:uid="{00000000-0005-0000-0000-000087010000}"/>
    <cellStyle name="Heading 4" xfId="681" builtinId="19" customBuiltin="1"/>
    <cellStyle name="Heading 4 2" xfId="392" xr:uid="{00000000-0005-0000-0000-000088010000}"/>
    <cellStyle name="Heading 4 2 2" xfId="393" xr:uid="{00000000-0005-0000-0000-000089010000}"/>
    <cellStyle name="Heading 4 2 2 2" xfId="1180" xr:uid="{6F67C3C3-5A78-425A-9F72-1881808C27EC}"/>
    <cellStyle name="Heading 4 2 3" xfId="896" xr:uid="{39F4D6AC-C975-4F29-A7BD-BE51F2459324}"/>
    <cellStyle name="Heading 4 2 4" xfId="1049" xr:uid="{CD97B98C-FBB1-45CC-88E8-254913002817}"/>
    <cellStyle name="Heading 4 3" xfId="394" xr:uid="{00000000-0005-0000-0000-00008A010000}"/>
    <cellStyle name="Heading 4 3 2" xfId="1002" xr:uid="{37D941F1-0035-4BD8-BE4E-22732F5FD7D3}"/>
    <cellStyle name="Heading 4 4" xfId="395" xr:uid="{00000000-0005-0000-0000-00008B010000}"/>
    <cellStyle name="Heading 4 5" xfId="396" xr:uid="{00000000-0005-0000-0000-00008C010000}"/>
    <cellStyle name="Heading 4 6" xfId="397" xr:uid="{00000000-0005-0000-0000-00008D010000}"/>
    <cellStyle name="Heading 4 7" xfId="398" xr:uid="{00000000-0005-0000-0000-00008E010000}"/>
    <cellStyle name="Heading1" xfId="399" xr:uid="{00000000-0005-0000-0000-00008F010000}"/>
    <cellStyle name="Heading2" xfId="400" xr:uid="{00000000-0005-0000-0000-000090010000}"/>
    <cellStyle name="HEADINGS" xfId="401" xr:uid="{00000000-0005-0000-0000-000091010000}"/>
    <cellStyle name="History" xfId="402" xr:uid="{00000000-0005-0000-0000-000092010000}"/>
    <cellStyle name="Hyperlink 2" xfId="752" xr:uid="{80B958A7-B52F-4ED0-A9A7-A18351E24A88}"/>
    <cellStyle name="Hyperlink 2 2" xfId="945" xr:uid="{09872251-5F31-4CA0-A9F6-8153AF8A4166}"/>
    <cellStyle name="Hyperlink 3" xfId="781" xr:uid="{3C19D779-1F9A-4E7B-8FF3-0B483C79FEF2}"/>
    <cellStyle name="Hyperlink 3 2" xfId="3656" xr:uid="{EF9DCBB0-9319-4F37-8F87-32409000D535}"/>
    <cellStyle name="Hyperlink 3 3" xfId="1014" xr:uid="{A5B167CD-B577-4DCA-BB69-AB5ECFEDF7A4}"/>
    <cellStyle name="Hyperlink 4" xfId="3655" xr:uid="{F5710A2F-0D65-424A-AA6F-37AA6583DD70}"/>
    <cellStyle name="Hyperlink 5" xfId="946" xr:uid="{70920EEF-C316-4E2F-8BE1-273F26FD3BC7}"/>
    <cellStyle name="imulator" xfId="403" xr:uid="{00000000-0005-0000-0000-000093010000}"/>
    <cellStyle name="imulator 2" xfId="1065" xr:uid="{294EF334-CEB4-456E-9EF5-20F8113896C6}"/>
    <cellStyle name="imulator 2 2" xfId="2432" xr:uid="{161AF5B3-8E7F-441B-B6EA-95131C69992A}"/>
    <cellStyle name="Inflow" xfId="404" xr:uid="{00000000-0005-0000-0000-000094010000}"/>
    <cellStyle name="Input" xfId="685" builtinId="20" customBuiltin="1"/>
    <cellStyle name="Input [yellow]" xfId="405" xr:uid="{00000000-0005-0000-0000-000095010000}"/>
    <cellStyle name="Input [yellow] 2" xfId="1066" xr:uid="{8996695C-E462-4A77-AE4C-F00BDBA74411}"/>
    <cellStyle name="Input [yellow] 2 2" xfId="2433" xr:uid="{5DE52103-FD21-4852-A86E-70A42069E48A}"/>
    <cellStyle name="Input [yellow] 2 3" xfId="2431" xr:uid="{D8369753-69F5-4F4F-AAFD-B228D21C6E13}"/>
    <cellStyle name="Input [yellow] 3" xfId="2414" xr:uid="{95280680-9552-42A5-B380-B444428159EB}"/>
    <cellStyle name="Input [yellow] 4" xfId="3008" xr:uid="{C2C6DD63-412D-4489-9742-07B1DBF1A2ED}"/>
    <cellStyle name="Input [yellow] 5" xfId="1004" xr:uid="{F6C36D4D-3EA5-4E78-8598-A8C1C39779F0}"/>
    <cellStyle name="Input 2" xfId="406" xr:uid="{00000000-0005-0000-0000-000096010000}"/>
    <cellStyle name="Input 2 2" xfId="407" xr:uid="{00000000-0005-0000-0000-000097010000}"/>
    <cellStyle name="Input 2 2 2" xfId="2490" xr:uid="{14729033-F316-4DC6-AD5A-535E164F01B6}"/>
    <cellStyle name="Input 2 2 3" xfId="2410" xr:uid="{D2F52593-D72F-418A-B734-233A5A0EA254}"/>
    <cellStyle name="Input 2 2 4" xfId="1181" xr:uid="{2634CDEB-3A28-4620-83BD-49C0DDFA9DAE}"/>
    <cellStyle name="Input 2 3" xfId="897" xr:uid="{88D28FB0-A6F7-497D-854B-EDF290AF44FA}"/>
    <cellStyle name="Input 2 3 2" xfId="2426" xr:uid="{BDCE9E3D-1C46-4B10-9367-328870FF4D24}"/>
    <cellStyle name="Input 2 4" xfId="2415" xr:uid="{58DE9060-582A-4B64-9578-DE61AD19E62B}"/>
    <cellStyle name="Input 2 5" xfId="1050" xr:uid="{E08843C3-DDAD-446D-97C6-75C92768D0B1}"/>
    <cellStyle name="Input 3" xfId="408" xr:uid="{00000000-0005-0000-0000-000098010000}"/>
    <cellStyle name="Input 3 2" xfId="409" xr:uid="{00000000-0005-0000-0000-000099010000}"/>
    <cellStyle name="Input 3 3" xfId="898" xr:uid="{48EECEA1-F30C-4C3B-8D8A-F9345553A7C2}"/>
    <cellStyle name="Input 3 4" xfId="2413" xr:uid="{AA3167F8-3112-4988-B2F2-B271D2613DF1}"/>
    <cellStyle name="Input 3 5" xfId="745" xr:uid="{4B5DC5E8-952D-4570-BFF4-F9633F9358CF}"/>
    <cellStyle name="Input 4" xfId="410" xr:uid="{00000000-0005-0000-0000-00009A010000}"/>
    <cellStyle name="Input 4 2" xfId="899" xr:uid="{826CAAA7-3DCD-4BED-927B-2D79FA89DBEE}"/>
    <cellStyle name="Input 4 3" xfId="2416" xr:uid="{08AE2283-2B49-415A-B797-FF0E70133C34}"/>
    <cellStyle name="Input 4 4" xfId="788" xr:uid="{019FC085-AC27-4602-9588-C0F3680CDD39}"/>
    <cellStyle name="Input 5" xfId="411" xr:uid="{00000000-0005-0000-0000-00009B010000}"/>
    <cellStyle name="Input 5 2" xfId="1003" xr:uid="{5DD23794-856B-41FF-A212-91EC1D3E4788}"/>
    <cellStyle name="Input 6" xfId="412" xr:uid="{00000000-0005-0000-0000-00009C010000}"/>
    <cellStyle name="Input 7" xfId="413" xr:uid="{00000000-0005-0000-0000-00009D010000}"/>
    <cellStyle name="linked" xfId="414" xr:uid="{00000000-0005-0000-0000-00009E010000}"/>
    <cellStyle name="Linked Cell" xfId="688" builtinId="24" customBuiltin="1"/>
    <cellStyle name="Linked Cell 2" xfId="415" xr:uid="{00000000-0005-0000-0000-00009F010000}"/>
    <cellStyle name="Linked Cell 2 2" xfId="416" xr:uid="{00000000-0005-0000-0000-0000A0010000}"/>
    <cellStyle name="Linked Cell 2 2 2" xfId="1182" xr:uid="{B06F24F5-F09E-4C66-9F53-43B9336EAF30}"/>
    <cellStyle name="Linked Cell 2 3" xfId="900" xr:uid="{7FE9D69B-1210-46E0-A58F-22B3CB175B46}"/>
    <cellStyle name="Linked Cell 2 4" xfId="1051" xr:uid="{45F10952-9F4A-4DA2-B98B-0B2418049DAA}"/>
    <cellStyle name="Linked Cell 3" xfId="417" xr:uid="{00000000-0005-0000-0000-0000A1010000}"/>
    <cellStyle name="Linked Cell 3 2" xfId="1005" xr:uid="{9B453925-812A-40C3-90A0-97CC318343E7}"/>
    <cellStyle name="Linked Cell 4" xfId="418" xr:uid="{00000000-0005-0000-0000-0000A2010000}"/>
    <cellStyle name="Linked Cell 5" xfId="419" xr:uid="{00000000-0005-0000-0000-0000A3010000}"/>
    <cellStyle name="Linked Cell 6" xfId="420" xr:uid="{00000000-0005-0000-0000-0000A4010000}"/>
    <cellStyle name="Linked Cell 7" xfId="421" xr:uid="{00000000-0005-0000-0000-0000A5010000}"/>
    <cellStyle name="MACRO" xfId="422" xr:uid="{00000000-0005-0000-0000-0000A6010000}"/>
    <cellStyle name="Moeda [0]_PLDT" xfId="423" xr:uid="{00000000-0005-0000-0000-0000A7010000}"/>
    <cellStyle name="Moeda_PLDT" xfId="424" xr:uid="{00000000-0005-0000-0000-0000A8010000}"/>
    <cellStyle name="Neutral" xfId="684" builtinId="28" customBuiltin="1"/>
    <cellStyle name="Neutral 2" xfId="425" xr:uid="{00000000-0005-0000-0000-0000A9010000}"/>
    <cellStyle name="Neutral 2 2" xfId="426" xr:uid="{00000000-0005-0000-0000-0000AA010000}"/>
    <cellStyle name="Neutral 2 2 2" xfId="1183" xr:uid="{1540CA35-1E12-4220-8A6E-7EA996D186FD}"/>
    <cellStyle name="Neutral 2 3" xfId="901" xr:uid="{A1DFD367-657F-4236-8AD7-78BF44F3BAF1}"/>
    <cellStyle name="Neutral 2 4" xfId="1052" xr:uid="{99640684-8430-45C2-8CDD-D8EC42728D49}"/>
    <cellStyle name="Neutral 3" xfId="427" xr:uid="{00000000-0005-0000-0000-0000AB010000}"/>
    <cellStyle name="Neutral 3 2" xfId="1006" xr:uid="{C07C8D9E-00DA-464E-904F-1D5370080BBD}"/>
    <cellStyle name="Neutral 4" xfId="428" xr:uid="{00000000-0005-0000-0000-0000AC010000}"/>
    <cellStyle name="Neutral 5" xfId="429" xr:uid="{00000000-0005-0000-0000-0000AD010000}"/>
    <cellStyle name="Neutral 6" xfId="430" xr:uid="{00000000-0005-0000-0000-0000AE010000}"/>
    <cellStyle name="Neutral 7" xfId="431" xr:uid="{00000000-0005-0000-0000-0000AF010000}"/>
    <cellStyle name="no dec" xfId="432" xr:uid="{00000000-0005-0000-0000-0000B0010000}"/>
    <cellStyle name="no1" xfId="433" xr:uid="{00000000-0005-0000-0000-0000B1010000}"/>
    <cellStyle name="no2" xfId="434" xr:uid="{00000000-0005-0000-0000-0000B2010000}"/>
    <cellStyle name="no3" xfId="435" xr:uid="{00000000-0005-0000-0000-0000B3010000}"/>
    <cellStyle name="No4" xfId="436" xr:uid="{00000000-0005-0000-0000-0000B4010000}"/>
    <cellStyle name="No5" xfId="437" xr:uid="{00000000-0005-0000-0000-0000B5010000}"/>
    <cellStyle name="Nocomma" xfId="438" xr:uid="{00000000-0005-0000-0000-0000B6010000}"/>
    <cellStyle name="Normal" xfId="0" builtinId="0"/>
    <cellStyle name="Normal - Style1" xfId="439" xr:uid="{00000000-0005-0000-0000-0000B8010000}"/>
    <cellStyle name="Normal - Style1 2" xfId="1007" xr:uid="{BBE1F28D-904D-4889-842A-9EF70578BB6A}"/>
    <cellStyle name="Normal 10" xfId="440" xr:uid="{00000000-0005-0000-0000-0000B9010000}"/>
    <cellStyle name="Normal 10 2" xfId="441" xr:uid="{00000000-0005-0000-0000-0000BA010000}"/>
    <cellStyle name="Normal 10 2 10" xfId="1814" xr:uid="{D1A08727-661D-4BC7-AED4-AFD2A4F42FC3}"/>
    <cellStyle name="Normal 10 2 10 2" xfId="3046" xr:uid="{78F0638A-ED40-45E8-B166-173C3F16230A}"/>
    <cellStyle name="Normal 10 2 11" xfId="2439" xr:uid="{588D005A-14B0-4B91-97A5-48EAC95A1C76}"/>
    <cellStyle name="Normal 10 2 12" xfId="1071" xr:uid="{F7A12C9A-9112-4041-A6BC-0106FD7BBA08}"/>
    <cellStyle name="Normal 10 2 2" xfId="1184" xr:uid="{3BDF8C73-7F3F-4436-AEFA-05CD2BACCACE}"/>
    <cellStyle name="Normal 10 2 2 10" xfId="2492" xr:uid="{A230E379-F8CA-4FE5-AC4C-0FE9FB880CF3}"/>
    <cellStyle name="Normal 10 2 2 2" xfId="1185" xr:uid="{D074633D-EB58-4BAB-A562-31B4DF344E62}"/>
    <cellStyle name="Normal 10 2 2 2 2" xfId="1186" xr:uid="{3C53301F-4512-4452-B616-69D35EB34904}"/>
    <cellStyle name="Normal 10 2 2 2 2 2" xfId="1864" xr:uid="{1CFDD48C-8334-424D-B5DF-14F7EC7DF9A5}"/>
    <cellStyle name="Normal 10 2 2 2 2 2 2" xfId="3097" xr:uid="{CDB531D5-5574-4219-B509-49A4ACFAC042}"/>
    <cellStyle name="Normal 10 2 2 2 2 3" xfId="2494" xr:uid="{DDA6F435-4689-40FD-BC9A-BB8720486E7C}"/>
    <cellStyle name="Normal 10 2 2 2 3" xfId="1187" xr:uid="{C01BAA14-0C9F-4E9F-9E9F-C71140DC8183}"/>
    <cellStyle name="Normal 10 2 2 2 3 2" xfId="1865" xr:uid="{D094F978-3D92-40AB-90F5-49EF6D228509}"/>
    <cellStyle name="Normal 10 2 2 2 3 2 2" xfId="3098" xr:uid="{7784260C-945E-46F0-925E-660FE8E2AC34}"/>
    <cellStyle name="Normal 10 2 2 2 3 3" xfId="2495" xr:uid="{54C07065-EF0A-40D7-92E3-1CA8BA9F70E0}"/>
    <cellStyle name="Normal 10 2 2 2 4" xfId="1188" xr:uid="{771E23E5-5FD5-41B2-B89F-A54A041DCF9F}"/>
    <cellStyle name="Normal 10 2 2 2 4 2" xfId="1866" xr:uid="{069E4B20-7DC1-4B01-86EA-7E9017769899}"/>
    <cellStyle name="Normal 10 2 2 2 4 2 2" xfId="3099" xr:uid="{A6E4F6B8-49E5-4E22-9FBC-1C874D990835}"/>
    <cellStyle name="Normal 10 2 2 2 4 3" xfId="2496" xr:uid="{41407CF2-2408-4D7D-9C9D-9BA6D86D4D04}"/>
    <cellStyle name="Normal 10 2 2 2 5" xfId="1189" xr:uid="{526C80D2-D4C6-4BC3-B7E8-CFAED8E0F0D3}"/>
    <cellStyle name="Normal 10 2 2 2 5 2" xfId="1867" xr:uid="{953C19D9-509F-4D6A-9D6C-332A98759A2C}"/>
    <cellStyle name="Normal 10 2 2 2 5 2 2" xfId="3100" xr:uid="{3096D8EF-92E4-4CB9-8C48-730154637C14}"/>
    <cellStyle name="Normal 10 2 2 2 5 3" xfId="2497" xr:uid="{E7F9DE2E-22E8-43EF-847F-AE6DF0937789}"/>
    <cellStyle name="Normal 10 2 2 2 6" xfId="1190" xr:uid="{650D9ED0-F4F6-4381-8258-FB3A584E3256}"/>
    <cellStyle name="Normal 10 2 2 2 6 2" xfId="1868" xr:uid="{0D9E0957-3093-4E32-87E0-08ED5C2C8B07}"/>
    <cellStyle name="Normal 10 2 2 2 6 2 2" xfId="3101" xr:uid="{9E6EC856-FF86-4AF9-A58F-9804B18C3515}"/>
    <cellStyle name="Normal 10 2 2 2 6 3" xfId="2498" xr:uid="{76D6B992-C3C5-45D6-9C12-98E0585A56BB}"/>
    <cellStyle name="Normal 10 2 2 2 7" xfId="1191" xr:uid="{EAED63F3-2162-4680-BAEB-D2B2C730BD61}"/>
    <cellStyle name="Normal 10 2 2 2 7 2" xfId="1869" xr:uid="{EE87613A-1DC3-4BF7-9559-6DA584411EA8}"/>
    <cellStyle name="Normal 10 2 2 2 7 2 2" xfId="3102" xr:uid="{BFB3237E-5206-4857-9A07-02CDD3846A0B}"/>
    <cellStyle name="Normal 10 2 2 2 7 3" xfId="2499" xr:uid="{9A2FA029-E1DB-4FF7-8A82-2437D3F66CEB}"/>
    <cellStyle name="Normal 10 2 2 2 8" xfId="1863" xr:uid="{AB93F6B4-7DC3-47BF-94ED-8211D9E695B8}"/>
    <cellStyle name="Normal 10 2 2 2 8 2" xfId="3096" xr:uid="{EDE12585-6134-4023-9D9F-5F07B5A4E939}"/>
    <cellStyle name="Normal 10 2 2 2 9" xfId="2493" xr:uid="{F8C4D9D4-AB1F-4177-81B1-447EEAF6A12A}"/>
    <cellStyle name="Normal 10 2 2 3" xfId="1192" xr:uid="{4B9876DF-E9F1-4533-97A1-F205B21BEB14}"/>
    <cellStyle name="Normal 10 2 2 3 2" xfId="1870" xr:uid="{ED602533-56D2-42E0-A84B-65B71004EFDD}"/>
    <cellStyle name="Normal 10 2 2 3 2 2" xfId="3103" xr:uid="{23014E8E-C800-4B9E-B24B-D40D3F7E54B0}"/>
    <cellStyle name="Normal 10 2 2 3 3" xfId="2500" xr:uid="{41ED4958-5B44-42A7-9E28-D62406275AB3}"/>
    <cellStyle name="Normal 10 2 2 4" xfId="1193" xr:uid="{B63E413F-C271-4DCB-BF47-11884C250729}"/>
    <cellStyle name="Normal 10 2 2 4 2" xfId="1871" xr:uid="{BD0084EC-7C7F-4389-9C65-30FE815E3C66}"/>
    <cellStyle name="Normal 10 2 2 4 2 2" xfId="3104" xr:uid="{097DEB79-78F1-474F-87E0-993E8718333B}"/>
    <cellStyle name="Normal 10 2 2 4 3" xfId="2501" xr:uid="{2CD4A0BD-39CB-4ACF-A04C-B408BFFC420A}"/>
    <cellStyle name="Normal 10 2 2 5" xfId="1194" xr:uid="{EA6D2AB0-D056-4FBE-A313-3ABCDC0F505D}"/>
    <cellStyle name="Normal 10 2 2 5 2" xfId="1872" xr:uid="{95C4B929-C513-4ABA-A1B5-528B1A7364EF}"/>
    <cellStyle name="Normal 10 2 2 5 2 2" xfId="3105" xr:uid="{51941679-6329-4883-9487-DB895D3EA1DD}"/>
    <cellStyle name="Normal 10 2 2 5 3" xfId="2502" xr:uid="{CC254165-973B-4BD4-B864-E7435BEC8054}"/>
    <cellStyle name="Normal 10 2 2 6" xfId="1195" xr:uid="{8F93C169-499B-4E7C-8754-21590A29CED6}"/>
    <cellStyle name="Normal 10 2 2 6 2" xfId="1873" xr:uid="{CAE0468C-9189-4ADF-9B81-5BAD83CC547A}"/>
    <cellStyle name="Normal 10 2 2 6 2 2" xfId="3106" xr:uid="{84490C78-05D1-4587-93BE-042878DBDCB2}"/>
    <cellStyle name="Normal 10 2 2 6 3" xfId="2503" xr:uid="{06D3E40F-6DD0-468E-9450-938C1CC1AECD}"/>
    <cellStyle name="Normal 10 2 2 7" xfId="1196" xr:uid="{C1CA6A16-D937-4FE7-84E9-F79040258F8A}"/>
    <cellStyle name="Normal 10 2 2 7 2" xfId="1874" xr:uid="{9933FF37-3337-4EAB-B18D-2BBEBA5720C7}"/>
    <cellStyle name="Normal 10 2 2 7 2 2" xfId="3107" xr:uid="{9217CCAD-D925-47FC-8254-DA3F8976E905}"/>
    <cellStyle name="Normal 10 2 2 7 3" xfId="2504" xr:uid="{B9CE9BDE-0B67-4CE6-A39B-770D0DB54D85}"/>
    <cellStyle name="Normal 10 2 2 8" xfId="1197" xr:uid="{98DD9210-5B59-4035-820F-0885B9897918}"/>
    <cellStyle name="Normal 10 2 2 8 2" xfId="1875" xr:uid="{E51577D3-CFA1-46FF-B576-0F59307BC507}"/>
    <cellStyle name="Normal 10 2 2 8 2 2" xfId="3108" xr:uid="{32C1DE6A-252C-4B4A-9087-6BCEB086C2A7}"/>
    <cellStyle name="Normal 10 2 2 8 3" xfId="2505" xr:uid="{E7406C79-BCAD-4878-90E4-FEB39454063B}"/>
    <cellStyle name="Normal 10 2 2 9" xfId="1862" xr:uid="{86FF23E6-77CA-4518-8384-CCCC485BFFBB}"/>
    <cellStyle name="Normal 10 2 2 9 2" xfId="3095" xr:uid="{AD14B803-1915-47BE-81EB-CE532A1CBA6C}"/>
    <cellStyle name="Normal 10 2 3" xfId="955" xr:uid="{4A7817D6-7E91-4979-A377-F2A9A085478E}"/>
    <cellStyle name="Normal 10 2 3 10" xfId="1198" xr:uid="{D9725D98-BD39-49B5-B7C3-474D6BFF5AEC}"/>
    <cellStyle name="Normal 10 2 3 2" xfId="1199" xr:uid="{7A9DB8B5-ECA0-4701-94A3-BA5CF7B7BE0E}"/>
    <cellStyle name="Normal 10 2 3 2 2" xfId="1877" xr:uid="{CEFCBA19-43E9-4ED5-85C5-8BAFEE8BEA71}"/>
    <cellStyle name="Normal 10 2 3 2 2 2" xfId="3110" xr:uid="{4046FEA8-4A78-4AC9-BA51-7C5BD290ACDD}"/>
    <cellStyle name="Normal 10 2 3 2 3" xfId="2507" xr:uid="{73B8D757-578D-4786-BDE2-74A56A2D0855}"/>
    <cellStyle name="Normal 10 2 3 3" xfId="1200" xr:uid="{FFCE1BD5-D3FE-4700-860C-C8768251E047}"/>
    <cellStyle name="Normal 10 2 3 3 2" xfId="1878" xr:uid="{DB88E76C-0974-465D-B117-13210BE8CE98}"/>
    <cellStyle name="Normal 10 2 3 3 2 2" xfId="3111" xr:uid="{8B0707A5-8541-49C5-94B2-896B40723BE8}"/>
    <cellStyle name="Normal 10 2 3 3 3" xfId="2508" xr:uid="{4C2D5C37-5942-4732-8AA2-FC7A7B43D5BB}"/>
    <cellStyle name="Normal 10 2 3 4" xfId="1201" xr:uid="{5AA7329A-5B39-4701-BFF5-114C8F91CD7A}"/>
    <cellStyle name="Normal 10 2 3 4 2" xfId="1879" xr:uid="{41A7EF1E-15A1-4A08-80E0-9763960182FF}"/>
    <cellStyle name="Normal 10 2 3 4 2 2" xfId="3112" xr:uid="{409C402C-81D8-42EC-92F8-FD5BC009DB8B}"/>
    <cellStyle name="Normal 10 2 3 4 3" xfId="2509" xr:uid="{04B7D3D4-186E-40DE-BDCC-871AB1BA8522}"/>
    <cellStyle name="Normal 10 2 3 5" xfId="1202" xr:uid="{FCE72DC1-201D-47F0-BA1B-00942D96E716}"/>
    <cellStyle name="Normal 10 2 3 5 2" xfId="1880" xr:uid="{92B63A5C-6219-4F84-BCC4-3FCB077E9DF1}"/>
    <cellStyle name="Normal 10 2 3 5 2 2" xfId="3113" xr:uid="{2FD07D1A-980C-41BB-88A9-E76C71B972C3}"/>
    <cellStyle name="Normal 10 2 3 5 3" xfId="2510" xr:uid="{350E5A79-EBEA-4C1B-9773-CFC46F0B0C42}"/>
    <cellStyle name="Normal 10 2 3 6" xfId="1203" xr:uid="{B2F9F94E-A28A-46AB-BDAA-527ED8EE0649}"/>
    <cellStyle name="Normal 10 2 3 6 2" xfId="1881" xr:uid="{33CEAD9A-B1AE-478E-8E73-F1BA43D3D431}"/>
    <cellStyle name="Normal 10 2 3 6 2 2" xfId="3114" xr:uid="{F07AF4A9-9CC6-4402-8255-60F378B648DB}"/>
    <cellStyle name="Normal 10 2 3 6 3" xfId="2511" xr:uid="{B2FB0822-9440-4CBF-A4BD-6F41BC02600E}"/>
    <cellStyle name="Normal 10 2 3 7" xfId="1204" xr:uid="{315651EA-F7EF-4F03-82CF-56ABD33ECA42}"/>
    <cellStyle name="Normal 10 2 3 7 2" xfId="1882" xr:uid="{DC452D06-72E9-4ECC-92B9-61FC0DA0601B}"/>
    <cellStyle name="Normal 10 2 3 7 2 2" xfId="3115" xr:uid="{CA83E7A6-6AA3-43EA-B659-876337BFDE77}"/>
    <cellStyle name="Normal 10 2 3 7 3" xfId="2512" xr:uid="{83360704-9D26-4B3A-B9C5-B1B106449971}"/>
    <cellStyle name="Normal 10 2 3 8" xfId="1876" xr:uid="{6A4A2792-CFE2-499F-A94D-A9364E8915B6}"/>
    <cellStyle name="Normal 10 2 3 8 2" xfId="3109" xr:uid="{843D88A5-A28A-4054-848A-60CC672A8DF8}"/>
    <cellStyle name="Normal 10 2 3 9" xfId="2506" xr:uid="{62596293-49FE-46FA-81C0-8B93EC8BE675}"/>
    <cellStyle name="Normal 10 2 4" xfId="1205" xr:uid="{C45ECCA3-49EF-405B-ACD8-B754D83989FA}"/>
    <cellStyle name="Normal 10 2 4 2" xfId="1883" xr:uid="{DA3618CC-1080-48A8-B0BA-AF6B5EF5C0B2}"/>
    <cellStyle name="Normal 10 2 4 2 2" xfId="3116" xr:uid="{11006533-8E90-4A67-826C-7F886771FD23}"/>
    <cellStyle name="Normal 10 2 4 3" xfId="2513" xr:uid="{38F0D460-B032-4356-84EC-4EFFD5992C19}"/>
    <cellStyle name="Normal 10 2 5" xfId="1206" xr:uid="{95D7D1E6-3F82-45CA-8CAF-1A0F66AAA261}"/>
    <cellStyle name="Normal 10 2 5 2" xfId="1884" xr:uid="{8AD264B8-2C38-45BF-99B8-D124ECFBA6C5}"/>
    <cellStyle name="Normal 10 2 5 2 2" xfId="3117" xr:uid="{DC1AC15C-4647-4988-8363-1C89175AB89A}"/>
    <cellStyle name="Normal 10 2 5 3" xfId="2514" xr:uid="{8BCBFE8E-0C36-48D8-A246-4E2983AC632F}"/>
    <cellStyle name="Normal 10 2 6" xfId="1207" xr:uid="{BEF450ED-2207-408E-9D80-9833AA0F587E}"/>
    <cellStyle name="Normal 10 2 6 2" xfId="1885" xr:uid="{B433B153-3B35-4475-9D14-B76DAE3E1409}"/>
    <cellStyle name="Normal 10 2 6 2 2" xfId="3118" xr:uid="{3A6760AE-3FE7-49CB-882D-E3BD7350CF94}"/>
    <cellStyle name="Normal 10 2 6 3" xfId="2515" xr:uid="{0C611315-A0CA-46C6-9030-FE593939F096}"/>
    <cellStyle name="Normal 10 2 7" xfId="1208" xr:uid="{28832EDB-5F8E-47C2-A86B-8EC4159D77FA}"/>
    <cellStyle name="Normal 10 2 7 2" xfId="1886" xr:uid="{66198057-27AB-4C61-A89F-63AAC7A1FA64}"/>
    <cellStyle name="Normal 10 2 7 2 2" xfId="3119" xr:uid="{5C8EBEA2-03C9-456A-A152-A508DB40B2EA}"/>
    <cellStyle name="Normal 10 2 7 3" xfId="2516" xr:uid="{17A3F45E-A818-4DB7-AD1F-C6AF7D721B42}"/>
    <cellStyle name="Normal 10 2 8" xfId="1209" xr:uid="{E8BE31A5-76D3-4A71-B012-A236269FD74B}"/>
    <cellStyle name="Normal 10 2 8 2" xfId="1887" xr:uid="{595D209F-0927-4AF4-9D39-9E478061EF8C}"/>
    <cellStyle name="Normal 10 2 8 2 2" xfId="3120" xr:uid="{3961067B-A2C7-44B9-9F77-10A3B15265EA}"/>
    <cellStyle name="Normal 10 2 8 3" xfId="2517" xr:uid="{70804CD6-2902-445F-AAFE-213C7A4C2F9D}"/>
    <cellStyle name="Normal 10 2 9" xfId="1210" xr:uid="{F7F39924-B2BB-4C2C-A4CC-8C2436887078}"/>
    <cellStyle name="Normal 10 2 9 2" xfId="1888" xr:uid="{FFE23528-28A5-465A-B7B0-543E4FADDD71}"/>
    <cellStyle name="Normal 10 2 9 2 2" xfId="3121" xr:uid="{B78D9939-6D93-4F63-BA2F-FC8300988414}"/>
    <cellStyle name="Normal 10 2 9 3" xfId="2518" xr:uid="{DD13C4A7-83B8-44D3-81DD-C6BA5AFBD655}"/>
    <cellStyle name="Normal 10 3" xfId="442" xr:uid="{00000000-0005-0000-0000-0000BB010000}"/>
    <cellStyle name="Normal 10 3 10" xfId="2441" xr:uid="{08587A40-A5DA-4192-A4E0-4820D0DFA6E4}"/>
    <cellStyle name="Normal 10 3 11" xfId="1073" xr:uid="{F1F6496D-84A5-4973-85D8-C216B0FEC067}"/>
    <cellStyle name="Normal 10 3 2" xfId="1211" xr:uid="{F550EFB2-06BB-40E7-80A5-96F461A6B3B3}"/>
    <cellStyle name="Normal 10 3 2 2" xfId="1212" xr:uid="{FEFA48E9-A522-4FE7-900A-53C35BFEBE90}"/>
    <cellStyle name="Normal 10 3 2 2 2" xfId="1890" xr:uid="{D05692BB-A8F5-4709-85A3-B16826D76C34}"/>
    <cellStyle name="Normal 10 3 2 2 2 2" xfId="3123" xr:uid="{66C419F2-D274-41FC-8A53-A1DEBC5CDC3B}"/>
    <cellStyle name="Normal 10 3 2 2 3" xfId="2520" xr:uid="{74D72AE7-5ECB-45ED-90AE-C0CD68C78038}"/>
    <cellStyle name="Normal 10 3 2 3" xfId="1213" xr:uid="{0C415376-5F4E-468A-9B3A-0E74688D50AB}"/>
    <cellStyle name="Normal 10 3 2 3 2" xfId="1891" xr:uid="{755B7CDD-5239-440A-9E89-8E6AB6CAE516}"/>
    <cellStyle name="Normal 10 3 2 3 2 2" xfId="3124" xr:uid="{40E5A4EE-F633-4C89-ADAF-AC5E327750FA}"/>
    <cellStyle name="Normal 10 3 2 3 3" xfId="2521" xr:uid="{306A3A8F-0483-4446-90B7-FAD15B3B0010}"/>
    <cellStyle name="Normal 10 3 2 4" xfId="1214" xr:uid="{575467C9-3939-4DB1-B717-F783ED8FE521}"/>
    <cellStyle name="Normal 10 3 2 4 2" xfId="1892" xr:uid="{34B157E6-68AA-4AD1-9A7A-D1A58D464F5A}"/>
    <cellStyle name="Normal 10 3 2 4 2 2" xfId="3125" xr:uid="{59D5FA86-7363-4200-8EA3-180EA3B9919B}"/>
    <cellStyle name="Normal 10 3 2 4 3" xfId="2522" xr:uid="{B757D0C1-8E2C-4825-A5FA-6D620DEE2F7A}"/>
    <cellStyle name="Normal 10 3 2 5" xfId="1215" xr:uid="{84FB2D8C-FEC3-4129-AECA-549FABABBB8C}"/>
    <cellStyle name="Normal 10 3 2 5 2" xfId="1893" xr:uid="{F951B8A9-3693-4CE4-B513-8738A96CD119}"/>
    <cellStyle name="Normal 10 3 2 5 2 2" xfId="3126" xr:uid="{B1B1F41D-DCCB-43E7-881B-B73CDC0F0C11}"/>
    <cellStyle name="Normal 10 3 2 5 3" xfId="2523" xr:uid="{33308DB9-FCE7-4417-AB25-59DFA5C443DB}"/>
    <cellStyle name="Normal 10 3 2 6" xfId="1216" xr:uid="{29080151-3CD4-49E5-AE8F-43B11B9562E5}"/>
    <cellStyle name="Normal 10 3 2 6 2" xfId="1894" xr:uid="{7C0262DD-FE63-472F-94AE-0BEA25D28FDD}"/>
    <cellStyle name="Normal 10 3 2 6 2 2" xfId="3127" xr:uid="{562B8219-5E11-4CDF-AA83-DB19979C3C43}"/>
    <cellStyle name="Normal 10 3 2 6 3" xfId="2524" xr:uid="{77FF7636-02AF-4E7A-89DA-B8EBDA0A4E83}"/>
    <cellStyle name="Normal 10 3 2 7" xfId="1217" xr:uid="{EC21BFB4-569C-46EF-A413-60AF43F04DB5}"/>
    <cellStyle name="Normal 10 3 2 7 2" xfId="1895" xr:uid="{C01FD1DD-364A-4D7C-BD0D-0E37226935DA}"/>
    <cellStyle name="Normal 10 3 2 7 2 2" xfId="3128" xr:uid="{DD7C088D-3B09-42E0-8ECE-522B64E4013A}"/>
    <cellStyle name="Normal 10 3 2 7 3" xfId="2525" xr:uid="{13BEE74A-E3C7-4258-83AA-79ECFCC7DCB1}"/>
    <cellStyle name="Normal 10 3 2 8" xfId="1889" xr:uid="{9582D566-C874-4C88-ACBA-9830CAFFBBFC}"/>
    <cellStyle name="Normal 10 3 2 8 2" xfId="3122" xr:uid="{59D73906-2C4B-470A-9187-D4E21B25F829}"/>
    <cellStyle name="Normal 10 3 2 9" xfId="2519" xr:uid="{7EA1F9A4-E842-4FBC-8965-23930141A06A}"/>
    <cellStyle name="Normal 10 3 3" xfId="1218" xr:uid="{CAEAA116-4726-4B31-AB73-28F96B3B0234}"/>
    <cellStyle name="Normal 10 3 3 2" xfId="1896" xr:uid="{02C8488F-2F31-46A1-87AC-C94DE505E8A9}"/>
    <cellStyle name="Normal 10 3 3 2 2" xfId="3129" xr:uid="{961C462D-0D18-490E-9CA2-476629137A8A}"/>
    <cellStyle name="Normal 10 3 3 3" xfId="2526" xr:uid="{3C32F244-BB95-4929-B846-62FC832AD657}"/>
    <cellStyle name="Normal 10 3 4" xfId="1219" xr:uid="{BBDA6C72-B11F-477E-93E0-63A58F7CD48A}"/>
    <cellStyle name="Normal 10 3 4 2" xfId="1897" xr:uid="{A0C8B208-A606-4983-9619-AC4BC4EEF747}"/>
    <cellStyle name="Normal 10 3 4 2 2" xfId="3130" xr:uid="{8A2E7BDA-F974-49D2-A7B4-73A24DE80546}"/>
    <cellStyle name="Normal 10 3 4 3" xfId="2527" xr:uid="{CA6168F8-17E2-43A2-9ACF-49DA4CE08832}"/>
    <cellStyle name="Normal 10 3 5" xfId="1220" xr:uid="{D2C99015-599C-4938-960D-E29EAF4001E3}"/>
    <cellStyle name="Normal 10 3 5 2" xfId="1898" xr:uid="{DCCF6B08-5562-433C-BFE5-6280F63B94E3}"/>
    <cellStyle name="Normal 10 3 5 2 2" xfId="3131" xr:uid="{BDE3A7F1-4D4C-4B07-B4B3-9202004F99CA}"/>
    <cellStyle name="Normal 10 3 5 3" xfId="2528" xr:uid="{E01AE64A-F240-4ED0-84B5-0E80BDF6A306}"/>
    <cellStyle name="Normal 10 3 6" xfId="1221" xr:uid="{97775167-5CBB-400B-AE44-726EA95C6B12}"/>
    <cellStyle name="Normal 10 3 6 2" xfId="1899" xr:uid="{8CD404BC-654B-489D-965C-63ED655886D5}"/>
    <cellStyle name="Normal 10 3 6 2 2" xfId="3132" xr:uid="{F14B7D98-A794-4F6C-AE95-F387D558BB87}"/>
    <cellStyle name="Normal 10 3 6 3" xfId="2529" xr:uid="{E728C55A-1766-409B-9746-C26AB75B8BE8}"/>
    <cellStyle name="Normal 10 3 7" xfId="1222" xr:uid="{5CE64053-6CED-4415-B574-54CC47A7F0BF}"/>
    <cellStyle name="Normal 10 3 7 2" xfId="1900" xr:uid="{9680B84D-B6C2-42E5-8277-8209B68D92AB}"/>
    <cellStyle name="Normal 10 3 7 2 2" xfId="3133" xr:uid="{8BA31A3C-A065-41DB-BD0D-838DA8662296}"/>
    <cellStyle name="Normal 10 3 7 3" xfId="2530" xr:uid="{94BB0A57-6824-4470-96D3-E0B939123073}"/>
    <cellStyle name="Normal 10 3 8" xfId="1223" xr:uid="{447A62FF-A9E6-498B-98AD-1183D7C43852}"/>
    <cellStyle name="Normal 10 3 8 2" xfId="1901" xr:uid="{5F4B6841-39BD-482C-AF28-6F655D413523}"/>
    <cellStyle name="Normal 10 3 8 2 2" xfId="3134" xr:uid="{6647AF83-43F0-4CAA-898F-84263DBADA5B}"/>
    <cellStyle name="Normal 10 3 8 3" xfId="2531" xr:uid="{B9ABFDDA-212A-483D-9E71-F680E2127994}"/>
    <cellStyle name="Normal 10 3 9" xfId="1817" xr:uid="{2E5833F6-46E2-4E75-ACCD-FCD96655CAE1}"/>
    <cellStyle name="Normal 10 3 9 2" xfId="3049" xr:uid="{8FE4976A-9C32-4470-96BC-369A6F10BD7B}"/>
    <cellStyle name="Normal 10 4" xfId="720" xr:uid="{33B7EAE1-CB8A-4416-AF56-2CDDF013CD7B}"/>
    <cellStyle name="Normal 10 4 10" xfId="1075" xr:uid="{F7DC9CC7-FD21-493D-B99E-1AAB3798413B}"/>
    <cellStyle name="Normal 10 4 2" xfId="1224" xr:uid="{1AA6BB8B-3A95-4915-A4FF-C99B53E23B0F}"/>
    <cellStyle name="Normal 10 4 2 2" xfId="1902" xr:uid="{0B54ECD0-0679-4C1B-9A09-D5278C2116EC}"/>
    <cellStyle name="Normal 10 4 2 2 2" xfId="3135" xr:uid="{744720BC-1F7D-4A22-8E93-553F23BB6752}"/>
    <cellStyle name="Normal 10 4 2 3" xfId="2532" xr:uid="{0CFCD5A9-5C54-4C94-98C0-1708CFCD7ED9}"/>
    <cellStyle name="Normal 10 4 3" xfId="1225" xr:uid="{B00682F5-2894-48A4-8D07-06A81F986A4D}"/>
    <cellStyle name="Normal 10 4 3 2" xfId="1903" xr:uid="{579D33DA-6D1D-4693-9C3C-E77C2FC9A6C5}"/>
    <cellStyle name="Normal 10 4 3 2 2" xfId="3136" xr:uid="{E4D1482B-C7D6-4036-B474-B77ECE165595}"/>
    <cellStyle name="Normal 10 4 3 3" xfId="2533" xr:uid="{1E4870FB-993A-4DD1-BAE1-9D16950B75C0}"/>
    <cellStyle name="Normal 10 4 4" xfId="1226" xr:uid="{A4FD8770-3185-4BB4-86AE-0E2CA596261B}"/>
    <cellStyle name="Normal 10 4 4 2" xfId="1904" xr:uid="{DE85C44B-4919-433B-B2E6-36B0EF4DD97D}"/>
    <cellStyle name="Normal 10 4 4 2 2" xfId="3137" xr:uid="{E0790B5D-B7AD-4FF9-83C4-7D35E835DD6C}"/>
    <cellStyle name="Normal 10 4 4 3" xfId="2534" xr:uid="{421B1151-9640-40B4-B7AA-8C71E4021D16}"/>
    <cellStyle name="Normal 10 4 5" xfId="1227" xr:uid="{FBE1B647-C809-46D9-8FA2-25A820D86961}"/>
    <cellStyle name="Normal 10 4 5 2" xfId="1905" xr:uid="{66864F85-E326-4A41-A2B5-CE07BD554AC5}"/>
    <cellStyle name="Normal 10 4 5 2 2" xfId="3138" xr:uid="{02E6812E-FB29-4019-AE63-E1C0E8041E23}"/>
    <cellStyle name="Normal 10 4 5 3" xfId="2535" xr:uid="{D867A8B6-629A-415A-BB89-851A0E083460}"/>
    <cellStyle name="Normal 10 4 6" xfId="1228" xr:uid="{39DEA560-9658-4471-A93E-63C3BF7A53FF}"/>
    <cellStyle name="Normal 10 4 6 2" xfId="1906" xr:uid="{59FF3F97-252A-46EA-823B-5A00729C0EDC}"/>
    <cellStyle name="Normal 10 4 6 2 2" xfId="3139" xr:uid="{22E50F06-A039-404F-80A5-977C1B2B2503}"/>
    <cellStyle name="Normal 10 4 6 3" xfId="2536" xr:uid="{ABD572B4-D0D7-4298-BA2A-8314C027A8AF}"/>
    <cellStyle name="Normal 10 4 7" xfId="1229" xr:uid="{206B00E9-EDA5-40D8-A266-A3A73F8C61F5}"/>
    <cellStyle name="Normal 10 4 7 2" xfId="1907" xr:uid="{E9B73BC2-9153-4D82-BCBB-557014921D6B}"/>
    <cellStyle name="Normal 10 4 7 2 2" xfId="3140" xr:uid="{C70754D3-4ECB-4EFD-B95B-3F103E7B13DD}"/>
    <cellStyle name="Normal 10 4 7 3" xfId="2537" xr:uid="{93869B89-A969-4CD0-A173-0A37061BD95C}"/>
    <cellStyle name="Normal 10 4 8" xfId="1819" xr:uid="{2F704CC3-2BB7-4D46-96EB-A4007031BC59}"/>
    <cellStyle name="Normal 10 4 8 2" xfId="3051" xr:uid="{45FE0406-B025-450D-B4EA-F252004708BE}"/>
    <cellStyle name="Normal 10 4 9" xfId="2444" xr:uid="{EAC94C4E-D02F-45A4-B875-EFE9E614D6B0}"/>
    <cellStyle name="Normal 10 5" xfId="902" xr:uid="{5E308491-1856-4730-A274-EA75521B7C9E}"/>
    <cellStyle name="Normal 10 5 2" xfId="1230" xr:uid="{36540A44-FC59-4E90-BFF5-62668AEB23D9}"/>
    <cellStyle name="Normal 10 5 2 2" xfId="1909" xr:uid="{1891C625-2A6B-4E7F-85A4-C7B5D8ABFC2F}"/>
    <cellStyle name="Normal 10 5 2 2 2" xfId="3142" xr:uid="{60BBDF6E-841C-43E6-8E4E-BA667DF27554}"/>
    <cellStyle name="Normal 10 5 2 3" xfId="2539" xr:uid="{4455925D-D2D3-4A84-9A89-CA3DA8B7C008}"/>
    <cellStyle name="Normal 10 5 3" xfId="1231" xr:uid="{78B27829-491A-459C-B45C-1A2C22DE8305}"/>
    <cellStyle name="Normal 10 5 3 2" xfId="1910" xr:uid="{00C05BED-5B50-455D-ACA8-09898E986211}"/>
    <cellStyle name="Normal 10 5 3 2 2" xfId="3143" xr:uid="{F3A04B5C-4284-486A-9BE8-03EEA6EF3530}"/>
    <cellStyle name="Normal 10 5 3 3" xfId="2540" xr:uid="{11E680CB-6078-4B46-82A3-B97483FF6127}"/>
    <cellStyle name="Normal 10 5 4" xfId="1232" xr:uid="{DC090C97-19D1-4E85-A306-548EB0D7F041}"/>
    <cellStyle name="Normal 10 5 4 2" xfId="1911" xr:uid="{82C7E4D2-7169-4C70-85F9-798E0EC463B9}"/>
    <cellStyle name="Normal 10 5 4 2 2" xfId="3144" xr:uid="{57038498-1425-4108-B203-2937C17B0528}"/>
    <cellStyle name="Normal 10 5 4 3" xfId="2541" xr:uid="{80E1A882-2850-46DF-909D-FB69885FCD78}"/>
    <cellStyle name="Normal 10 5 5" xfId="1233" xr:uid="{AD763983-0B9F-4752-A91C-8ABA7254F192}"/>
    <cellStyle name="Normal 10 5 5 2" xfId="1912" xr:uid="{18B08F6C-4E55-4835-9C22-47DD9196EC87}"/>
    <cellStyle name="Normal 10 5 5 2 2" xfId="3145" xr:uid="{AF4EABCD-E1C6-4CDC-81B5-B4CC4F6C8977}"/>
    <cellStyle name="Normal 10 5 5 3" xfId="2542" xr:uid="{CEDB7BCC-DDDF-417E-B4CC-996AD8849ED1}"/>
    <cellStyle name="Normal 10 5 6" xfId="1234" xr:uid="{B2634E6C-FD7F-46DD-87E2-18C333B3862D}"/>
    <cellStyle name="Normal 10 5 6 2" xfId="1913" xr:uid="{93A73F60-9307-44D8-9543-51548E76935A}"/>
    <cellStyle name="Normal 10 5 6 2 2" xfId="3146" xr:uid="{E708242A-AB70-4D7E-9896-F468BBE33EF3}"/>
    <cellStyle name="Normal 10 5 6 3" xfId="2543" xr:uid="{319F20D5-D8B0-4BBE-9885-73D64E06B9AE}"/>
    <cellStyle name="Normal 10 5 7" xfId="1235" xr:uid="{CAFB9E7F-86AF-493D-96F6-9BC2360F2100}"/>
    <cellStyle name="Normal 10 5 7 2" xfId="1914" xr:uid="{D1F4ED41-5332-4A0A-8886-E1300CB196A7}"/>
    <cellStyle name="Normal 10 5 7 2 2" xfId="3147" xr:uid="{DC23CC4C-2031-46CA-A3F7-C84E0A697D31}"/>
    <cellStyle name="Normal 10 5 7 3" xfId="2544" xr:uid="{C882F9FD-0D79-4294-BAEF-F2928A402FF2}"/>
    <cellStyle name="Normal 10 5 8" xfId="1908" xr:uid="{D7986F3B-1415-4648-B7BA-542137559F14}"/>
    <cellStyle name="Normal 10 5 8 2" xfId="3141" xr:uid="{F44F949F-B62D-421C-8579-072D9F566C77}"/>
    <cellStyle name="Normal 10 5 9" xfId="2538" xr:uid="{1109C811-F076-4980-8861-3D45933F78B4}"/>
    <cellStyle name="Normal 10 6" xfId="1812" xr:uid="{97916CA2-27FF-4A25-BB3B-DF2F2E3AD0B1}"/>
    <cellStyle name="Normal 10 6 2" xfId="3044" xr:uid="{A749C7FD-0D3A-4F76-992A-C1907A71C784}"/>
    <cellStyle name="Normal 10 7" xfId="2437" xr:uid="{18915BF9-BD70-45C7-A2A7-09634C8FF2CD}"/>
    <cellStyle name="Normal 11" xfId="443" xr:uid="{00000000-0005-0000-0000-0000BC010000}"/>
    <cellStyle name="Normal 11 2" xfId="444" xr:uid="{00000000-0005-0000-0000-0000BD010000}"/>
    <cellStyle name="Normal 11 2 10" xfId="2545" xr:uid="{A5CAF1D2-C419-4255-A7C7-6510795A3B38}"/>
    <cellStyle name="Normal 11 2 11" xfId="1236" xr:uid="{24850435-EB8E-4225-9E57-94A25FFD7A95}"/>
    <cellStyle name="Normal 11 2 2" xfId="1237" xr:uid="{164DAF83-93CE-40A7-B5B5-158701A388A0}"/>
    <cellStyle name="Normal 11 2 2 2" xfId="1238" xr:uid="{2C0021C4-1D76-44EF-967F-835101C1C632}"/>
    <cellStyle name="Normal 11 2 2 2 2" xfId="1917" xr:uid="{07D40433-16CE-455E-A708-22B1E644E1CD}"/>
    <cellStyle name="Normal 11 2 2 2 2 2" xfId="3150" xr:uid="{5731899A-6147-4D45-9BD3-C082E377A60F}"/>
    <cellStyle name="Normal 11 2 2 2 3" xfId="2547" xr:uid="{7748D1A7-AA55-40EC-AE1E-B513D009755C}"/>
    <cellStyle name="Normal 11 2 2 3" xfId="1239" xr:uid="{8C0A95CE-87FC-4FA0-B219-F7318F6A2051}"/>
    <cellStyle name="Normal 11 2 2 3 2" xfId="1918" xr:uid="{7958F059-E814-4F41-9491-6F3370CE093B}"/>
    <cellStyle name="Normal 11 2 2 3 2 2" xfId="3151" xr:uid="{70EF9A65-83DE-4B1E-B8E3-3BCD25810740}"/>
    <cellStyle name="Normal 11 2 2 3 3" xfId="2548" xr:uid="{4F33C8B2-C4EA-4D47-8DBF-F9CD63A6F17B}"/>
    <cellStyle name="Normal 11 2 2 4" xfId="1240" xr:uid="{BCDC273B-B4FE-4A32-9DF3-A48CE644C973}"/>
    <cellStyle name="Normal 11 2 2 4 2" xfId="1919" xr:uid="{B6F3C62D-C3D3-49EF-96DE-86DF67ED5D5C}"/>
    <cellStyle name="Normal 11 2 2 4 2 2" xfId="3152" xr:uid="{0C7E48B9-01A3-4295-96D6-1C6505536E21}"/>
    <cellStyle name="Normal 11 2 2 4 3" xfId="2549" xr:uid="{191E2BFE-0F61-45D3-975C-408223825DE4}"/>
    <cellStyle name="Normal 11 2 2 5" xfId="1241" xr:uid="{31DB2CC1-3027-4931-B854-A9F583525829}"/>
    <cellStyle name="Normal 11 2 2 5 2" xfId="1920" xr:uid="{A52206B9-615F-4705-AF1D-99E8F0844F95}"/>
    <cellStyle name="Normal 11 2 2 5 2 2" xfId="3153" xr:uid="{A15DF714-6F14-4373-8ADD-73765786EDEF}"/>
    <cellStyle name="Normal 11 2 2 5 3" xfId="2550" xr:uid="{21D411CF-9D22-4C24-94ED-A5302E528B55}"/>
    <cellStyle name="Normal 11 2 2 6" xfId="1242" xr:uid="{227BA32D-49D0-408B-902C-5703C2C0FD84}"/>
    <cellStyle name="Normal 11 2 2 6 2" xfId="1921" xr:uid="{16204CFD-45DE-4016-B8D1-DB6AC1A78870}"/>
    <cellStyle name="Normal 11 2 2 6 2 2" xfId="3154" xr:uid="{B0E348AC-508D-42AD-8A4D-F76984747627}"/>
    <cellStyle name="Normal 11 2 2 6 3" xfId="2551" xr:uid="{14B6EA89-A13B-4111-81E6-F66127043203}"/>
    <cellStyle name="Normal 11 2 2 7" xfId="1243" xr:uid="{DAD47D43-9FA6-4908-8B4F-D246913688EC}"/>
    <cellStyle name="Normal 11 2 2 7 2" xfId="1922" xr:uid="{E38F725D-DD76-4986-9E45-4F144A54E1B9}"/>
    <cellStyle name="Normal 11 2 2 7 2 2" xfId="3155" xr:uid="{98E22AA5-A809-4E76-ABD2-1F35121197A4}"/>
    <cellStyle name="Normal 11 2 2 7 3" xfId="2552" xr:uid="{831307C0-09F1-466C-B1AC-3A73A208A2B4}"/>
    <cellStyle name="Normal 11 2 2 8" xfId="1916" xr:uid="{C2336350-35B3-4099-AE0B-458C2C2CF651}"/>
    <cellStyle name="Normal 11 2 2 8 2" xfId="3149" xr:uid="{587004A2-5C94-4E2F-8188-CCAC59CD8833}"/>
    <cellStyle name="Normal 11 2 2 9" xfId="2546" xr:uid="{AFBFE93F-FF25-4EED-825B-F82C4493BC96}"/>
    <cellStyle name="Normal 11 2 3" xfId="1244" xr:uid="{0A1B6734-B31E-4F01-A45C-4FF2D2CBDF1F}"/>
    <cellStyle name="Normal 11 2 3 2" xfId="1923" xr:uid="{91B3AF43-9C2D-4520-8BF5-9DC7E2E6E502}"/>
    <cellStyle name="Normal 11 2 3 2 2" xfId="3156" xr:uid="{3479E099-37D1-499A-87CA-4506CD2945CE}"/>
    <cellStyle name="Normal 11 2 3 3" xfId="2553" xr:uid="{CC5F53A9-728B-4563-9847-EB6F2B07371C}"/>
    <cellStyle name="Normal 11 2 4" xfId="1245" xr:uid="{4C0C39C7-1609-4994-AC1F-59CCC111FD15}"/>
    <cellStyle name="Normal 11 2 4 2" xfId="1924" xr:uid="{45C336A8-1576-4B60-8F04-4C3EA986A997}"/>
    <cellStyle name="Normal 11 2 4 2 2" xfId="3157" xr:uid="{7CDF7D9F-1DDA-4944-B9A5-12644FADAB99}"/>
    <cellStyle name="Normal 11 2 4 3" xfId="2554" xr:uid="{AF43EB4D-C8D7-46FB-BD6E-26A6A0A13FD6}"/>
    <cellStyle name="Normal 11 2 5" xfId="1246" xr:uid="{2A286698-C471-49AB-B40C-7B3230CC619A}"/>
    <cellStyle name="Normal 11 2 5 2" xfId="1925" xr:uid="{C578E3F2-64A5-4B92-91BD-DF834E7CCBF9}"/>
    <cellStyle name="Normal 11 2 5 2 2" xfId="3158" xr:uid="{8F56CBF1-3547-4985-9510-03D1FCC4A8BB}"/>
    <cellStyle name="Normal 11 2 5 3" xfId="2555" xr:uid="{C4DD7EB6-4508-4A43-9A2F-9FC893B1CF7A}"/>
    <cellStyle name="Normal 11 2 6" xfId="1247" xr:uid="{06CD032F-C981-4B7E-A04C-4FC08086CF1C}"/>
    <cellStyle name="Normal 11 2 6 2" xfId="1926" xr:uid="{98BFF2CF-3A4F-4E59-9A9B-6A5A61F2EEE4}"/>
    <cellStyle name="Normal 11 2 6 2 2" xfId="3159" xr:uid="{B888AAB5-C7F6-44AB-9A7D-3B68960AB460}"/>
    <cellStyle name="Normal 11 2 6 3" xfId="2556" xr:uid="{15956AB1-F34C-405E-8788-550F7F3BDC4C}"/>
    <cellStyle name="Normal 11 2 7" xfId="1248" xr:uid="{60F3B1A1-2406-47D3-B198-B19000FA53A4}"/>
    <cellStyle name="Normal 11 2 7 2" xfId="1927" xr:uid="{59414096-6F9D-4F95-A3D8-EAA4F8EBDBFC}"/>
    <cellStyle name="Normal 11 2 7 2 2" xfId="3160" xr:uid="{3F6FA789-E656-44FB-8975-A18C40B964EE}"/>
    <cellStyle name="Normal 11 2 7 3" xfId="2557" xr:uid="{3DDCBDD1-FFE1-441E-9AF9-270D7E7F00F7}"/>
    <cellStyle name="Normal 11 2 8" xfId="1249" xr:uid="{BF64132F-432A-4530-BA27-210F62F08A56}"/>
    <cellStyle name="Normal 11 2 8 2" xfId="1928" xr:uid="{2768FD81-8621-4E38-953A-F4BCD8B7D5CA}"/>
    <cellStyle name="Normal 11 2 8 2 2" xfId="3161" xr:uid="{52193BAD-605B-4548-A80F-03020B111972}"/>
    <cellStyle name="Normal 11 2 8 3" xfId="2558" xr:uid="{D7D622EA-8634-499F-8553-E6C5029925CE}"/>
    <cellStyle name="Normal 11 2 9" xfId="1915" xr:uid="{722C027B-CB4D-44CD-85BE-65E056571B2A}"/>
    <cellStyle name="Normal 11 2 9 2" xfId="3148" xr:uid="{07E5DBCA-72E3-4BCC-853D-389A159156EB}"/>
    <cellStyle name="Normal 11 3" xfId="903" xr:uid="{8E14BCA4-9C9B-4358-A93D-5EB3678A5033}"/>
    <cellStyle name="Normal 11 3 10" xfId="1250" xr:uid="{927BEA99-2EEF-4F09-A057-523802B085A6}"/>
    <cellStyle name="Normal 11 3 2" xfId="1251" xr:uid="{0CD475D3-239B-4390-BC5B-37E88BC082B6}"/>
    <cellStyle name="Normal 11 3 2 2" xfId="1930" xr:uid="{3AC794F6-8E2E-44B9-A101-69B2F6B5C264}"/>
    <cellStyle name="Normal 11 3 2 2 2" xfId="3163" xr:uid="{BD2F12AB-5BAD-49C7-809F-2990C4CA77D2}"/>
    <cellStyle name="Normal 11 3 2 3" xfId="2560" xr:uid="{C4A58034-2BE1-4725-AF9D-3625EFFF254E}"/>
    <cellStyle name="Normal 11 3 3" xfId="1252" xr:uid="{A00C3AFC-87EC-4317-8822-61C88497E5DF}"/>
    <cellStyle name="Normal 11 3 3 2" xfId="1931" xr:uid="{D20503C5-E787-4726-9EDE-86C647546490}"/>
    <cellStyle name="Normal 11 3 3 2 2" xfId="3164" xr:uid="{57CAFFBD-D285-4090-AB06-4CD0D820EE85}"/>
    <cellStyle name="Normal 11 3 3 3" xfId="2561" xr:uid="{51F7D115-DC73-4EBB-AD51-5ABF30607A82}"/>
    <cellStyle name="Normal 11 3 4" xfId="1253" xr:uid="{985352E6-888C-4C0A-903E-42B73BC8062F}"/>
    <cellStyle name="Normal 11 3 4 2" xfId="1932" xr:uid="{C991F126-A2FB-460A-9558-3A1EB9CB6544}"/>
    <cellStyle name="Normal 11 3 4 2 2" xfId="3165" xr:uid="{6572BEC4-652D-40BD-89B5-BFF1FA17B433}"/>
    <cellStyle name="Normal 11 3 4 3" xfId="2562" xr:uid="{2D27AB09-4D0E-49B9-BB63-C5902D375E2A}"/>
    <cellStyle name="Normal 11 3 5" xfId="1254" xr:uid="{C060646A-E7DC-4828-8597-8ECDF8C9E2BD}"/>
    <cellStyle name="Normal 11 3 5 2" xfId="1933" xr:uid="{A1CBB9FA-6C44-4654-A80B-002F1CBBFDF0}"/>
    <cellStyle name="Normal 11 3 5 2 2" xfId="3166" xr:uid="{DC539963-914E-4058-9D0D-401729F07316}"/>
    <cellStyle name="Normal 11 3 5 3" xfId="2563" xr:uid="{4691645A-F3C0-4AD1-BA1A-7F1AE43E7C4C}"/>
    <cellStyle name="Normal 11 3 6" xfId="1255" xr:uid="{9AEA469D-8D48-4FFA-B31B-82CD61970374}"/>
    <cellStyle name="Normal 11 3 6 2" xfId="1934" xr:uid="{66903DF6-D4DC-4E2C-AAB9-F645A59FEC42}"/>
    <cellStyle name="Normal 11 3 6 2 2" xfId="3167" xr:uid="{6CA9C5DD-6371-4F5D-BD18-F5A2F02CC5D3}"/>
    <cellStyle name="Normal 11 3 6 3" xfId="2564" xr:uid="{C356CF0F-4FE6-4672-B007-CA2C80FEAE53}"/>
    <cellStyle name="Normal 11 3 7" xfId="1256" xr:uid="{0112423C-6204-4820-B8C4-4071A5497558}"/>
    <cellStyle name="Normal 11 3 7 2" xfId="1935" xr:uid="{9FD0C05C-C2BF-43C7-9890-43180CCED856}"/>
    <cellStyle name="Normal 11 3 7 2 2" xfId="3168" xr:uid="{13790B91-0EA1-46D2-9108-E2FAA65AC11E}"/>
    <cellStyle name="Normal 11 3 7 3" xfId="2565" xr:uid="{A7F72C8A-71FA-40C6-9E92-A542C5945451}"/>
    <cellStyle name="Normal 11 3 8" xfId="1929" xr:uid="{79B653C7-6FF3-4129-919E-C0320FA5AAA1}"/>
    <cellStyle name="Normal 11 3 8 2" xfId="3162" xr:uid="{96E0C3F3-8651-4632-BC74-A75D39442D13}"/>
    <cellStyle name="Normal 11 3 9" xfId="2559" xr:uid="{19BF5790-25CE-4995-AF3C-CEA40C55477B}"/>
    <cellStyle name="Normal 11 4" xfId="1257" xr:uid="{114259F1-CEBC-4669-91F0-70F4982B205E}"/>
    <cellStyle name="Normal 11 4 2" xfId="1258" xr:uid="{643E4BFE-162D-4001-B805-1500F8091423}"/>
    <cellStyle name="Normal 11 4 2 2" xfId="1937" xr:uid="{717492B4-B459-4A10-90E1-DB8B7D06EB87}"/>
    <cellStyle name="Normal 11 4 2 2 2" xfId="3170" xr:uid="{15CB582F-B96E-40A8-9859-09EEF32A7D4B}"/>
    <cellStyle name="Normal 11 4 2 3" xfId="2567" xr:uid="{D52FCA65-64B6-4A7A-B896-7FE0F28C2D04}"/>
    <cellStyle name="Normal 11 4 3" xfId="1259" xr:uid="{7B0766DF-C07C-44FA-8C17-3AA1945F5150}"/>
    <cellStyle name="Normal 11 4 3 2" xfId="1938" xr:uid="{818BDB9C-3075-42C7-B095-CDF56E1BAB53}"/>
    <cellStyle name="Normal 11 4 3 2 2" xfId="3171" xr:uid="{BA1FFC5F-0809-40E0-AD64-BE4EC53D9F34}"/>
    <cellStyle name="Normal 11 4 3 3" xfId="2568" xr:uid="{D2D0C028-3809-4B6B-8883-3392D692B0FF}"/>
    <cellStyle name="Normal 11 4 4" xfId="1260" xr:uid="{A1C0E007-41B5-4AB9-9FCD-73193336A7B9}"/>
    <cellStyle name="Normal 11 4 4 2" xfId="1939" xr:uid="{2B0D0A78-283D-4F1A-829F-14C064E7B196}"/>
    <cellStyle name="Normal 11 4 4 2 2" xfId="3172" xr:uid="{5DDCA5DC-0E8E-48E9-BBF7-33E3B0588049}"/>
    <cellStyle name="Normal 11 4 4 3" xfId="2569" xr:uid="{435605C9-D3C4-496F-8140-D6432024D8DE}"/>
    <cellStyle name="Normal 11 4 5" xfId="1261" xr:uid="{CA06EA21-937C-406C-AF47-A9B5B939B11C}"/>
    <cellStyle name="Normal 11 4 5 2" xfId="1940" xr:uid="{8FF842A1-5D63-435D-9EE0-B6D553000864}"/>
    <cellStyle name="Normal 11 4 5 2 2" xfId="3173" xr:uid="{192F5B08-0E8B-46C5-8714-476DAA20DEF3}"/>
    <cellStyle name="Normal 11 4 5 3" xfId="2570" xr:uid="{F3D7F810-CB0C-45B7-A6A2-4283061E6212}"/>
    <cellStyle name="Normal 11 4 6" xfId="1262" xr:uid="{38BD98A4-64BB-444F-AE0B-467D2B51C43E}"/>
    <cellStyle name="Normal 11 4 6 2" xfId="1941" xr:uid="{13DC3579-E17A-43D7-866A-F41E99ADF3B9}"/>
    <cellStyle name="Normal 11 4 6 2 2" xfId="3174" xr:uid="{83C37F5B-2018-4CB6-ACA5-4AC66CF83EF0}"/>
    <cellStyle name="Normal 11 4 6 3" xfId="2571" xr:uid="{3845017F-946F-49B0-B2CB-7FE6EC7B97C9}"/>
    <cellStyle name="Normal 11 4 7" xfId="1263" xr:uid="{99F316E1-DFD7-44C3-A50C-8F0867FBD25E}"/>
    <cellStyle name="Normal 11 4 7 2" xfId="1942" xr:uid="{393EDC45-5854-4EB8-8A01-D75B7DA839E4}"/>
    <cellStyle name="Normal 11 4 7 2 2" xfId="3175" xr:uid="{07233EFC-F4E6-4145-B731-1368E43774B7}"/>
    <cellStyle name="Normal 11 4 7 3" xfId="2572" xr:uid="{E8FC93CC-7DFA-42BB-8B42-05D3DB572BEE}"/>
    <cellStyle name="Normal 11 4 8" xfId="1936" xr:uid="{D3A22E1D-D8ED-455A-B546-04D5DAE86FA1}"/>
    <cellStyle name="Normal 11 4 8 2" xfId="3169" xr:uid="{69737E0B-675F-4E00-831D-4A2FF41FEFC8}"/>
    <cellStyle name="Normal 11 4 9" xfId="2566" xr:uid="{79E46169-CBB5-4EFD-9F7F-9C5A7C05E96F}"/>
    <cellStyle name="Normal 11 5" xfId="1792" xr:uid="{C3AC47F9-EEC5-4BA8-8688-A709DD24AB6C}"/>
    <cellStyle name="Normal 11 5 2" xfId="1795" xr:uid="{97EA691F-D68D-4B41-AA23-4F9FC353804F}"/>
    <cellStyle name="Normal 11 5 2 2" xfId="1799" xr:uid="{0D271735-9504-41AE-B677-99157665B4FE}"/>
    <cellStyle name="Normal 11 5 2 2 2" xfId="2393" xr:uid="{D24DB6D0-918F-4181-81CC-42BBADBE4FD0}"/>
    <cellStyle name="Normal 11 5 2 2 2 2" xfId="3626" xr:uid="{94C3280D-5756-460B-A619-E8984B442650}"/>
    <cellStyle name="Normal 11 5 2 2 3" xfId="3030" xr:uid="{E3B4873B-A816-4749-8498-788FED3CC73D}"/>
    <cellStyle name="Normal 11 5 2 3" xfId="1803" xr:uid="{76D7BA9E-9921-4AD3-B546-772203977E57}"/>
    <cellStyle name="Normal 11 5 2 3 2" xfId="2399" xr:uid="{FD80B36E-451E-421A-B66B-9C90E91B457D}"/>
    <cellStyle name="Normal 11 5 2 3 2 2" xfId="3632" xr:uid="{2423F075-DD16-45AB-8050-5CA5A3BE2E1F}"/>
    <cellStyle name="Normal 11 5 2 3 3" xfId="3036" xr:uid="{F73884D7-C6AC-45FB-8CAC-E49EE0A3C85B}"/>
    <cellStyle name="Normal 11 5 2 4" xfId="2389" xr:uid="{E9DD9744-5CE3-4ECF-9045-45BB22607809}"/>
    <cellStyle name="Normal 11 5 2 4 2" xfId="3622" xr:uid="{88B88119-7E58-4EFF-83E4-84685C344097}"/>
    <cellStyle name="Normal 11 5 2 5" xfId="3026" xr:uid="{433FDB8E-B1A4-4106-A87D-59A351F17CF4}"/>
    <cellStyle name="Normal 11 5 3" xfId="2385" xr:uid="{A618232C-951D-45DC-A224-6B7FFABE1305}"/>
    <cellStyle name="Normal 11 5 3 2" xfId="3618" xr:uid="{DBC3EDD9-4C17-452B-8003-65D50371EAF1}"/>
    <cellStyle name="Normal 11 5 4" xfId="3022" xr:uid="{69018A64-83AC-4D0B-8A5C-0A587922A57B}"/>
    <cellStyle name="Normal 11 6" xfId="1821" xr:uid="{98E9C635-AE5E-41DD-9594-98CD6BBE2781}"/>
    <cellStyle name="Normal 11 6 2" xfId="3054" xr:uid="{59ADA78E-580D-4A54-A710-14999B843443}"/>
    <cellStyle name="Normal 11 7" xfId="2446" xr:uid="{25A47D73-EA7D-4128-95CA-3C7B3CB33618}"/>
    <cellStyle name="Normal 11 8" xfId="1079" xr:uid="{CF51F820-CED2-42D6-917C-741B0C5ED987}"/>
    <cellStyle name="Normal 12" xfId="445" xr:uid="{00000000-0005-0000-0000-0000BE010000}"/>
    <cellStyle name="Normal 12 2" xfId="446" xr:uid="{00000000-0005-0000-0000-0000BF010000}"/>
    <cellStyle name="Normal 12 2 2" xfId="1265" xr:uid="{D8AD07F4-4F96-4947-9889-65ADB3DFF88D}"/>
    <cellStyle name="Normal 12 3" xfId="1266" xr:uid="{001751E5-E718-4B9F-B0D5-903FD47E2858}"/>
    <cellStyle name="Normal 12 4" xfId="1264" xr:uid="{32C8D420-01F8-4F53-B5AA-35EA2B6A18B0}"/>
    <cellStyle name="Normal 12 5" xfId="962" xr:uid="{F73C0336-C220-42C5-B959-7CA1FE842658}"/>
    <cellStyle name="Normal 13" xfId="447" xr:uid="{00000000-0005-0000-0000-0000C0010000}"/>
    <cellStyle name="Normal 13 10" xfId="1267" xr:uid="{7766C220-B290-4091-9C2C-E630A9366403}"/>
    <cellStyle name="Normal 13 2" xfId="1268" xr:uid="{00767167-A8C7-41D1-A90E-D7FA33ACB7B2}"/>
    <cellStyle name="Normal 13 2 2" xfId="1944" xr:uid="{F76ECBA2-3956-4D3F-9D81-F685BF835BF5}"/>
    <cellStyle name="Normal 13 2 2 2" xfId="3177" xr:uid="{650407A6-60A4-4C39-8B42-0F2766A70DAF}"/>
    <cellStyle name="Normal 13 2 3" xfId="2575" xr:uid="{77EAE44D-FB95-4D7B-9920-6F18EBEE6004}"/>
    <cellStyle name="Normal 13 3" xfId="1269" xr:uid="{43994D84-A868-404A-9531-544A32DA8B04}"/>
    <cellStyle name="Normal 13 3 2" xfId="1945" xr:uid="{4FEAAE6B-E1CE-4A61-8D06-1371695A0B31}"/>
    <cellStyle name="Normal 13 3 2 2" xfId="3178" xr:uid="{049E3FFE-5F62-40D9-BF05-4392CF644636}"/>
    <cellStyle name="Normal 13 3 3" xfId="2576" xr:uid="{FB98F569-E670-4D2B-8CFA-6E58CE90D125}"/>
    <cellStyle name="Normal 13 4" xfId="1270" xr:uid="{5217ABC9-071C-453E-AE88-FE9915B34BD4}"/>
    <cellStyle name="Normal 13 4 2" xfId="1946" xr:uid="{985B7E6A-55EB-42CC-B0E4-E03E015329F7}"/>
    <cellStyle name="Normal 13 4 2 2" xfId="3179" xr:uid="{3E6FB4B8-4402-4086-BE34-DD5701EF1043}"/>
    <cellStyle name="Normal 13 4 3" xfId="2577" xr:uid="{C1042801-98D3-4E86-A9CB-550D8E13CD79}"/>
    <cellStyle name="Normal 13 5" xfId="1271" xr:uid="{7FD75194-181A-426F-AE37-D621EC03F95B}"/>
    <cellStyle name="Normal 13 5 2" xfId="1947" xr:uid="{E4167F79-06C8-4ECE-8994-C8686AAEE6DE}"/>
    <cellStyle name="Normal 13 5 2 2" xfId="3180" xr:uid="{3AFE70F4-F4C8-4FB7-B610-28D2F582F707}"/>
    <cellStyle name="Normal 13 5 3" xfId="2578" xr:uid="{DA5F990B-178E-4125-A300-ABBE4E16DEB1}"/>
    <cellStyle name="Normal 13 6" xfId="1272" xr:uid="{A134B1FA-A940-4549-BC1F-63249C746064}"/>
    <cellStyle name="Normal 13 6 2" xfId="1948" xr:uid="{F526CEB9-3569-41C4-9E4A-389EC38BD020}"/>
    <cellStyle name="Normal 13 6 2 2" xfId="3181" xr:uid="{2CD2988B-32B6-4234-BF7E-6CE7940D75BB}"/>
    <cellStyle name="Normal 13 6 3" xfId="2579" xr:uid="{AC39FB38-141B-4F93-B879-A8E3B68D9DA6}"/>
    <cellStyle name="Normal 13 7" xfId="1273" xr:uid="{DD57DB21-5BB0-46C5-AB24-A8DC9830009B}"/>
    <cellStyle name="Normal 13 7 2" xfId="1949" xr:uid="{43C419E9-D072-4AEE-ABC0-F5317559D713}"/>
    <cellStyle name="Normal 13 7 2 2" xfId="3182" xr:uid="{D0C40CDC-D3A4-4AB8-8B61-4A0D6239FDB0}"/>
    <cellStyle name="Normal 13 7 3" xfId="2580" xr:uid="{6E648576-F6D4-4194-9218-43582051775A}"/>
    <cellStyle name="Normal 13 8" xfId="1943" xr:uid="{CBA762A4-F524-442C-A436-104A68EF9E54}"/>
    <cellStyle name="Normal 13 8 2" xfId="3176" xr:uid="{B30C34A9-F728-4229-8FF1-2B55C52D9BE3}"/>
    <cellStyle name="Normal 13 9" xfId="2574" xr:uid="{425F9181-7455-4396-8C57-F06487F105CB}"/>
    <cellStyle name="Normal 14" xfId="448" xr:uid="{00000000-0005-0000-0000-0000C1010000}"/>
    <cellStyle name="Normal 14 2" xfId="1274" xr:uid="{77933810-5E37-45E3-B295-6E2711BB3C3E}"/>
    <cellStyle name="Normal 15" xfId="449" xr:uid="{00000000-0005-0000-0000-0000C2010000}"/>
    <cellStyle name="Normal 15 2" xfId="1276" xr:uid="{CC12BBD6-869F-41D5-834A-3FED432C410A}"/>
    <cellStyle name="Normal 15 3" xfId="1275" xr:uid="{A19F9897-EDA1-434A-9D6C-0541856BEDEF}"/>
    <cellStyle name="Normal 16" xfId="450" xr:uid="{00000000-0005-0000-0000-0000C3010000}"/>
    <cellStyle name="Normal 16 2" xfId="451" xr:uid="{00000000-0005-0000-0000-0000C4010000}"/>
    <cellStyle name="Normal 16 3" xfId="1277" xr:uid="{98A983BB-5537-4D3C-BD7B-33C3C5BBC71F}"/>
    <cellStyle name="Normal 17" xfId="452" xr:uid="{00000000-0005-0000-0000-0000C5010000}"/>
    <cellStyle name="Normal 17 2" xfId="453" xr:uid="{00000000-0005-0000-0000-0000C6010000}"/>
    <cellStyle name="Normal 17 2 2" xfId="722" xr:uid="{21E4E41B-F27B-407D-B682-A028F6FC1F01}"/>
    <cellStyle name="Normal 17 3" xfId="1278" xr:uid="{768A9ECC-5870-42AA-8AFF-536716E2206B}"/>
    <cellStyle name="Normal 18" xfId="454" xr:uid="{00000000-0005-0000-0000-0000C7010000}"/>
    <cellStyle name="Normal 18 2" xfId="1279" xr:uid="{5E525874-3A5C-46E7-99D5-DBC58E736942}"/>
    <cellStyle name="Normal 19" xfId="455" xr:uid="{00000000-0005-0000-0000-0000C8010000}"/>
    <cellStyle name="Normal 19 2" xfId="1280" xr:uid="{C89B4FB8-71CB-4AAC-AB92-CC06EA17E20D}"/>
    <cellStyle name="Normal 2" xfId="456" xr:uid="{00000000-0005-0000-0000-0000C9010000}"/>
    <cellStyle name="Normal 2 2" xfId="457" xr:uid="{00000000-0005-0000-0000-0000CA010000}"/>
    <cellStyle name="Normal 2 2 2" xfId="1281" xr:uid="{D5EC6546-B086-449E-AB1F-57C8CD68EE54}"/>
    <cellStyle name="Normal 2 2 2 2" xfId="1282" xr:uid="{49D08FF0-6DD9-4508-9E81-761B71CFE2C9}"/>
    <cellStyle name="Normal 2 2 3" xfId="1283" xr:uid="{DC2DC5C7-108C-4F42-9CF5-3B5C2875925D}"/>
    <cellStyle name="Normal 2 2 4" xfId="1284" xr:uid="{CA9CB704-996C-4FEE-8FEC-23927872CF60}"/>
    <cellStyle name="Normal 2 3" xfId="458" xr:uid="{00000000-0005-0000-0000-0000CB010000}"/>
    <cellStyle name="Normal 2 3 2" xfId="764" xr:uid="{A57E2C4F-D60C-476F-A816-A1C855075CCE}"/>
    <cellStyle name="Normal 2 3 3" xfId="905" xr:uid="{05BD1BEA-8519-4025-8BB1-19476F09A9BC}"/>
    <cellStyle name="Normal 2 3 4" xfId="1285" xr:uid="{8D3D866D-4C46-4FCB-8B21-EAA2DC0F9201}"/>
    <cellStyle name="Normal 2 3 5" xfId="766" xr:uid="{8804B451-C271-4187-896B-4DCA4F9E7673}"/>
    <cellStyle name="Normal 2 3 6" xfId="762" xr:uid="{97F7D444-55A8-4F9F-B6A5-2F7130781BFC}"/>
    <cellStyle name="Normal 2 4" xfId="459" xr:uid="{00000000-0005-0000-0000-0000CC010000}"/>
    <cellStyle name="Normal 2 4 2" xfId="906" xr:uid="{AEDC7697-BD54-4917-AA85-19978C324C41}"/>
    <cellStyle name="Normal 2 4 3" xfId="1286" xr:uid="{EB7E073D-CDB0-4ECD-AD87-43DD3708346D}"/>
    <cellStyle name="Normal 2 4 4" xfId="3702" xr:uid="{C316D94E-B381-4D13-920D-387857FF23B6}"/>
    <cellStyle name="Normal 2 4 5" xfId="798" xr:uid="{44C4E897-245B-4448-A139-009903922F45}"/>
    <cellStyle name="Normal 2 5" xfId="460" xr:uid="{00000000-0005-0000-0000-0000CD010000}"/>
    <cellStyle name="Normal 2 5 2" xfId="1287" xr:uid="{AD7F2B3F-C20B-4470-B485-C996A67000CA}"/>
    <cellStyle name="Normal 2 5 3" xfId="721" xr:uid="{152B8F85-08AD-4B8A-BE1A-AD26A7860FA6}"/>
    <cellStyle name="Normal 2 6" xfId="904" xr:uid="{A83F9212-0F24-45C1-B318-50E1C1BA4BE8}"/>
    <cellStyle name="Normal 2 6 2" xfId="1288" xr:uid="{95183D05-3B1D-4C04-877A-D17364671705}"/>
    <cellStyle name="Normal 2 7" xfId="719" xr:uid="{03F1BBDD-57F1-4703-944C-601DCE58563A}"/>
    <cellStyle name="Normal 2 7 2" xfId="1289" xr:uid="{5F9E5261-B60F-4A34-96E4-9487E3827772}"/>
    <cellStyle name="Normal 2 8" xfId="1290" xr:uid="{A0DDBD27-B11C-4FFB-8A36-ED911838A371}"/>
    <cellStyle name="Normal 2 9" xfId="3660" xr:uid="{39EB8119-DB41-41E5-897A-FB24269FC1B1}"/>
    <cellStyle name="Normal 2 9 2" xfId="3961" xr:uid="{7378E96C-ADBB-4368-921E-BFE56FBEDD48}"/>
    <cellStyle name="Normal 2_Price Forecast_301109" xfId="1291" xr:uid="{BB5DA67A-C08B-4360-AA3F-814B28EC948D}"/>
    <cellStyle name="Normal 20" xfId="461" xr:uid="{00000000-0005-0000-0000-0000CE010000}"/>
    <cellStyle name="Normal 20 2" xfId="1292" xr:uid="{8014244C-A906-4E8A-8C57-A31F233FF38C}"/>
    <cellStyle name="Normal 21" xfId="462" xr:uid="{00000000-0005-0000-0000-0000CF010000}"/>
    <cellStyle name="Normal 21 2" xfId="1293" xr:uid="{9C523489-B7F6-44A2-A1A6-AEC03DA3D884}"/>
    <cellStyle name="Normal 22" xfId="463" xr:uid="{00000000-0005-0000-0000-0000D0010000}"/>
    <cellStyle name="Normal 22 2" xfId="1294" xr:uid="{94AD053B-52BF-4704-AA18-857BC35BC730}"/>
    <cellStyle name="Normal 23" xfId="464" xr:uid="{00000000-0005-0000-0000-0000D1010000}"/>
    <cellStyle name="Normal 23 2" xfId="800" xr:uid="{9B6EB77A-8981-4155-8105-14F042FA5448}"/>
    <cellStyle name="Normal 23 3" xfId="907" xr:uid="{8DFE94B5-3E0B-4363-ABFC-34993A0B90A3}"/>
    <cellStyle name="Normal 23 4" xfId="1295" xr:uid="{02FD2DA2-B30A-4C76-9E4D-A03E7459531F}"/>
    <cellStyle name="Normal 23 5" xfId="789" xr:uid="{E1B6FAE3-5FC9-470B-B084-120399DC27E6}"/>
    <cellStyle name="Normal 24" xfId="465" xr:uid="{00000000-0005-0000-0000-0000D2010000}"/>
    <cellStyle name="Normal 24 2" xfId="801" xr:uid="{2F141BC5-82F0-46DF-85A0-29241F94BED8}"/>
    <cellStyle name="Normal 24 3" xfId="908" xr:uid="{E2AF876E-DB7B-4DB1-849A-A736D34C308A}"/>
    <cellStyle name="Normal 24 4" xfId="1296" xr:uid="{449DAD63-A0A9-48E0-80C4-236B23ECCA7C}"/>
    <cellStyle name="Normal 24 5" xfId="790" xr:uid="{5F117236-DA98-42B3-B83A-73AA7D5606CC}"/>
    <cellStyle name="Normal 25" xfId="466" xr:uid="{00000000-0005-0000-0000-0000D3010000}"/>
    <cellStyle name="Normal 25 2" xfId="802" xr:uid="{407C2A67-2A1A-4E06-98F5-E53EA3018125}"/>
    <cellStyle name="Normal 25 3" xfId="909" xr:uid="{323727ED-A554-45F8-9EA8-557CC3A43427}"/>
    <cellStyle name="Normal 25 4" xfId="1297" xr:uid="{2985E82C-656A-41A5-8227-1BC939B286A4}"/>
    <cellStyle name="Normal 25 5" xfId="791" xr:uid="{8BEB46E7-9093-4E7F-99BC-A7829ED5330F}"/>
    <cellStyle name="Normal 26" xfId="467" xr:uid="{00000000-0005-0000-0000-0000D4010000}"/>
    <cellStyle name="Normal 26 10" xfId="792" xr:uid="{9603E8BE-39CE-449B-A0C7-95BFA4F38DE7}"/>
    <cellStyle name="Normal 26 2" xfId="803" xr:uid="{CA88C0F7-73A8-4576-B5D7-3B39427E560D}"/>
    <cellStyle name="Normal 26 2 2" xfId="1951" xr:uid="{C4C72539-F7B1-4BF6-BF67-412ADF69D90C}"/>
    <cellStyle name="Normal 26 2 2 2" xfId="3184" xr:uid="{7EEBFD91-4E7A-4974-B631-3C0C95568AD4}"/>
    <cellStyle name="Normal 26 2 3" xfId="2582" xr:uid="{B64D2293-96D5-4F03-9466-2C570FF5243F}"/>
    <cellStyle name="Normal 26 2 4" xfId="1298" xr:uid="{6C712873-6C01-4BFF-A963-3C48CAA01753}"/>
    <cellStyle name="Normal 26 3" xfId="910" xr:uid="{95ABEEEC-81FC-4F21-B2D1-7FE472D357A8}"/>
    <cellStyle name="Normal 26 3 2" xfId="1952" xr:uid="{F8722DA9-2D81-4160-9FF6-8E0056CD5D00}"/>
    <cellStyle name="Normal 26 3 2 2" xfId="3185" xr:uid="{54EDFB9C-DE55-43CB-B38A-E0624ACE6DAD}"/>
    <cellStyle name="Normal 26 3 3" xfId="2583" xr:uid="{82E80A91-02E7-436C-A8B8-6D0AE562C141}"/>
    <cellStyle name="Normal 26 4" xfId="1299" xr:uid="{DD7956D1-4A91-47E2-96FF-C4102D52A766}"/>
    <cellStyle name="Normal 26 4 2" xfId="1953" xr:uid="{3A45B382-3954-43DE-B538-BB3A83D537FB}"/>
    <cellStyle name="Normal 26 4 2 2" xfId="3186" xr:uid="{9E917F2C-F651-42F4-B709-48469AF87583}"/>
    <cellStyle name="Normal 26 4 3" xfId="2584" xr:uid="{FA80212D-618C-4916-9F75-16459AEAA641}"/>
    <cellStyle name="Normal 26 5" xfId="1300" xr:uid="{C4CEF832-F895-4A21-89F5-7FE63804B59C}"/>
    <cellStyle name="Normal 26 5 2" xfId="1954" xr:uid="{868E2113-BA7F-4D9E-B664-8369F311F519}"/>
    <cellStyle name="Normal 26 5 2 2" xfId="3187" xr:uid="{A79C19FC-9EB0-4713-866B-DCD0ACB96514}"/>
    <cellStyle name="Normal 26 5 3" xfId="2585" xr:uid="{7E4A5C49-0CE4-451A-968D-5B20675FF22E}"/>
    <cellStyle name="Normal 26 6" xfId="1301" xr:uid="{5E6EC52B-89B7-4505-8709-E5CC9DABEF13}"/>
    <cellStyle name="Normal 26 6 2" xfId="1955" xr:uid="{497FEB19-36E8-4215-B571-5FF416B945D0}"/>
    <cellStyle name="Normal 26 6 2 2" xfId="3188" xr:uid="{B06E7BCE-CFB6-4EE3-88FF-DB073AA24288}"/>
    <cellStyle name="Normal 26 6 3" xfId="2586" xr:uid="{82BBABD5-FF1B-45D5-8D74-04894C0BC776}"/>
    <cellStyle name="Normal 26 7" xfId="1302" xr:uid="{2CFA34CD-CAF1-4F5F-84DF-17A4E7A4DB81}"/>
    <cellStyle name="Normal 26 7 2" xfId="1956" xr:uid="{2F7766E6-A454-4F22-9B96-2BB124F64C4B}"/>
    <cellStyle name="Normal 26 7 2 2" xfId="3189" xr:uid="{01FDA92F-2664-4806-A9CC-22F6C2CC3D7D}"/>
    <cellStyle name="Normal 26 7 3" xfId="2587" xr:uid="{A4F561FD-399D-459A-BAFD-9BA69B1AC238}"/>
    <cellStyle name="Normal 26 8" xfId="1950" xr:uid="{5598F2E2-B8FD-4BB0-92D7-FE4BA83A3AE6}"/>
    <cellStyle name="Normal 26 8 2" xfId="3183" xr:uid="{067B734E-F819-4C79-9A35-79DDA230720E}"/>
    <cellStyle name="Normal 26 9" xfId="2581" xr:uid="{A0533412-AE92-438F-8D0A-8E09BCA7B776}"/>
    <cellStyle name="Normal 27" xfId="468" xr:uid="{00000000-0005-0000-0000-0000D5010000}"/>
    <cellStyle name="Normal 27 2" xfId="804" xr:uid="{440F6FCB-BBE5-413C-A645-897BE06D5FC4}"/>
    <cellStyle name="Normal 27 3" xfId="911" xr:uid="{B4618608-7906-4602-9302-BC83082F57D3}"/>
    <cellStyle name="Normal 27 4" xfId="1303" xr:uid="{B76FD397-1143-4628-8E91-8F02772F063D}"/>
    <cellStyle name="Normal 27 5" xfId="793" xr:uid="{E19E2DE1-A003-46DB-8057-DBC300AF0921}"/>
    <cellStyle name="Normal 28" xfId="469" xr:uid="{00000000-0005-0000-0000-0000D6010000}"/>
    <cellStyle name="Normal 28 2" xfId="805" xr:uid="{AAFFE152-9D3A-44CE-B034-3C8A1A1EAF7B}"/>
    <cellStyle name="Normal 28 3" xfId="912" xr:uid="{7915B735-91DA-45ED-BB4D-88CB40B4914B}"/>
    <cellStyle name="Normal 28 4" xfId="1304" xr:uid="{FDE67D8A-451C-492A-9E11-F3FD3096FCE8}"/>
    <cellStyle name="Normal 28 5" xfId="794" xr:uid="{9EFE2353-BC23-4A55-972E-A18A955FB99B}"/>
    <cellStyle name="Normal 29" xfId="470" xr:uid="{00000000-0005-0000-0000-0000D7010000}"/>
    <cellStyle name="Normal 29 2" xfId="806" xr:uid="{0BEB2D9A-1D9B-4E2C-98AD-944AD6634A10}"/>
    <cellStyle name="Normal 29 3" xfId="913" xr:uid="{87E0B7F8-0A47-46AC-86CC-9C424027F26B}"/>
    <cellStyle name="Normal 29 4" xfId="1305" xr:uid="{E3EB7EFF-110A-481A-8EAE-1C2E657CE052}"/>
    <cellStyle name="Normal 29 5" xfId="795" xr:uid="{5027FFD5-8AAB-4490-857B-2CE8C87D18C7}"/>
    <cellStyle name="Normal 3" xfId="471" xr:uid="{00000000-0005-0000-0000-0000D8010000}"/>
    <cellStyle name="Normal 3 10" xfId="1306" xr:uid="{982CABC2-92A1-4DCD-A93E-857620A7D537}"/>
    <cellStyle name="Normal 3 10 2" xfId="1957" xr:uid="{F89B094B-7119-40D0-9F11-271C222B6359}"/>
    <cellStyle name="Normal 3 10 2 2" xfId="3190" xr:uid="{4FCFCE22-9532-4CF6-8C9E-2C02A06F3204}"/>
    <cellStyle name="Normal 3 10 3" xfId="2588" xr:uid="{C11DC39A-6DCD-414C-B6D1-1906B7892390}"/>
    <cellStyle name="Normal 3 2" xfId="472" xr:uid="{00000000-0005-0000-0000-0000D9010000}"/>
    <cellStyle name="Normal 3 2 10" xfId="1958" xr:uid="{9249F68C-C335-49E3-A938-350FD531A046}"/>
    <cellStyle name="Normal 3 2 10 2" xfId="3191" xr:uid="{200A8A67-3A6C-4330-A2D6-E6449E275DAC}"/>
    <cellStyle name="Normal 3 2 11" xfId="2589" xr:uid="{E4F97256-77D6-4B4E-90DF-3195F09234C1}"/>
    <cellStyle name="Normal 3 2 12" xfId="1307" xr:uid="{77CF0A36-DA61-40A2-8D5F-E4255107D6CC}"/>
    <cellStyle name="Normal 3 2 2" xfId="1308" xr:uid="{01DE1489-D019-4ACC-9559-4C963E942B9C}"/>
    <cellStyle name="Normal 3 2 2 10" xfId="2590" xr:uid="{9C8D1E3D-431E-43B6-B262-1851B799E022}"/>
    <cellStyle name="Normal 3 2 2 2" xfId="1309" xr:uid="{9C44BA13-C5D6-4ED9-9CF8-92B70AF1730E}"/>
    <cellStyle name="Normal 3 2 2 2 2" xfId="1310" xr:uid="{73F6EC92-4941-406A-AFA7-145136CC1022}"/>
    <cellStyle name="Normal 3 2 2 2 2 2" xfId="1961" xr:uid="{4BA11978-A264-41B0-8799-A1B8DFAAC8E7}"/>
    <cellStyle name="Normal 3 2 2 2 2 2 2" xfId="3194" xr:uid="{F85CFEA1-430F-458C-A14D-C8B44B844FDC}"/>
    <cellStyle name="Normal 3 2 2 2 2 3" xfId="2592" xr:uid="{9027B9EF-348C-4F4B-9CC8-3BB80F8A4C6A}"/>
    <cellStyle name="Normal 3 2 2 2 3" xfId="1311" xr:uid="{5B1D5BD0-BF5D-452F-BF94-D86F86AC9936}"/>
    <cellStyle name="Normal 3 2 2 2 3 2" xfId="1962" xr:uid="{41A5CE90-0851-45E1-8302-126473296A50}"/>
    <cellStyle name="Normal 3 2 2 2 3 2 2" xfId="3195" xr:uid="{FB4A066B-2883-4F10-81E2-A339EBF49DB1}"/>
    <cellStyle name="Normal 3 2 2 2 3 3" xfId="2593" xr:uid="{8CDFA968-5584-47B7-88A2-90FF69347C6B}"/>
    <cellStyle name="Normal 3 2 2 2 4" xfId="1312" xr:uid="{6FD51AA1-C07D-484C-AADF-13849F1F96D0}"/>
    <cellStyle name="Normal 3 2 2 2 4 2" xfId="1963" xr:uid="{6E79A8A8-03A4-4E09-8F64-5FF7C41AA589}"/>
    <cellStyle name="Normal 3 2 2 2 4 2 2" xfId="3196" xr:uid="{80D8E7C5-4620-452D-B17F-A30736551BAE}"/>
    <cellStyle name="Normal 3 2 2 2 4 3" xfId="2594" xr:uid="{CB3D836E-AF52-4071-9598-8EA00AD699B0}"/>
    <cellStyle name="Normal 3 2 2 2 5" xfId="1313" xr:uid="{48A252A2-24F4-4887-8469-C2F66C095DCD}"/>
    <cellStyle name="Normal 3 2 2 2 5 2" xfId="1964" xr:uid="{8AE588AE-073A-4C82-AAF9-64A66ABE53F2}"/>
    <cellStyle name="Normal 3 2 2 2 5 2 2" xfId="3197" xr:uid="{2AC40523-E0BF-4BB8-A87D-DF4CA818DC1D}"/>
    <cellStyle name="Normal 3 2 2 2 5 3" xfId="2595" xr:uid="{430D6490-DC27-4F0A-A38E-7624F7199BFC}"/>
    <cellStyle name="Normal 3 2 2 2 6" xfId="1314" xr:uid="{CA803730-AD6E-482E-B6BB-BFA1AAB2C88B}"/>
    <cellStyle name="Normal 3 2 2 2 6 2" xfId="1965" xr:uid="{B6B64FC0-C305-4D07-BF6D-B6F458EE9639}"/>
    <cellStyle name="Normal 3 2 2 2 6 2 2" xfId="3198" xr:uid="{E385F5D8-BEEB-4C76-B923-D1C8B44B7734}"/>
    <cellStyle name="Normal 3 2 2 2 6 3" xfId="2596" xr:uid="{B8DEE26C-A614-4E4F-A8CD-367609507556}"/>
    <cellStyle name="Normal 3 2 2 2 7" xfId="1315" xr:uid="{FE4E1B95-5E1B-4649-A7CB-FBF05020FFEA}"/>
    <cellStyle name="Normal 3 2 2 2 7 2" xfId="1966" xr:uid="{4EBD467C-0C49-4BCC-ABB0-B3BBDB29FAB4}"/>
    <cellStyle name="Normal 3 2 2 2 7 2 2" xfId="3199" xr:uid="{3F6A2EE9-AD9F-4461-B829-81721B076A68}"/>
    <cellStyle name="Normal 3 2 2 2 7 3" xfId="2597" xr:uid="{3BF11A29-E5F9-465C-BEDF-B724DF8E4CC5}"/>
    <cellStyle name="Normal 3 2 2 2 8" xfId="1960" xr:uid="{8376245F-9D1A-4FD8-8853-4A2CC1A15F5C}"/>
    <cellStyle name="Normal 3 2 2 2 8 2" xfId="3193" xr:uid="{E07B205E-2D84-4F20-9387-7411A1EB9357}"/>
    <cellStyle name="Normal 3 2 2 2 9" xfId="2591" xr:uid="{875E2E0E-107F-41D4-9E45-E94A30B6246A}"/>
    <cellStyle name="Normal 3 2 2 3" xfId="1316" xr:uid="{E83054A4-8CBC-4493-A036-30587ED1D98A}"/>
    <cellStyle name="Normal 3 2 2 3 2" xfId="1967" xr:uid="{22042ECC-4CFE-498A-BC96-F8BA4658E47B}"/>
    <cellStyle name="Normal 3 2 2 3 2 2" xfId="3200" xr:uid="{214C8A12-36C6-45DC-B5CC-9FA9A647D8A0}"/>
    <cellStyle name="Normal 3 2 2 3 3" xfId="2598" xr:uid="{038FC592-EF6E-4148-BAA0-7441B53ABD6B}"/>
    <cellStyle name="Normal 3 2 2 4" xfId="1317" xr:uid="{88BDC00A-5685-4FE0-A59B-84F94DEB9FE5}"/>
    <cellStyle name="Normal 3 2 2 4 2" xfId="1968" xr:uid="{C7C78F27-8446-4DC2-8171-185D6A56FF66}"/>
    <cellStyle name="Normal 3 2 2 4 2 2" xfId="3201" xr:uid="{FA932C23-1789-4ADE-A4A6-E77FE18777E8}"/>
    <cellStyle name="Normal 3 2 2 4 3" xfId="2599" xr:uid="{ED926FCE-13F4-4008-82C1-4FB5BB5B1A0D}"/>
    <cellStyle name="Normal 3 2 2 5" xfId="1318" xr:uid="{AFB69DAF-CF77-45EC-908B-C5F12C6480AB}"/>
    <cellStyle name="Normal 3 2 2 5 2" xfId="1969" xr:uid="{E6AE251E-6218-4BE2-8948-BC55668B4264}"/>
    <cellStyle name="Normal 3 2 2 5 2 2" xfId="3202" xr:uid="{14F6CDEF-81BC-4952-B313-95D6ED0C5965}"/>
    <cellStyle name="Normal 3 2 2 5 3" xfId="2600" xr:uid="{5222073A-A40B-4FC1-81D3-175561E09125}"/>
    <cellStyle name="Normal 3 2 2 6" xfId="1319" xr:uid="{8D859A09-621D-455F-8741-323C127274FF}"/>
    <cellStyle name="Normal 3 2 2 6 2" xfId="1970" xr:uid="{F68B5107-3DB1-4782-B78F-716FF75044A9}"/>
    <cellStyle name="Normal 3 2 2 6 2 2" xfId="3203" xr:uid="{5C9D42A5-E904-4276-B85A-3BF679D82F68}"/>
    <cellStyle name="Normal 3 2 2 6 3" xfId="2601" xr:uid="{2C6C6A01-B7B9-448A-8C11-8816F10C098B}"/>
    <cellStyle name="Normal 3 2 2 7" xfId="1320" xr:uid="{5E1B4CA1-ADA0-4436-AF90-F4D21615FCEA}"/>
    <cellStyle name="Normal 3 2 2 7 2" xfId="1971" xr:uid="{A85EA331-AD20-40C4-BCED-32A86292B2F5}"/>
    <cellStyle name="Normal 3 2 2 7 2 2" xfId="3204" xr:uid="{DF323B8E-9BA8-47CA-AFEF-E136CF9098AE}"/>
    <cellStyle name="Normal 3 2 2 7 3" xfId="2602" xr:uid="{F83052E8-3777-4E0A-B408-59D77DF0A72B}"/>
    <cellStyle name="Normal 3 2 2 8" xfId="1321" xr:uid="{8B5C599E-F276-40BE-AD9B-DC2C39920795}"/>
    <cellStyle name="Normal 3 2 2 8 2" xfId="1972" xr:uid="{11F4916C-073B-47C5-B7F1-58A0A12D5860}"/>
    <cellStyle name="Normal 3 2 2 8 2 2" xfId="3205" xr:uid="{9F7CD979-3184-448F-9FD5-B9798FB99F1B}"/>
    <cellStyle name="Normal 3 2 2 8 3" xfId="2603" xr:uid="{BA065411-CC7D-4052-8E0D-456805F9B2B6}"/>
    <cellStyle name="Normal 3 2 2 9" xfId="1959" xr:uid="{B98844F3-DFEE-40F1-93CC-DB34C95F3679}"/>
    <cellStyle name="Normal 3 2 2 9 2" xfId="3192" xr:uid="{7D3DBC98-B3B3-4027-9D02-0DDE173C3D79}"/>
    <cellStyle name="Normal 3 2 3" xfId="1322" xr:uid="{8EC7C7F2-F240-4C60-B7BF-671C7F020A4A}"/>
    <cellStyle name="Normal 3 2 3 2" xfId="1323" xr:uid="{8E3E8B5E-4B1B-45D9-AA69-61036534201C}"/>
    <cellStyle name="Normal 3 2 3 2 2" xfId="1974" xr:uid="{9C7F0250-726B-456B-BD42-0ECE139F52AB}"/>
    <cellStyle name="Normal 3 2 3 2 2 2" xfId="3207" xr:uid="{97A96569-9F80-4AAC-8619-9BEB4A8D85FB}"/>
    <cellStyle name="Normal 3 2 3 2 3" xfId="2605" xr:uid="{58E8FA88-23B0-4A1A-BC46-73B03E4208C2}"/>
    <cellStyle name="Normal 3 2 3 3" xfId="1324" xr:uid="{22DF7CA2-CD34-4FC2-957E-358D1B01F955}"/>
    <cellStyle name="Normal 3 2 3 3 2" xfId="1975" xr:uid="{5F632692-91DC-4FFB-8019-B600AE477830}"/>
    <cellStyle name="Normal 3 2 3 3 2 2" xfId="3208" xr:uid="{4F30CB10-F190-4668-B29A-176EF94080EF}"/>
    <cellStyle name="Normal 3 2 3 3 3" xfId="2606" xr:uid="{6020150A-ECAC-4F30-93E3-BDB8450AFAAE}"/>
    <cellStyle name="Normal 3 2 3 4" xfId="1325" xr:uid="{DD4F1736-6B64-4BE4-8F83-993E0E01C454}"/>
    <cellStyle name="Normal 3 2 3 4 2" xfId="1976" xr:uid="{420760B4-A6A8-4114-BDBD-5A0BB968BB7F}"/>
    <cellStyle name="Normal 3 2 3 4 2 2" xfId="3209" xr:uid="{2257E14C-98E4-46C5-B2CF-E5D155BA712A}"/>
    <cellStyle name="Normal 3 2 3 4 3" xfId="2607" xr:uid="{71CA4522-A103-477E-A21D-80DE42DB4372}"/>
    <cellStyle name="Normal 3 2 3 5" xfId="1326" xr:uid="{28575613-E09C-4F82-A649-C76579B7072C}"/>
    <cellStyle name="Normal 3 2 3 5 2" xfId="1977" xr:uid="{18761C93-41C7-4621-8369-ED8E19D65CCA}"/>
    <cellStyle name="Normal 3 2 3 5 2 2" xfId="3210" xr:uid="{C762BC2B-A3BD-40E7-9666-5CD22123FCFE}"/>
    <cellStyle name="Normal 3 2 3 5 3" xfId="2608" xr:uid="{B7B6F54B-E6C3-4E44-A1A1-F475BB8459EA}"/>
    <cellStyle name="Normal 3 2 3 6" xfId="1327" xr:uid="{36F51391-2AB1-45D0-9D96-330E86EFA064}"/>
    <cellStyle name="Normal 3 2 3 6 2" xfId="1978" xr:uid="{EA690B52-780D-43A7-8780-662E2548DA20}"/>
    <cellStyle name="Normal 3 2 3 6 2 2" xfId="3211" xr:uid="{321A86C5-A30D-4A08-A7FB-9871A17707EF}"/>
    <cellStyle name="Normal 3 2 3 6 3" xfId="2609" xr:uid="{E267E248-9D14-4AB8-8470-CBBF7DBA3B49}"/>
    <cellStyle name="Normal 3 2 3 7" xfId="1328" xr:uid="{6388F371-CEBB-413B-BDC9-AE4A1893BD12}"/>
    <cellStyle name="Normal 3 2 3 7 2" xfId="1979" xr:uid="{E5DE130F-FC34-41B4-9EBE-D25D032F810C}"/>
    <cellStyle name="Normal 3 2 3 7 2 2" xfId="3212" xr:uid="{A0039A45-5A73-4122-814F-720D3A4F5AE2}"/>
    <cellStyle name="Normal 3 2 3 7 3" xfId="2610" xr:uid="{DA43292D-24F0-4BB3-9D62-513A271793AB}"/>
    <cellStyle name="Normal 3 2 3 8" xfId="1973" xr:uid="{D1086C89-615F-40F1-AFE6-08726DB44DA7}"/>
    <cellStyle name="Normal 3 2 3 8 2" xfId="3206" xr:uid="{39CA4673-AF3D-4F10-A6B8-B3846FCA4D1A}"/>
    <cellStyle name="Normal 3 2 3 9" xfId="2604" xr:uid="{C85B4A34-FE33-4BD9-8C00-27ABBD1BC18B}"/>
    <cellStyle name="Normal 3 2 4" xfId="1329" xr:uid="{A58C1C6D-0FB8-47FE-B780-577B1155B1AB}"/>
    <cellStyle name="Normal 3 2 4 2" xfId="1980" xr:uid="{0FD5DC5F-9346-412B-8248-2D5803B6F5AD}"/>
    <cellStyle name="Normal 3 2 4 2 2" xfId="3213" xr:uid="{A0AE9B49-9667-4813-9434-85D16919A443}"/>
    <cellStyle name="Normal 3 2 4 3" xfId="2611" xr:uid="{750B09A5-CC08-45BB-AF62-6CA54FF312EF}"/>
    <cellStyle name="Normal 3 2 5" xfId="1330" xr:uid="{15DCA3B2-FE50-482D-B5A4-36C481FF1B19}"/>
    <cellStyle name="Normal 3 2 5 2" xfId="1981" xr:uid="{4AA51C13-7EFD-4BE1-B865-BD83A7A114D6}"/>
    <cellStyle name="Normal 3 2 5 2 2" xfId="3214" xr:uid="{362CC2F5-C0B4-42A8-A144-AA223C725C65}"/>
    <cellStyle name="Normal 3 2 5 3" xfId="2612" xr:uid="{303FE9BF-7A4A-4ED1-9B33-9AE8C910A24B}"/>
    <cellStyle name="Normal 3 2 6" xfId="1331" xr:uid="{1E1D189A-E05F-4EAD-9211-F32419FDEC3E}"/>
    <cellStyle name="Normal 3 2 6 2" xfId="1982" xr:uid="{81820F5F-C09A-410C-9F28-59F1499AD93D}"/>
    <cellStyle name="Normal 3 2 6 2 2" xfId="3215" xr:uid="{94161990-62A8-4CAA-9C84-AB5E17C870D9}"/>
    <cellStyle name="Normal 3 2 6 3" xfId="2613" xr:uid="{2081EB10-70DD-45DE-8946-C49DF07E78F7}"/>
    <cellStyle name="Normal 3 2 7" xfId="1332" xr:uid="{48AA45C6-44D6-4567-BAD5-6FBA0C59CED4}"/>
    <cellStyle name="Normal 3 2 7 2" xfId="1983" xr:uid="{AFA9FD47-C438-4840-83A4-7B01CC97F0AE}"/>
    <cellStyle name="Normal 3 2 7 2 2" xfId="3216" xr:uid="{9A292193-3FAC-448E-A9E9-0D4EA89E9842}"/>
    <cellStyle name="Normal 3 2 7 3" xfId="2614" xr:uid="{9F1C4A43-469D-4576-987B-0D517B0FE809}"/>
    <cellStyle name="Normal 3 2 8" xfId="1333" xr:uid="{9C4498A0-DD7C-42EA-83E9-8DAD3D0B8686}"/>
    <cellStyle name="Normal 3 2 8 2" xfId="1984" xr:uid="{3904D491-121A-45EB-ADB9-CF700618BC83}"/>
    <cellStyle name="Normal 3 2 8 2 2" xfId="3217" xr:uid="{AA7D75DC-D141-4887-BC03-D22D7EF85D59}"/>
    <cellStyle name="Normal 3 2 8 3" xfId="2615" xr:uid="{A2E88CD6-7B03-4283-90A1-2907796BF7A6}"/>
    <cellStyle name="Normal 3 2 9" xfId="1334" xr:uid="{DC68CB37-A462-45EF-9C56-032C347614E5}"/>
    <cellStyle name="Normal 3 2 9 2" xfId="1985" xr:uid="{20B4F4F8-6874-46AA-96CC-C463966A375C}"/>
    <cellStyle name="Normal 3 2 9 2 2" xfId="3218" xr:uid="{8CD337E7-EC93-43B8-8EF2-B05A923F7E55}"/>
    <cellStyle name="Normal 3 2 9 3" xfId="2616" xr:uid="{98B10D63-C266-4417-BC5E-8FFF617D5214}"/>
    <cellStyle name="Normal 3 3" xfId="473" xr:uid="{00000000-0005-0000-0000-0000DA010000}"/>
    <cellStyle name="Normal 3 3 2" xfId="1336" xr:uid="{EEEE1DD8-D66B-441B-9B04-7C66AD529F3F}"/>
    <cellStyle name="Normal 3 3 2 2" xfId="1337" xr:uid="{1D5B83F2-C781-4E70-A643-0F53D28DEF85}"/>
    <cellStyle name="Normal 3 3 2 2 2" xfId="1987" xr:uid="{8C0DAA27-B390-4232-AC12-515C9AA0894B}"/>
    <cellStyle name="Normal 3 3 2 2 2 2" xfId="3220" xr:uid="{34538907-62B4-4CC0-9B5B-1FAAD6AFA661}"/>
    <cellStyle name="Normal 3 3 2 2 3" xfId="2618" xr:uid="{D81ACF13-4EF5-4DE5-93DE-0DC5123F7270}"/>
    <cellStyle name="Normal 3 3 2 3" xfId="1338" xr:uid="{61E94619-1ACB-4B27-982A-3166B0E8201E}"/>
    <cellStyle name="Normal 3 3 2 3 2" xfId="1988" xr:uid="{DCB6221C-6491-413C-A77C-69ACC03C352E}"/>
    <cellStyle name="Normal 3 3 2 3 2 2" xfId="3221" xr:uid="{5ACA9F61-AC24-4E85-A37C-AA299A17177F}"/>
    <cellStyle name="Normal 3 3 2 3 3" xfId="2619" xr:uid="{5F17691D-CE6D-46EA-ACF0-128A474279C7}"/>
    <cellStyle name="Normal 3 3 2 4" xfId="1339" xr:uid="{6C65C986-D4B2-443C-84CA-0396C6024A49}"/>
    <cellStyle name="Normal 3 3 2 4 2" xfId="1989" xr:uid="{2F55F81C-3746-4757-BAFC-11676E761F15}"/>
    <cellStyle name="Normal 3 3 2 4 2 2" xfId="3222" xr:uid="{FBFBE875-71CC-4A99-BC33-E7BCE25D409B}"/>
    <cellStyle name="Normal 3 3 2 4 3" xfId="2620" xr:uid="{6068974A-D790-4949-9C2B-E16B93424FFE}"/>
    <cellStyle name="Normal 3 3 2 5" xfId="1340" xr:uid="{8F127EEB-1248-4AB9-A7C8-4494288DD906}"/>
    <cellStyle name="Normal 3 3 2 5 2" xfId="1990" xr:uid="{23125F93-6427-473C-A3FB-9C5917160CED}"/>
    <cellStyle name="Normal 3 3 2 5 2 2" xfId="3223" xr:uid="{A9ED30B9-3AA1-4F15-8C70-B7359645B32D}"/>
    <cellStyle name="Normal 3 3 2 5 3" xfId="2621" xr:uid="{987DAB6C-3957-4276-806D-149486E0EAC3}"/>
    <cellStyle name="Normal 3 3 2 6" xfId="1341" xr:uid="{B4321619-9864-41CF-B3D1-67E05B887EE4}"/>
    <cellStyle name="Normal 3 3 2 6 2" xfId="1991" xr:uid="{CE147797-688C-40B5-928A-7C03A13DF034}"/>
    <cellStyle name="Normal 3 3 2 6 2 2" xfId="3224" xr:uid="{3CBA5639-F330-46EC-91D4-7295C27130C8}"/>
    <cellStyle name="Normal 3 3 2 6 3" xfId="2622" xr:uid="{91747299-099F-4239-96CF-1B91345D05C7}"/>
    <cellStyle name="Normal 3 3 2 7" xfId="1342" xr:uid="{51DAE683-1DF0-441C-BBEA-1E4C23A5A7EF}"/>
    <cellStyle name="Normal 3 3 2 7 2" xfId="1992" xr:uid="{581C144B-3754-4665-A937-55976F433028}"/>
    <cellStyle name="Normal 3 3 2 7 2 2" xfId="3225" xr:uid="{9E9D860E-DCDD-4B54-9C91-B3439EB5ABD2}"/>
    <cellStyle name="Normal 3 3 2 7 3" xfId="2623" xr:uid="{5832A172-43A4-4C24-8E25-F8398E6F8EF7}"/>
    <cellStyle name="Normal 3 3 2 8" xfId="1986" xr:uid="{0A87AD9A-987C-419E-8FFA-FF706C7A28EF}"/>
    <cellStyle name="Normal 3 3 2 8 2" xfId="3219" xr:uid="{478C6082-3A2B-4CD3-9865-EFCE7BA4718A}"/>
    <cellStyle name="Normal 3 3 2 9" xfId="2617" xr:uid="{5AA542D3-159E-4FFD-9A9F-305699C60CC9}"/>
    <cellStyle name="Normal 3 3 3" xfId="1343" xr:uid="{AA0F67A4-DA97-48B2-83E7-AC4B28918802}"/>
    <cellStyle name="Normal 3 3 3 2" xfId="1344" xr:uid="{77367DAD-0E9F-4B55-AE75-103B142331FE}"/>
    <cellStyle name="Normal 3 3 3 2 2" xfId="1994" xr:uid="{C045FC44-CA68-4744-BC79-4A60465938E8}"/>
    <cellStyle name="Normal 3 3 3 2 2 2" xfId="3227" xr:uid="{80E9EA02-3BB2-4626-9267-1DF12B6DCA4C}"/>
    <cellStyle name="Normal 3 3 3 2 3" xfId="2625" xr:uid="{2E88592E-288B-4226-8C04-5E3721CC5306}"/>
    <cellStyle name="Normal 3 3 3 3" xfId="1345" xr:uid="{2D983862-5979-4C40-A990-4EF234DF0DB1}"/>
    <cellStyle name="Normal 3 3 3 3 2" xfId="1995" xr:uid="{658B1F8E-1CD3-4CCA-AD0D-A31986110748}"/>
    <cellStyle name="Normal 3 3 3 3 2 2" xfId="3228" xr:uid="{9228897B-4549-4623-9B2B-B86BFD532D89}"/>
    <cellStyle name="Normal 3 3 3 3 3" xfId="2626" xr:uid="{482CDFDC-DDDC-446F-9EDB-C30505815A20}"/>
    <cellStyle name="Normal 3 3 3 4" xfId="1346" xr:uid="{690AEA78-2238-49B7-96EC-E03CE43B62F9}"/>
    <cellStyle name="Normal 3 3 3 4 2" xfId="1996" xr:uid="{F6892BE7-7BD6-4EE0-9B0D-49F907ED8996}"/>
    <cellStyle name="Normal 3 3 3 4 2 2" xfId="3229" xr:uid="{3EC51D5E-FBC3-4472-8495-F707CE922177}"/>
    <cellStyle name="Normal 3 3 3 4 3" xfId="2627" xr:uid="{47A5D01B-A327-4A31-9A9C-A522F031C333}"/>
    <cellStyle name="Normal 3 3 3 5" xfId="1347" xr:uid="{517A509F-8698-4E5D-8EF3-F56832ACD916}"/>
    <cellStyle name="Normal 3 3 3 5 2" xfId="1997" xr:uid="{E52DCA6C-D1A0-47DA-89E2-315BC0786CD9}"/>
    <cellStyle name="Normal 3 3 3 5 2 2" xfId="3230" xr:uid="{9C3D798F-78AF-46BF-A850-474724AA47A0}"/>
    <cellStyle name="Normal 3 3 3 5 3" xfId="2628" xr:uid="{55CE2481-43C2-4C82-A215-0393C20FE74B}"/>
    <cellStyle name="Normal 3 3 3 6" xfId="1348" xr:uid="{61C9DB03-DD35-4D18-AC02-C98277883E06}"/>
    <cellStyle name="Normal 3 3 3 6 2" xfId="1998" xr:uid="{5845DA1D-A437-4C5A-84A2-B19A96097EA3}"/>
    <cellStyle name="Normal 3 3 3 6 2 2" xfId="3231" xr:uid="{73EAFDE0-0ABB-4E34-98AF-0AAFD840C37C}"/>
    <cellStyle name="Normal 3 3 3 6 3" xfId="2629" xr:uid="{B45700A9-66F8-4F8A-B2A0-D4BF06A7622E}"/>
    <cellStyle name="Normal 3 3 3 7" xfId="1349" xr:uid="{28FC4D77-2998-41A1-9229-A84E52FB7853}"/>
    <cellStyle name="Normal 3 3 3 7 2" xfId="1999" xr:uid="{30C0F674-DB47-462A-AE3F-17D8169FDBE0}"/>
    <cellStyle name="Normal 3 3 3 7 2 2" xfId="3232" xr:uid="{8546FB1B-B8C9-4664-943B-F190F0FDF40A}"/>
    <cellStyle name="Normal 3 3 3 7 3" xfId="2630" xr:uid="{390CEEE7-28A0-478C-A7E4-58BEBF1CD2FB}"/>
    <cellStyle name="Normal 3 3 3 8" xfId="1993" xr:uid="{9F18C3E8-F8E1-434C-B194-68AEB49F550D}"/>
    <cellStyle name="Normal 3 3 3 8 2" xfId="3226" xr:uid="{209D5E30-FBAF-4AFB-8507-772867AF8065}"/>
    <cellStyle name="Normal 3 3 3 9" xfId="2624" xr:uid="{6E249FC4-8F5B-4119-A041-170EEEA96D34}"/>
    <cellStyle name="Normal 3 3 4" xfId="1335" xr:uid="{1162E709-E1EC-4D7B-A516-C63C9EC930EB}"/>
    <cellStyle name="Normal 3 4" xfId="747" xr:uid="{AECA99E5-2256-4FED-A1FC-8EA9E5DC5732}"/>
    <cellStyle name="Normal 3 4 10" xfId="1350" xr:uid="{BF680D18-5029-4159-BE4B-C84BB81AFDF9}"/>
    <cellStyle name="Normal 3 4 2" xfId="1351" xr:uid="{E5F956B9-243F-45E5-B459-72C10F0C4746}"/>
    <cellStyle name="Normal 3 4 2 2" xfId="2001" xr:uid="{72F0E069-5EE6-49AE-B438-86D63796BDAC}"/>
    <cellStyle name="Normal 3 4 2 2 2" xfId="3234" xr:uid="{CD84B83B-BD24-4B3E-B017-12B4C6F4E691}"/>
    <cellStyle name="Normal 3 4 2 3" xfId="2632" xr:uid="{EB2DE11C-B631-43FB-91D2-95660CAD1512}"/>
    <cellStyle name="Normal 3 4 3" xfId="1352" xr:uid="{71FCAB19-8A75-4E76-A2D3-9E60946C609E}"/>
    <cellStyle name="Normal 3 4 3 2" xfId="2002" xr:uid="{614D4815-0A33-459D-8DF8-0340DEECC36C}"/>
    <cellStyle name="Normal 3 4 3 2 2" xfId="3235" xr:uid="{6AF261CE-0A4B-4100-A706-561EC562DF42}"/>
    <cellStyle name="Normal 3 4 3 3" xfId="2633" xr:uid="{BCCA231C-B95F-4BAD-BCF2-A3BE229EE140}"/>
    <cellStyle name="Normal 3 4 4" xfId="1353" xr:uid="{85F22D04-66D2-4255-8668-760446EB5426}"/>
    <cellStyle name="Normal 3 4 4 2" xfId="2003" xr:uid="{1E6D9CD1-5BC9-49C7-89D7-13EFB6CDB4EB}"/>
    <cellStyle name="Normal 3 4 4 2 2" xfId="3236" xr:uid="{505E824C-ECD3-4037-B49D-2F412A897A0B}"/>
    <cellStyle name="Normal 3 4 4 3" xfId="2634" xr:uid="{F6ED6FE9-FD14-46E0-BBD6-4A1D40C9EE4E}"/>
    <cellStyle name="Normal 3 4 5" xfId="1354" xr:uid="{D4AA038F-1ADC-46F3-BCC2-2C306A405567}"/>
    <cellStyle name="Normal 3 4 5 2" xfId="2004" xr:uid="{E764C976-D6F6-444A-BA05-A00E8F18719C}"/>
    <cellStyle name="Normal 3 4 5 2 2" xfId="3237" xr:uid="{FEDE17C5-77E6-4A9C-BA7E-137E000FB478}"/>
    <cellStyle name="Normal 3 4 5 3" xfId="2635" xr:uid="{EF986390-CB78-4D5F-8D31-46C8153B172D}"/>
    <cellStyle name="Normal 3 4 6" xfId="1355" xr:uid="{C9349EA5-7420-4960-A2D4-DCC48E2A29DC}"/>
    <cellStyle name="Normal 3 4 6 2" xfId="2005" xr:uid="{34D9D6B0-FBA5-449C-B396-3D726076AA2D}"/>
    <cellStyle name="Normal 3 4 6 2 2" xfId="3238" xr:uid="{17D226EA-D899-4B09-AB97-4AB9825C2C00}"/>
    <cellStyle name="Normal 3 4 6 3" xfId="2636" xr:uid="{26E0EEC2-CFEC-4A7C-A2A9-8100B00E9328}"/>
    <cellStyle name="Normal 3 4 7" xfId="1356" xr:uid="{706F6406-6183-4670-AA75-9823D26BBBD7}"/>
    <cellStyle name="Normal 3 4 7 2" xfId="2006" xr:uid="{C07EB430-F848-4CF6-A7A0-791C4CB9381A}"/>
    <cellStyle name="Normal 3 4 7 2 2" xfId="3239" xr:uid="{EC1228DF-08BC-4056-AD7E-73941539ADD4}"/>
    <cellStyle name="Normal 3 4 7 3" xfId="2637" xr:uid="{971BDF26-4615-4A5D-B753-A6497D5CAA57}"/>
    <cellStyle name="Normal 3 4 8" xfId="2000" xr:uid="{E5712A4A-1A2B-443A-BD93-945D82000FD6}"/>
    <cellStyle name="Normal 3 4 8 2" xfId="3233" xr:uid="{857572C9-6A7D-4067-B180-16B12D3C1CCC}"/>
    <cellStyle name="Normal 3 4 9" xfId="2631" xr:uid="{4E2F5B08-8AF2-4897-81D9-31AC380C0274}"/>
    <cellStyle name="Normal 3 5" xfId="1357" xr:uid="{3429C524-440E-4E68-B6CF-A9AAD090B6BA}"/>
    <cellStyle name="Normal 3 5 2" xfId="2007" xr:uid="{A4300FD3-F383-4A56-A0B2-63AD9E1D3A96}"/>
    <cellStyle name="Normal 3 5 2 2" xfId="3240" xr:uid="{71BC69C8-A997-45E6-90C8-923C8C1D210F}"/>
    <cellStyle name="Normal 3 5 3" xfId="2638" xr:uid="{51CDDC3F-BB61-4C1E-815F-3113A7EE995A}"/>
    <cellStyle name="Normal 3 6" xfId="1358" xr:uid="{A2CF462E-0C80-49D6-91E3-5072154AFE54}"/>
    <cellStyle name="Normal 3 6 2" xfId="2008" xr:uid="{8993EAE3-2C19-4FA6-9564-FCBF64BC44B7}"/>
    <cellStyle name="Normal 3 6 2 2" xfId="3241" xr:uid="{8E5B4AD5-B8F2-4E55-BCFF-25CB20FF3857}"/>
    <cellStyle name="Normal 3 6 3" xfId="2639" xr:uid="{C21A5947-67D3-47F1-BDAB-39E09B00DDA9}"/>
    <cellStyle name="Normal 3 7" xfId="1359" xr:uid="{C1A866B1-E891-4CFA-9C3B-C8D6F24D6E2D}"/>
    <cellStyle name="Normal 3 7 2" xfId="2009" xr:uid="{B2FE4059-EDED-4C38-A151-8AB9597D1F07}"/>
    <cellStyle name="Normal 3 7 2 2" xfId="3242" xr:uid="{2FA4F2C5-92F7-4997-B1B3-754D363210AB}"/>
    <cellStyle name="Normal 3 7 3" xfId="2640" xr:uid="{72701B94-3148-495B-8BAD-674DC235BE30}"/>
    <cellStyle name="Normal 3 8" xfId="1360" xr:uid="{5E94A673-F55D-4BC2-9920-5178D0513516}"/>
    <cellStyle name="Normal 3 8 2" xfId="2010" xr:uid="{35432CB4-F07C-486C-8D18-1CBC2947336F}"/>
    <cellStyle name="Normal 3 8 2 2" xfId="3243" xr:uid="{7C1C8011-195D-4DBD-A54D-86B7A7AD8C24}"/>
    <cellStyle name="Normal 3 8 3" xfId="2641" xr:uid="{813DE69F-BB69-470A-AD7F-41F0EE5CD433}"/>
    <cellStyle name="Normal 3 9" xfId="1361" xr:uid="{2CB90B02-532E-4633-966A-76C7F20851B9}"/>
    <cellStyle name="Normal 3 9 2" xfId="2011" xr:uid="{49A40B34-13B2-41AC-B63E-A9861D319910}"/>
    <cellStyle name="Normal 3 9 2 2" xfId="3244" xr:uid="{83A3184D-7FC8-4E4D-ABA9-AECE57122B68}"/>
    <cellStyle name="Normal 3 9 3" xfId="2642" xr:uid="{EEBA4B86-68F8-4785-9FEB-D4E23A52404C}"/>
    <cellStyle name="Normal 30" xfId="474" xr:uid="{00000000-0005-0000-0000-0000DB010000}"/>
    <cellStyle name="Normal 30 2" xfId="914" xr:uid="{50411664-D702-4AE1-89F6-F4BFF024A543}"/>
    <cellStyle name="Normal 30 3" xfId="1362" xr:uid="{878E6017-0E67-4B6A-B6AA-2267EEDA4AA2}"/>
    <cellStyle name="Normal 30 4" xfId="796" xr:uid="{8F2F40CB-0890-40D6-92B6-B03E72E2203F}"/>
    <cellStyle name="Normal 31" xfId="475" xr:uid="{00000000-0005-0000-0000-0000DC010000}"/>
    <cellStyle name="Normal 31 2" xfId="1363" xr:uid="{4B5C5C2D-F7D8-4EC4-8FD8-82AB8EB0A87D}"/>
    <cellStyle name="Normal 32" xfId="476" xr:uid="{00000000-0005-0000-0000-0000DD010000}"/>
    <cellStyle name="Normal 32 2" xfId="1364" xr:uid="{81E48B5B-3F04-4FBF-BEB3-68EDE5CE1685}"/>
    <cellStyle name="Normal 33" xfId="477" xr:uid="{00000000-0005-0000-0000-0000DE010000}"/>
    <cellStyle name="Normal 33 2" xfId="1365" xr:uid="{0EC6B927-595E-4C1F-9384-C50E60221781}"/>
    <cellStyle name="Normal 34" xfId="478" xr:uid="{00000000-0005-0000-0000-0000DF010000}"/>
    <cellStyle name="Normal 34 2" xfId="1366" xr:uid="{E69C7622-F5E2-463E-A556-8B7F2F85C998}"/>
    <cellStyle name="Normal 35" xfId="479" xr:uid="{00000000-0005-0000-0000-0000E0010000}"/>
    <cellStyle name="Normal 35 2" xfId="1367" xr:uid="{2E10ECCA-4B8F-473B-B025-477D7CB0BD4F}"/>
    <cellStyle name="Normal 36" xfId="480" xr:uid="{00000000-0005-0000-0000-0000E1010000}"/>
    <cellStyle name="Normal 36 2" xfId="1368" xr:uid="{994C10C3-A83B-4F1D-89DA-D9BBAFF53709}"/>
    <cellStyle name="Normal 37" xfId="924" xr:uid="{3701990E-AE4F-453D-8581-28A3FE4BEB2D}"/>
    <cellStyle name="Normal 37 2" xfId="3654" xr:uid="{0C8AF33B-04F5-453E-97B6-7DDD5CCB4DCE}"/>
    <cellStyle name="Normal 37 3" xfId="1369" xr:uid="{9CEC0F0E-7CE5-43BC-BD53-5F1741E3FF32}"/>
    <cellStyle name="Normal 37 4" xfId="4290" xr:uid="{B1C2B93C-132F-47FB-AF9B-729903C6D392}"/>
    <cellStyle name="Normal 38" xfId="925" xr:uid="{E7D38D92-7B06-4DD9-9A7F-719ED87F1AFA}"/>
    <cellStyle name="Normal 38 10" xfId="1370" xr:uid="{94240C4A-B878-481F-A3F7-F06B586998A4}"/>
    <cellStyle name="Normal 38 2" xfId="1371" xr:uid="{CEBF47FD-4D57-47DC-A2F8-2CA0195E39F6}"/>
    <cellStyle name="Normal 38 2 2" xfId="2013" xr:uid="{996B8B76-7755-4D22-B499-DF653896C1AB}"/>
    <cellStyle name="Normal 38 2 2 2" xfId="3246" xr:uid="{ABBD8D02-F59B-4B14-B8EE-E5CD42AFCB3A}"/>
    <cellStyle name="Normal 38 2 3" xfId="2644" xr:uid="{4D142CB9-1F29-4846-A495-2104A0A74490}"/>
    <cellStyle name="Normal 38 3" xfId="1372" xr:uid="{1AD69381-9936-42DD-9EA8-271B4DED23CD}"/>
    <cellStyle name="Normal 38 3 2" xfId="2014" xr:uid="{D9457128-9170-4069-AB0B-46209424BCD7}"/>
    <cellStyle name="Normal 38 3 2 2" xfId="3247" xr:uid="{5C7889DC-0BD9-48DB-B09A-DD42DCEFAEBC}"/>
    <cellStyle name="Normal 38 3 3" xfId="2645" xr:uid="{1D55BFE1-DCF9-4994-A739-9D78EAA3A74E}"/>
    <cellStyle name="Normal 38 4" xfId="1373" xr:uid="{3ED72750-36C4-4F6D-9362-8BB5B9051B31}"/>
    <cellStyle name="Normal 38 4 2" xfId="2015" xr:uid="{EB66E12C-B0E2-4569-8198-3C7F992E6454}"/>
    <cellStyle name="Normal 38 4 2 2" xfId="3248" xr:uid="{4E0FD66D-6EFA-4EEE-8F3A-21739BB24C57}"/>
    <cellStyle name="Normal 38 4 3" xfId="2646" xr:uid="{3E0971D5-B5BD-4C53-A7AB-109548013648}"/>
    <cellStyle name="Normal 38 5" xfId="1374" xr:uid="{FB09BAFC-59ED-47AD-BB77-BBC6AA1ED06F}"/>
    <cellStyle name="Normal 38 5 2" xfId="2016" xr:uid="{0D01013E-7028-4B11-8F2F-710ED66346AD}"/>
    <cellStyle name="Normal 38 5 2 2" xfId="3249" xr:uid="{E1E785EE-7A46-42C1-9D3F-568F1B289D83}"/>
    <cellStyle name="Normal 38 5 3" xfId="2647" xr:uid="{EBE145F2-DA3E-4EAC-BF89-220D974503E5}"/>
    <cellStyle name="Normal 38 6" xfId="1375" xr:uid="{659E195C-E184-43B7-A7A9-7DF975992859}"/>
    <cellStyle name="Normal 38 6 2" xfId="2017" xr:uid="{03EBEC3C-0B0E-49C2-9DA4-88F4D7F11615}"/>
    <cellStyle name="Normal 38 6 2 2" xfId="3250" xr:uid="{F5F10D30-1D2E-4D35-AABC-BF7D54B66606}"/>
    <cellStyle name="Normal 38 6 3" xfId="2648" xr:uid="{DAF759A4-CF40-4364-AC7B-D5FE545F22A4}"/>
    <cellStyle name="Normal 38 7" xfId="1376" xr:uid="{382A01FF-C7AA-466A-A2F1-B91DF86E4259}"/>
    <cellStyle name="Normal 38 7 2" xfId="2018" xr:uid="{86EC9693-1E89-40BD-A8D5-58969DCB63B6}"/>
    <cellStyle name="Normal 38 7 2 2" xfId="3251" xr:uid="{503D9DC0-1583-4232-A26C-B13219EE3B66}"/>
    <cellStyle name="Normal 38 7 3" xfId="2649" xr:uid="{82D11FA7-C8F4-4BD6-B9B3-4CDC582A41B7}"/>
    <cellStyle name="Normal 38 8" xfId="2012" xr:uid="{943E6C3B-11D0-43AA-8C7A-7B95C1E1FC06}"/>
    <cellStyle name="Normal 38 8 2" xfId="3245" xr:uid="{B808E226-47B6-4EEE-A642-4D5F0AA4F428}"/>
    <cellStyle name="Normal 38 9" xfId="2643" xr:uid="{BF55C0FE-6FCC-4ECF-A022-3B42E524888C}"/>
    <cellStyle name="Normal 39" xfId="952" xr:uid="{2BC8F7B9-302C-472D-83CE-5A5358C8AE04}"/>
    <cellStyle name="Normal 39 2" xfId="1377" xr:uid="{A4CB091C-525A-4D4D-8C59-C5A12FD56F97}"/>
    <cellStyle name="Normal 4" xfId="481" xr:uid="{00000000-0005-0000-0000-0000E2010000}"/>
    <cellStyle name="Normal 4 10" xfId="1378" xr:uid="{21514739-1972-429C-9FB1-062ED9BC44F7}"/>
    <cellStyle name="Normal 4 10 2" xfId="2019" xr:uid="{1C2A4A7A-0158-4885-8245-17618CF3E99F}"/>
    <cellStyle name="Normal 4 10 2 2" xfId="3252" xr:uid="{1BD55DF5-4B85-49E3-AE69-2901F0C173E5}"/>
    <cellStyle name="Normal 4 10 3" xfId="2650" xr:uid="{D5F7FEAD-705D-4588-AC4C-B64E7CE289A5}"/>
    <cellStyle name="Normal 4 11" xfId="1379" xr:uid="{3541BED4-30CF-4FD0-A37D-BFAD0AE1A6E5}"/>
    <cellStyle name="Normal 4 11 2" xfId="2020" xr:uid="{A309D589-086B-429F-AEB9-C106A767FD49}"/>
    <cellStyle name="Normal 4 11 2 2" xfId="3253" xr:uid="{64C3D5EA-0ABE-49C3-9DFD-E87F1CF15A54}"/>
    <cellStyle name="Normal 4 11 3" xfId="2651" xr:uid="{B155BBA6-9EE9-4C8F-BAF9-2F965A2F8E29}"/>
    <cellStyle name="Normal 4 12" xfId="1380" xr:uid="{B9220F86-2A57-439B-8D26-5D393B988959}"/>
    <cellStyle name="Normal 4 12 2" xfId="2021" xr:uid="{582909E4-4021-4288-B03A-A1E3038E81B1}"/>
    <cellStyle name="Normal 4 12 2 2" xfId="3254" xr:uid="{E4A3D1FF-C755-4FB6-A29E-FC13971EF947}"/>
    <cellStyle name="Normal 4 12 3" xfId="2652" xr:uid="{EDA3D44E-97C2-4547-8956-96C507CA8B0D}"/>
    <cellStyle name="Normal 4 13" xfId="957" xr:uid="{6BCA6211-4845-4F50-98BE-47C2176E2A91}"/>
    <cellStyle name="Normal 4 2" xfId="482" xr:uid="{00000000-0005-0000-0000-0000E3010000}"/>
    <cellStyle name="Normal 4 2 2" xfId="799" xr:uid="{A5E3E18E-950C-4C43-B7EC-425AE11DDDDA}"/>
    <cellStyle name="Normal 4 2 2 2" xfId="1382" xr:uid="{2602206E-9F66-4F2D-85CC-A1D6571D59AB}"/>
    <cellStyle name="Normal 4 2 2 2 2" xfId="1383" xr:uid="{D4D9EC3A-982D-4163-A030-8FB62876A30D}"/>
    <cellStyle name="Normal 4 2 2 2 2 2" xfId="2023" xr:uid="{52B7ACA7-8E49-48CE-A39B-E86495AEE031}"/>
    <cellStyle name="Normal 4 2 2 2 2 2 2" xfId="3256" xr:uid="{4449CAD8-6C91-4E44-9D7E-2FF27660BCEA}"/>
    <cellStyle name="Normal 4 2 2 2 2 3" xfId="2654" xr:uid="{84971385-F927-494C-BCB2-2FC5AAC621DD}"/>
    <cellStyle name="Normal 4 2 2 2 3" xfId="1384" xr:uid="{DCE68384-1AAF-487A-8706-EA7FDC393B99}"/>
    <cellStyle name="Normal 4 2 2 2 3 2" xfId="2024" xr:uid="{9260DC3D-91E0-4F3D-931D-41867592523D}"/>
    <cellStyle name="Normal 4 2 2 2 3 2 2" xfId="3257" xr:uid="{21D02294-06FE-418B-822F-C062FEDC1781}"/>
    <cellStyle name="Normal 4 2 2 2 3 3" xfId="2655" xr:uid="{DC1FE682-CAC8-4BC8-8C6F-04209D4DC9F8}"/>
    <cellStyle name="Normal 4 2 2 2 4" xfId="1385" xr:uid="{C05A3FD5-96AF-4701-92CB-1B9FD2667BA3}"/>
    <cellStyle name="Normal 4 2 2 2 4 2" xfId="2025" xr:uid="{346ED233-1ED9-4A74-9B50-FD7FB1E7274C}"/>
    <cellStyle name="Normal 4 2 2 2 4 2 2" xfId="3258" xr:uid="{03D2E346-A536-45EA-82AC-5E70CCEC19ED}"/>
    <cellStyle name="Normal 4 2 2 2 4 3" xfId="2656" xr:uid="{32E1C256-254C-4C00-B724-09111BCBD8CC}"/>
    <cellStyle name="Normal 4 2 2 2 5" xfId="1386" xr:uid="{9A284CEE-8F2E-47D7-AAA8-66DA8042777A}"/>
    <cellStyle name="Normal 4 2 2 2 5 2" xfId="2026" xr:uid="{5BCEC645-1B17-4A76-A3C2-19D74CE398B2}"/>
    <cellStyle name="Normal 4 2 2 2 5 2 2" xfId="3259" xr:uid="{C2CD9C87-B028-4B54-BDA5-39D2E47B5303}"/>
    <cellStyle name="Normal 4 2 2 2 5 3" xfId="2657" xr:uid="{AC7D34B1-74A0-42F8-8BD0-4E5C622E94D8}"/>
    <cellStyle name="Normal 4 2 2 2 6" xfId="1387" xr:uid="{48FBC07D-A05B-4A63-BC07-1C2B8DBE4771}"/>
    <cellStyle name="Normal 4 2 2 2 6 2" xfId="2027" xr:uid="{9DF68BDF-80B2-4DE5-B3C8-092BE275B295}"/>
    <cellStyle name="Normal 4 2 2 2 6 2 2" xfId="3260" xr:uid="{C48952A2-1478-41CC-AE39-5FAD6F615743}"/>
    <cellStyle name="Normal 4 2 2 2 6 3" xfId="2658" xr:uid="{61829BC8-0F29-40CB-AF6D-5DD96DEA33A1}"/>
    <cellStyle name="Normal 4 2 2 2 7" xfId="1388" xr:uid="{909F2DC0-9BA3-4F16-9FAF-A892B92F26C7}"/>
    <cellStyle name="Normal 4 2 2 2 7 2" xfId="2028" xr:uid="{F483080F-1D77-4531-BCA9-0B66E947B536}"/>
    <cellStyle name="Normal 4 2 2 2 7 2 2" xfId="3261" xr:uid="{1ECBA022-D57A-45F0-990C-F4AC0B687ED9}"/>
    <cellStyle name="Normal 4 2 2 2 7 3" xfId="2659" xr:uid="{92EF2B4B-EF85-4556-8F6F-7BA013F8A2E5}"/>
    <cellStyle name="Normal 4 2 2 2 8" xfId="2022" xr:uid="{E2F1DFB7-6E12-4A18-9EFD-6AF9AE416F6E}"/>
    <cellStyle name="Normal 4 2 2 2 8 2" xfId="3255" xr:uid="{3863A2D8-0389-4983-832C-5ED932D4D247}"/>
    <cellStyle name="Normal 4 2 2 2 9" xfId="2653" xr:uid="{F3297365-F58F-4957-A97E-100E85F5BB70}"/>
    <cellStyle name="Normal 4 2 2 3" xfId="1389" xr:uid="{F757EFAC-B273-4F02-9A03-D654A9FD200B}"/>
    <cellStyle name="Normal 4 2 2 3 2" xfId="1390" xr:uid="{763872A8-59A3-49F0-8123-B73FB223CB9B}"/>
    <cellStyle name="Normal 4 2 2 3 2 2" xfId="2030" xr:uid="{A53CCFE8-C374-4BF9-A62F-E8D0CBA19881}"/>
    <cellStyle name="Normal 4 2 2 3 2 2 2" xfId="3263" xr:uid="{8199FDF7-FE98-4EF6-B6EC-E944A406B641}"/>
    <cellStyle name="Normal 4 2 2 3 2 3" xfId="2661" xr:uid="{79A51793-3CE3-46F0-BDDB-5402BA5E1C6E}"/>
    <cellStyle name="Normal 4 2 2 3 3" xfId="1391" xr:uid="{90C2B57D-C3D8-41F5-B424-0FCCA96C507D}"/>
    <cellStyle name="Normal 4 2 2 3 3 2" xfId="2031" xr:uid="{04D6B54D-2C9F-45B6-B494-10063C59A4E2}"/>
    <cellStyle name="Normal 4 2 2 3 3 2 2" xfId="3264" xr:uid="{2FDCFC0B-BDB3-4A2E-8810-1FA5C4DCA521}"/>
    <cellStyle name="Normal 4 2 2 3 3 3" xfId="2662" xr:uid="{57EEE5C1-8F7F-42C1-8A35-A059F25ED02C}"/>
    <cellStyle name="Normal 4 2 2 3 4" xfId="1392" xr:uid="{B26566DF-25C0-411B-B55B-85104CA80C64}"/>
    <cellStyle name="Normal 4 2 2 3 4 2" xfId="2032" xr:uid="{19442025-4949-4FFD-B1E6-F8B8EDA7E212}"/>
    <cellStyle name="Normal 4 2 2 3 4 2 2" xfId="3265" xr:uid="{0DC6C288-5C1C-46CE-9892-71F0A32B827D}"/>
    <cellStyle name="Normal 4 2 2 3 4 3" xfId="2663" xr:uid="{CF0A0F0B-0D8C-40F7-A3C4-5E5FA261B3D3}"/>
    <cellStyle name="Normal 4 2 2 3 5" xfId="1393" xr:uid="{C012DEBB-AEC5-46E9-B25F-D7965F02D6A1}"/>
    <cellStyle name="Normal 4 2 2 3 5 2" xfId="2033" xr:uid="{1515F27D-FCBB-4B3E-970D-04F273269D4F}"/>
    <cellStyle name="Normal 4 2 2 3 5 2 2" xfId="3266" xr:uid="{8735C250-68F0-475A-A8D0-30A15148F161}"/>
    <cellStyle name="Normal 4 2 2 3 5 3" xfId="2664" xr:uid="{5F86C7CB-B924-44CE-8BEE-51C2584C8B29}"/>
    <cellStyle name="Normal 4 2 2 3 6" xfId="1394" xr:uid="{263CBCB9-D276-4C54-8A77-9D1B67D5B826}"/>
    <cellStyle name="Normal 4 2 2 3 6 2" xfId="2034" xr:uid="{AA017061-15BC-407E-AB67-1F51B3A3BA44}"/>
    <cellStyle name="Normal 4 2 2 3 6 2 2" xfId="3267" xr:uid="{B7B73EEB-67ED-430E-A762-0CA18F5A46CE}"/>
    <cellStyle name="Normal 4 2 2 3 6 3" xfId="2665" xr:uid="{2ED6D04B-2ECF-48C5-B755-DE06AD431950}"/>
    <cellStyle name="Normal 4 2 2 3 7" xfId="1395" xr:uid="{1CEBBA9F-5CD2-4C28-AB43-90BA90BE2BCF}"/>
    <cellStyle name="Normal 4 2 2 3 7 2" xfId="2035" xr:uid="{F5D36D67-488C-441B-A95B-D7DD5122C6D6}"/>
    <cellStyle name="Normal 4 2 2 3 7 2 2" xfId="3268" xr:uid="{2469F36F-8DDD-4CC8-A9B7-F8E5D9290808}"/>
    <cellStyle name="Normal 4 2 2 3 7 3" xfId="2666" xr:uid="{B4E1A234-0A77-404F-A5A3-4C89E7EAFE59}"/>
    <cellStyle name="Normal 4 2 2 3 8" xfId="2029" xr:uid="{8F195F67-E299-4C5D-8C89-B8B6DE97BE64}"/>
    <cellStyle name="Normal 4 2 2 3 8 2" xfId="3262" xr:uid="{663BF4D9-EBC0-4A2A-B7AD-19D73BA12DE9}"/>
    <cellStyle name="Normal 4 2 2 3 9" xfId="2660" xr:uid="{2093A9E2-6670-4F31-9316-E15C66E0660A}"/>
    <cellStyle name="Normal 4 2 2 4" xfId="1381" xr:uid="{89C239D6-901A-432E-BB49-F4F46C3726E7}"/>
    <cellStyle name="Normal 4 2 2 5" xfId="959" xr:uid="{1688363D-2181-40E9-9702-48EF368A912D}"/>
    <cellStyle name="Normal 4 2 3" xfId="1396" xr:uid="{9632F6FE-DA09-4A9C-852E-381DA928C4AA}"/>
    <cellStyle name="Normal 4 2 3 2" xfId="1397" xr:uid="{73B04E3D-6F8F-4A21-A87D-67A4C7C19DC2}"/>
    <cellStyle name="Normal 4 2 3 2 2" xfId="2037" xr:uid="{53C1F6D3-7DAD-45BB-BCC5-15CC3D3F42E2}"/>
    <cellStyle name="Normal 4 2 3 2 2 2" xfId="3270" xr:uid="{6515E5C3-C4CE-4310-97EC-363725681D7F}"/>
    <cellStyle name="Normal 4 2 3 2 3" xfId="2668" xr:uid="{3A6FF6EA-C332-422E-8F47-6C53AE8DC786}"/>
    <cellStyle name="Normal 4 2 3 3" xfId="1398" xr:uid="{AD06FFAC-CC5F-49A4-A1FF-1E9A518CB719}"/>
    <cellStyle name="Normal 4 2 3 3 2" xfId="2038" xr:uid="{C8200A27-3907-4A6C-97E5-EDD42D815EA5}"/>
    <cellStyle name="Normal 4 2 3 3 2 2" xfId="3271" xr:uid="{53985597-D6E4-45E1-AF9D-AD2C2A6FF07E}"/>
    <cellStyle name="Normal 4 2 3 3 3" xfId="2669" xr:uid="{B33780BC-AB3E-44DD-94D6-B889E9685142}"/>
    <cellStyle name="Normal 4 2 3 4" xfId="1399" xr:uid="{93030071-F4CF-483B-B28D-7D341751A2BA}"/>
    <cellStyle name="Normal 4 2 3 4 2" xfId="2039" xr:uid="{53A340CE-DA21-43DD-B63F-61DF601A96F9}"/>
    <cellStyle name="Normal 4 2 3 4 2 2" xfId="3272" xr:uid="{A1386BCA-4D72-4F4F-B335-1CEACC779717}"/>
    <cellStyle name="Normal 4 2 3 4 3" xfId="2670" xr:uid="{D668C52E-64CD-4A17-96C3-2A5D07EC3D79}"/>
    <cellStyle name="Normal 4 2 3 5" xfId="1400" xr:uid="{2C0317FD-5496-478E-9D8A-EEE04AE748B8}"/>
    <cellStyle name="Normal 4 2 3 5 2" xfId="2040" xr:uid="{E8207830-C2B3-46DB-B2CB-EF6E29FB8F48}"/>
    <cellStyle name="Normal 4 2 3 5 2 2" xfId="3273" xr:uid="{871A4DC8-F8E1-433E-A559-63E8D4523064}"/>
    <cellStyle name="Normal 4 2 3 5 3" xfId="2671" xr:uid="{D2512576-4573-4E7F-81E1-FB984D5E9086}"/>
    <cellStyle name="Normal 4 2 3 6" xfId="1401" xr:uid="{30237C97-802B-4E89-B836-3AAE29DF4C01}"/>
    <cellStyle name="Normal 4 2 3 6 2" xfId="2041" xr:uid="{553A7F82-F235-48CB-9CC0-3C1554B21B76}"/>
    <cellStyle name="Normal 4 2 3 6 2 2" xfId="3274" xr:uid="{755DD1C9-5B45-4DC3-818C-984DAE809A66}"/>
    <cellStyle name="Normal 4 2 3 6 3" xfId="2672" xr:uid="{C82D2E61-8B94-4ABD-95FA-157D6532AB33}"/>
    <cellStyle name="Normal 4 2 3 7" xfId="1402" xr:uid="{F5690FAF-567B-45CC-96A0-E43749535E50}"/>
    <cellStyle name="Normal 4 2 3 7 2" xfId="2042" xr:uid="{B8A512B4-8D0B-4F8D-8D2C-E4BA085B82EA}"/>
    <cellStyle name="Normal 4 2 3 7 2 2" xfId="3275" xr:uid="{64701C96-AB84-499A-9FC4-272600FCB51C}"/>
    <cellStyle name="Normal 4 2 3 7 3" xfId="2673" xr:uid="{8694D05E-49ED-47B5-A14B-41A7AA88BE1F}"/>
    <cellStyle name="Normal 4 2 3 8" xfId="2036" xr:uid="{7CB0D0CC-E107-42D2-9D3C-237CFC61894C}"/>
    <cellStyle name="Normal 4 2 3 8 2" xfId="3269" xr:uid="{3BB06FE9-2FB4-4529-B2DA-F59B7CDB01DE}"/>
    <cellStyle name="Normal 4 2 3 9" xfId="2667" xr:uid="{A2DAB2B6-4F93-405A-B364-34B4D97293F0}"/>
    <cellStyle name="Normal 4 2 4" xfId="1403" xr:uid="{2A6B5C03-F519-40DE-841C-0E4727C61EE7}"/>
    <cellStyle name="Normal 4 2 4 2" xfId="1404" xr:uid="{F6D593C3-3B8C-4B2F-8186-99A5DC377AF1}"/>
    <cellStyle name="Normal 4 2 4 2 2" xfId="2044" xr:uid="{6EDA6AEB-64D3-4D6A-ADDB-03AB7F420BBA}"/>
    <cellStyle name="Normal 4 2 4 2 2 2" xfId="3277" xr:uid="{01649507-4A4A-455F-82F3-1D09857D5B80}"/>
    <cellStyle name="Normal 4 2 4 2 3" xfId="2675" xr:uid="{7DF30090-3C18-4A87-8F78-E285CB1960A3}"/>
    <cellStyle name="Normal 4 2 4 3" xfId="1405" xr:uid="{06DB9551-DEC7-42E3-8BA7-EBC19E5D648C}"/>
    <cellStyle name="Normal 4 2 4 3 2" xfId="2045" xr:uid="{FBF2532E-46E3-4254-B91D-A986CBF057C2}"/>
    <cellStyle name="Normal 4 2 4 3 2 2" xfId="3278" xr:uid="{9736F706-0434-4D0E-BC95-EE1AD6BD2BAF}"/>
    <cellStyle name="Normal 4 2 4 3 3" xfId="2676" xr:uid="{C5F6EB9F-95E1-4686-9736-29EA59F7F14F}"/>
    <cellStyle name="Normal 4 2 4 4" xfId="1406" xr:uid="{8B91954E-E9B3-4DDF-A15D-159E9D9C61E1}"/>
    <cellStyle name="Normal 4 2 4 4 2" xfId="2046" xr:uid="{2D73FC1F-21D4-4866-BA6A-F5DE0DECEB15}"/>
    <cellStyle name="Normal 4 2 4 4 2 2" xfId="3279" xr:uid="{2AF74D04-B44E-42CC-B14F-A9735E665CE0}"/>
    <cellStyle name="Normal 4 2 4 4 3" xfId="2677" xr:uid="{5A7820B2-7023-425A-82C1-F47A0F0ED14C}"/>
    <cellStyle name="Normal 4 2 4 5" xfId="1407" xr:uid="{3A80401C-EFF0-44BA-B52B-0E81DD310369}"/>
    <cellStyle name="Normal 4 2 4 5 2" xfId="2047" xr:uid="{B782FEE2-066E-483C-BD35-DA7F246EC488}"/>
    <cellStyle name="Normal 4 2 4 5 2 2" xfId="3280" xr:uid="{5E94C42D-0615-469E-BC2F-E0EDF06589BD}"/>
    <cellStyle name="Normal 4 2 4 5 3" xfId="2678" xr:uid="{B95A8D98-9DCF-4446-B222-870A05674FD8}"/>
    <cellStyle name="Normal 4 2 4 6" xfId="1408" xr:uid="{CDE168F0-89DC-40F0-9A93-24E550414112}"/>
    <cellStyle name="Normal 4 2 4 6 2" xfId="2048" xr:uid="{3992C2B4-EA68-4784-BC11-2C4C836EEA7B}"/>
    <cellStyle name="Normal 4 2 4 6 2 2" xfId="3281" xr:uid="{77C942B7-A5A5-48C8-9C37-9A47A7B49820}"/>
    <cellStyle name="Normal 4 2 4 6 3" xfId="2679" xr:uid="{F03C6A24-905C-40C3-BCDE-2488E9A46C20}"/>
    <cellStyle name="Normal 4 2 4 7" xfId="1409" xr:uid="{EA077C60-58D7-40D2-97D8-DAF6E0DA5698}"/>
    <cellStyle name="Normal 4 2 4 7 2" xfId="2049" xr:uid="{7679C97C-E152-4714-8CDD-EFD94F7C9A88}"/>
    <cellStyle name="Normal 4 2 4 7 2 2" xfId="3282" xr:uid="{ACCA9C34-F03A-4A3D-B2DB-A1C034DF889B}"/>
    <cellStyle name="Normal 4 2 4 7 3" xfId="2680" xr:uid="{86912C33-776A-4261-9D68-18C59F42D3C1}"/>
    <cellStyle name="Normal 4 2 4 8" xfId="2043" xr:uid="{7C658444-D868-4D00-8834-0512EDA35331}"/>
    <cellStyle name="Normal 4 2 4 8 2" xfId="3276" xr:uid="{66589FFF-9A79-4645-A45F-84C59AFBABB7}"/>
    <cellStyle name="Normal 4 2 4 9" xfId="2674" xr:uid="{96E26162-ECAC-46F4-A67C-7FB4E8486F12}"/>
    <cellStyle name="Normal 4 2 5" xfId="744" xr:uid="{39D9FA53-4B6D-409A-846D-405B13992D66}"/>
    <cellStyle name="Normal 4 3" xfId="483" xr:uid="{00000000-0005-0000-0000-0000E4010000}"/>
    <cellStyle name="Normal 4 3 10" xfId="2681" xr:uid="{798C7C59-9595-4836-A96F-8F621070ADEB}"/>
    <cellStyle name="Normal 4 3 11" xfId="1410" xr:uid="{98805445-3F8B-499A-BC35-2D85694691F4}"/>
    <cellStyle name="Normal 4 3 12" xfId="760" xr:uid="{A65CCF44-536D-4A80-B6D7-375B3152131C}"/>
    <cellStyle name="Normal 4 3 2" xfId="916" xr:uid="{1F713FD1-0943-438A-A96B-5B4CF7115BCF}"/>
    <cellStyle name="Normal 4 3 2 10" xfId="1411" xr:uid="{A6761CCD-FFC7-4E1D-9F7D-03AA2D2B341F}"/>
    <cellStyle name="Normal 4 3 2 2" xfId="1412" xr:uid="{F9235EF7-7E85-4360-8D7B-774CA692086A}"/>
    <cellStyle name="Normal 4 3 2 2 2" xfId="2052" xr:uid="{F6DFE391-0A33-427F-9592-A421165A2848}"/>
    <cellStyle name="Normal 4 3 2 2 2 2" xfId="3285" xr:uid="{AA7FBC64-F36F-49C1-B431-B5B7759340B8}"/>
    <cellStyle name="Normal 4 3 2 2 3" xfId="2683" xr:uid="{8274BE90-F867-4B5A-9E40-D51C0A14B449}"/>
    <cellStyle name="Normal 4 3 2 3" xfId="1413" xr:uid="{4124FB7F-CA99-40FB-BC2D-98023091C3E8}"/>
    <cellStyle name="Normal 4 3 2 3 2" xfId="2053" xr:uid="{88E9DBED-C398-4C16-9C3D-A576749F02F4}"/>
    <cellStyle name="Normal 4 3 2 3 2 2" xfId="3286" xr:uid="{11D04BD2-5D2C-486F-B30D-E2F4C5140F39}"/>
    <cellStyle name="Normal 4 3 2 3 3" xfId="2684" xr:uid="{DDABAD08-E0B1-4F0B-B66C-F4B1FF2F0F8D}"/>
    <cellStyle name="Normal 4 3 2 4" xfId="1414" xr:uid="{88BEEEE6-4B7C-4284-A045-98113BF2B0BE}"/>
    <cellStyle name="Normal 4 3 2 4 2" xfId="2054" xr:uid="{5222A747-DAEE-45C2-9071-626A183DC4BA}"/>
    <cellStyle name="Normal 4 3 2 4 2 2" xfId="3287" xr:uid="{B8DE9258-0047-4C5E-87AF-67C6E114853A}"/>
    <cellStyle name="Normal 4 3 2 4 3" xfId="2685" xr:uid="{36F569A5-BBA3-4097-AFF6-4C049F3E7A37}"/>
    <cellStyle name="Normal 4 3 2 5" xfId="1415" xr:uid="{546AA0F5-9877-43F4-BD56-7E0A20602B14}"/>
    <cellStyle name="Normal 4 3 2 5 2" xfId="2055" xr:uid="{10107880-739F-40CA-9408-13286222EC40}"/>
    <cellStyle name="Normal 4 3 2 5 2 2" xfId="3288" xr:uid="{A00E1AED-8965-433D-ACA0-7D1F8F06B2C3}"/>
    <cellStyle name="Normal 4 3 2 5 3" xfId="2686" xr:uid="{53071FD0-6EF9-4911-A37B-692C24F3A5F0}"/>
    <cellStyle name="Normal 4 3 2 6" xfId="1416" xr:uid="{48F3C640-1740-4BDE-AFF1-3FE92125B396}"/>
    <cellStyle name="Normal 4 3 2 6 2" xfId="2056" xr:uid="{6795EF04-D017-4273-AB60-B04E3FAF1CE6}"/>
    <cellStyle name="Normal 4 3 2 6 2 2" xfId="3289" xr:uid="{C731A9BA-0CEF-4D3F-8240-45A1F616F216}"/>
    <cellStyle name="Normal 4 3 2 6 3" xfId="2687" xr:uid="{3BDB737E-5FCF-493A-AA44-97042EF89354}"/>
    <cellStyle name="Normal 4 3 2 7" xfId="1417" xr:uid="{C721FD24-3664-4C38-99EE-82B437FC068E}"/>
    <cellStyle name="Normal 4 3 2 7 2" xfId="2057" xr:uid="{25DA7E53-C32D-4B32-948C-95B8792C104E}"/>
    <cellStyle name="Normal 4 3 2 7 2 2" xfId="3290" xr:uid="{0B187303-6A56-4E4E-944A-AB209F7D2891}"/>
    <cellStyle name="Normal 4 3 2 7 3" xfId="2688" xr:uid="{80A08338-ED9E-4CF4-8D42-52AE0513DDAC}"/>
    <cellStyle name="Normal 4 3 2 8" xfId="2051" xr:uid="{19DC9B9D-16EA-4E19-8C16-C4337D0666CC}"/>
    <cellStyle name="Normal 4 3 2 8 2" xfId="3284" xr:uid="{A7212F65-F2DC-4A42-8C92-C2C4BE7B0C69}"/>
    <cellStyle name="Normal 4 3 2 9" xfId="2682" xr:uid="{D7660DBB-739C-4923-97EA-586D37D3A779}"/>
    <cellStyle name="Normal 4 3 3" xfId="1418" xr:uid="{21F5C289-DDF6-47E6-B02E-612EB0114888}"/>
    <cellStyle name="Normal 4 3 3 2" xfId="2058" xr:uid="{04368AD8-FEDC-44A0-A63F-C314707DA1B5}"/>
    <cellStyle name="Normal 4 3 3 2 2" xfId="3291" xr:uid="{582C3517-1DB0-4111-BEFB-A1DB81FDE463}"/>
    <cellStyle name="Normal 4 3 3 3" xfId="2689" xr:uid="{96164E37-C7DE-4580-A954-C0C6A4656473}"/>
    <cellStyle name="Normal 4 3 4" xfId="1419" xr:uid="{C4703AB3-770D-4744-89CA-5C65541BB021}"/>
    <cellStyle name="Normal 4 3 4 2" xfId="2059" xr:uid="{7EC3AB3D-065B-4BBA-A302-080FE12898B8}"/>
    <cellStyle name="Normal 4 3 4 2 2" xfId="3292" xr:uid="{947D0EE3-92FC-4614-B8C0-EEA4B6527DE8}"/>
    <cellStyle name="Normal 4 3 4 3" xfId="2690" xr:uid="{4E317242-39F5-4369-B9F4-54DF93F767FE}"/>
    <cellStyle name="Normal 4 3 5" xfId="1420" xr:uid="{2DE3A780-3B24-4DE5-8ACB-BBB7B6A5A0FA}"/>
    <cellStyle name="Normal 4 3 5 2" xfId="2060" xr:uid="{7E058A67-689A-46F4-9427-6E69E10B6E25}"/>
    <cellStyle name="Normal 4 3 5 2 2" xfId="3293" xr:uid="{E70AAF09-859D-4298-AA6D-2B4495CC59EF}"/>
    <cellStyle name="Normal 4 3 5 3" xfId="2691" xr:uid="{5124D396-E68A-47A1-95D6-904CF8358E23}"/>
    <cellStyle name="Normal 4 3 6" xfId="1421" xr:uid="{D55BCCA5-3A3B-460A-8DFA-06D4EAB7B362}"/>
    <cellStyle name="Normal 4 3 6 2" xfId="2061" xr:uid="{6E5BF90E-F4CB-4A84-9242-CF0BE8D22898}"/>
    <cellStyle name="Normal 4 3 6 2 2" xfId="3294" xr:uid="{C43FBB69-DC11-4C4C-8840-0A5B7B3B4DFC}"/>
    <cellStyle name="Normal 4 3 6 3" xfId="2692" xr:uid="{2C6CB712-48F1-455A-BAF4-559E017FDF13}"/>
    <cellStyle name="Normal 4 3 7" xfId="1422" xr:uid="{9E84EA2D-4527-4F3D-9954-A15CD43117C1}"/>
    <cellStyle name="Normal 4 3 7 2" xfId="2062" xr:uid="{74EF18B8-8C06-4CFA-A2A4-65D518C342EB}"/>
    <cellStyle name="Normal 4 3 7 2 2" xfId="3295" xr:uid="{AEA2019D-1322-4672-B925-D496655C8AF7}"/>
    <cellStyle name="Normal 4 3 7 3" xfId="2693" xr:uid="{1128EBE9-DBB1-4788-9531-4C221738B02F}"/>
    <cellStyle name="Normal 4 3 8" xfId="1423" xr:uid="{AEC49649-3AE4-4BA0-8837-897AC56D0C3F}"/>
    <cellStyle name="Normal 4 3 8 2" xfId="2063" xr:uid="{B1DD4064-BD6F-4442-8301-4DDD195A357E}"/>
    <cellStyle name="Normal 4 3 8 2 2" xfId="3296" xr:uid="{EF684B7E-32F7-4553-8D95-BCEE543E59BD}"/>
    <cellStyle name="Normal 4 3 8 3" xfId="2694" xr:uid="{1218576C-941F-4B88-AB97-A9F41375A48F}"/>
    <cellStyle name="Normal 4 3 9" xfId="2050" xr:uid="{0FEC9918-ABA4-41D1-84D2-0A93B22ECD5C}"/>
    <cellStyle name="Normal 4 3 9 2" xfId="3283" xr:uid="{F0E8D9A9-AD19-433C-B2F8-B52C70391E28}"/>
    <cellStyle name="Normal 4 4" xfId="484" xr:uid="{00000000-0005-0000-0000-0000E5010000}"/>
    <cellStyle name="Normal 4 4 10" xfId="1424" xr:uid="{601F92E1-322A-4DB5-83A3-9B6D149A94C3}"/>
    <cellStyle name="Normal 4 4 2" xfId="1425" xr:uid="{9A20BE70-B871-43DF-9A5E-7F2CF4B86A77}"/>
    <cellStyle name="Normal 4 4 2 2" xfId="2065" xr:uid="{15316A91-4046-4E14-92FB-2BFF678CC903}"/>
    <cellStyle name="Normal 4 4 2 2 2" xfId="3298" xr:uid="{02F62D01-BC12-4060-974C-CBC3116B410B}"/>
    <cellStyle name="Normal 4 4 2 3" xfId="2696" xr:uid="{173F3E96-F954-4120-BA36-83FC94DC1C35}"/>
    <cellStyle name="Normal 4 4 3" xfId="1426" xr:uid="{F775F1FB-187B-404B-B8E7-F485E04C56CB}"/>
    <cellStyle name="Normal 4 4 3 2" xfId="2066" xr:uid="{7DE3A978-F6A5-4DFA-876E-EA619AD6C2F7}"/>
    <cellStyle name="Normal 4 4 3 2 2" xfId="3299" xr:uid="{8FC3A3D0-55F6-45D1-8470-C9E52EEC6E6B}"/>
    <cellStyle name="Normal 4 4 3 3" xfId="2697" xr:uid="{F25D7D9A-AA37-49A7-985E-00484719577C}"/>
    <cellStyle name="Normal 4 4 4" xfId="1427" xr:uid="{D705CE9C-408C-44CE-84BD-CE1D1E938DF4}"/>
    <cellStyle name="Normal 4 4 4 2" xfId="2067" xr:uid="{A703B52A-9E4A-464C-BA02-6F9BAB3F0D4B}"/>
    <cellStyle name="Normal 4 4 4 2 2" xfId="3300" xr:uid="{EC105E1E-9D58-4982-A031-86BD92998DEA}"/>
    <cellStyle name="Normal 4 4 4 3" xfId="2698" xr:uid="{E76CDF55-8607-473B-99B3-7B2265AEB918}"/>
    <cellStyle name="Normal 4 4 5" xfId="1428" xr:uid="{1247CA0E-333A-4F96-A092-C2DDF2B6DEA1}"/>
    <cellStyle name="Normal 4 4 5 2" xfId="2068" xr:uid="{D52682BC-05E3-4517-BD7B-1F680C6128D9}"/>
    <cellStyle name="Normal 4 4 5 2 2" xfId="3301" xr:uid="{B6671727-EF81-4E21-9593-92EEC76D2EB4}"/>
    <cellStyle name="Normal 4 4 5 3" xfId="2699" xr:uid="{7429A0BB-E221-414E-A4CA-847B80E6AB52}"/>
    <cellStyle name="Normal 4 4 6" xfId="1429" xr:uid="{4F6F84D3-5CCF-42C2-AFBA-8DCF51748998}"/>
    <cellStyle name="Normal 4 4 6 2" xfId="2069" xr:uid="{44751EB4-C2E5-4308-B15E-524261885F25}"/>
    <cellStyle name="Normal 4 4 6 2 2" xfId="3302" xr:uid="{089353C8-5360-4642-A5DA-07EBD6AA05C2}"/>
    <cellStyle name="Normal 4 4 6 3" xfId="2700" xr:uid="{79508593-1281-4EB6-90CA-A72A33BFA526}"/>
    <cellStyle name="Normal 4 4 7" xfId="1430" xr:uid="{85A359A6-E262-4A37-AECF-C3E68F6856D5}"/>
    <cellStyle name="Normal 4 4 7 2" xfId="2070" xr:uid="{E1533F89-85CF-49DE-B37D-7A9EE9CB6E2B}"/>
    <cellStyle name="Normal 4 4 7 2 2" xfId="3303" xr:uid="{A483597C-7CA3-431B-9794-89757C1241DB}"/>
    <cellStyle name="Normal 4 4 7 3" xfId="2701" xr:uid="{7C7CCB87-A352-4761-A5B7-1026DE338191}"/>
    <cellStyle name="Normal 4 4 8" xfId="2064" xr:uid="{51BDA1F3-6F63-45B8-BD7A-37616882ACCC}"/>
    <cellStyle name="Normal 4 4 8 2" xfId="3297" xr:uid="{D8E915BA-3AF3-445C-BC3A-A9EB6AFABF67}"/>
    <cellStyle name="Normal 4 4 9" xfId="2695" xr:uid="{5C258B7F-AEFF-4601-9CB2-22AE613E1E17}"/>
    <cellStyle name="Normal 4 5" xfId="915" xr:uid="{93BA604C-CB5B-48A7-94AD-2EFBB4554033}"/>
    <cellStyle name="Normal 4 5 2" xfId="1431" xr:uid="{CC3BBFD1-1C50-4273-A6D0-FE58D63CDA8A}"/>
    <cellStyle name="Normal 4 5 2 2" xfId="2072" xr:uid="{0F822380-04BD-4051-B77B-5A66F5E3F027}"/>
    <cellStyle name="Normal 4 5 2 2 2" xfId="3305" xr:uid="{DA10C380-1CB4-43EE-AC7B-0BC5F4887E19}"/>
    <cellStyle name="Normal 4 5 2 3" xfId="2703" xr:uid="{4F66AD0A-794E-4C4C-AB2E-5716EF22C997}"/>
    <cellStyle name="Normal 4 5 3" xfId="1432" xr:uid="{8B57F20A-C574-42F7-9442-EF20576F8A34}"/>
    <cellStyle name="Normal 4 5 3 2" xfId="2073" xr:uid="{115290C2-730B-4DE6-9AC7-299AC07189B8}"/>
    <cellStyle name="Normal 4 5 3 2 2" xfId="3306" xr:uid="{606E48E3-9844-419C-A644-A3DD8E2950C0}"/>
    <cellStyle name="Normal 4 5 3 3" xfId="2704" xr:uid="{F5132CC4-CEC4-4E7A-861E-006E675B9C93}"/>
    <cellStyle name="Normal 4 5 4" xfId="1433" xr:uid="{F14C7067-FD19-458D-BA01-21C19716D54E}"/>
    <cellStyle name="Normal 4 5 4 2" xfId="2074" xr:uid="{306A4E68-3586-4323-870E-1B41535990B3}"/>
    <cellStyle name="Normal 4 5 4 2 2" xfId="3307" xr:uid="{F13C16ED-73C3-4F8F-A46B-24FEB90F5CED}"/>
    <cellStyle name="Normal 4 5 4 3" xfId="2705" xr:uid="{EFA40E8D-BF22-4016-BC1B-32979A1366BF}"/>
    <cellStyle name="Normal 4 5 5" xfId="1434" xr:uid="{78C783A2-0C6C-4CF8-84C3-9D58F5C211C0}"/>
    <cellStyle name="Normal 4 5 5 2" xfId="2075" xr:uid="{B7A8D05F-2930-425A-86A4-9B6C13575165}"/>
    <cellStyle name="Normal 4 5 5 2 2" xfId="3308" xr:uid="{5D14EA66-BFAA-4C16-8807-EB847D65F774}"/>
    <cellStyle name="Normal 4 5 5 3" xfId="2706" xr:uid="{7A9519A4-853C-42FB-99EE-4A7A7C9019C9}"/>
    <cellStyle name="Normal 4 5 6" xfId="1435" xr:uid="{31F04BA3-7219-4215-BAC6-E15E8C7648AC}"/>
    <cellStyle name="Normal 4 5 6 2" xfId="2076" xr:uid="{BAF0C15E-A441-4E16-A5AF-2FC268CCDCE1}"/>
    <cellStyle name="Normal 4 5 6 2 2" xfId="3309" xr:uid="{05D02DCB-3A72-4832-8CF6-507229148B0B}"/>
    <cellStyle name="Normal 4 5 6 3" xfId="2707" xr:uid="{84AB847E-5C93-4A26-BB43-A0107A98CE20}"/>
    <cellStyle name="Normal 4 5 7" xfId="1436" xr:uid="{4D220B27-9A41-4E77-9DC0-8A0A002F9AB8}"/>
    <cellStyle name="Normal 4 5 7 2" xfId="2077" xr:uid="{26BD5705-FAE1-4AF3-8114-8936AB44A282}"/>
    <cellStyle name="Normal 4 5 7 2 2" xfId="3310" xr:uid="{5FA08D4D-77F6-41A3-9CCD-685ABD7B7EB1}"/>
    <cellStyle name="Normal 4 5 7 3" xfId="2708" xr:uid="{DECC7773-6C45-4310-9351-3ACB87A7704F}"/>
    <cellStyle name="Normal 4 5 8" xfId="2071" xr:uid="{C70C7510-758F-458A-9A2D-CFD53A32106D}"/>
    <cellStyle name="Normal 4 5 8 2" xfId="3304" xr:uid="{C396F94A-A1BD-4B08-82E0-CCB1A411C227}"/>
    <cellStyle name="Normal 4 5 9" xfId="2702" xr:uid="{7492879B-B406-401F-8F70-9777215D3FAD}"/>
    <cellStyle name="Normal 4 6" xfId="1437" xr:uid="{62A22A81-B086-4CAE-A380-AC17EF23BB07}"/>
    <cellStyle name="Normal 4 7" xfId="1438" xr:uid="{E5DB97F5-456C-4FC2-83FD-12DF98899026}"/>
    <cellStyle name="Normal 4 7 2" xfId="2078" xr:uid="{F11A0E80-C533-4ECF-9B69-CD7B19CFDD8C}"/>
    <cellStyle name="Normal 4 7 2 2" xfId="3311" xr:uid="{701F61F4-64B6-4A04-833A-F1ED03209967}"/>
    <cellStyle name="Normal 4 7 3" xfId="2709" xr:uid="{166085F5-9E8F-498B-B834-6B310EAAF390}"/>
    <cellStyle name="Normal 4 8" xfId="1439" xr:uid="{55E0FA31-2C67-4845-9F85-7D96C11A4971}"/>
    <cellStyle name="Normal 4 8 2" xfId="2079" xr:uid="{EDAF8750-CBE0-4D3E-BC98-3FF9C58C2EA8}"/>
    <cellStyle name="Normal 4 8 2 2" xfId="3312" xr:uid="{7B11955A-8E36-424C-9D60-B1FCBBEFD37D}"/>
    <cellStyle name="Normal 4 8 3" xfId="2710" xr:uid="{E6CB2507-402C-4521-B8C5-C75D57FFA534}"/>
    <cellStyle name="Normal 4 9" xfId="1440" xr:uid="{B0FF24E7-4EA0-4D60-B830-A49D58FA82B5}"/>
    <cellStyle name="Normal 4 9 2" xfId="2080" xr:uid="{E7C75DB1-CB19-4A38-9539-337254932148}"/>
    <cellStyle name="Normal 4 9 2 2" xfId="3313" xr:uid="{00F6DBDF-9CC8-4BE1-AA02-CBBADA19D0BF}"/>
    <cellStyle name="Normal 4 9 3" xfId="2711" xr:uid="{1427DE9B-3531-4509-AB66-AA666DFF7569}"/>
    <cellStyle name="Normal 40" xfId="1441" xr:uid="{090EB12D-48FC-4CF4-9AB5-5697C173A686}"/>
    <cellStyle name="Normal 41" xfId="1442" xr:uid="{1B4E692E-420A-4C79-9F9F-7552EFAEAB33}"/>
    <cellStyle name="Normal 41 2" xfId="2407" xr:uid="{6F1D2BBF-84B7-4418-8E01-1B468B2BA35E}"/>
    <cellStyle name="Normal 42" xfId="1791" xr:uid="{FB926345-1975-46CA-8D39-FE590182E428}"/>
    <cellStyle name="Normal 42 2" xfId="2384" xr:uid="{9F9149EC-845E-4F9F-89AE-596DC0E5224C}"/>
    <cellStyle name="Normal 42 2 2" xfId="3617" xr:uid="{3FABD8FD-8D62-4437-A942-09B347A210E8}"/>
    <cellStyle name="Normal 42 3" xfId="3021" xr:uid="{28008AF8-D6DA-4190-B3A6-606247ECD0CD}"/>
    <cellStyle name="Normal 43" xfId="1794" xr:uid="{AC48CBA3-376D-4418-9C5F-91450657E9F2}"/>
    <cellStyle name="Normal 43 2" xfId="1800" xr:uid="{0A9EC2A4-A334-4580-AE72-EF8EF2A29750}"/>
    <cellStyle name="Normal 43 2 2" xfId="2394" xr:uid="{9E6E851E-487D-4BE4-93FF-982D562DD027}"/>
    <cellStyle name="Normal 43 2 2 2" xfId="3627" xr:uid="{8D89D8C6-64F6-4D25-BFF1-FF95CAD29B6B}"/>
    <cellStyle name="Normal 43 2 3" xfId="3031" xr:uid="{9235BC1B-9191-42E2-B92A-325485AE2E8D}"/>
    <cellStyle name="Normal 43 3" xfId="1804" xr:uid="{2ED71921-C368-418D-B4F9-13798F2C6488}"/>
    <cellStyle name="Normal 43 3 2" xfId="2400" xr:uid="{D709E128-4711-4A4A-8E1C-3E48E1D01DE6}"/>
    <cellStyle name="Normal 43 3 2 2" xfId="3633" xr:uid="{0053C19E-4AD6-4CF5-A515-4FE228E9B587}"/>
    <cellStyle name="Normal 43 3 3" xfId="3037" xr:uid="{67EAD076-C1A7-4F84-A25E-C8950264CE4F}"/>
    <cellStyle name="Normal 43 4" xfId="2388" xr:uid="{1E0D66AC-2A1D-4AA5-AA84-C678723B9B6B}"/>
    <cellStyle name="Normal 43 4 2" xfId="3621" xr:uid="{18BBEE54-A2B5-46EA-99F0-D2BAE3D59B04}"/>
    <cellStyle name="Normal 43 5" xfId="3025" xr:uid="{780BDF67-071D-4743-9779-6F1E10F04703}"/>
    <cellStyle name="Normal 44" xfId="1798" xr:uid="{00567AA9-1E2C-47C0-A64D-670F345EF30A}"/>
    <cellStyle name="Normal 44 2" xfId="2392" xr:uid="{0DD8C055-8AB5-4ED0-93DD-1C26F6F8507A}"/>
    <cellStyle name="Normal 44 2 2" xfId="3625" xr:uid="{105EDB21-64FF-4F7B-A75B-7FA3F43D8929}"/>
    <cellStyle name="Normal 44 3" xfId="3029" xr:uid="{B581B8DA-8BBC-42B3-8FA9-408AA8038D54}"/>
    <cellStyle name="Normal 45" xfId="1802" xr:uid="{B1A69EBB-A731-4ABA-B1B0-B0812CE5BCD7}"/>
    <cellStyle name="Normal 45 2" xfId="2397" xr:uid="{8EF4F857-A9EA-4EC4-9074-DF615743B175}"/>
    <cellStyle name="Normal 45 2 2" xfId="3630" xr:uid="{E825DF73-696E-4811-B39D-6BA9F45BC6F6}"/>
    <cellStyle name="Normal 45 3" xfId="2402" xr:uid="{9DF58F5E-10BF-42C4-A6FE-B18A3F92A13E}"/>
    <cellStyle name="Normal 45 3 2" xfId="3636" xr:uid="{4D56310F-02E7-4461-9DC2-EB7FB64D0C4E}"/>
    <cellStyle name="Normal 45 4" xfId="3034" xr:uid="{CC962A4B-9905-4D92-B323-5C6170254DB4}"/>
    <cellStyle name="Normal 46" xfId="1805" xr:uid="{1C5AA1E7-297B-462D-B20C-178CED9F6F3F}"/>
    <cellStyle name="Normal 47" xfId="2401" xr:uid="{A45E2025-6F9E-4F1E-B387-693411D5CD15}"/>
    <cellStyle name="Normal 47 2" xfId="3634" xr:uid="{3A9AFD07-9EE2-4936-B70B-9B50A611DF34}"/>
    <cellStyle name="Normal 48" xfId="2403" xr:uid="{52F21B3F-ADA0-4233-AEA3-5878A2661952}"/>
    <cellStyle name="Normal 48 2" xfId="3637" xr:uid="{F9D92C36-A130-4560-A540-D041967E590F}"/>
    <cellStyle name="Normal 49" xfId="2404" xr:uid="{3EB08DB2-1059-415C-9CF3-05F36C230B43}"/>
    <cellStyle name="Normal 5" xfId="485" xr:uid="{00000000-0005-0000-0000-0000E6010000}"/>
    <cellStyle name="Normal 5 10" xfId="1443" xr:uid="{E1800A36-7CDF-4284-A167-EE796FD66E8A}"/>
    <cellStyle name="Normal 5 10 2" xfId="2081" xr:uid="{BFE1CB64-8E7A-450D-9AF3-B7969CA084C4}"/>
    <cellStyle name="Normal 5 10 2 2" xfId="3314" xr:uid="{C2E846E3-D87E-4B01-B8C6-CB1A7AAA6EED}"/>
    <cellStyle name="Normal 5 10 3" xfId="2712" xr:uid="{BC7617DC-1DA6-4B4C-9A5C-BEF912FB8FC4}"/>
    <cellStyle name="Normal 5 11" xfId="1444" xr:uid="{422C5B4B-99EB-4715-8651-D140286AB8EA}"/>
    <cellStyle name="Normal 5 11 2" xfId="2082" xr:uid="{7984EDFC-B089-45ED-B82A-3BFCC0F47648}"/>
    <cellStyle name="Normal 5 11 2 2" xfId="3315" xr:uid="{2F8AED3B-77B2-4AF3-B005-CFA970C38332}"/>
    <cellStyle name="Normal 5 11 3" xfId="2713" xr:uid="{96229ECA-E456-496D-AB27-76E1C4DC779F}"/>
    <cellStyle name="Normal 5 12" xfId="1806" xr:uid="{CF7795C5-4577-4B3B-8D11-7F250B792DB4}"/>
    <cellStyle name="Normal 5 12 2" xfId="3038" xr:uid="{49ECE5DC-46A7-4A3B-B063-3B6654A2049D}"/>
    <cellStyle name="Normal 5 13" xfId="2421" xr:uid="{301ACE82-B89B-471F-AF8A-9B2800111F84}"/>
    <cellStyle name="Normal 5 14" xfId="1015" xr:uid="{BD0B2774-5973-46D7-A6D3-1040F9A8DBA1}"/>
    <cellStyle name="Normal 5 15" xfId="947" xr:uid="{019F0735-CC1E-4858-A892-C3F6BE8C4DF0}"/>
    <cellStyle name="Normal 5 2" xfId="486" xr:uid="{00000000-0005-0000-0000-0000E7010000}"/>
    <cellStyle name="Normal 5 2 2" xfId="917" xr:uid="{AED4FB07-A751-4387-B40D-5DC037E2F648}"/>
    <cellStyle name="Normal 5 2 2 2" xfId="1446" xr:uid="{D5A509CC-4E69-4A3A-A269-E1E3044A9C41}"/>
    <cellStyle name="Normal 5 2 2 2 2" xfId="1447" xr:uid="{30D6C667-85AC-4EE2-AE66-BC4697C8B13D}"/>
    <cellStyle name="Normal 5 2 2 2 2 2" xfId="2084" xr:uid="{204C8BBD-97E2-4A52-9698-C56CA93ABF63}"/>
    <cellStyle name="Normal 5 2 2 2 2 2 2" xfId="3317" xr:uid="{BD331E8D-0722-4A75-A1BF-4012F7F62F43}"/>
    <cellStyle name="Normal 5 2 2 2 2 3" xfId="2715" xr:uid="{4C96701F-662C-4EF4-9959-49AF573CBF04}"/>
    <cellStyle name="Normal 5 2 2 2 3" xfId="1448" xr:uid="{F25516C5-AD06-4855-8AB7-5C471813C204}"/>
    <cellStyle name="Normal 5 2 2 2 3 2" xfId="2085" xr:uid="{652EDE82-7A0B-4843-A34B-4539532FB0B4}"/>
    <cellStyle name="Normal 5 2 2 2 3 2 2" xfId="3318" xr:uid="{8A999458-5A64-4ABD-87EF-F7370C2FCF0C}"/>
    <cellStyle name="Normal 5 2 2 2 3 3" xfId="2716" xr:uid="{EFA27EC5-834E-438D-AC71-DA430A3345A2}"/>
    <cellStyle name="Normal 5 2 2 2 4" xfId="1449" xr:uid="{5F6A611C-1E59-4B76-95DE-2BD6CCC844B8}"/>
    <cellStyle name="Normal 5 2 2 2 4 2" xfId="2086" xr:uid="{40A2D23C-A6DA-43AC-A6F0-D4047A3DC43B}"/>
    <cellStyle name="Normal 5 2 2 2 4 2 2" xfId="3319" xr:uid="{5A649E7A-AC06-4829-AF2B-84C226EF7E0C}"/>
    <cellStyle name="Normal 5 2 2 2 4 3" xfId="2717" xr:uid="{836FF9B9-13D5-4FD0-8209-1736A97F40B9}"/>
    <cellStyle name="Normal 5 2 2 2 5" xfId="1450" xr:uid="{5F2ECF51-F430-48EE-8CBB-A5A248AF41DD}"/>
    <cellStyle name="Normal 5 2 2 2 5 2" xfId="2087" xr:uid="{87C8E2B3-436F-42C1-AF44-6ECDD8BCEA62}"/>
    <cellStyle name="Normal 5 2 2 2 5 2 2" xfId="3320" xr:uid="{867803E0-E5AC-42F0-81BC-55D5E15415DD}"/>
    <cellStyle name="Normal 5 2 2 2 5 3" xfId="2718" xr:uid="{111981EC-D5AE-4BCE-B1E0-886C34027ECA}"/>
    <cellStyle name="Normal 5 2 2 2 6" xfId="1451" xr:uid="{A2222D12-BCB8-4EB5-8E0B-663D2B8A2200}"/>
    <cellStyle name="Normal 5 2 2 2 6 2" xfId="2088" xr:uid="{0C02D4EC-8762-49FD-8A7D-35A86DC1B898}"/>
    <cellStyle name="Normal 5 2 2 2 6 2 2" xfId="3321" xr:uid="{6226EF23-55DF-46D3-8DE1-EB3A38381819}"/>
    <cellStyle name="Normal 5 2 2 2 6 3" xfId="2719" xr:uid="{41C222EA-CB1C-4DED-82EF-CCF9BCBE1483}"/>
    <cellStyle name="Normal 5 2 2 2 7" xfId="1452" xr:uid="{2B352BCE-3406-4241-AA62-3FCB83DEEBB7}"/>
    <cellStyle name="Normal 5 2 2 2 7 2" xfId="2089" xr:uid="{25B88FBF-12EA-4AE3-AB39-57D0F67527A3}"/>
    <cellStyle name="Normal 5 2 2 2 7 2 2" xfId="3322" xr:uid="{A91B26DE-EF7E-4B66-8A72-DA0E6B5571F1}"/>
    <cellStyle name="Normal 5 2 2 2 7 3" xfId="2720" xr:uid="{FF587420-1ED5-4214-A1FB-9700D787AE0F}"/>
    <cellStyle name="Normal 5 2 2 2 8" xfId="2083" xr:uid="{2C68567D-D60C-447B-AC5E-81BD395572D6}"/>
    <cellStyle name="Normal 5 2 2 2 8 2" xfId="3316" xr:uid="{A6818745-66B5-407F-BB10-0BB7CBD8B016}"/>
    <cellStyle name="Normal 5 2 2 2 9" xfId="2714" xr:uid="{DEB9450D-BBF2-4C4E-915E-A0A883555D48}"/>
    <cellStyle name="Normal 5 2 2 3" xfId="1453" xr:uid="{4F4FA8E7-A503-4028-AD99-64DA65C66AA6}"/>
    <cellStyle name="Normal 5 2 2 3 2" xfId="1454" xr:uid="{4FC8BA93-E3BE-4A27-8405-E88514C641BD}"/>
    <cellStyle name="Normal 5 2 2 3 2 2" xfId="2091" xr:uid="{FC3A3EC3-B6A5-4592-9062-7015837B0E52}"/>
    <cellStyle name="Normal 5 2 2 3 2 2 2" xfId="3324" xr:uid="{1FAD6857-276D-4AE7-BAAD-B573AFEA40B9}"/>
    <cellStyle name="Normal 5 2 2 3 2 3" xfId="2722" xr:uid="{C9739CAC-53CA-4E8E-B133-8AF19DAEE1F7}"/>
    <cellStyle name="Normal 5 2 2 3 3" xfId="1455" xr:uid="{F2C249E0-3F7C-4E2E-ABB5-88E898F26538}"/>
    <cellStyle name="Normal 5 2 2 3 3 2" xfId="2092" xr:uid="{1FD8E600-64EB-4D3B-9DFC-F3FFDE5B3889}"/>
    <cellStyle name="Normal 5 2 2 3 3 2 2" xfId="3325" xr:uid="{B9251CA5-3ADB-4136-9561-B1EE75F470FC}"/>
    <cellStyle name="Normal 5 2 2 3 3 3" xfId="2723" xr:uid="{4B083344-1173-41E4-86AC-8D0ABC2B1C75}"/>
    <cellStyle name="Normal 5 2 2 3 4" xfId="1456" xr:uid="{4B796F9F-6376-4C85-803C-EB7CB1F15175}"/>
    <cellStyle name="Normal 5 2 2 3 4 2" xfId="2093" xr:uid="{0295571D-D5CE-4333-A786-FF8C7197F134}"/>
    <cellStyle name="Normal 5 2 2 3 4 2 2" xfId="3326" xr:uid="{8D0DAD82-2ADE-441A-AA6A-F9DD40391276}"/>
    <cellStyle name="Normal 5 2 2 3 4 3" xfId="2724" xr:uid="{48BA67FE-6C7C-4274-B737-DA02D0ABB2BB}"/>
    <cellStyle name="Normal 5 2 2 3 5" xfId="1457" xr:uid="{B3FA5391-150E-42C7-B9DE-2A629398A9F1}"/>
    <cellStyle name="Normal 5 2 2 3 5 2" xfId="2094" xr:uid="{E6C2977A-88F1-482C-8093-F5FEEA5D4DBC}"/>
    <cellStyle name="Normal 5 2 2 3 5 2 2" xfId="3327" xr:uid="{6E9564A4-3BCA-4A33-9508-404B48F906B2}"/>
    <cellStyle name="Normal 5 2 2 3 5 3" xfId="2725" xr:uid="{018FE19D-4BE6-4354-84F0-7369179197CD}"/>
    <cellStyle name="Normal 5 2 2 3 6" xfId="1458" xr:uid="{DC99E5E7-A303-45CA-B080-3D584E973F39}"/>
    <cellStyle name="Normal 5 2 2 3 6 2" xfId="2095" xr:uid="{BBA9B66B-B357-4C01-A1F4-13400A1C3214}"/>
    <cellStyle name="Normal 5 2 2 3 6 2 2" xfId="3328" xr:uid="{B62DC328-8D0D-4921-BCEA-ADB74DE606D1}"/>
    <cellStyle name="Normal 5 2 2 3 6 3" xfId="2726" xr:uid="{61D4132B-835C-4F9F-97FD-2C2A1BA9EBC4}"/>
    <cellStyle name="Normal 5 2 2 3 7" xfId="1459" xr:uid="{AB344BE1-7EBA-480A-BFC8-A8DBBDC24B7A}"/>
    <cellStyle name="Normal 5 2 2 3 7 2" xfId="2096" xr:uid="{4CB96D33-2598-4824-8ED0-FC05964D3CF7}"/>
    <cellStyle name="Normal 5 2 2 3 7 2 2" xfId="3329" xr:uid="{99DAEB3C-4239-4EDE-8D61-2D074F993FB0}"/>
    <cellStyle name="Normal 5 2 2 3 7 3" xfId="2727" xr:uid="{6A44964C-C1D3-44A7-A6F2-55AF915E76FE}"/>
    <cellStyle name="Normal 5 2 2 3 8" xfId="2090" xr:uid="{8790004E-114C-4730-A723-DEBEF4FD0462}"/>
    <cellStyle name="Normal 5 2 2 3 8 2" xfId="3323" xr:uid="{5A354A69-EBDE-43D9-A5E5-A374B4159A3A}"/>
    <cellStyle name="Normal 5 2 2 3 9" xfId="2721" xr:uid="{33AC3FB1-9D4C-4975-B1D2-04D8B850E856}"/>
    <cellStyle name="Normal 5 2 2 4" xfId="1445" xr:uid="{5170D272-FA55-4699-90BA-3A3FA68428AA}"/>
    <cellStyle name="Normal 5 2 3" xfId="1460" xr:uid="{7BF9194F-2FA6-4F69-9BE7-73D8C2DFBD76}"/>
    <cellStyle name="Normal 5 2 3 2" xfId="1461" xr:uid="{C5167056-BFC3-49BC-8097-4E9CCB94873D}"/>
    <cellStyle name="Normal 5 2 3 2 2" xfId="2098" xr:uid="{6457EB8C-5B48-4479-88A1-0763C56E3B35}"/>
    <cellStyle name="Normal 5 2 3 2 2 2" xfId="3331" xr:uid="{7C72468D-45C9-4ABC-8775-4D6ECC801964}"/>
    <cellStyle name="Normal 5 2 3 2 3" xfId="2729" xr:uid="{C65363C5-375B-4B62-9102-56C8D9B78BBD}"/>
    <cellStyle name="Normal 5 2 3 3" xfId="1462" xr:uid="{66D74CEB-E68F-4B61-94C6-BD9F917B8009}"/>
    <cellStyle name="Normal 5 2 3 3 2" xfId="2099" xr:uid="{2C4E73A5-9DFE-4F4D-8265-573C8ABA7766}"/>
    <cellStyle name="Normal 5 2 3 3 2 2" xfId="3332" xr:uid="{4219BF0B-028C-4FB3-8684-DA9D77A53B19}"/>
    <cellStyle name="Normal 5 2 3 3 3" xfId="2730" xr:uid="{3F2FC8C9-4982-4380-8A0A-8BFB137BE103}"/>
    <cellStyle name="Normal 5 2 3 4" xfId="1463" xr:uid="{0549355B-3A77-4286-8D04-E5E10488BDB1}"/>
    <cellStyle name="Normal 5 2 3 4 2" xfId="2100" xr:uid="{C53544E3-0F19-4D69-9E5B-B1FD50D125E1}"/>
    <cellStyle name="Normal 5 2 3 4 2 2" xfId="3333" xr:uid="{1FA78CCB-D9AD-46C0-8298-8EA548540752}"/>
    <cellStyle name="Normal 5 2 3 4 3" xfId="2731" xr:uid="{437D0C30-6C4E-46B1-86C4-62FADD60E36A}"/>
    <cellStyle name="Normal 5 2 3 5" xfId="1464" xr:uid="{B4D73A19-01C4-4540-9FB5-9216AE19F34E}"/>
    <cellStyle name="Normal 5 2 3 5 2" xfId="2101" xr:uid="{5775A31B-0E7B-4F94-91B7-F4114E1E1BB2}"/>
    <cellStyle name="Normal 5 2 3 5 2 2" xfId="3334" xr:uid="{AB0F8096-5605-49B7-8BDC-018B30CE5AC9}"/>
    <cellStyle name="Normal 5 2 3 5 3" xfId="2732" xr:uid="{AC236F8B-0C2E-4BF1-8086-BDC4A616991B}"/>
    <cellStyle name="Normal 5 2 3 6" xfId="1465" xr:uid="{F07CD222-7456-4C50-84E4-007F4D409DFF}"/>
    <cellStyle name="Normal 5 2 3 6 2" xfId="2102" xr:uid="{1FF02269-C906-4C94-BADB-602F00779F4B}"/>
    <cellStyle name="Normal 5 2 3 6 2 2" xfId="3335" xr:uid="{18A6B7FC-D0C5-48F9-B98E-704A97A00413}"/>
    <cellStyle name="Normal 5 2 3 6 3" xfId="2733" xr:uid="{4D2825F5-0258-4908-B98E-6DCB36C75621}"/>
    <cellStyle name="Normal 5 2 3 7" xfId="1466" xr:uid="{A147C135-216B-4B94-867C-FFE07CBCD19D}"/>
    <cellStyle name="Normal 5 2 3 7 2" xfId="2103" xr:uid="{060287E8-3098-48E0-99BB-DAE1563A3F46}"/>
    <cellStyle name="Normal 5 2 3 7 2 2" xfId="3336" xr:uid="{6B90B169-303E-476E-AA1E-C7DFDEE8FBAE}"/>
    <cellStyle name="Normal 5 2 3 7 3" xfId="2734" xr:uid="{D1BD011F-2EAC-48DF-976C-198EE18AE5E8}"/>
    <cellStyle name="Normal 5 2 3 8" xfId="2097" xr:uid="{7E2F162A-CBCA-4B53-BFDB-1959B9A6FC47}"/>
    <cellStyle name="Normal 5 2 3 8 2" xfId="3330" xr:uid="{60C27E1F-C6A7-40DE-AC0D-2370372513F9}"/>
    <cellStyle name="Normal 5 2 3 9" xfId="2728" xr:uid="{9C345A83-E118-4414-8C94-E24DA1A1779B}"/>
    <cellStyle name="Normal 5 2 4" xfId="1467" xr:uid="{659B1BA2-6BA7-4872-970D-4BA363A1EDD9}"/>
    <cellStyle name="Normal 5 2 4 2" xfId="1468" xr:uid="{CBDDC09D-9916-4C1D-BCE3-8CBC119A9BF5}"/>
    <cellStyle name="Normal 5 2 4 2 2" xfId="2105" xr:uid="{A928599C-D18B-42E5-9E5D-13AC306EB515}"/>
    <cellStyle name="Normal 5 2 4 2 2 2" xfId="3338" xr:uid="{AC751DB4-AD7B-4F19-A7FC-5F9643AB3C36}"/>
    <cellStyle name="Normal 5 2 4 2 3" xfId="2736" xr:uid="{0AB854D3-D497-4D63-B36B-DED45AB3BCFB}"/>
    <cellStyle name="Normal 5 2 4 3" xfId="1469" xr:uid="{89857200-F229-4A13-8E65-36515AF02797}"/>
    <cellStyle name="Normal 5 2 4 3 2" xfId="2106" xr:uid="{54409FA5-16E8-4E1F-B964-CB1FB62161AC}"/>
    <cellStyle name="Normal 5 2 4 3 2 2" xfId="3339" xr:uid="{C72DFB1E-B338-4BB8-9411-96AF6651EF69}"/>
    <cellStyle name="Normal 5 2 4 3 3" xfId="2737" xr:uid="{771C0641-1D1A-4D8F-9E90-71E738C23FED}"/>
    <cellStyle name="Normal 5 2 4 4" xfId="1470" xr:uid="{D92A1251-D2D2-4507-9F93-6F8018E4881D}"/>
    <cellStyle name="Normal 5 2 4 4 2" xfId="2107" xr:uid="{329F190C-3119-4755-B0DD-D34ECC24EB8C}"/>
    <cellStyle name="Normal 5 2 4 4 2 2" xfId="3340" xr:uid="{20918E70-C51B-456C-B836-16792BC80118}"/>
    <cellStyle name="Normal 5 2 4 4 3" xfId="2738" xr:uid="{021FB59A-EA77-41A8-A5E4-38037E7DBA0D}"/>
    <cellStyle name="Normal 5 2 4 5" xfId="1471" xr:uid="{E6472F3A-8317-49A9-A2C1-7455D94E1701}"/>
    <cellStyle name="Normal 5 2 4 5 2" xfId="2108" xr:uid="{563C184F-0AF7-41D2-8A74-B1B8023443BB}"/>
    <cellStyle name="Normal 5 2 4 5 2 2" xfId="3341" xr:uid="{9778EB04-BF50-4411-8438-884D9085C472}"/>
    <cellStyle name="Normal 5 2 4 5 3" xfId="2739" xr:uid="{FD7B01B0-39B7-4A02-A2F3-0652DCF67B1A}"/>
    <cellStyle name="Normal 5 2 4 6" xfId="1472" xr:uid="{9905209F-58A2-4D33-AB94-2980DBC8A885}"/>
    <cellStyle name="Normal 5 2 4 6 2" xfId="2109" xr:uid="{A05F6B5D-EE09-47CC-9C3D-90D685214EF7}"/>
    <cellStyle name="Normal 5 2 4 6 2 2" xfId="3342" xr:uid="{9D4C6647-8928-4105-B41F-AEBEA799FE1E}"/>
    <cellStyle name="Normal 5 2 4 6 3" xfId="2740" xr:uid="{DB2BBA46-10B0-4D34-8BD5-CB87598FC548}"/>
    <cellStyle name="Normal 5 2 4 7" xfId="1473" xr:uid="{764CBC87-4690-4B46-BA4C-F421A0F7E27F}"/>
    <cellStyle name="Normal 5 2 4 7 2" xfId="2110" xr:uid="{C71EC6DC-2777-475E-9B9B-3873B8A0D439}"/>
    <cellStyle name="Normal 5 2 4 7 2 2" xfId="3343" xr:uid="{FF9AAAA1-B394-4D8D-806C-EE144D40FBF6}"/>
    <cellStyle name="Normal 5 2 4 7 3" xfId="2741" xr:uid="{A74033CB-F641-4193-8E23-81AD8D20BC7D}"/>
    <cellStyle name="Normal 5 2 4 8" xfId="2104" xr:uid="{182CAD99-24EA-4E5C-A215-D2FC79B788B0}"/>
    <cellStyle name="Normal 5 2 4 8 2" xfId="3337" xr:uid="{6CEDCCA1-6F46-46DB-943A-FBF463F47F17}"/>
    <cellStyle name="Normal 5 2 4 9" xfId="2735" xr:uid="{B16404E7-E1C7-41EE-BFFB-786B1DB8B58C}"/>
    <cellStyle name="Normal 5 2 5" xfId="1809" xr:uid="{4F10A61A-1496-4297-9922-78872244D969}"/>
    <cellStyle name="Normal 5 2 5 2" xfId="3041" xr:uid="{FE23567C-6BC8-475E-B9BA-0D7A9BFB3407}"/>
    <cellStyle name="Normal 5 2 6" xfId="2434" xr:uid="{609477C4-C70D-46C9-A59D-D42F33C4AEAD}"/>
    <cellStyle name="Normal 5 2 7" xfId="1067" xr:uid="{AD14C67A-2677-4E1E-A419-4BC71FDB032D}"/>
    <cellStyle name="Normal 5 2 8" xfId="758" xr:uid="{F52C3DC6-1854-4DC2-8798-13C231B30BC5}"/>
    <cellStyle name="Normal 5 3" xfId="773" xr:uid="{95AB989D-D70A-4D19-B68B-94DFFAEF1CEC}"/>
    <cellStyle name="Normal 5 3 2" xfId="1475" xr:uid="{123F24BC-6E19-4EF3-9796-804612110C88}"/>
    <cellStyle name="Normal 5 3 2 2" xfId="1476" xr:uid="{F96DC131-3930-4F34-9409-263EB261B90B}"/>
    <cellStyle name="Normal 5 3 2 2 2" xfId="2112" xr:uid="{0EC97AB8-A73C-4603-AF39-CBC44871BD15}"/>
    <cellStyle name="Normal 5 3 2 2 2 2" xfId="3345" xr:uid="{F4DCE584-4DC0-4E49-AE2C-ADBA9657EA45}"/>
    <cellStyle name="Normal 5 3 2 2 3" xfId="2743" xr:uid="{2AAA4628-7D9E-4358-8CAE-C13FD29780DC}"/>
    <cellStyle name="Normal 5 3 2 3" xfId="1477" xr:uid="{C90BC1EE-C819-4E72-B85A-C852B7BCA662}"/>
    <cellStyle name="Normal 5 3 2 3 2" xfId="2113" xr:uid="{87976590-78B0-48F6-BD78-D770E6DB9173}"/>
    <cellStyle name="Normal 5 3 2 3 2 2" xfId="3346" xr:uid="{5A46AFA6-1364-4193-A2A7-BAB9C83E716D}"/>
    <cellStyle name="Normal 5 3 2 3 3" xfId="2744" xr:uid="{5A20FC14-8105-4985-A737-34E3BC053623}"/>
    <cellStyle name="Normal 5 3 2 4" xfId="1478" xr:uid="{73CCC3BC-EA2D-4FB4-8864-0EA8F4348FCA}"/>
    <cellStyle name="Normal 5 3 2 4 2" xfId="2114" xr:uid="{366DFF8A-6D13-4E65-877C-53726A310216}"/>
    <cellStyle name="Normal 5 3 2 4 2 2" xfId="3347" xr:uid="{D3E6997D-AA92-49BB-8CDC-07A6D2C27F42}"/>
    <cellStyle name="Normal 5 3 2 4 3" xfId="2745" xr:uid="{CC7E7BBA-1EB3-42A5-80EE-A785D8CEF7F6}"/>
    <cellStyle name="Normal 5 3 2 5" xfId="1479" xr:uid="{8284C84D-CA0E-479A-9A33-D8BE9B579DA7}"/>
    <cellStyle name="Normal 5 3 2 5 2" xfId="2115" xr:uid="{70A74782-7D27-4583-B1B1-9836C4171A61}"/>
    <cellStyle name="Normal 5 3 2 5 2 2" xfId="3348" xr:uid="{8108CED0-D0D5-43A5-B6AB-A57B96CEB80E}"/>
    <cellStyle name="Normal 5 3 2 5 3" xfId="2746" xr:uid="{88DF9D8D-4CE8-4634-9C69-6F142395DA4D}"/>
    <cellStyle name="Normal 5 3 2 6" xfId="1480" xr:uid="{15FEE604-1B3E-4999-95CD-294EE0DB3F46}"/>
    <cellStyle name="Normal 5 3 2 6 2" xfId="2116" xr:uid="{79CA203D-36CF-4A2D-B261-366897DDB2AD}"/>
    <cellStyle name="Normal 5 3 2 6 2 2" xfId="3349" xr:uid="{882F3389-A91C-4B42-809D-2C5990F65675}"/>
    <cellStyle name="Normal 5 3 2 6 3" xfId="2747" xr:uid="{22202FBA-BDAC-4920-9D6D-DFFFE3D8CC08}"/>
    <cellStyle name="Normal 5 3 2 7" xfId="1481" xr:uid="{5F7FDDF0-C65B-4515-8700-49B39282F2E7}"/>
    <cellStyle name="Normal 5 3 2 7 2" xfId="2117" xr:uid="{D77105C1-5E9A-4FEE-AC49-18DDD1810A19}"/>
    <cellStyle name="Normal 5 3 2 7 2 2" xfId="3350" xr:uid="{3DF5C2C7-81E0-4678-AF18-6F089AA88188}"/>
    <cellStyle name="Normal 5 3 2 7 3" xfId="2748" xr:uid="{D0E88191-84FE-4CD6-B94C-30CFE7E0A1DC}"/>
    <cellStyle name="Normal 5 3 2 8" xfId="2111" xr:uid="{440172BD-DC08-444F-BD1F-1ECCA21D011E}"/>
    <cellStyle name="Normal 5 3 2 8 2" xfId="3344" xr:uid="{24DA3E88-751F-42F0-B99F-1AAA757081AF}"/>
    <cellStyle name="Normal 5 3 2 9" xfId="2742" xr:uid="{7369A32B-CBA2-459C-B434-585050C0965E}"/>
    <cellStyle name="Normal 5 3 3" xfId="1482" xr:uid="{AA3F49CD-8AB7-4FA7-8795-0DAD0CA5F671}"/>
    <cellStyle name="Normal 5 3 3 2" xfId="1483" xr:uid="{3E539297-8E34-4CEA-8736-F94A6965F221}"/>
    <cellStyle name="Normal 5 3 3 2 2" xfId="2119" xr:uid="{09E483B3-B990-4AB2-A2B5-0A793490799E}"/>
    <cellStyle name="Normal 5 3 3 2 2 2" xfId="3352" xr:uid="{B7AEEC1C-220C-476F-9B7E-880F243D9EA7}"/>
    <cellStyle name="Normal 5 3 3 2 3" xfId="2750" xr:uid="{C8CDB3B2-C5F8-4037-9280-F8AA717AED8D}"/>
    <cellStyle name="Normal 5 3 3 3" xfId="1484" xr:uid="{2284791F-3377-449E-B889-1E5E8709BD61}"/>
    <cellStyle name="Normal 5 3 3 3 2" xfId="2120" xr:uid="{86E954C6-A964-4EC1-95F6-9260B999E6AC}"/>
    <cellStyle name="Normal 5 3 3 3 2 2" xfId="3353" xr:uid="{089C5E42-9FBE-4052-A297-7B643BBE6179}"/>
    <cellStyle name="Normal 5 3 3 3 3" xfId="2751" xr:uid="{54899B12-5BBC-490C-B62A-B8501A930517}"/>
    <cellStyle name="Normal 5 3 3 4" xfId="1485" xr:uid="{FB87C744-DDA1-4A00-BC1E-BC538BC9928A}"/>
    <cellStyle name="Normal 5 3 3 4 2" xfId="2121" xr:uid="{C61C7F0C-8941-4377-B371-2D52B73A2A80}"/>
    <cellStyle name="Normal 5 3 3 4 2 2" xfId="3354" xr:uid="{60D8E2A9-B7D6-4265-B149-39FA4626CFBB}"/>
    <cellStyle name="Normal 5 3 3 4 3" xfId="2752" xr:uid="{93A0F86C-F838-4183-B52E-02A0A07E8A6C}"/>
    <cellStyle name="Normal 5 3 3 5" xfId="1486" xr:uid="{7215DBE8-FB3D-458D-98B1-7CAC36314933}"/>
    <cellStyle name="Normal 5 3 3 5 2" xfId="2122" xr:uid="{41060369-3222-42B6-8641-83B8873D5600}"/>
    <cellStyle name="Normal 5 3 3 5 2 2" xfId="3355" xr:uid="{8A504AD7-AF0B-4E10-94E0-7FC90CEFC24F}"/>
    <cellStyle name="Normal 5 3 3 5 3" xfId="2753" xr:uid="{705B58ED-3F2B-4988-9E2D-937DA311E7EA}"/>
    <cellStyle name="Normal 5 3 3 6" xfId="1487" xr:uid="{2045259A-C0A3-4B19-8ABA-BF59947AD403}"/>
    <cellStyle name="Normal 5 3 3 6 2" xfId="2123" xr:uid="{9867D0CD-9B4B-4574-A2EA-99619B56ACFF}"/>
    <cellStyle name="Normal 5 3 3 6 2 2" xfId="3356" xr:uid="{485450C7-118D-4971-95A1-25268BDA9CA2}"/>
    <cellStyle name="Normal 5 3 3 6 3" xfId="2754" xr:uid="{43E8F806-DE3F-40C6-8D15-4D1F1764622C}"/>
    <cellStyle name="Normal 5 3 3 7" xfId="1488" xr:uid="{9F20CEDD-C199-49C4-B23E-060918CCBC79}"/>
    <cellStyle name="Normal 5 3 3 7 2" xfId="2124" xr:uid="{791629AF-A4CF-412F-B1B8-A5E5DEF58027}"/>
    <cellStyle name="Normal 5 3 3 7 2 2" xfId="3357" xr:uid="{E1845B47-EEC3-4C40-B378-033290FEE685}"/>
    <cellStyle name="Normal 5 3 3 7 3" xfId="2755" xr:uid="{B1D1233A-40F7-42F7-9E11-3B1FC38C140F}"/>
    <cellStyle name="Normal 5 3 3 8" xfId="2118" xr:uid="{3FCFC03D-655F-4B2C-8870-1862F36FF6BC}"/>
    <cellStyle name="Normal 5 3 3 8 2" xfId="3351" xr:uid="{22624344-35B5-4D81-8956-F11058B83B6B}"/>
    <cellStyle name="Normal 5 3 3 9" xfId="2749" xr:uid="{73496A37-54C8-4717-B51E-D086E38771EB}"/>
    <cellStyle name="Normal 5 3 4" xfId="1474" xr:uid="{C08A7CB5-64CD-4FE8-BA6A-339F3C832465}"/>
    <cellStyle name="Normal 5 4" xfId="768" xr:uid="{82AA03A3-5073-414D-A6FE-3D861B2A354D}"/>
    <cellStyle name="Normal 5 4 2" xfId="1490" xr:uid="{745B3218-E66D-4C20-B7F1-DDA1407EBC9B}"/>
    <cellStyle name="Normal 5 4 2 2" xfId="1491" xr:uid="{180653F9-B38A-43E6-AC4E-8CC97A1C284F}"/>
    <cellStyle name="Normal 5 4 2 2 2" xfId="2126" xr:uid="{241A25D8-2DC9-483E-A200-554F642630E9}"/>
    <cellStyle name="Normal 5 4 2 2 2 2" xfId="3359" xr:uid="{B8609DB9-AFF8-4D43-AFF6-F38508DC6A26}"/>
    <cellStyle name="Normal 5 4 2 2 3" xfId="2757" xr:uid="{A58FE664-C6B4-43A9-ACBC-C3682FE9D8CB}"/>
    <cellStyle name="Normal 5 4 2 3" xfId="1492" xr:uid="{841D2789-DE48-4D2F-AE6C-38729FA3F239}"/>
    <cellStyle name="Normal 5 4 2 3 2" xfId="2127" xr:uid="{3774C35E-ED49-40D8-9B3C-8FCBC2B4016D}"/>
    <cellStyle name="Normal 5 4 2 3 2 2" xfId="3360" xr:uid="{86D8CDCF-28E0-446C-BD93-7A5282D08AF6}"/>
    <cellStyle name="Normal 5 4 2 3 3" xfId="2758" xr:uid="{AF1BE241-0BB6-4AD1-8640-D92F1A7A1B4C}"/>
    <cellStyle name="Normal 5 4 2 4" xfId="1493" xr:uid="{672005B9-0E77-4820-A138-38E3981D28E3}"/>
    <cellStyle name="Normal 5 4 2 4 2" xfId="2128" xr:uid="{FC80F194-8A85-4FC4-8823-58761EB27E43}"/>
    <cellStyle name="Normal 5 4 2 4 2 2" xfId="3361" xr:uid="{8A6B41C4-9B12-42E8-8604-AA64A0B3F695}"/>
    <cellStyle name="Normal 5 4 2 4 3" xfId="2759" xr:uid="{720FE196-243C-4C9B-B409-D3EB23BDC673}"/>
    <cellStyle name="Normal 5 4 2 5" xfId="1494" xr:uid="{3D2CFD20-E9A1-433D-A382-A58BEA76120B}"/>
    <cellStyle name="Normal 5 4 2 5 2" xfId="2129" xr:uid="{A6FB2C5A-622F-4D83-80B9-ACE53641AF86}"/>
    <cellStyle name="Normal 5 4 2 5 2 2" xfId="3362" xr:uid="{E0A8822F-E2B2-4F48-B46C-C6FFEC4E0166}"/>
    <cellStyle name="Normal 5 4 2 5 3" xfId="2760" xr:uid="{E295B449-6B3C-4AC8-8005-1A1D42B5AECA}"/>
    <cellStyle name="Normal 5 4 2 6" xfId="1495" xr:uid="{8BA32D60-A61C-46B0-BDD1-3CB4D340C630}"/>
    <cellStyle name="Normal 5 4 2 6 2" xfId="2130" xr:uid="{54792C3C-E3E8-4CEA-AD3C-2F19B4E3163F}"/>
    <cellStyle name="Normal 5 4 2 6 2 2" xfId="3363" xr:uid="{0E2EFB9E-322A-49ED-9329-2FC25D353533}"/>
    <cellStyle name="Normal 5 4 2 6 3" xfId="2761" xr:uid="{10D43AC6-CF5E-4ADE-98E0-29DDF32DF64F}"/>
    <cellStyle name="Normal 5 4 2 7" xfId="1496" xr:uid="{EAFFDDD8-C1F8-49B0-9D84-A76E0E3C860C}"/>
    <cellStyle name="Normal 5 4 2 7 2" xfId="2131" xr:uid="{3B9FB0D4-8D15-4A5C-8F3E-34CF81647523}"/>
    <cellStyle name="Normal 5 4 2 7 2 2" xfId="3364" xr:uid="{9909FF2F-5E45-4FFD-A57C-1C9D28E0D6F8}"/>
    <cellStyle name="Normal 5 4 2 7 3" xfId="2762" xr:uid="{4F8BE817-3D17-4872-BCAC-98ADD5BD791B}"/>
    <cellStyle name="Normal 5 4 2 8" xfId="2125" xr:uid="{BA9D1288-A59C-40F5-9787-CB2FDDB12B14}"/>
    <cellStyle name="Normal 5 4 2 8 2" xfId="3358" xr:uid="{DE7A7FB5-E49B-405A-A3A9-F3CD1D3EAA35}"/>
    <cellStyle name="Normal 5 4 2 9" xfId="2756" xr:uid="{539E258E-4BFB-4BEF-8673-43F124231587}"/>
    <cellStyle name="Normal 5 4 3" xfId="1489" xr:uid="{B90E863F-2A02-4E1C-81D7-4949B37C3FDE}"/>
    <cellStyle name="Normal 5 5" xfId="923" xr:uid="{AD52B030-927D-44D5-A759-DD87C5573006}"/>
    <cellStyle name="Normal 5 5 10" xfId="1497" xr:uid="{35629295-4B0E-4348-9156-0FA2E03B362F}"/>
    <cellStyle name="Normal 5 5 11" xfId="3756" xr:uid="{46B14E82-4016-4EE8-8914-C825A1931FC4}"/>
    <cellStyle name="Normal 5 5 2" xfId="1498" xr:uid="{48D90EFA-31E5-41DD-BECA-6A1208D9A299}"/>
    <cellStyle name="Normal 5 5 2 2" xfId="2133" xr:uid="{F2A92A86-BA58-4239-A8F2-6CC2D1CC46C4}"/>
    <cellStyle name="Normal 5 5 2 2 2" xfId="3366" xr:uid="{7F6CB0D6-3C51-4F1A-8F47-131EB46D4514}"/>
    <cellStyle name="Normal 5 5 2 3" xfId="2764" xr:uid="{FBA7786E-50BA-491F-B0BB-83685CD0E0B9}"/>
    <cellStyle name="Normal 5 5 3" xfId="1499" xr:uid="{EF5CC0FA-9B87-4E41-A1BD-B55EE8847EFE}"/>
    <cellStyle name="Normal 5 5 3 2" xfId="2134" xr:uid="{DA5F15C6-623A-4EE2-B1BA-61CBE0856864}"/>
    <cellStyle name="Normal 5 5 3 2 2" xfId="3367" xr:uid="{EE621954-C24D-45D4-8A07-C326E558FCD9}"/>
    <cellStyle name="Normal 5 5 3 3" xfId="2765" xr:uid="{1D384650-7090-49F0-A238-31C74441B384}"/>
    <cellStyle name="Normal 5 5 4" xfId="1500" xr:uid="{6263C72D-80A6-4EE9-B001-80F8E1893446}"/>
    <cellStyle name="Normal 5 5 4 2" xfId="2135" xr:uid="{D53B9853-6698-4945-BEB6-B4996F583A04}"/>
    <cellStyle name="Normal 5 5 4 2 2" xfId="3368" xr:uid="{5719CE33-2D54-414A-ADFF-D680CDB99FC2}"/>
    <cellStyle name="Normal 5 5 4 3" xfId="2766" xr:uid="{210B085C-4E07-458A-8B74-626FA0D7F375}"/>
    <cellStyle name="Normal 5 5 5" xfId="1501" xr:uid="{DCC5AA69-D1B3-4A80-B8E0-F4EF5034AE69}"/>
    <cellStyle name="Normal 5 5 5 2" xfId="2136" xr:uid="{531BB6A8-9264-4A5D-8FEE-CE58E5AB7719}"/>
    <cellStyle name="Normal 5 5 5 2 2" xfId="3369" xr:uid="{34107171-0ADE-44C2-B8F6-456E03B95B67}"/>
    <cellStyle name="Normal 5 5 5 3" xfId="2767" xr:uid="{34D281CC-3B89-4E46-90DE-8D5A46039B07}"/>
    <cellStyle name="Normal 5 5 6" xfId="1502" xr:uid="{A83A1573-7F51-4F1B-BFD6-DC22DAEADE13}"/>
    <cellStyle name="Normal 5 5 6 2" xfId="2137" xr:uid="{0551B92B-4F69-4550-A8B5-7DCE6DF3669C}"/>
    <cellStyle name="Normal 5 5 6 2 2" xfId="3370" xr:uid="{C7A3EEF9-F17A-4E1B-A22E-AC90E1AA5CF6}"/>
    <cellStyle name="Normal 5 5 6 3" xfId="2768" xr:uid="{A3536CFA-0A52-4E23-B310-4B1A3BF12103}"/>
    <cellStyle name="Normal 5 5 7" xfId="1503" xr:uid="{1B3B7E90-BCEB-4F49-B531-B1C13EAE3DF0}"/>
    <cellStyle name="Normal 5 5 7 2" xfId="2138" xr:uid="{C0189072-E361-4C38-83AC-3CE897F8C4AA}"/>
    <cellStyle name="Normal 5 5 7 2 2" xfId="3371" xr:uid="{095F6C58-4E3B-492E-AC34-E237FA1AE383}"/>
    <cellStyle name="Normal 5 5 7 3" xfId="2769" xr:uid="{9937C160-21B6-4711-AE31-4D5F4E83F9D0}"/>
    <cellStyle name="Normal 5 5 8" xfId="2132" xr:uid="{72C1B674-C659-43F8-837D-67C055DB9C16}"/>
    <cellStyle name="Normal 5 5 8 2" xfId="3365" xr:uid="{45E0A6DE-FAAA-4A2C-B467-A5CD26E0FF7C}"/>
    <cellStyle name="Normal 5 5 9" xfId="2763" xr:uid="{F293F54A-FFA0-4302-A27B-7EBF170C97BE}"/>
    <cellStyle name="Normal 5 6" xfId="1504" xr:uid="{AF03F768-25FD-487D-9B3B-644E81FE3895}"/>
    <cellStyle name="Normal 5 6 2" xfId="2139" xr:uid="{670DF710-04BF-48DD-B655-F6BBF0B5558B}"/>
    <cellStyle name="Normal 5 6 2 2" xfId="3372" xr:uid="{C3CB2B6F-8190-4A65-B524-79F79723AC4F}"/>
    <cellStyle name="Normal 5 6 3" xfId="2770" xr:uid="{04AAABCA-17CA-4873-80BF-CF19A20B95A7}"/>
    <cellStyle name="Normal 5 7" xfId="1505" xr:uid="{138B1B62-C287-413E-A05B-BA873FEE5892}"/>
    <cellStyle name="Normal 5 7 2" xfId="2140" xr:uid="{C958FBA3-6AA1-41FF-96F8-AB0977987BD3}"/>
    <cellStyle name="Normal 5 7 2 2" xfId="3373" xr:uid="{4B4CBB43-6332-45E7-A6FE-DFD7BCB4BBAC}"/>
    <cellStyle name="Normal 5 7 3" xfId="2771" xr:uid="{599E256C-2D81-4787-9585-4D316BDF5F6C}"/>
    <cellStyle name="Normal 5 8" xfId="1506" xr:uid="{E5DA4818-EB20-4A2C-9768-19CA74036359}"/>
    <cellStyle name="Normal 5 8 2" xfId="2141" xr:uid="{F7D04E0B-900C-4424-ADDB-16AD2F7456A3}"/>
    <cellStyle name="Normal 5 8 2 2" xfId="3374" xr:uid="{39A706BD-80E1-4545-98E9-0F6FF3DC13DC}"/>
    <cellStyle name="Normal 5 8 3" xfId="2772" xr:uid="{7F5DFE39-35A4-4995-A1E4-62BBBEFE510D}"/>
    <cellStyle name="Normal 5 9" xfId="1507" xr:uid="{4A30CD53-0FB3-40B2-8A2C-70C9C0951F14}"/>
    <cellStyle name="Normal 5 9 2" xfId="2142" xr:uid="{954E5ADF-926F-43F6-97D7-83D6D54AADBE}"/>
    <cellStyle name="Normal 5 9 2 2" xfId="3375" xr:uid="{2D48A930-3A41-4736-BDCF-002BC215C549}"/>
    <cellStyle name="Normal 5 9 3" xfId="2773" xr:uid="{21C5A01F-CFC0-49E0-853E-774AF1DB15D1}"/>
    <cellStyle name="Normal 50" xfId="2405" xr:uid="{159681B7-E206-41E0-A9E4-29B0BF292352}"/>
    <cellStyle name="Normal 50 2" xfId="3639" xr:uid="{8357096D-0BBE-4DCC-90AC-3FB9E799C956}"/>
    <cellStyle name="Normal 51" xfId="951" xr:uid="{DCC20CE3-DFA3-410A-A8A6-E90B214E5A31}"/>
    <cellStyle name="Normal 51 2" xfId="3640" xr:uid="{FFCCA3C2-0013-41A8-95D3-FB254A0C891A}"/>
    <cellStyle name="Normal 51 3" xfId="2408" xr:uid="{948E0117-88AB-4890-B0BE-5C4ABC806C31}"/>
    <cellStyle name="Normal 52" xfId="1508" xr:uid="{B573068D-1568-40A1-83C7-17AC7C89EAE6}"/>
    <cellStyle name="Normal 53" xfId="2409" xr:uid="{BE8E6328-352C-4AE2-AA76-3FD4413ED8E0}"/>
    <cellStyle name="Normal 54" xfId="2420" xr:uid="{EDAD6F70-969F-4280-BA02-428CB980E220}"/>
    <cellStyle name="Normal 55" xfId="3642" xr:uid="{B0F7FCCB-E195-4624-971F-01FDDFF749DA}"/>
    <cellStyle name="Normal 56" xfId="3643" xr:uid="{19FFC502-CFB1-4114-BAF1-BEFF3D5A944F}"/>
    <cellStyle name="Normal 57" xfId="3644" xr:uid="{4AFA897B-244D-4DEF-9DF2-E5C0A36963D6}"/>
    <cellStyle name="Normal 58" xfId="3645" xr:uid="{C515E6C1-5DF1-49A7-BDFB-E61748DB58EB}"/>
    <cellStyle name="Normal 59" xfId="3646" xr:uid="{3FF39AE5-C3AA-4FAC-B355-ED924F04132C}"/>
    <cellStyle name="Normal 6" xfId="487" xr:uid="{00000000-0005-0000-0000-0000E8010000}"/>
    <cellStyle name="Normal 6 10" xfId="1509" xr:uid="{CF3BC0E7-CA0F-4ADA-9CFE-183FEA366FBB}"/>
    <cellStyle name="Normal 6 10 2" xfId="2143" xr:uid="{99FA3715-FA18-44E7-BE95-CE3AE5A4FD75}"/>
    <cellStyle name="Normal 6 10 2 2" xfId="3376" xr:uid="{F79F10F5-8FD5-47BA-BC29-03FE7ACD2DA3}"/>
    <cellStyle name="Normal 6 10 3" xfId="2774" xr:uid="{51C7A4F8-BD84-418A-9C40-F2674C050F0E}"/>
    <cellStyle name="Normal 6 11" xfId="1510" xr:uid="{45EBAE15-EA37-4113-9240-418868B41F32}"/>
    <cellStyle name="Normal 6 11 2" xfId="2144" xr:uid="{375CB2EB-EE2A-4F7E-A9E5-B2F365EA241C}"/>
    <cellStyle name="Normal 6 11 2 2" xfId="3377" xr:uid="{444AA436-1BC6-44E0-82A4-B5454CAB9759}"/>
    <cellStyle name="Normal 6 11 3" xfId="2775" xr:uid="{789DE4D8-8CAC-418F-AF1C-B9BA515C70C8}"/>
    <cellStyle name="Normal 6 12" xfId="1807" xr:uid="{44285D5D-5B1E-4053-958B-BD7FDE1B7417}"/>
    <cellStyle name="Normal 6 12 2" xfId="3039" xr:uid="{6C2BBFC1-2492-4BB8-9C3C-8A35918EBA27}"/>
    <cellStyle name="Normal 6 12 2 2 3" xfId="754" xr:uid="{5EBDB77E-F4FD-4599-8339-F3F9D453D7C1}"/>
    <cellStyle name="Normal 6 13" xfId="2422" xr:uid="{E57C4DA3-05DE-4489-B054-45C3F4F5C2FB}"/>
    <cellStyle name="Normal 6 14" xfId="746" xr:uid="{25505C60-9875-42BF-AED3-9493FD9B9470}"/>
    <cellStyle name="Normal 6 2" xfId="759" xr:uid="{AA09D432-40E2-429B-A9C5-ACF47027F34B}"/>
    <cellStyle name="Normal 6 2 2" xfId="1511" xr:uid="{214C007E-2C56-4F24-9261-1C63E29C759F}"/>
    <cellStyle name="Normal 6 2 2 10" xfId="2776" xr:uid="{E0608AC6-41B7-46F7-86AD-45832892BB05}"/>
    <cellStyle name="Normal 6 2 2 2" xfId="1512" xr:uid="{D0C91335-3AEB-45C7-8ACB-33122433E84B}"/>
    <cellStyle name="Normal 6 2 2 2 2" xfId="1513" xr:uid="{99CE7DF9-A868-4295-B390-9F797B5136ED}"/>
    <cellStyle name="Normal 6 2 2 2 2 2" xfId="2147" xr:uid="{19D6DA26-20B8-4EAD-8B64-354D8FE73CAF}"/>
    <cellStyle name="Normal 6 2 2 2 2 2 2" xfId="3380" xr:uid="{10D63810-C971-44B7-84CA-F7A7A5D16AE1}"/>
    <cellStyle name="Normal 6 2 2 2 2 3" xfId="2778" xr:uid="{DEF61EA0-0F3E-43C6-9A0F-933664CB40EC}"/>
    <cellStyle name="Normal 6 2 2 2 3" xfId="1514" xr:uid="{B094F068-6A00-4E87-93B3-FAD43835E8EB}"/>
    <cellStyle name="Normal 6 2 2 2 3 2" xfId="2148" xr:uid="{3B59CAD3-0FD6-480F-B431-5BF319534F0B}"/>
    <cellStyle name="Normal 6 2 2 2 3 2 2" xfId="3381" xr:uid="{96130FAF-41F5-45C4-89D6-FCC4C829882F}"/>
    <cellStyle name="Normal 6 2 2 2 3 3" xfId="2779" xr:uid="{999B5D31-EF17-43E3-867D-0E2E07B49077}"/>
    <cellStyle name="Normal 6 2 2 2 4" xfId="1515" xr:uid="{557A5C17-C6BE-46C6-95E3-CA762037C102}"/>
    <cellStyle name="Normal 6 2 2 2 4 2" xfId="2149" xr:uid="{D0460A75-1764-46EE-81C7-44BF2EF04B26}"/>
    <cellStyle name="Normal 6 2 2 2 4 2 2" xfId="3382" xr:uid="{4D8DAA62-FF5C-4FD1-ABDA-B33BCAF7013F}"/>
    <cellStyle name="Normal 6 2 2 2 4 3" xfId="2780" xr:uid="{EB162F0B-DA83-4903-BCEB-941C580A68A9}"/>
    <cellStyle name="Normal 6 2 2 2 5" xfId="1516" xr:uid="{ECB30B16-A0E8-468B-AA68-3880905B80C0}"/>
    <cellStyle name="Normal 6 2 2 2 5 2" xfId="2150" xr:uid="{F0AB527F-33FD-4C27-8C9E-BEE48F69E25F}"/>
    <cellStyle name="Normal 6 2 2 2 5 2 2" xfId="3383" xr:uid="{BA4C8267-32C6-4DF9-B706-726D7EE4785F}"/>
    <cellStyle name="Normal 6 2 2 2 5 3" xfId="2781" xr:uid="{57A10FFB-0423-4665-A4ED-72E229CFFB64}"/>
    <cellStyle name="Normal 6 2 2 2 6" xfId="1517" xr:uid="{66972993-7BDD-4DA5-9F8C-DF37B465A3AC}"/>
    <cellStyle name="Normal 6 2 2 2 6 2" xfId="2151" xr:uid="{496AA89B-5789-495E-8E46-91BA2100268A}"/>
    <cellStyle name="Normal 6 2 2 2 6 2 2" xfId="3384" xr:uid="{CBB5322D-7C0A-4CCC-9072-336D9CC7E977}"/>
    <cellStyle name="Normal 6 2 2 2 6 3" xfId="2782" xr:uid="{AD24217D-A2EB-4200-BE8F-013A81B86B32}"/>
    <cellStyle name="Normal 6 2 2 2 7" xfId="1518" xr:uid="{C7CC1B7E-58CE-44E9-A68D-42778DB75421}"/>
    <cellStyle name="Normal 6 2 2 2 7 2" xfId="2152" xr:uid="{9E343A13-53CB-4097-A85B-CC82F77AD0F3}"/>
    <cellStyle name="Normal 6 2 2 2 7 2 2" xfId="3385" xr:uid="{3519FF18-AD77-42D0-AC22-A137AD3654A5}"/>
    <cellStyle name="Normal 6 2 2 2 7 3" xfId="2783" xr:uid="{2B7C8F59-8EA8-415E-96A4-CDAB3B680846}"/>
    <cellStyle name="Normal 6 2 2 2 8" xfId="2146" xr:uid="{DFD0A35A-DC43-4ACF-A169-8500B59F7DC4}"/>
    <cellStyle name="Normal 6 2 2 2 8 2" xfId="3379" xr:uid="{97EDF7A7-3DAD-4621-8C3B-42BC72BF2BE7}"/>
    <cellStyle name="Normal 6 2 2 2 9" xfId="2777" xr:uid="{823B5493-0E08-4E45-B5D9-CA27346F253B}"/>
    <cellStyle name="Normal 6 2 2 3" xfId="1519" xr:uid="{4E5BAB18-7402-4479-AC6B-7472B326EA55}"/>
    <cellStyle name="Normal 6 2 2 3 2" xfId="2153" xr:uid="{6197B0AA-E402-4F25-96B8-303831BAF90C}"/>
    <cellStyle name="Normal 6 2 2 3 2 2" xfId="3386" xr:uid="{8555861F-B0D9-4F0C-8143-BD1EEB4A9BFC}"/>
    <cellStyle name="Normal 6 2 2 3 3" xfId="2784" xr:uid="{531D0E55-D231-4A7F-9B97-E6BB57976404}"/>
    <cellStyle name="Normal 6 2 2 4" xfId="1520" xr:uid="{EF56932A-49DF-475D-99DB-3DC287BDA44A}"/>
    <cellStyle name="Normal 6 2 2 4 2" xfId="2154" xr:uid="{AB19ADF0-4EE9-4190-9963-82871C4D1154}"/>
    <cellStyle name="Normal 6 2 2 4 2 2" xfId="3387" xr:uid="{181B3E32-2909-424C-9824-4BDC72CFF986}"/>
    <cellStyle name="Normal 6 2 2 4 3" xfId="2785" xr:uid="{F7422AAD-C847-4707-ADDA-678178738C46}"/>
    <cellStyle name="Normal 6 2 2 5" xfId="1521" xr:uid="{2BC3933F-57B8-45C0-B46C-FE2513256A8F}"/>
    <cellStyle name="Normal 6 2 2 5 2" xfId="2155" xr:uid="{1BC76FED-5898-4B49-93BD-8D07EE0394B1}"/>
    <cellStyle name="Normal 6 2 2 5 2 2" xfId="3388" xr:uid="{91CE9BB7-D352-4792-8F92-D44AE722FFA3}"/>
    <cellStyle name="Normal 6 2 2 5 3" xfId="2786" xr:uid="{C79E5E76-CE37-42A7-B9A0-208C6E39499C}"/>
    <cellStyle name="Normal 6 2 2 6" xfId="1522" xr:uid="{08F94064-B742-4C54-A2EF-604F19548FA5}"/>
    <cellStyle name="Normal 6 2 2 6 2" xfId="2156" xr:uid="{2845162D-30B6-4C7E-B758-D9D161081C61}"/>
    <cellStyle name="Normal 6 2 2 6 2 2" xfId="3389" xr:uid="{5704505C-B97D-494B-8251-ABC622287264}"/>
    <cellStyle name="Normal 6 2 2 6 3" xfId="2787" xr:uid="{B6A36E3C-D047-4B44-87EC-A2F478ADAD37}"/>
    <cellStyle name="Normal 6 2 2 7" xfId="1523" xr:uid="{8477551C-F07B-4266-9FCD-0A15CBDF0447}"/>
    <cellStyle name="Normal 6 2 2 7 2" xfId="2157" xr:uid="{47100070-E3BE-41DA-AFC2-9068CB8812D0}"/>
    <cellStyle name="Normal 6 2 2 7 2 2" xfId="3390" xr:uid="{4AAA9832-F9FC-48DF-BF9D-A3D306BDEB64}"/>
    <cellStyle name="Normal 6 2 2 7 3" xfId="2788" xr:uid="{3A058763-B84F-48C3-8B9F-6C1785E12CB6}"/>
    <cellStyle name="Normal 6 2 2 8" xfId="1524" xr:uid="{4931B81E-C08E-469F-9B3A-EC388FDDEBF0}"/>
    <cellStyle name="Normal 6 2 2 8 2" xfId="2158" xr:uid="{D86058C4-FC42-44F1-B986-0BBF150D7EFA}"/>
    <cellStyle name="Normal 6 2 2 8 2 2" xfId="3391" xr:uid="{1A7C8ED2-6F4E-4127-8A8A-5E46C2D1CC3B}"/>
    <cellStyle name="Normal 6 2 2 8 3" xfId="2789" xr:uid="{F0320030-55F6-4B77-956F-A1B3D4EE4667}"/>
    <cellStyle name="Normal 6 2 2 9" xfId="2145" xr:uid="{69D1111B-90CC-4F9D-A4B0-87779EA792BD}"/>
    <cellStyle name="Normal 6 2 2 9 2" xfId="3378" xr:uid="{6D94978B-61B8-4A27-8CB8-AE0B86C75AA0}"/>
    <cellStyle name="Normal 6 2 3" xfId="1525" xr:uid="{3ECE5DA6-E2DB-43D2-BFD7-4069E1D0F208}"/>
    <cellStyle name="Normal 6 2 3 2" xfId="1526" xr:uid="{85B740A9-EA74-4163-BA1C-D84CAC17D5B7}"/>
    <cellStyle name="Normal 6 2 3 2 2" xfId="2160" xr:uid="{30B82019-7587-402A-9C11-EBF11377DB86}"/>
    <cellStyle name="Normal 6 2 3 2 2 2" xfId="3393" xr:uid="{3507123E-43EF-4252-AA3C-7A27D5CD34CD}"/>
    <cellStyle name="Normal 6 2 3 2 3" xfId="2791" xr:uid="{0A073424-2F94-4880-BEAB-5B701FC0E2ED}"/>
    <cellStyle name="Normal 6 2 3 3" xfId="1527" xr:uid="{CA8EC428-9E54-4F85-9614-A9232AAE250E}"/>
    <cellStyle name="Normal 6 2 3 3 2" xfId="2161" xr:uid="{7081C50A-7DA1-4035-84A4-1796AA4709D4}"/>
    <cellStyle name="Normal 6 2 3 3 2 2" xfId="3394" xr:uid="{287BD2D6-1242-4DEF-B988-2CB8E513B6E1}"/>
    <cellStyle name="Normal 6 2 3 3 3" xfId="2792" xr:uid="{604E4FE1-10E0-4758-8C02-5FEFF0DC4D06}"/>
    <cellStyle name="Normal 6 2 3 4" xfId="1528" xr:uid="{7302BF38-4D36-4D0B-A007-48227164A75D}"/>
    <cellStyle name="Normal 6 2 3 4 2" xfId="2162" xr:uid="{B0E9903E-ACDD-4097-B8CB-6386496E0680}"/>
    <cellStyle name="Normal 6 2 3 4 2 2" xfId="3395" xr:uid="{A18BBB48-A9E7-428C-9FC4-D9B672379E12}"/>
    <cellStyle name="Normal 6 2 3 4 3" xfId="2793" xr:uid="{E37B5990-1D88-4D76-AA75-9E885C533116}"/>
    <cellStyle name="Normal 6 2 3 5" xfId="1529" xr:uid="{55B1BD53-BAEC-4CCA-AC67-490F50AE540B}"/>
    <cellStyle name="Normal 6 2 3 5 2" xfId="2163" xr:uid="{8DD0C1B5-4175-426C-9FFA-74E0DC10C9CF}"/>
    <cellStyle name="Normal 6 2 3 5 2 2" xfId="3396" xr:uid="{3C8FE5F7-D377-407C-A779-8840E2521C1F}"/>
    <cellStyle name="Normal 6 2 3 5 3" xfId="2794" xr:uid="{DAEC3DA2-E0D2-49E6-8079-E5B2E948132F}"/>
    <cellStyle name="Normal 6 2 3 6" xfId="1530" xr:uid="{404A9CA6-DFC3-45A2-8EE7-ED4669B7A60B}"/>
    <cellStyle name="Normal 6 2 3 6 2" xfId="2164" xr:uid="{30A2C353-6E6A-471D-BF5B-7461E61FF56C}"/>
    <cellStyle name="Normal 6 2 3 6 2 2" xfId="3397" xr:uid="{B758DFB0-F919-42B6-B844-DC0B6ECDC456}"/>
    <cellStyle name="Normal 6 2 3 6 3" xfId="2795" xr:uid="{022A77D3-7F44-46C2-9F62-E8861026C134}"/>
    <cellStyle name="Normal 6 2 3 7" xfId="1531" xr:uid="{56088695-4000-4FE3-892E-0A97C81F73E8}"/>
    <cellStyle name="Normal 6 2 3 7 2" xfId="2165" xr:uid="{380D8DC2-A14C-4AD8-8693-991209D2D041}"/>
    <cellStyle name="Normal 6 2 3 7 2 2" xfId="3398" xr:uid="{72A3D470-99DD-438B-BEDD-EDAD8B7A4102}"/>
    <cellStyle name="Normal 6 2 3 7 3" xfId="2796" xr:uid="{F6DD47B3-0C76-44E3-AC91-D4D54E5A86F1}"/>
    <cellStyle name="Normal 6 2 3 8" xfId="2159" xr:uid="{3DFE9269-8072-403D-AF92-F8D5DAA51A89}"/>
    <cellStyle name="Normal 6 2 3 8 2" xfId="3392" xr:uid="{CF4E4AFF-2908-4126-A578-085B6D317C90}"/>
    <cellStyle name="Normal 6 2 3 9" xfId="2790" xr:uid="{133935D8-4532-4AE2-A01B-B466EFFE7CD4}"/>
    <cellStyle name="Normal 6 2 4" xfId="1532" xr:uid="{A74109BD-9183-4F50-BFB7-6C5EA407D409}"/>
    <cellStyle name="Normal 6 2 4 2" xfId="1533" xr:uid="{06C3762D-B116-49BB-869B-FAB637847632}"/>
    <cellStyle name="Normal 6 2 4 2 2" xfId="2167" xr:uid="{651CDE11-00F5-4B77-ABAF-4DAA657C7EC2}"/>
    <cellStyle name="Normal 6 2 4 2 2 2" xfId="3400" xr:uid="{EC16A9AC-C134-463C-A205-24986C6B872B}"/>
    <cellStyle name="Normal 6 2 4 2 3" xfId="2798" xr:uid="{9CF54FDB-55FD-41E1-B80A-9019ACA93D0D}"/>
    <cellStyle name="Normal 6 2 4 3" xfId="1534" xr:uid="{9DC819C8-E6EC-4D18-A895-E5F1161CF708}"/>
    <cellStyle name="Normal 6 2 4 3 2" xfId="2168" xr:uid="{BB9C8F14-2D49-4D25-91C0-E561B19E3566}"/>
    <cellStyle name="Normal 6 2 4 3 2 2" xfId="3401" xr:uid="{0011EAC7-85F9-497F-9149-71FD2AD54D27}"/>
    <cellStyle name="Normal 6 2 4 3 3" xfId="2799" xr:uid="{34BA6472-583B-4745-A5AA-150D64F9762C}"/>
    <cellStyle name="Normal 6 2 4 4" xfId="1535" xr:uid="{134E971E-A2E8-4F51-9366-742D64F2F443}"/>
    <cellStyle name="Normal 6 2 4 4 2" xfId="2169" xr:uid="{BFF3AA6A-1C2E-47AF-BA2B-EE627911737F}"/>
    <cellStyle name="Normal 6 2 4 4 2 2" xfId="3402" xr:uid="{686E6922-D104-425A-8639-4CF946DC6610}"/>
    <cellStyle name="Normal 6 2 4 4 3" xfId="2800" xr:uid="{99896F6D-4B0E-4EA7-A2A1-37770DEB0630}"/>
    <cellStyle name="Normal 6 2 4 5" xfId="1536" xr:uid="{3B1E4F77-53A0-4D61-B8C6-72C039CCCEA4}"/>
    <cellStyle name="Normal 6 2 4 5 2" xfId="2170" xr:uid="{CF8DA58C-DE19-40AC-AA00-583BDE1F5B8B}"/>
    <cellStyle name="Normal 6 2 4 5 2 2" xfId="3403" xr:uid="{2D758E5E-052C-4BCC-81AC-3CAA84C30CA7}"/>
    <cellStyle name="Normal 6 2 4 5 3" xfId="2801" xr:uid="{AF354FEF-2919-46AE-96B3-01CD7D2135CC}"/>
    <cellStyle name="Normal 6 2 4 6" xfId="1537" xr:uid="{A6CEC317-131C-4BED-B172-0B37E0676D5C}"/>
    <cellStyle name="Normal 6 2 4 6 2" xfId="2171" xr:uid="{F8C2EEAD-8E0D-4BC0-B668-2CC69CDD3C63}"/>
    <cellStyle name="Normal 6 2 4 6 2 2" xfId="3404" xr:uid="{FB2EBB8B-115F-48A0-8350-F2272432F1D1}"/>
    <cellStyle name="Normal 6 2 4 6 3" xfId="2802" xr:uid="{3923D4A5-D702-425D-9B45-4FC74FAB1660}"/>
    <cellStyle name="Normal 6 2 4 7" xfId="1538" xr:uid="{5F84CBD4-2618-4C8E-8A0F-CD096C97BDCB}"/>
    <cellStyle name="Normal 6 2 4 7 2" xfId="2172" xr:uid="{051FCD54-C760-4989-951D-C65D5031FC83}"/>
    <cellStyle name="Normal 6 2 4 7 2 2" xfId="3405" xr:uid="{455181A3-5578-471F-B3C6-7D80BA5E7037}"/>
    <cellStyle name="Normal 6 2 4 7 3" xfId="2803" xr:uid="{2A7A1445-1440-417F-9CA8-2E9146D16D9A}"/>
    <cellStyle name="Normal 6 2 4 8" xfId="2166" xr:uid="{1FD47747-E54B-4C64-A384-15B45DF3FA95}"/>
    <cellStyle name="Normal 6 2 4 8 2" xfId="3399" xr:uid="{F735CE73-8197-4366-A656-E23AE575401E}"/>
    <cellStyle name="Normal 6 2 4 9" xfId="2797" xr:uid="{BE2D1D90-1F18-4715-B803-7087B678E84F}"/>
    <cellStyle name="Normal 6 2 5" xfId="1077" xr:uid="{5686E9E3-02DC-464E-9000-5F5AC5C0F498}"/>
    <cellStyle name="Normal 6 3" xfId="1068" xr:uid="{4A2DEA9D-55A0-4C5C-8594-A26A513EF766}"/>
    <cellStyle name="Normal 6 3 10" xfId="2435" xr:uid="{BF624BDE-E8BA-4FA2-BBB5-9B1C7B7474F0}"/>
    <cellStyle name="Normal 6 3 2" xfId="1539" xr:uid="{9CFE1031-6584-48F7-8B47-AA877102AF34}"/>
    <cellStyle name="Normal 6 3 2 2" xfId="1540" xr:uid="{E13CD6AA-E039-46AE-BD81-2353381033C4}"/>
    <cellStyle name="Normal 6 3 2 2 2" xfId="2174" xr:uid="{FBE82EE5-E718-43E3-9A54-107D1A4D71B1}"/>
    <cellStyle name="Normal 6 3 2 2 2 2" xfId="3407" xr:uid="{FE3C5B52-2305-4000-8B26-524E78CF5731}"/>
    <cellStyle name="Normal 6 3 2 2 3" xfId="2805" xr:uid="{C733A685-39B7-4147-9BDA-5D0B00D738BF}"/>
    <cellStyle name="Normal 6 3 2 3" xfId="1541" xr:uid="{F1F1A82D-A12F-4AC0-A602-7BAD3DA5F65E}"/>
    <cellStyle name="Normal 6 3 2 3 2" xfId="2175" xr:uid="{DD134143-C381-4FBB-A66B-14EB3E5AA309}"/>
    <cellStyle name="Normal 6 3 2 3 2 2" xfId="3408" xr:uid="{D793C14B-E1C8-4611-8DD6-B51AF4095E8D}"/>
    <cellStyle name="Normal 6 3 2 3 3" xfId="2806" xr:uid="{8F4D3AFC-0818-43B4-BB48-97F8C45AEAF2}"/>
    <cellStyle name="Normal 6 3 2 4" xfId="1542" xr:uid="{A4DD4D45-0A5D-40D2-967C-AD4A065DA9FF}"/>
    <cellStyle name="Normal 6 3 2 4 2" xfId="2176" xr:uid="{9837497F-8AA8-4A75-87F3-F72F3C2BA5B5}"/>
    <cellStyle name="Normal 6 3 2 4 2 2" xfId="3409" xr:uid="{E74EA344-388A-4198-8E9C-7F46C0AF38F4}"/>
    <cellStyle name="Normal 6 3 2 4 3" xfId="2807" xr:uid="{60CE9B91-5CD3-499A-969D-1DDF7448F527}"/>
    <cellStyle name="Normal 6 3 2 5" xfId="1543" xr:uid="{94A516C1-A7F1-4DFA-89C7-EF214D95ECEF}"/>
    <cellStyle name="Normal 6 3 2 5 2" xfId="2177" xr:uid="{C5E80350-9C00-477B-8D15-4B67E96D1CAF}"/>
    <cellStyle name="Normal 6 3 2 5 2 2" xfId="3410" xr:uid="{BAFB76D2-277E-4445-B4DB-7C1AF6485256}"/>
    <cellStyle name="Normal 6 3 2 5 3" xfId="2808" xr:uid="{8843C9B0-4646-4CD2-BB5A-B7ADF83F0A5F}"/>
    <cellStyle name="Normal 6 3 2 6" xfId="1544" xr:uid="{1F89C480-862C-4959-8556-A1945E10DD6F}"/>
    <cellStyle name="Normal 6 3 2 6 2" xfId="2178" xr:uid="{64A40C09-B0F4-4801-BA8A-D870C7371427}"/>
    <cellStyle name="Normal 6 3 2 6 2 2" xfId="3411" xr:uid="{9D8B3342-86A1-4494-8556-C79FF9371CEE}"/>
    <cellStyle name="Normal 6 3 2 6 3" xfId="2809" xr:uid="{9835C99E-1CFA-442E-986F-AB8E9CE9641D}"/>
    <cellStyle name="Normal 6 3 2 7" xfId="1545" xr:uid="{5611BE14-4A3C-4AC3-951F-572D6C795B70}"/>
    <cellStyle name="Normal 6 3 2 7 2" xfId="2179" xr:uid="{F585B961-FE60-41E3-9524-6E42A640E7E7}"/>
    <cellStyle name="Normal 6 3 2 7 2 2" xfId="3412" xr:uid="{7FD6AD8E-04F3-4BB0-B490-826EDABD5C43}"/>
    <cellStyle name="Normal 6 3 2 7 3" xfId="2810" xr:uid="{9470CC2E-B9E4-4B04-9C74-7EBCDE947674}"/>
    <cellStyle name="Normal 6 3 2 8" xfId="2173" xr:uid="{09733B24-C529-47E7-9361-F602FAEFB4C1}"/>
    <cellStyle name="Normal 6 3 2 8 2" xfId="3406" xr:uid="{79756650-9F20-4C7B-A89B-660A671B16EC}"/>
    <cellStyle name="Normal 6 3 2 9" xfId="2804" xr:uid="{9BA4CA40-D530-4665-AB1C-46A540FFCE3F}"/>
    <cellStyle name="Normal 6 3 3" xfId="1546" xr:uid="{1CA5B478-E90C-46AE-B3EC-0F5D6C494A3A}"/>
    <cellStyle name="Normal 6 3 3 2" xfId="2180" xr:uid="{2138028E-590B-495A-AC32-871D4C77A282}"/>
    <cellStyle name="Normal 6 3 3 2 2" xfId="3413" xr:uid="{33942B28-9F88-4964-A8E0-06D5154753E3}"/>
    <cellStyle name="Normal 6 3 3 3" xfId="2811" xr:uid="{6E16AADD-27B9-4898-A59B-D49551AA1996}"/>
    <cellStyle name="Normal 6 3 4" xfId="1547" xr:uid="{506CF768-8007-44C3-AB9E-4A7E65861B5B}"/>
    <cellStyle name="Normal 6 3 4 2" xfId="2181" xr:uid="{CAF34840-B949-4857-9632-0733E7F02984}"/>
    <cellStyle name="Normal 6 3 4 2 2" xfId="3414" xr:uid="{4E8258C2-27B8-4297-AC71-3CC57E11AEEB}"/>
    <cellStyle name="Normal 6 3 4 3" xfId="2812" xr:uid="{AFABC4FD-5110-4B09-BC5B-38A426631CE8}"/>
    <cellStyle name="Normal 6 3 5" xfId="1548" xr:uid="{6AC8898F-F97A-4BD4-9157-00DED7054C65}"/>
    <cellStyle name="Normal 6 3 5 2" xfId="2182" xr:uid="{48E9899C-EA1A-46C7-921F-ABA7FAEB45BC}"/>
    <cellStyle name="Normal 6 3 5 2 2" xfId="3415" xr:uid="{80D393D0-3DA1-4DBF-99D9-ABB556E57D05}"/>
    <cellStyle name="Normal 6 3 5 3" xfId="2813" xr:uid="{85B4BB11-8B9F-4DA0-8628-E40ACEF71DC4}"/>
    <cellStyle name="Normal 6 3 6" xfId="1549" xr:uid="{35AFE474-36B9-4202-B58D-9BCE0F955522}"/>
    <cellStyle name="Normal 6 3 6 2" xfId="2183" xr:uid="{C25EC30B-F215-4A98-AEFE-2E6B471214D3}"/>
    <cellStyle name="Normal 6 3 6 2 2" xfId="3416" xr:uid="{D9FAD67F-9E0E-4609-B2EC-C7E6EA2ED5E2}"/>
    <cellStyle name="Normal 6 3 6 3" xfId="2814" xr:uid="{FC693D68-0E81-4764-B522-887F4C5B9952}"/>
    <cellStyle name="Normal 6 3 7" xfId="1550" xr:uid="{39816E1C-9A28-4796-9EDE-B0DB00131EBE}"/>
    <cellStyle name="Normal 6 3 7 2" xfId="2184" xr:uid="{423E2BE6-A2EB-4EC5-9AC8-3F4407B663EF}"/>
    <cellStyle name="Normal 6 3 7 2 2" xfId="3417" xr:uid="{E189BA06-BD86-442D-B3B0-FE3F0F50DA00}"/>
    <cellStyle name="Normal 6 3 7 3" xfId="2815" xr:uid="{3116CFC0-7B63-4B30-8CBC-4DF73E35B1FD}"/>
    <cellStyle name="Normal 6 3 8" xfId="1551" xr:uid="{D6750C69-78F8-4335-AD3B-A24196C3EFDC}"/>
    <cellStyle name="Normal 6 3 8 2" xfId="2185" xr:uid="{15E21DA9-4AD8-4DCD-886F-1DE41BA7AFB8}"/>
    <cellStyle name="Normal 6 3 8 2 2" xfId="3418" xr:uid="{25FE16CB-3051-4ED3-BAC3-1EFE59C76EDB}"/>
    <cellStyle name="Normal 6 3 8 3" xfId="2816" xr:uid="{E3A747CC-F1E3-4C55-9B88-C5FF4B72A83A}"/>
    <cellStyle name="Normal 6 3 9" xfId="1810" xr:uid="{42AB1742-A1E8-4223-B0D6-CB6BCF149BE1}"/>
    <cellStyle name="Normal 6 3 9 2" xfId="3042" xr:uid="{FA9ECCC1-AF44-45E9-A2B7-7BA77C7ADFC9}"/>
    <cellStyle name="Normal 6 4" xfId="1552" xr:uid="{B37E6848-0893-4641-9F6E-447C4DB3358F}"/>
    <cellStyle name="Normal 6 4 2" xfId="1553" xr:uid="{AC20D8D6-A27C-4D10-9DC0-55EAD36E142B}"/>
    <cellStyle name="Normal 6 4 2 2" xfId="2187" xr:uid="{D0B01822-825D-455C-B665-32AAB959D89D}"/>
    <cellStyle name="Normal 6 4 2 2 2" xfId="3420" xr:uid="{1AA709D4-8205-4522-B57E-EBD17451DF5D}"/>
    <cellStyle name="Normal 6 4 2 3" xfId="2818" xr:uid="{7E8BA63E-23C7-4693-93B2-70A840F5AE98}"/>
    <cellStyle name="Normal 6 4 3" xfId="1554" xr:uid="{3A501870-9B18-4369-ACE6-778B6DFDC44D}"/>
    <cellStyle name="Normal 6 4 3 2" xfId="2188" xr:uid="{00E19C13-8F29-4D78-9E75-49329B5B3814}"/>
    <cellStyle name="Normal 6 4 3 2 2" xfId="3421" xr:uid="{EB31017B-963C-46EE-BC46-99A00D73B708}"/>
    <cellStyle name="Normal 6 4 3 3" xfId="2819" xr:uid="{BD2D72AF-6CF3-46F6-BEFC-0BF4B77A4D05}"/>
    <cellStyle name="Normal 6 4 4" xfId="1555" xr:uid="{0C24BDDD-AA07-4951-AC95-F97534EB2CD8}"/>
    <cellStyle name="Normal 6 4 4 2" xfId="2189" xr:uid="{6EEA77E1-FA45-447A-A8C2-A07440A89721}"/>
    <cellStyle name="Normal 6 4 4 2 2" xfId="3422" xr:uid="{AA0250DF-3CA2-4096-A75E-303893A1F91E}"/>
    <cellStyle name="Normal 6 4 4 3" xfId="2820" xr:uid="{E677C0A9-8BDD-4928-9913-7A0FDE034DB0}"/>
    <cellStyle name="Normal 6 4 5" xfId="1556" xr:uid="{BEFBB55C-F264-4AD2-9E78-6D862EAC4B3B}"/>
    <cellStyle name="Normal 6 4 5 2" xfId="2190" xr:uid="{31081CC0-E497-40D4-A9D9-5A6A2AC0CB95}"/>
    <cellStyle name="Normal 6 4 5 2 2" xfId="3423" xr:uid="{7ED9B539-701A-4CA2-8B94-D4F4209836EB}"/>
    <cellStyle name="Normal 6 4 5 3" xfId="2821" xr:uid="{3655C9A4-9A52-42D2-8AED-8DDA545159D2}"/>
    <cellStyle name="Normal 6 4 6" xfId="1557" xr:uid="{442285EF-714D-4FF9-BB40-A50C0D033ABF}"/>
    <cellStyle name="Normal 6 4 6 2" xfId="2191" xr:uid="{864DE271-68CE-45BE-8B57-D0A725DC4841}"/>
    <cellStyle name="Normal 6 4 6 2 2" xfId="3424" xr:uid="{4692ACF4-25AE-40FD-A817-A291D7F0940B}"/>
    <cellStyle name="Normal 6 4 6 3" xfId="2822" xr:uid="{62E3B46B-0BB2-45A3-B3CD-C576762FB968}"/>
    <cellStyle name="Normal 6 4 7" xfId="1558" xr:uid="{041B889C-CA6A-424F-B636-A6142E760E8C}"/>
    <cellStyle name="Normal 6 4 7 2" xfId="2192" xr:uid="{2FF9DAB7-95DD-4F01-887B-D6BDD816D2D1}"/>
    <cellStyle name="Normal 6 4 7 2 2" xfId="3425" xr:uid="{25B2243D-16C4-4834-80CD-8BF18AA83EB2}"/>
    <cellStyle name="Normal 6 4 7 3" xfId="2823" xr:uid="{F221EAD9-A2C6-4ECB-958F-FF1A7981CF9F}"/>
    <cellStyle name="Normal 6 4 8" xfId="2186" xr:uid="{F904C178-F83B-4A07-84B7-4A73A2346A9C}"/>
    <cellStyle name="Normal 6 4 8 2" xfId="3419" xr:uid="{64F45A60-99C1-4D03-A1EE-9F9DA43CC209}"/>
    <cellStyle name="Normal 6 4 9" xfId="2817" xr:uid="{1F514C8B-FCF1-4583-8BCF-1E777C26A1C1}"/>
    <cellStyle name="Normal 6 5" xfId="1559" xr:uid="{5BFBEB19-57BF-4737-B257-C12B3581F11B}"/>
    <cellStyle name="Normal 6 5 2" xfId="1560" xr:uid="{D37F9E57-26C8-443B-9810-9D37880E384A}"/>
    <cellStyle name="Normal 6 5 2 2" xfId="2194" xr:uid="{AE14BBB6-1BAC-4DB6-A990-9A48432F06CF}"/>
    <cellStyle name="Normal 6 5 2 2 2" xfId="3427" xr:uid="{BDCA01B0-4F46-403C-B803-ECEECFA87317}"/>
    <cellStyle name="Normal 6 5 2 3" xfId="2825" xr:uid="{0772EB95-47F9-4B75-9575-2EA2BBDC2690}"/>
    <cellStyle name="Normal 6 5 3" xfId="1561" xr:uid="{DC2F85D5-09F8-42C6-ACAE-3070D12FC97B}"/>
    <cellStyle name="Normal 6 5 3 2" xfId="2195" xr:uid="{0FAAE1BC-5B23-4427-95CF-FE5CB4A4A282}"/>
    <cellStyle name="Normal 6 5 3 2 2" xfId="3428" xr:uid="{2B2B2C69-C8FF-44EC-ACE5-524B130A7E32}"/>
    <cellStyle name="Normal 6 5 3 3" xfId="2826" xr:uid="{8D1F27A7-0E4F-49D4-A2AA-427947D66FF9}"/>
    <cellStyle name="Normal 6 5 4" xfId="1562" xr:uid="{2AE99841-74FA-4E74-8FFC-6DBF63A315CB}"/>
    <cellStyle name="Normal 6 5 4 2" xfId="2196" xr:uid="{7D2CA842-EF68-4654-8153-308B827AE471}"/>
    <cellStyle name="Normal 6 5 4 2 2" xfId="3429" xr:uid="{44A94C65-6139-4AF1-A2FE-615E0D939494}"/>
    <cellStyle name="Normal 6 5 4 3" xfId="2827" xr:uid="{E5B08290-2D96-4C0D-908E-36929A9DAAFF}"/>
    <cellStyle name="Normal 6 5 5" xfId="1563" xr:uid="{EAECD662-AF6F-4F91-B2AE-98B77F0BBF95}"/>
    <cellStyle name="Normal 6 5 5 2" xfId="2197" xr:uid="{ABAE52BF-4D1A-419D-A80F-7068940ADD18}"/>
    <cellStyle name="Normal 6 5 5 2 2" xfId="3430" xr:uid="{12E58C29-884A-4E91-81CB-4B0A7EDD52DD}"/>
    <cellStyle name="Normal 6 5 5 3" xfId="2828" xr:uid="{CA9E75E9-22B2-466A-9210-30B307B17011}"/>
    <cellStyle name="Normal 6 5 6" xfId="1564" xr:uid="{616F16B6-8731-49F9-8AE1-C3DB80B83CBD}"/>
    <cellStyle name="Normal 6 5 6 2" xfId="2198" xr:uid="{AC9AC634-46FA-474E-A96A-95493DBFEB69}"/>
    <cellStyle name="Normal 6 5 6 2 2" xfId="3431" xr:uid="{419EFEB3-E12B-4E65-902C-0E0FCFDEA360}"/>
    <cellStyle name="Normal 6 5 6 3" xfId="2829" xr:uid="{C78D12CC-7FD7-4C29-85B6-3483D98D677D}"/>
    <cellStyle name="Normal 6 5 7" xfId="1565" xr:uid="{12DFF058-4AE2-4077-AB0B-748BE66303AC}"/>
    <cellStyle name="Normal 6 5 7 2" xfId="2199" xr:uid="{06780215-67AE-428F-95EA-98B34492EC7A}"/>
    <cellStyle name="Normal 6 5 7 2 2" xfId="3432" xr:uid="{6A8608D3-59D7-4ABB-AB5C-F5C8B6A26A57}"/>
    <cellStyle name="Normal 6 5 7 3" xfId="2830" xr:uid="{3C2BA130-5411-498A-8627-ABC81E9EE294}"/>
    <cellStyle name="Normal 6 5 8" xfId="2193" xr:uid="{E30B2AF3-2C6B-4A69-8B04-70BDA604087C}"/>
    <cellStyle name="Normal 6 5 8 2" xfId="3426" xr:uid="{D618AF82-7EE3-4A2A-9113-0AB852519774}"/>
    <cellStyle name="Normal 6 5 9" xfId="2824" xr:uid="{A7A039EF-97FC-4249-93FE-47760C3821A7}"/>
    <cellStyle name="Normal 6 6" xfId="1566" xr:uid="{8F8F2780-F28B-4EEB-B5F7-70609D471EDA}"/>
    <cellStyle name="Normal 6 6 2" xfId="2200" xr:uid="{BA33F16D-436D-46B3-9F84-68F928A0BDCB}"/>
    <cellStyle name="Normal 6 6 2 2" xfId="3433" xr:uid="{6F170DFA-2515-4459-9A4E-CF3D7A057DDA}"/>
    <cellStyle name="Normal 6 6 3" xfId="2831" xr:uid="{EAE8BA9D-70A4-4765-AB32-83788D5C14F9}"/>
    <cellStyle name="Normal 6 7" xfId="1567" xr:uid="{3AE8EE2B-1474-469F-8D64-B34232E6372C}"/>
    <cellStyle name="Normal 6 7 2" xfId="2201" xr:uid="{0C92F006-4728-4D9D-8CB5-9DD2CE4072B9}"/>
    <cellStyle name="Normal 6 7 2 2" xfId="3434" xr:uid="{D4D9F571-4C92-4A7A-B6A6-4BA0E36DC7AA}"/>
    <cellStyle name="Normal 6 7 3" xfId="2832" xr:uid="{DA5D85F4-4E51-4D07-891C-D31E95CD9C23}"/>
    <cellStyle name="Normal 6 8" xfId="1568" xr:uid="{707CCF6E-F8E9-4567-9551-13970EE9FB31}"/>
    <cellStyle name="Normal 6 8 2" xfId="2202" xr:uid="{2A885F7A-2160-42CD-9F84-DAA57AC11DE9}"/>
    <cellStyle name="Normal 6 8 2 2" xfId="3435" xr:uid="{C5F76E1F-3B44-4823-A200-6DFA65A63676}"/>
    <cellStyle name="Normal 6 8 3" xfId="2833" xr:uid="{E32D6F0D-4A7B-4B93-985C-5F6B4A302C35}"/>
    <cellStyle name="Normal 6 9" xfId="1569" xr:uid="{A1D5F18B-E2C7-4ACB-841D-9861601C70E4}"/>
    <cellStyle name="Normal 6 9 2" xfId="2203" xr:uid="{1FA718C7-6527-461F-92FE-0B4FE6F137FB}"/>
    <cellStyle name="Normal 6 9 2 2" xfId="3436" xr:uid="{7981D2E5-616E-451C-B72C-B56B89CDB323}"/>
    <cellStyle name="Normal 6 9 3" xfId="2834" xr:uid="{ED0C6B6A-0D36-4C59-B882-91831B20CA98}"/>
    <cellStyle name="Normal 60" xfId="3647" xr:uid="{94319A0E-2670-4E4D-BBC4-B76F14DE9E1E}"/>
    <cellStyle name="Normal 61" xfId="3648" xr:uid="{ABD43F52-A02A-4260-A2E2-212B61345E38}"/>
    <cellStyle name="Normal 62" xfId="3649" xr:uid="{65359E5C-977C-4493-A51C-F805E7158FE0}"/>
    <cellStyle name="Normal 7" xfId="488" xr:uid="{00000000-0005-0000-0000-0000E9010000}"/>
    <cellStyle name="Normal 7 10" xfId="1570" xr:uid="{1E110D4E-8B15-480A-B0EE-F9E98A1F33B1}"/>
    <cellStyle name="Normal 7 10 2" xfId="2204" xr:uid="{C6EE3CBF-8673-480D-8461-8CB0F9A45CDD}"/>
    <cellStyle name="Normal 7 10 2 2" xfId="3437" xr:uid="{BD543117-74B0-4E3E-9C46-3D34A2EDA570}"/>
    <cellStyle name="Normal 7 10 3" xfId="2835" xr:uid="{E295982C-1460-47A5-B1D7-FF091866F639}"/>
    <cellStyle name="Normal 7 11" xfId="1571" xr:uid="{9C5C1928-FFA7-4F04-B549-E7437C853D28}"/>
    <cellStyle name="Normal 7 11 2" xfId="2205" xr:uid="{BB13DEEA-EBE6-4DF8-BC04-38334146A2D3}"/>
    <cellStyle name="Normal 7 11 2 2" xfId="3438" xr:uid="{F1693591-BFD8-4FA6-995D-5E3920808F29}"/>
    <cellStyle name="Normal 7 11 3" xfId="2836" xr:uid="{56EAD3C0-EABF-4277-8C59-2C0EBFBB6DDB}"/>
    <cellStyle name="Normal 7 12" xfId="1572" xr:uid="{D9678502-8B86-4A85-9234-158B25172511}"/>
    <cellStyle name="Normal 7 12 2" xfId="2206" xr:uid="{EF341F1D-35D8-4A74-951D-C0E3760C7948}"/>
    <cellStyle name="Normal 7 12 2 2" xfId="3439" xr:uid="{6677DC9E-2A93-464B-9454-E31D87D87F6F}"/>
    <cellStyle name="Normal 7 12 3" xfId="2837" xr:uid="{BAF0A5DC-3436-4B6D-9C87-F068D8C1BF84}"/>
    <cellStyle name="Normal 7 13" xfId="1808" xr:uid="{5A6BE937-B7A6-47C8-9A0C-31AD8092C117}"/>
    <cellStyle name="Normal 7 13 2" xfId="3040" xr:uid="{643F3DC8-C6B3-4EB4-8C94-CC0AB3167B81}"/>
    <cellStyle name="Normal 7 14" xfId="2430" xr:uid="{18A241C2-A1C5-4CC3-BFBD-316EF0ECEDED}"/>
    <cellStyle name="Normal 7 15" xfId="1058" xr:uid="{D2726993-4DD8-4A93-8BC7-5939F5A20D54}"/>
    <cellStyle name="Normal 7 2" xfId="1069" xr:uid="{8B96393B-6DCF-4B0B-A436-805DE9E61362}"/>
    <cellStyle name="Normal 7 2 2" xfId="1573" xr:uid="{4418F3E9-129F-4F44-9F4B-0C8653A5121F}"/>
    <cellStyle name="Normal 7 2 2 10" xfId="2838" xr:uid="{E86EE55F-C9A4-4AD5-845B-5FB087CE860F}"/>
    <cellStyle name="Normal 7 2 2 2" xfId="1574" xr:uid="{CC307867-A2B5-41D6-AE38-0764EC200C56}"/>
    <cellStyle name="Normal 7 2 2 2 2" xfId="1575" xr:uid="{1B866B2E-F54C-468C-8FD1-FEEAE439EBE1}"/>
    <cellStyle name="Normal 7 2 2 2 2 2" xfId="2209" xr:uid="{2278FC1E-5FAB-4847-AC23-C30C16FA3867}"/>
    <cellStyle name="Normal 7 2 2 2 2 2 2" xfId="3442" xr:uid="{C7348D1B-72C8-4C2B-84BD-F1C5FD3F2D4C}"/>
    <cellStyle name="Normal 7 2 2 2 2 3" xfId="2840" xr:uid="{6BBD2AEF-E453-49ED-A1E1-82FCB54E1DCE}"/>
    <cellStyle name="Normal 7 2 2 2 3" xfId="1576" xr:uid="{18C01760-C08C-462B-AC06-081565BF42CC}"/>
    <cellStyle name="Normal 7 2 2 2 3 2" xfId="2210" xr:uid="{1AEFFF0C-1E11-4840-9F9A-7DDA6EFF3BD3}"/>
    <cellStyle name="Normal 7 2 2 2 3 2 2" xfId="3443" xr:uid="{F50037BD-9A2C-465F-B3AF-F59BF2209993}"/>
    <cellStyle name="Normal 7 2 2 2 3 3" xfId="2841" xr:uid="{5F4A6142-CB42-484F-95AA-7AC991F502C8}"/>
    <cellStyle name="Normal 7 2 2 2 4" xfId="1577" xr:uid="{0E563A2B-C405-4C25-BAC3-43A690FD5A09}"/>
    <cellStyle name="Normal 7 2 2 2 4 2" xfId="2211" xr:uid="{3242838B-0E58-4B88-AD10-76AD9CE42A72}"/>
    <cellStyle name="Normal 7 2 2 2 4 2 2" xfId="3444" xr:uid="{DDFABBF0-E5B5-4C36-9D57-1612BA6D42C8}"/>
    <cellStyle name="Normal 7 2 2 2 4 3" xfId="2842" xr:uid="{AE829DE2-7530-4BA0-83B7-A3863F661CBB}"/>
    <cellStyle name="Normal 7 2 2 2 5" xfId="1578" xr:uid="{44EBE432-49E5-4653-A20A-470A9865ABF8}"/>
    <cellStyle name="Normal 7 2 2 2 5 2" xfId="2212" xr:uid="{47C41ADC-3D95-4BE7-951E-7280588AA4AC}"/>
    <cellStyle name="Normal 7 2 2 2 5 2 2" xfId="3445" xr:uid="{3EB07082-A31F-4F61-8A1E-AE161F56E091}"/>
    <cellStyle name="Normal 7 2 2 2 5 3" xfId="2843" xr:uid="{A8E079F0-EF56-4843-AD45-0AC2293631AF}"/>
    <cellStyle name="Normal 7 2 2 2 6" xfId="1579" xr:uid="{EB6EDB97-1369-4946-8C37-A41EAF475683}"/>
    <cellStyle name="Normal 7 2 2 2 6 2" xfId="2213" xr:uid="{A3EBDFE0-935B-4387-AB96-C53ACEA5DCFF}"/>
    <cellStyle name="Normal 7 2 2 2 6 2 2" xfId="3446" xr:uid="{37D7C6A7-F9BA-4F81-A367-0023E25E7A16}"/>
    <cellStyle name="Normal 7 2 2 2 6 3" xfId="2844" xr:uid="{BEE78221-556E-446F-BE2A-9576661C1967}"/>
    <cellStyle name="Normal 7 2 2 2 7" xfId="1580" xr:uid="{F00CB537-EED0-4744-8433-81E1032B6316}"/>
    <cellStyle name="Normal 7 2 2 2 7 2" xfId="2214" xr:uid="{E046FCEC-7FDF-47B3-896C-E2FF4C4DAE74}"/>
    <cellStyle name="Normal 7 2 2 2 7 2 2" xfId="3447" xr:uid="{A0892309-F01F-4D18-98D7-28DC6C9FE2A9}"/>
    <cellStyle name="Normal 7 2 2 2 7 3" xfId="2845" xr:uid="{403E338A-1553-4A96-B330-61CFA519666E}"/>
    <cellStyle name="Normal 7 2 2 2 8" xfId="2208" xr:uid="{F4506AD7-0F58-4601-98B9-EF4FAD78F258}"/>
    <cellStyle name="Normal 7 2 2 2 8 2" xfId="3441" xr:uid="{FC470CA2-0CDB-4AD0-974F-8609D8C0A0CA}"/>
    <cellStyle name="Normal 7 2 2 2 9" xfId="2839" xr:uid="{516081BC-6E6D-4BC7-BA76-D336AD0C188E}"/>
    <cellStyle name="Normal 7 2 2 3" xfId="1581" xr:uid="{65603689-A42A-49E6-8A9A-EA6C52A07C07}"/>
    <cellStyle name="Normal 7 2 2 3 2" xfId="2215" xr:uid="{74B42A91-17B2-4C24-A353-5DF9005E0E59}"/>
    <cellStyle name="Normal 7 2 2 3 2 2" xfId="3448" xr:uid="{1B856BF5-547E-470C-981E-44B7D29C3BA1}"/>
    <cellStyle name="Normal 7 2 2 3 3" xfId="2846" xr:uid="{BA32546A-B76C-4CCC-873F-93EB3A9E66D4}"/>
    <cellStyle name="Normal 7 2 2 4" xfId="1582" xr:uid="{3F6AF977-2D9A-4449-9BAB-FBE94060252F}"/>
    <cellStyle name="Normal 7 2 2 4 2" xfId="2216" xr:uid="{7FCCAD10-458C-4A09-B57A-49F1836C9DFF}"/>
    <cellStyle name="Normal 7 2 2 4 2 2" xfId="3449" xr:uid="{A24A1834-DBA3-4592-B1EA-7025E3BF37A3}"/>
    <cellStyle name="Normal 7 2 2 4 3" xfId="2847" xr:uid="{F9E24B53-B3C8-4D20-97F3-25CA69DD4CD1}"/>
    <cellStyle name="Normal 7 2 2 5" xfId="1583" xr:uid="{1894BCAB-1686-4E33-861D-DF223E65FF61}"/>
    <cellStyle name="Normal 7 2 2 5 2" xfId="2217" xr:uid="{777B5C04-1D6D-47A2-8CD4-4D507FCC45EB}"/>
    <cellStyle name="Normal 7 2 2 5 2 2" xfId="3450" xr:uid="{FEFBFF01-4588-4A37-B554-6C66C236B5D7}"/>
    <cellStyle name="Normal 7 2 2 5 3" xfId="2848" xr:uid="{1BC4593B-9F75-48E5-83D6-34D36676C1A3}"/>
    <cellStyle name="Normal 7 2 2 6" xfId="1584" xr:uid="{E040B2BE-1E34-44DD-B54F-BDE6B4BB34FC}"/>
    <cellStyle name="Normal 7 2 2 6 2" xfId="2218" xr:uid="{AEA0726C-D2A7-40D9-889D-C50752FFADB0}"/>
    <cellStyle name="Normal 7 2 2 6 2 2" xfId="3451" xr:uid="{D145431E-C456-44C8-B4FF-E831CC4DEB2E}"/>
    <cellStyle name="Normal 7 2 2 6 3" xfId="2849" xr:uid="{556C8000-CF99-41A7-9F54-97155D8FB2D1}"/>
    <cellStyle name="Normal 7 2 2 7" xfId="1585" xr:uid="{AF6075CB-7D3A-4060-BC85-A5886ADE9253}"/>
    <cellStyle name="Normal 7 2 2 7 2" xfId="2219" xr:uid="{1CCF7605-7612-479C-BE2C-A738AADA6A29}"/>
    <cellStyle name="Normal 7 2 2 7 2 2" xfId="3452" xr:uid="{02B73932-CDAF-4681-AB2F-D9AB22DF01D0}"/>
    <cellStyle name="Normal 7 2 2 7 3" xfId="2850" xr:uid="{02176931-B31C-480C-9788-21012AD3A3C5}"/>
    <cellStyle name="Normal 7 2 2 8" xfId="1586" xr:uid="{B025C856-2216-48FD-8E80-1FBC27451824}"/>
    <cellStyle name="Normal 7 2 2 8 2" xfId="2220" xr:uid="{93FD5913-C6F4-47BA-9BAE-8C70D432EA62}"/>
    <cellStyle name="Normal 7 2 2 8 2 2" xfId="3453" xr:uid="{5A97FD7F-3C54-4D98-9A29-83362430C5DA}"/>
    <cellStyle name="Normal 7 2 2 8 3" xfId="2851" xr:uid="{29387040-4686-4872-BD2D-422AFAF234DB}"/>
    <cellStyle name="Normal 7 2 2 9" xfId="2207" xr:uid="{5B303F64-F8AD-4F82-8D90-FF9BB6C1DC87}"/>
    <cellStyle name="Normal 7 2 2 9 2" xfId="3440" xr:uid="{4B796DB9-5E5D-41C1-9212-915BA392CF91}"/>
    <cellStyle name="Normal 7 2 3" xfId="1587" xr:uid="{BFC2FD64-A58E-4AB3-A9F6-BD118937152E}"/>
    <cellStyle name="Normal 7 2 3 2" xfId="1588" xr:uid="{D913F2A5-8469-4A79-9C05-8564CEA84D21}"/>
    <cellStyle name="Normal 7 2 3 2 2" xfId="2222" xr:uid="{7A6B4363-3520-4D44-9882-802074EC0482}"/>
    <cellStyle name="Normal 7 2 3 2 2 2" xfId="3455" xr:uid="{566853EF-20D7-4B70-BE7A-007189A69B56}"/>
    <cellStyle name="Normal 7 2 3 2 3" xfId="2853" xr:uid="{2BF47E47-953B-4329-AC9F-67F9FF18F25F}"/>
    <cellStyle name="Normal 7 2 3 3" xfId="1589" xr:uid="{1C1769D5-CA80-48C3-B8D1-7DCB406689D8}"/>
    <cellStyle name="Normal 7 2 3 3 2" xfId="2223" xr:uid="{1B8E2DB1-2B19-48D3-ACBF-BECEFAD10CBD}"/>
    <cellStyle name="Normal 7 2 3 3 2 2" xfId="3456" xr:uid="{EDEA8D94-F442-45CB-8AC1-BA251980D84D}"/>
    <cellStyle name="Normal 7 2 3 3 3" xfId="2854" xr:uid="{477DF0A9-8921-4FBD-8FC3-C7AE731FBCFB}"/>
    <cellStyle name="Normal 7 2 3 4" xfId="1590" xr:uid="{DB93B0F1-6D36-49F2-9CC1-A6B65C509A97}"/>
    <cellStyle name="Normal 7 2 3 4 2" xfId="2224" xr:uid="{6850AB3D-07D9-4946-9AD6-3E3A9D1A1C1B}"/>
    <cellStyle name="Normal 7 2 3 4 2 2" xfId="3457" xr:uid="{7CF9FBA9-33EF-4153-B3A8-F7B3892BCD89}"/>
    <cellStyle name="Normal 7 2 3 4 3" xfId="2855" xr:uid="{EBA47514-4CE7-441E-9673-878B67C2C66C}"/>
    <cellStyle name="Normal 7 2 3 5" xfId="1591" xr:uid="{5FBAC42D-7ED9-4923-A80C-23296DC67DD1}"/>
    <cellStyle name="Normal 7 2 3 5 2" xfId="2225" xr:uid="{D6380C83-B32C-4C99-9AB9-92B4FB171DA5}"/>
    <cellStyle name="Normal 7 2 3 5 2 2" xfId="3458" xr:uid="{D57D2B0D-DE0F-4DF1-AF61-A54BEA569AD8}"/>
    <cellStyle name="Normal 7 2 3 5 3" xfId="2856" xr:uid="{D0C4A96E-6D63-47EC-8622-992C2F6A55E4}"/>
    <cellStyle name="Normal 7 2 3 6" xfId="1592" xr:uid="{94E80CED-631A-49B5-A211-B3841228D8FD}"/>
    <cellStyle name="Normal 7 2 3 6 2" xfId="2226" xr:uid="{D11AAABE-063F-4B0A-8A4D-514222C99DB6}"/>
    <cellStyle name="Normal 7 2 3 6 2 2" xfId="3459" xr:uid="{51B91718-530D-4916-9BB7-7F328AA21AAC}"/>
    <cellStyle name="Normal 7 2 3 6 3" xfId="2857" xr:uid="{37991E6B-7118-4523-8222-9BFACEE1C9C2}"/>
    <cellStyle name="Normal 7 2 3 7" xfId="1593" xr:uid="{5FAE1A95-5904-498B-AF3B-507CEF6555CA}"/>
    <cellStyle name="Normal 7 2 3 7 2" xfId="2227" xr:uid="{EC348F70-F775-4219-A23A-A680ABB8BB6E}"/>
    <cellStyle name="Normal 7 2 3 7 2 2" xfId="3460" xr:uid="{2FB2945A-4A09-4773-BBBB-33F2880B5F2C}"/>
    <cellStyle name="Normal 7 2 3 7 3" xfId="2858" xr:uid="{321B7704-B980-4949-A69F-65FDBD2FE31A}"/>
    <cellStyle name="Normal 7 2 3 8" xfId="2221" xr:uid="{CA961D31-6084-4E83-9AB7-C9D9FCCA5D99}"/>
    <cellStyle name="Normal 7 2 3 8 2" xfId="3454" xr:uid="{0EACC130-0151-4BC8-8308-3A4845565757}"/>
    <cellStyle name="Normal 7 2 3 9" xfId="2852" xr:uid="{7023DCF1-F674-4CBB-AEF5-74B9FA14A9E5}"/>
    <cellStyle name="Normal 7 2 4" xfId="1594" xr:uid="{EF11E0A5-F68C-4BC8-8996-5E06077AE754}"/>
    <cellStyle name="Normal 7 2 4 2" xfId="1595" xr:uid="{70D83487-BDAF-4089-8407-F75AA119D3FC}"/>
    <cellStyle name="Normal 7 2 4 2 2" xfId="2229" xr:uid="{A8BB3D3F-476C-40B1-86E5-ED7F796ED716}"/>
    <cellStyle name="Normal 7 2 4 2 2 2" xfId="3462" xr:uid="{64AEE4B7-49E6-402C-B897-377245B9AF9C}"/>
    <cellStyle name="Normal 7 2 4 2 3" xfId="2860" xr:uid="{0C79F438-8637-406B-8299-FFE83AD64DE7}"/>
    <cellStyle name="Normal 7 2 4 3" xfId="1596" xr:uid="{AAA8E4CA-82DA-45F8-AEBE-9B76A9FB1DAE}"/>
    <cellStyle name="Normal 7 2 4 3 2" xfId="2230" xr:uid="{BEDB6E74-E4FE-4881-A101-D7402B75B18E}"/>
    <cellStyle name="Normal 7 2 4 3 2 2" xfId="3463" xr:uid="{72123757-B2B4-4BA3-A805-57FB6CBC78DB}"/>
    <cellStyle name="Normal 7 2 4 3 3" xfId="2861" xr:uid="{348D83E0-D4A2-4A38-AE31-8EFED33DD4AF}"/>
    <cellStyle name="Normal 7 2 4 4" xfId="1597" xr:uid="{F7EC0C57-12EC-4320-9C54-75B7D30D1DD1}"/>
    <cellStyle name="Normal 7 2 4 4 2" xfId="2231" xr:uid="{974C417F-BEF7-46F9-A28E-6593259C10F1}"/>
    <cellStyle name="Normal 7 2 4 4 2 2" xfId="3464" xr:uid="{CD8A957B-1989-4D43-95E5-1AE8079090B9}"/>
    <cellStyle name="Normal 7 2 4 4 3" xfId="2862" xr:uid="{48B2C4CE-09D9-47D2-848D-30FD20EDEA2C}"/>
    <cellStyle name="Normal 7 2 4 5" xfId="1598" xr:uid="{9AA17E8B-F7F9-45D2-AAF8-A95BAA96679E}"/>
    <cellStyle name="Normal 7 2 4 5 2" xfId="2232" xr:uid="{857CCD29-0014-4E19-BE9D-38BC21C4E723}"/>
    <cellStyle name="Normal 7 2 4 5 2 2" xfId="3465" xr:uid="{FF5F6213-8DBB-4902-8ABE-EA747EBCC82B}"/>
    <cellStyle name="Normal 7 2 4 5 3" xfId="2863" xr:uid="{CC15A34C-7DD4-45B8-BFA1-CCAC530ED8C7}"/>
    <cellStyle name="Normal 7 2 4 6" xfId="1599" xr:uid="{A4899159-CB24-477B-99F9-A5600B676C93}"/>
    <cellStyle name="Normal 7 2 4 6 2" xfId="2233" xr:uid="{94277660-575A-4072-9D22-88480FC45450}"/>
    <cellStyle name="Normal 7 2 4 6 2 2" xfId="3466" xr:uid="{D06F442B-B717-421E-AD1F-4D86B5D32588}"/>
    <cellStyle name="Normal 7 2 4 6 3" xfId="2864" xr:uid="{5A6052E1-2BCF-4CD6-A2C9-725ADA61F7E6}"/>
    <cellStyle name="Normal 7 2 4 7" xfId="1600" xr:uid="{997C881D-ABB5-41D0-BF99-05BCE112EBE7}"/>
    <cellStyle name="Normal 7 2 4 7 2" xfId="2234" xr:uid="{17E76AB6-ECAC-4BF7-8C5E-EB3C40E80382}"/>
    <cellStyle name="Normal 7 2 4 7 2 2" xfId="3467" xr:uid="{88E13553-F0D4-4AC8-873E-866D1EB6B46B}"/>
    <cellStyle name="Normal 7 2 4 7 3" xfId="2865" xr:uid="{3BCFF3D2-19B1-41CA-A381-82A743D2F30E}"/>
    <cellStyle name="Normal 7 2 4 8" xfId="2228" xr:uid="{5495B2EB-807C-4A3B-A19D-C147AFDA9051}"/>
    <cellStyle name="Normal 7 2 4 8 2" xfId="3461" xr:uid="{2306E7B6-3B70-4054-8855-9BF2CACCC514}"/>
    <cellStyle name="Normal 7 2 4 9" xfId="2859" xr:uid="{EF2D8D8A-CF45-4CBF-9676-A53E1C0B793F}"/>
    <cellStyle name="Normal 7 2 5" xfId="1811" xr:uid="{F6A0CE6F-16E4-4EB9-8565-92BB6AE3395F}"/>
    <cellStyle name="Normal 7 2 5 2" xfId="3043" xr:uid="{5EE85122-3268-4C8A-904F-37CAFB85E20F}"/>
    <cellStyle name="Normal 7 2 6" xfId="2436" xr:uid="{5A343F2C-DF26-4981-AC82-3CF0CD0CB374}"/>
    <cellStyle name="Normal 7 3" xfId="1072" xr:uid="{D56AA070-2142-4874-99F1-C7ADDFEC46CC}"/>
    <cellStyle name="Normal 7 3 10" xfId="2440" xr:uid="{AFD53E64-4520-406C-B8E6-EFC18D0F51B3}"/>
    <cellStyle name="Normal 7 3 2" xfId="1601" xr:uid="{24DCB377-A028-4EFA-9CCE-3246BFAA9BAF}"/>
    <cellStyle name="Normal 7 3 2 2" xfId="1602" xr:uid="{0B9282B3-299E-4C4D-980E-2DC7FEFAB97A}"/>
    <cellStyle name="Normal 7 3 2 2 2" xfId="2236" xr:uid="{411190EE-AD45-489D-A1D0-E9BCCE3FC57B}"/>
    <cellStyle name="Normal 7 3 2 2 2 2" xfId="3469" xr:uid="{5B5B34B6-9BD6-48C6-8EBD-0A20AB6E68B4}"/>
    <cellStyle name="Normal 7 3 2 2 3" xfId="2867" xr:uid="{52824A23-E04C-48A7-9C1B-E22F451BA883}"/>
    <cellStyle name="Normal 7 3 2 3" xfId="1603" xr:uid="{35E9447A-2D00-4064-8C3D-AE461F23E63C}"/>
    <cellStyle name="Normal 7 3 2 3 2" xfId="2237" xr:uid="{2C398F02-8D9E-44B0-B681-ED647C3E574D}"/>
    <cellStyle name="Normal 7 3 2 3 2 2" xfId="3470" xr:uid="{985DA079-4B98-4494-958C-D428A2FE0F78}"/>
    <cellStyle name="Normal 7 3 2 3 3" xfId="2868" xr:uid="{3A67F01B-E78E-4CCA-9A8D-A7F35186A490}"/>
    <cellStyle name="Normal 7 3 2 4" xfId="1604" xr:uid="{ABC2D26E-38BF-4E31-A68C-1C569B3D98DA}"/>
    <cellStyle name="Normal 7 3 2 4 2" xfId="2238" xr:uid="{2DAB223E-820A-40F8-9CD6-F9B2D93E1E01}"/>
    <cellStyle name="Normal 7 3 2 4 2 2" xfId="3471" xr:uid="{508F53B7-DCB8-4AC6-968E-AB6FF87B0017}"/>
    <cellStyle name="Normal 7 3 2 4 3" xfId="2869" xr:uid="{6D6823BC-981C-446C-9FF3-7651C578BE01}"/>
    <cellStyle name="Normal 7 3 2 5" xfId="1605" xr:uid="{E47ECA99-3EE9-4A9A-A028-1D92357D3F3B}"/>
    <cellStyle name="Normal 7 3 2 5 2" xfId="2239" xr:uid="{5C9570AF-1600-4CDA-818E-7E3E54CA9049}"/>
    <cellStyle name="Normal 7 3 2 5 2 2" xfId="3472" xr:uid="{97C810A1-D2A5-48D6-9B81-56952FF90FA9}"/>
    <cellStyle name="Normal 7 3 2 5 3" xfId="2870" xr:uid="{B97403E5-D8AA-4F2E-B5F3-D469732CCA54}"/>
    <cellStyle name="Normal 7 3 2 6" xfId="1606" xr:uid="{A5A5772A-DD2F-41B7-8573-53753C15A10F}"/>
    <cellStyle name="Normal 7 3 2 6 2" xfId="2240" xr:uid="{740F73B0-C25B-4328-93BD-785001C73E04}"/>
    <cellStyle name="Normal 7 3 2 6 2 2" xfId="3473" xr:uid="{1DE72435-B9F2-4982-8FFF-EA63DF1565D4}"/>
    <cellStyle name="Normal 7 3 2 6 3" xfId="2871" xr:uid="{72082D29-1CFA-4199-BF90-866673806E58}"/>
    <cellStyle name="Normal 7 3 2 7" xfId="1607" xr:uid="{1830796D-F9AE-49E7-8B84-7BCAC7A6E0B5}"/>
    <cellStyle name="Normal 7 3 2 7 2" xfId="2241" xr:uid="{D2AD9F60-DC1B-408C-BBA6-972610DBD293}"/>
    <cellStyle name="Normal 7 3 2 7 2 2" xfId="3474" xr:uid="{7809A7F4-CB47-4A82-B66E-0FF34129B141}"/>
    <cellStyle name="Normal 7 3 2 7 3" xfId="2872" xr:uid="{F404525A-E2DD-4DB5-98B2-1005BA784BCF}"/>
    <cellStyle name="Normal 7 3 2 8" xfId="2235" xr:uid="{3D26F941-4844-44CA-8B2E-72F1517C3BF6}"/>
    <cellStyle name="Normal 7 3 2 8 2" xfId="3468" xr:uid="{D9AF5DA6-DEFF-4706-B10D-246D87E4C301}"/>
    <cellStyle name="Normal 7 3 2 9" xfId="2866" xr:uid="{940CD3C4-A1B6-43BE-BB4D-E0B74A32293B}"/>
    <cellStyle name="Normal 7 3 3" xfId="1608" xr:uid="{A753B1F5-243B-41E0-B7C0-7AC6CD3A5505}"/>
    <cellStyle name="Normal 7 3 3 2" xfId="2242" xr:uid="{B3027CA2-D873-4F9E-A178-DC87A1E701B0}"/>
    <cellStyle name="Normal 7 3 3 2 2" xfId="3475" xr:uid="{B2963E9D-AA4E-4B1C-9832-D0234DDE193E}"/>
    <cellStyle name="Normal 7 3 3 3" xfId="2873" xr:uid="{2A45E93C-BA23-4120-B501-12DA1FF73EEC}"/>
    <cellStyle name="Normal 7 3 4" xfId="1609" xr:uid="{0FF007E6-32E7-4E13-A350-34714CD493DB}"/>
    <cellStyle name="Normal 7 3 4 2" xfId="2243" xr:uid="{2778EB7D-19EE-4F7A-BA99-1BCD690FA3A0}"/>
    <cellStyle name="Normal 7 3 4 2 2" xfId="3476" xr:uid="{8B41069F-83D1-4FEA-9161-76112F4B83DD}"/>
    <cellStyle name="Normal 7 3 4 3" xfId="2874" xr:uid="{68CEE549-7342-443C-8B61-5DA58CD1ABF2}"/>
    <cellStyle name="Normal 7 3 5" xfId="1610" xr:uid="{98C3B55C-8F28-4DFF-8B64-8FFCD6814F9B}"/>
    <cellStyle name="Normal 7 3 5 2" xfId="2244" xr:uid="{5E04A975-3D65-42AF-B15D-E1EA4599CD65}"/>
    <cellStyle name="Normal 7 3 5 2 2" xfId="3477" xr:uid="{6D428142-5B76-4827-86E1-B5B32620A377}"/>
    <cellStyle name="Normal 7 3 5 3" xfId="2875" xr:uid="{E882A458-CC1C-4C9C-B40E-5A2B39872170}"/>
    <cellStyle name="Normal 7 3 6" xfId="1611" xr:uid="{591E27B8-C028-456B-A2C4-6F37B64D03FB}"/>
    <cellStyle name="Normal 7 3 6 2" xfId="2245" xr:uid="{63D8D241-554E-4725-A5A3-0FA4A2E819B0}"/>
    <cellStyle name="Normal 7 3 6 2 2" xfId="3478" xr:uid="{4FD8629C-C318-4BEF-9778-2088B6B252B1}"/>
    <cellStyle name="Normal 7 3 6 3" xfId="2876" xr:uid="{F8E0365C-4AE9-417A-B06D-A119B9453ECA}"/>
    <cellStyle name="Normal 7 3 7" xfId="1612" xr:uid="{B35B0137-83A6-4637-BC12-25AE251F2A25}"/>
    <cellStyle name="Normal 7 3 7 2" xfId="2246" xr:uid="{07058214-4C40-4646-9E4C-B46CCF46D0D1}"/>
    <cellStyle name="Normal 7 3 7 2 2" xfId="3479" xr:uid="{78547E7E-4B07-4E6F-853E-1BF1E05DCDA5}"/>
    <cellStyle name="Normal 7 3 7 3" xfId="2877" xr:uid="{CFC5863A-A58B-4E45-A164-C59F0532FB26}"/>
    <cellStyle name="Normal 7 3 8" xfId="1613" xr:uid="{0444D6E4-7F68-478E-A0DE-8F628ECFDCCF}"/>
    <cellStyle name="Normal 7 3 8 2" xfId="2247" xr:uid="{1DD813D1-2C29-44E4-A1F7-A6B0405CBCF1}"/>
    <cellStyle name="Normal 7 3 8 2 2" xfId="3480" xr:uid="{689DB6C4-0441-4A9B-B66C-7383A46D010D}"/>
    <cellStyle name="Normal 7 3 8 3" xfId="2878" xr:uid="{F1B3B0A6-0508-4C1A-A3D1-30D0375CE136}"/>
    <cellStyle name="Normal 7 3 9" xfId="1815" xr:uid="{4E654445-1E1C-4922-8B65-A0ADBFFD0538}"/>
    <cellStyle name="Normal 7 3 9 2" xfId="3047" xr:uid="{8C9F87C3-0DB8-404D-9488-0DE15373CB20}"/>
    <cellStyle name="Normal 7 4" xfId="1614" xr:uid="{26316D9F-3944-4915-A845-7D326BDB2039}"/>
    <cellStyle name="Normal 7 4 2" xfId="1615" xr:uid="{3457A2C6-CF39-4B1B-8691-62FD1F41180B}"/>
    <cellStyle name="Normal 7 4 2 2" xfId="2249" xr:uid="{13704424-1CFC-4A84-9AA4-9BC510BE40FC}"/>
    <cellStyle name="Normal 7 4 2 2 2" xfId="3482" xr:uid="{0555F1A2-8A28-4C4B-AD92-4550896FA47B}"/>
    <cellStyle name="Normal 7 4 2 3" xfId="2880" xr:uid="{7A3CF2F4-F818-468C-A8DB-E8AE0C44C92F}"/>
    <cellStyle name="Normal 7 4 3" xfId="1616" xr:uid="{9BF485E6-437B-4630-B98A-D743284892DC}"/>
    <cellStyle name="Normal 7 4 3 2" xfId="2250" xr:uid="{06A44F8E-BE14-4236-927F-4BD930EC93BE}"/>
    <cellStyle name="Normal 7 4 3 2 2" xfId="3483" xr:uid="{061E1CD0-3225-47C7-BBA4-9EBF979A1839}"/>
    <cellStyle name="Normal 7 4 3 3" xfId="2881" xr:uid="{E53484FF-DE23-4D6F-BA6C-BC3C8338146E}"/>
    <cellStyle name="Normal 7 4 4" xfId="1617" xr:uid="{BEF164B1-4A32-49F5-B1EA-30812FE2BF50}"/>
    <cellStyle name="Normal 7 4 4 2" xfId="2251" xr:uid="{BB3F0248-B954-4274-BE2A-7E8F9366EFA2}"/>
    <cellStyle name="Normal 7 4 4 2 2" xfId="3484" xr:uid="{FD70F7DC-D32C-4428-9DC7-47081F906651}"/>
    <cellStyle name="Normal 7 4 4 3" xfId="2882" xr:uid="{BD2200F9-F49D-4483-885F-BF26F79BF8E6}"/>
    <cellStyle name="Normal 7 4 5" xfId="1618" xr:uid="{FE55927F-2AC7-4F37-B746-224E4451F09C}"/>
    <cellStyle name="Normal 7 4 5 2" xfId="2252" xr:uid="{2154EE8F-CF86-4377-8451-EEA171359172}"/>
    <cellStyle name="Normal 7 4 5 2 2" xfId="3485" xr:uid="{1320815E-2F3B-4DBF-A359-DD3CB1634447}"/>
    <cellStyle name="Normal 7 4 5 3" xfId="2883" xr:uid="{DA6098EC-8962-471D-9ED6-361E079DE5B6}"/>
    <cellStyle name="Normal 7 4 6" xfId="1619" xr:uid="{FCBF4443-4DAF-42A7-8B9A-AC984C75B3ED}"/>
    <cellStyle name="Normal 7 4 6 2" xfId="2253" xr:uid="{CD636EA4-CD53-4A87-A934-D756046AA487}"/>
    <cellStyle name="Normal 7 4 6 2 2" xfId="3486" xr:uid="{8A171B9C-2280-46C1-B6BE-8B8E9C393F37}"/>
    <cellStyle name="Normal 7 4 6 3" xfId="2884" xr:uid="{E3897870-302D-44BD-917C-741794F77622}"/>
    <cellStyle name="Normal 7 4 7" xfId="1620" xr:uid="{90DD0498-F3EE-41A7-B211-CB960C000CA8}"/>
    <cellStyle name="Normal 7 4 7 2" xfId="2254" xr:uid="{148C9F93-0F5E-454F-BD2D-9B2FA913F2B9}"/>
    <cellStyle name="Normal 7 4 7 2 2" xfId="3487" xr:uid="{2E048C18-265C-4973-B3CC-21FD96837520}"/>
    <cellStyle name="Normal 7 4 7 3" xfId="2885" xr:uid="{63B119E3-14C3-4225-A320-FC76C028C5BB}"/>
    <cellStyle name="Normal 7 4 8" xfId="2248" xr:uid="{2F678559-3348-454B-80D1-36FF648782E4}"/>
    <cellStyle name="Normal 7 4 8 2" xfId="3481" xr:uid="{08C7A113-4190-488F-B257-D5BAF3982BED}"/>
    <cellStyle name="Normal 7 4 9" xfId="2879" xr:uid="{E2781EC8-EC0D-4EC3-BFB2-26F54FC53C33}"/>
    <cellStyle name="Normal 7 5" xfId="1621" xr:uid="{2E7A42E8-83E1-4659-A477-9C20F76211D2}"/>
    <cellStyle name="Normal 7 5 2" xfId="1622" xr:uid="{739F79A4-7FF3-444D-99B3-53E6CE18C987}"/>
    <cellStyle name="Normal 7 5 2 2" xfId="2256" xr:uid="{1369F5FC-44FC-4FE9-BC85-6A5C217134C7}"/>
    <cellStyle name="Normal 7 5 2 2 2" xfId="3489" xr:uid="{F261C5CD-A6E0-4660-B164-4ABC10187E11}"/>
    <cellStyle name="Normal 7 5 2 3" xfId="2887" xr:uid="{7AE0834A-6FC1-4EC5-9463-083AB39E8142}"/>
    <cellStyle name="Normal 7 5 3" xfId="1623" xr:uid="{29CFF9CD-0E94-4746-95ED-63E31D1DCAF3}"/>
    <cellStyle name="Normal 7 5 3 2" xfId="2257" xr:uid="{55A2DFB8-EAF0-4F80-A8C1-24C886BA84B3}"/>
    <cellStyle name="Normal 7 5 3 2 2" xfId="3490" xr:uid="{FC7659B1-E87B-4EB6-ACC9-AD0F787821F4}"/>
    <cellStyle name="Normal 7 5 3 3" xfId="2888" xr:uid="{0B99D147-B3D3-4065-B69C-12C6DF5B1B9C}"/>
    <cellStyle name="Normal 7 5 4" xfId="1624" xr:uid="{5ABF229A-3ECE-4E98-B10D-F96D93DED5A1}"/>
    <cellStyle name="Normal 7 5 4 2" xfId="2258" xr:uid="{8D44AC91-906B-4ABA-B57B-F06DDB396677}"/>
    <cellStyle name="Normal 7 5 4 2 2" xfId="3491" xr:uid="{C02397B7-73C3-4ADA-9F2B-1C9A18A205B0}"/>
    <cellStyle name="Normal 7 5 4 3" xfId="2889" xr:uid="{6EB07335-9D6B-40EB-8D3F-E78FDEC26F8F}"/>
    <cellStyle name="Normal 7 5 5" xfId="1625" xr:uid="{19E5B1FF-57C3-45FB-AE26-8D10B0237A0D}"/>
    <cellStyle name="Normal 7 5 5 2" xfId="2259" xr:uid="{69DB2494-5E03-4B60-A491-82F14E0CD045}"/>
    <cellStyle name="Normal 7 5 5 2 2" xfId="3492" xr:uid="{F09EAD7F-90FC-4B98-B426-73CC27567A8F}"/>
    <cellStyle name="Normal 7 5 5 3" xfId="2890" xr:uid="{94256123-FAC0-4D93-921C-126CD411CEC2}"/>
    <cellStyle name="Normal 7 5 6" xfId="1626" xr:uid="{7022CDC3-68BE-4A92-8E76-7DF788C83C4C}"/>
    <cellStyle name="Normal 7 5 6 2" xfId="2260" xr:uid="{B4626B0F-CC66-4E32-80CF-18BC7DEE367B}"/>
    <cellStyle name="Normal 7 5 6 2 2" xfId="3493" xr:uid="{7057A463-EBEF-4CDB-BD51-6127A53B9D96}"/>
    <cellStyle name="Normal 7 5 6 3" xfId="2891" xr:uid="{3B592A65-DDA6-4DD2-9921-7009A3C0AE7A}"/>
    <cellStyle name="Normal 7 5 7" xfId="1627" xr:uid="{BA5A141A-FE40-410B-A710-D58F7F719D1A}"/>
    <cellStyle name="Normal 7 5 7 2" xfId="2261" xr:uid="{C2BCD343-9D81-4BB7-8176-21465BA1EA3B}"/>
    <cellStyle name="Normal 7 5 7 2 2" xfId="3494" xr:uid="{D6044C11-C116-45B6-BDDD-84FAAF6DA23D}"/>
    <cellStyle name="Normal 7 5 7 3" xfId="2892" xr:uid="{A4EA8679-9F7D-4F4A-BD1E-A16151718396}"/>
    <cellStyle name="Normal 7 5 8" xfId="2255" xr:uid="{8C50F421-FD4D-4531-A827-06B6512F3092}"/>
    <cellStyle name="Normal 7 5 8 2" xfId="3488" xr:uid="{21AAA8D6-0727-48FA-95DE-8CAB61566C64}"/>
    <cellStyle name="Normal 7 5 9" xfId="2886" xr:uid="{D865BB66-9271-4C04-B347-259EADCDDED2}"/>
    <cellStyle name="Normal 7 6" xfId="1628" xr:uid="{8D6E40F4-22D1-4BBE-A96F-23B166B675CE}"/>
    <cellStyle name="Normal 7 7" xfId="1629" xr:uid="{38C733AC-F82F-4A6E-A754-600A1BBC8D89}"/>
    <cellStyle name="Normal 7 7 2" xfId="2262" xr:uid="{673B09F8-15E6-4CEA-AE7F-F3BB9EACCA59}"/>
    <cellStyle name="Normal 7 7 2 2" xfId="3495" xr:uid="{1D22AB44-23B4-4405-9EFD-148A7B20D198}"/>
    <cellStyle name="Normal 7 7 3" xfId="2893" xr:uid="{515D752D-56DF-4387-8F85-4A753C685AB6}"/>
    <cellStyle name="Normal 7 8" xfId="1630" xr:uid="{BE81F696-5C1B-4A7B-A7BC-EFBAD1BC7E66}"/>
    <cellStyle name="Normal 7 8 2" xfId="2263" xr:uid="{8E8B3A68-A050-4C78-962A-6C803F5FBAC8}"/>
    <cellStyle name="Normal 7 8 2 2" xfId="3496" xr:uid="{7DA35EDB-F231-4944-A614-60D3F610D7ED}"/>
    <cellStyle name="Normal 7 8 3" xfId="2894" xr:uid="{127B4751-4BD8-43DA-8631-B33BA856CF18}"/>
    <cellStyle name="Normal 7 9" xfId="1631" xr:uid="{4690BE95-9037-4E2C-AAFE-AA31071381B9}"/>
    <cellStyle name="Normal 7 9 2" xfId="2264" xr:uid="{16C8C244-FC09-4939-A718-384BAEDF874E}"/>
    <cellStyle name="Normal 7 9 2 2" xfId="3497" xr:uid="{6FA8E961-4B3E-4693-A9B7-F97499986805}"/>
    <cellStyle name="Normal 7 9 3" xfId="2895" xr:uid="{F534920C-F7B9-49D3-B8E3-433CEACD502F}"/>
    <cellStyle name="Normal 8" xfId="489" xr:uid="{00000000-0005-0000-0000-0000EA010000}"/>
    <cellStyle name="Normal 8 2" xfId="1632" xr:uid="{B6EDD82D-E894-4414-B926-FC7324CBB003}"/>
    <cellStyle name="Normal 8 2 2" xfId="1633" xr:uid="{DB22784C-1F71-4EB9-B9E0-8C12338E55BC}"/>
    <cellStyle name="Normal 8 2 2 10" xfId="2896" xr:uid="{92817352-BE55-4450-8C02-8D3DA308996E}"/>
    <cellStyle name="Normal 8 2 2 2" xfId="1634" xr:uid="{8D969675-CB9B-4942-B533-3AF5324E3FF9}"/>
    <cellStyle name="Normal 8 2 2 2 2" xfId="1635" xr:uid="{8351A29B-CD52-4C36-A86E-6AC38DD23344}"/>
    <cellStyle name="Normal 8 2 2 2 2 2" xfId="2267" xr:uid="{9809371E-C0E1-4274-B86E-D74FEF2656AC}"/>
    <cellStyle name="Normal 8 2 2 2 2 2 2" xfId="3500" xr:uid="{266BDDC8-4EF6-4967-B22C-9D005CFD0AC5}"/>
    <cellStyle name="Normal 8 2 2 2 2 3" xfId="2898" xr:uid="{A593772E-854E-4FA5-94D8-8CFB497221EA}"/>
    <cellStyle name="Normal 8 2 2 2 3" xfId="1636" xr:uid="{298863FC-51F9-4107-91AA-5ECC60A6B3E5}"/>
    <cellStyle name="Normal 8 2 2 2 3 2" xfId="2268" xr:uid="{29DD7E4A-AA1F-40DE-91F3-7DFB3C66AE89}"/>
    <cellStyle name="Normal 8 2 2 2 3 2 2" xfId="3501" xr:uid="{9AF3F87A-4A74-403E-AD2B-55BA5749FBAD}"/>
    <cellStyle name="Normal 8 2 2 2 3 3" xfId="2899" xr:uid="{0F8383B0-7980-4EF8-A36F-005FB6F686DE}"/>
    <cellStyle name="Normal 8 2 2 2 4" xfId="1637" xr:uid="{4BDC1B6B-D997-4DC5-B089-E3E98C9CD44B}"/>
    <cellStyle name="Normal 8 2 2 2 4 2" xfId="2269" xr:uid="{B1EED164-F5E9-4E47-8A6B-2557311DE2EC}"/>
    <cellStyle name="Normal 8 2 2 2 4 2 2" xfId="3502" xr:uid="{CEE814BB-A3B9-44E8-85B9-637BEDDD82FD}"/>
    <cellStyle name="Normal 8 2 2 2 4 3" xfId="2900" xr:uid="{6494B5D8-FEBF-4782-AC59-B0387353D1DE}"/>
    <cellStyle name="Normal 8 2 2 2 5" xfId="1638" xr:uid="{11937458-C7B9-4170-A300-8E9CFC677C1D}"/>
    <cellStyle name="Normal 8 2 2 2 5 2" xfId="2270" xr:uid="{C1523702-F710-43A1-9268-DB2A4B5E308F}"/>
    <cellStyle name="Normal 8 2 2 2 5 2 2" xfId="3503" xr:uid="{DD1D2D1F-A814-4E50-88A6-6DD920ABD4EA}"/>
    <cellStyle name="Normal 8 2 2 2 5 3" xfId="2901" xr:uid="{4FC0D9C9-B231-47BF-8319-6EB4BA1349DE}"/>
    <cellStyle name="Normal 8 2 2 2 6" xfId="1639" xr:uid="{F5CE4227-30FF-428D-BA52-C8755F160DAE}"/>
    <cellStyle name="Normal 8 2 2 2 6 2" xfId="2271" xr:uid="{8F2CE09E-6F9C-43CC-938A-B98713BC0800}"/>
    <cellStyle name="Normal 8 2 2 2 6 2 2" xfId="3504" xr:uid="{EE6791AB-94B7-460D-9712-F15A9976DE0D}"/>
    <cellStyle name="Normal 8 2 2 2 6 3" xfId="2902" xr:uid="{D88CA1E6-B5CC-4B0C-90D2-5DFF18881BDD}"/>
    <cellStyle name="Normal 8 2 2 2 7" xfId="1640" xr:uid="{97ADD638-E498-46C0-9B62-6039B62CF1D6}"/>
    <cellStyle name="Normal 8 2 2 2 7 2" xfId="2272" xr:uid="{B89FA243-CBAA-452A-BB49-962257D50AEB}"/>
    <cellStyle name="Normal 8 2 2 2 7 2 2" xfId="3505" xr:uid="{8DF00890-BDDB-4C48-A71C-5C565F247CC3}"/>
    <cellStyle name="Normal 8 2 2 2 7 3" xfId="2903" xr:uid="{DB6FD0DF-C99F-4353-9DD9-083B50693E94}"/>
    <cellStyle name="Normal 8 2 2 2 8" xfId="2266" xr:uid="{7D368285-A00F-4A83-9E77-828EDDA68995}"/>
    <cellStyle name="Normal 8 2 2 2 8 2" xfId="3499" xr:uid="{5D486E7B-2B7F-452E-B9D9-42B0C77B6CD4}"/>
    <cellStyle name="Normal 8 2 2 2 9" xfId="2897" xr:uid="{00D1A588-163B-4217-BF7D-98EAE4D07253}"/>
    <cellStyle name="Normal 8 2 2 3" xfId="1641" xr:uid="{0B1D0675-5D0C-4F65-B686-158F12620C4D}"/>
    <cellStyle name="Normal 8 2 2 3 2" xfId="2273" xr:uid="{E58BDA30-21EE-4BC6-B869-85C7DCEC66FB}"/>
    <cellStyle name="Normal 8 2 2 3 2 2" xfId="3506" xr:uid="{F472C88B-A5E5-4565-AF6F-AB0434B53116}"/>
    <cellStyle name="Normal 8 2 2 3 3" xfId="2904" xr:uid="{FDAF31ED-316E-44AB-929D-811887226003}"/>
    <cellStyle name="Normal 8 2 2 4" xfId="1642" xr:uid="{300D35E3-7B45-4ADD-BA17-D9E723AD1DD5}"/>
    <cellStyle name="Normal 8 2 2 4 2" xfId="2274" xr:uid="{A1E74DD9-0737-4AF6-BE9D-FB2883C6AFB2}"/>
    <cellStyle name="Normal 8 2 2 4 2 2" xfId="3507" xr:uid="{59E77679-45C7-4335-8A76-E060C379F521}"/>
    <cellStyle name="Normal 8 2 2 4 3" xfId="2905" xr:uid="{773A54C9-2896-4107-8B78-79B33B3AF684}"/>
    <cellStyle name="Normal 8 2 2 5" xfId="1643" xr:uid="{F9D85114-DD45-483E-BBCC-0F015FC961A4}"/>
    <cellStyle name="Normal 8 2 2 5 2" xfId="2275" xr:uid="{3580F99E-A223-44D8-9018-91740D99F6C3}"/>
    <cellStyle name="Normal 8 2 2 5 2 2" xfId="3508" xr:uid="{1A9295CF-9ED4-47B1-BCD7-471F9D130F18}"/>
    <cellStyle name="Normal 8 2 2 5 3" xfId="2906" xr:uid="{F0E29310-3214-44BA-9069-C1846C2EEF5B}"/>
    <cellStyle name="Normal 8 2 2 6" xfId="1644" xr:uid="{DC0299E3-E283-4843-8320-5B5C3F39162D}"/>
    <cellStyle name="Normal 8 2 2 6 2" xfId="2276" xr:uid="{43E026DC-92E8-4A4F-92A5-E62509303418}"/>
    <cellStyle name="Normal 8 2 2 6 2 2" xfId="3509" xr:uid="{EE199E1A-6001-4AFC-8493-25B082A2B246}"/>
    <cellStyle name="Normal 8 2 2 6 3" xfId="2907" xr:uid="{99E4406A-72BA-4661-9D4A-3230450B93B6}"/>
    <cellStyle name="Normal 8 2 2 7" xfId="1645" xr:uid="{0CFF4EAC-3C64-4C65-98CE-1547EFDC105C}"/>
    <cellStyle name="Normal 8 2 2 7 2" xfId="2277" xr:uid="{7AC93F86-64A6-4EB3-928F-CAA4B4607277}"/>
    <cellStyle name="Normal 8 2 2 7 2 2" xfId="3510" xr:uid="{FCDD1537-1DFA-42D8-8E1B-45ECB4599A0A}"/>
    <cellStyle name="Normal 8 2 2 7 3" xfId="2908" xr:uid="{45223F59-A211-4B0A-971C-1CA86BA8C74F}"/>
    <cellStyle name="Normal 8 2 2 8" xfId="1646" xr:uid="{1C7BC9F7-AE05-405E-A31A-24D343F55234}"/>
    <cellStyle name="Normal 8 2 2 8 2" xfId="2278" xr:uid="{234E3E99-49A7-4B68-ACD2-17BF2E3CF291}"/>
    <cellStyle name="Normal 8 2 2 8 2 2" xfId="3511" xr:uid="{B9C16D1C-7EAC-48F3-8B44-606678CA20AF}"/>
    <cellStyle name="Normal 8 2 2 8 3" xfId="2909" xr:uid="{F161891C-2FC9-4A6F-A860-257268521355}"/>
    <cellStyle name="Normal 8 2 2 9" xfId="2265" xr:uid="{AB7AD305-6A93-4D26-B549-631B8717E17A}"/>
    <cellStyle name="Normal 8 2 2 9 2" xfId="3498" xr:uid="{5D209BFA-46A4-443D-A0B8-083D2F728285}"/>
    <cellStyle name="Normal 8 2 3" xfId="1647" xr:uid="{8C8F6DC7-280A-403B-A9B0-C94AF4BFC886}"/>
    <cellStyle name="Normal 8 2 3 2" xfId="1648" xr:uid="{8B10DC5D-5C75-4304-9BA5-DDB8EBAE72EC}"/>
    <cellStyle name="Normal 8 2 3 2 2" xfId="2280" xr:uid="{FE9BCA93-56EB-4FA2-AABB-84B73E06BB79}"/>
    <cellStyle name="Normal 8 2 3 2 2 2" xfId="3513" xr:uid="{59243F8F-EBBC-4A1B-9E93-CDCD0C129DE5}"/>
    <cellStyle name="Normal 8 2 3 2 3" xfId="2911" xr:uid="{CD5E9436-A45C-443A-B7A7-914BD5036041}"/>
    <cellStyle name="Normal 8 2 3 3" xfId="1649" xr:uid="{F270E430-CCA7-4D73-B7DB-AFFD39F2ED34}"/>
    <cellStyle name="Normal 8 2 3 3 2" xfId="2281" xr:uid="{AD0B902F-5E98-4CBA-973D-3DEA61FC4F54}"/>
    <cellStyle name="Normal 8 2 3 3 2 2" xfId="3514" xr:uid="{15CC7C37-54C2-403E-A6BD-42FB4AE056D7}"/>
    <cellStyle name="Normal 8 2 3 3 3" xfId="2912" xr:uid="{D7E4941D-6249-4B09-823C-4ADE8F291B1A}"/>
    <cellStyle name="Normal 8 2 3 4" xfId="1650" xr:uid="{83B730D9-E8BE-4F15-B1E5-0972310C88F2}"/>
    <cellStyle name="Normal 8 2 3 4 2" xfId="2282" xr:uid="{735B356B-2935-4D1A-91A4-726EDC84F26F}"/>
    <cellStyle name="Normal 8 2 3 4 2 2" xfId="3515" xr:uid="{1F7B00C3-D073-4C13-8FB6-615F9D06DAFF}"/>
    <cellStyle name="Normal 8 2 3 4 3" xfId="2913" xr:uid="{982AFFE5-F05A-4ED2-9F97-F53C4C3657AF}"/>
    <cellStyle name="Normal 8 2 3 5" xfId="1651" xr:uid="{B88457E8-59F6-4D6F-9C8A-28FAB9608FEB}"/>
    <cellStyle name="Normal 8 2 3 5 2" xfId="2283" xr:uid="{402F8841-1271-4E27-B677-7665E86DD822}"/>
    <cellStyle name="Normal 8 2 3 5 2 2" xfId="3516" xr:uid="{DB9DD1E7-8E70-4683-BB89-CBA4ADF305C4}"/>
    <cellStyle name="Normal 8 2 3 5 3" xfId="2914" xr:uid="{300311FB-43BF-472D-98DB-5E945A79DA42}"/>
    <cellStyle name="Normal 8 2 3 6" xfId="1652" xr:uid="{B3A5273C-5109-4286-8AF9-53293C1EBAE0}"/>
    <cellStyle name="Normal 8 2 3 6 2" xfId="2284" xr:uid="{5B82CD1A-709E-4CA3-A935-36035E7CF657}"/>
    <cellStyle name="Normal 8 2 3 6 2 2" xfId="3517" xr:uid="{8135F3FA-EA55-4322-AC2F-61633BCBA2D9}"/>
    <cellStyle name="Normal 8 2 3 6 3" xfId="2915" xr:uid="{E668F78E-1930-486E-8146-18420C8D3031}"/>
    <cellStyle name="Normal 8 2 3 7" xfId="1653" xr:uid="{18CD2365-A8C0-4D9E-AE13-7A6EC16BBD13}"/>
    <cellStyle name="Normal 8 2 3 7 2" xfId="2285" xr:uid="{EFA9C190-45BB-4677-8573-6C95AF86EC45}"/>
    <cellStyle name="Normal 8 2 3 7 2 2" xfId="3518" xr:uid="{332BBD41-4C11-49A5-9353-F5CA080E59C4}"/>
    <cellStyle name="Normal 8 2 3 7 3" xfId="2916" xr:uid="{84540C46-DA98-4E9B-AA92-A7BE4987BF47}"/>
    <cellStyle name="Normal 8 2 3 8" xfId="2279" xr:uid="{66EFC68D-F7BD-4A8C-B244-34FC3F10B168}"/>
    <cellStyle name="Normal 8 2 3 8 2" xfId="3512" xr:uid="{8CA94F36-982F-44C5-BD12-33017D5B51B7}"/>
    <cellStyle name="Normal 8 2 3 9" xfId="2910" xr:uid="{542AFD1C-53F8-405E-B394-3845182BA461}"/>
    <cellStyle name="Normal 8 2 4" xfId="1654" xr:uid="{DF7178EC-B3AB-402B-BDEE-FD2B2C02E1C6}"/>
    <cellStyle name="Normal 8 2 4 2" xfId="1655" xr:uid="{FAFD6B92-7615-444F-A075-48A0D259935B}"/>
    <cellStyle name="Normal 8 2 4 2 2" xfId="2287" xr:uid="{CDE6505F-311D-4F4E-8FC1-9C1E6B6434C6}"/>
    <cellStyle name="Normal 8 2 4 2 2 2" xfId="3520" xr:uid="{D54A540C-FD40-480F-B0B9-0518726787CF}"/>
    <cellStyle name="Normal 8 2 4 2 3" xfId="2918" xr:uid="{2EE435ED-44A2-4623-9FB8-F641FBD26711}"/>
    <cellStyle name="Normal 8 2 4 3" xfId="1656" xr:uid="{A2AC30FF-BBD7-4897-92C9-C59C1D4CD68A}"/>
    <cellStyle name="Normal 8 2 4 3 2" xfId="2288" xr:uid="{89DA30D2-4D99-4059-BAFD-57918FCD915B}"/>
    <cellStyle name="Normal 8 2 4 3 2 2" xfId="3521" xr:uid="{1CA4CEC0-900F-4EEB-A1A7-F8557256A10B}"/>
    <cellStyle name="Normal 8 2 4 3 3" xfId="2919" xr:uid="{ABDEA2AA-7419-422B-93CF-3061B10508D5}"/>
    <cellStyle name="Normal 8 2 4 4" xfId="1657" xr:uid="{49263610-F40C-46CF-B50B-2DCF263F95A9}"/>
    <cellStyle name="Normal 8 2 4 4 2" xfId="2289" xr:uid="{966BC775-F9F2-4DFF-A596-7F055D1C1ED4}"/>
    <cellStyle name="Normal 8 2 4 4 2 2" xfId="3522" xr:uid="{92B353CB-1C9C-4471-8DA4-954B5559BA95}"/>
    <cellStyle name="Normal 8 2 4 4 3" xfId="2920" xr:uid="{2DF4647D-858E-49E6-B54B-E46D9B46EA5F}"/>
    <cellStyle name="Normal 8 2 4 5" xfId="1658" xr:uid="{96B93912-BDD0-48FE-A6B8-6E55854291DA}"/>
    <cellStyle name="Normal 8 2 4 5 2" xfId="2290" xr:uid="{010ABF14-74A2-43E2-9EBF-0FB82FF30D44}"/>
    <cellStyle name="Normal 8 2 4 5 2 2" xfId="3523" xr:uid="{AE1E80C5-63C8-4F11-8097-DC2E3CBADCA2}"/>
    <cellStyle name="Normal 8 2 4 5 3" xfId="2921" xr:uid="{742DEFEC-F9E3-4FCB-9E4F-EB513A867D7C}"/>
    <cellStyle name="Normal 8 2 4 6" xfId="1659" xr:uid="{AD5A9DB7-3F10-4ECE-9297-CC30DC82ED8D}"/>
    <cellStyle name="Normal 8 2 4 6 2" xfId="2291" xr:uid="{068B8EE7-2F3C-42EC-A82B-3D68D13FF492}"/>
    <cellStyle name="Normal 8 2 4 6 2 2" xfId="3524" xr:uid="{255834F6-A00D-44CF-990A-8A4B605455A1}"/>
    <cellStyle name="Normal 8 2 4 6 3" xfId="2922" xr:uid="{0331AD9C-118A-4FB6-9499-91A732E7C244}"/>
    <cellStyle name="Normal 8 2 4 7" xfId="1660" xr:uid="{3DAD18EE-3F9C-4FAE-98D4-E942670B1949}"/>
    <cellStyle name="Normal 8 2 4 7 2" xfId="2292" xr:uid="{702F7701-6A23-4478-953B-7B6FF53CE6B5}"/>
    <cellStyle name="Normal 8 2 4 7 2 2" xfId="3525" xr:uid="{3362AD0F-5685-435C-ADC9-4D1A38907EA2}"/>
    <cellStyle name="Normal 8 2 4 7 3" xfId="2923" xr:uid="{E2408997-F2E5-4D66-9F8D-0AEEBAE5AE3B}"/>
    <cellStyle name="Normal 8 2 4 8" xfId="2286" xr:uid="{88C3D067-C706-4995-9A25-81B15E81E24A}"/>
    <cellStyle name="Normal 8 2 4 8 2" xfId="3519" xr:uid="{17BE1F49-A0D8-4CA4-89F0-C31B83ECEAAA}"/>
    <cellStyle name="Normal 8 2 4 9" xfId="2917" xr:uid="{B3A4DD6B-9309-4F7B-AB72-254730F741F1}"/>
    <cellStyle name="Normal 8 3" xfId="1661" xr:uid="{FE4FAED9-3D65-480E-9EB0-0F5FEEC7B42C}"/>
    <cellStyle name="Normal 8 3 10" xfId="2924" xr:uid="{CC843A80-9E3B-457C-84EF-0A9F2F29A145}"/>
    <cellStyle name="Normal 8 3 2" xfId="1662" xr:uid="{A1835706-533A-4A56-B443-E2ABA11F2C9F}"/>
    <cellStyle name="Normal 8 3 2 2" xfId="1663" xr:uid="{E8633947-E243-4A46-B684-5E3984AF1930}"/>
    <cellStyle name="Normal 8 3 2 2 2" xfId="2295" xr:uid="{D5FD8FD6-1D9E-4278-B24A-43F4621C2E4C}"/>
    <cellStyle name="Normal 8 3 2 2 2 2" xfId="3528" xr:uid="{2E4D4885-B5CC-4A9D-B3BF-BB7ADC7E90B0}"/>
    <cellStyle name="Normal 8 3 2 2 3" xfId="2926" xr:uid="{F8A085FB-FD21-40E0-B3AE-CB7B00D129AE}"/>
    <cellStyle name="Normal 8 3 2 3" xfId="1664" xr:uid="{9CEDDD03-EBAE-42F4-A9E4-6A6AB9886026}"/>
    <cellStyle name="Normal 8 3 2 3 2" xfId="2296" xr:uid="{D4BBE06B-D9E9-4182-96AC-432D0E07E691}"/>
    <cellStyle name="Normal 8 3 2 3 2 2" xfId="3529" xr:uid="{F63D64D8-A145-4239-B5CE-A0EFFC484864}"/>
    <cellStyle name="Normal 8 3 2 3 3" xfId="2927" xr:uid="{79B17029-0AFD-4749-9C27-F7026B197762}"/>
    <cellStyle name="Normal 8 3 2 4" xfId="1665" xr:uid="{0F280E16-4AD0-42EE-AA6A-AEF426F55F59}"/>
    <cellStyle name="Normal 8 3 2 4 2" xfId="2297" xr:uid="{322B1DD1-2270-4045-A5F1-285403E70287}"/>
    <cellStyle name="Normal 8 3 2 4 2 2" xfId="3530" xr:uid="{65981E29-34C5-4802-A7B7-9D968DD9FA74}"/>
    <cellStyle name="Normal 8 3 2 4 3" xfId="2928" xr:uid="{D0D46FEE-FD9A-4A1F-9AE6-F54712763A54}"/>
    <cellStyle name="Normal 8 3 2 5" xfId="1666" xr:uid="{60FE542A-AC39-489B-ACCF-C87018B746AE}"/>
    <cellStyle name="Normal 8 3 2 5 2" xfId="2298" xr:uid="{3B7F6247-382E-4EA0-BB51-0E36663726C0}"/>
    <cellStyle name="Normal 8 3 2 5 2 2" xfId="3531" xr:uid="{8C665363-F4D5-40F9-88E0-F79F36F125EF}"/>
    <cellStyle name="Normal 8 3 2 5 3" xfId="2929" xr:uid="{AD11FD42-44F0-434A-9CF5-538C4EF65EA0}"/>
    <cellStyle name="Normal 8 3 2 6" xfId="1667" xr:uid="{E7543295-B252-43E9-AE49-9AEAD3BF5692}"/>
    <cellStyle name="Normal 8 3 2 6 2" xfId="2299" xr:uid="{D178FE9D-87BB-4E8A-B528-34A4A9D3BBD3}"/>
    <cellStyle name="Normal 8 3 2 6 2 2" xfId="3532" xr:uid="{46D72F72-44F7-44AE-8CCE-157BC0F353E0}"/>
    <cellStyle name="Normal 8 3 2 6 3" xfId="2930" xr:uid="{BD5A07F5-EA3F-415B-90E2-517C413F243D}"/>
    <cellStyle name="Normal 8 3 2 7" xfId="1668" xr:uid="{84868ECE-5A18-435F-B17C-C20419C7F322}"/>
    <cellStyle name="Normal 8 3 2 7 2" xfId="2300" xr:uid="{8858B9FC-04F3-41CD-A091-F63193A853DE}"/>
    <cellStyle name="Normal 8 3 2 7 2 2" xfId="3533" xr:uid="{8DE6D91B-0DB8-4EC0-976E-E5A866DA7058}"/>
    <cellStyle name="Normal 8 3 2 7 3" xfId="2931" xr:uid="{738A46A2-893B-4936-BA14-EB7853A5D2C4}"/>
    <cellStyle name="Normal 8 3 2 8" xfId="2294" xr:uid="{0E9B8FB9-A0E7-41ED-817E-EC83852BB824}"/>
    <cellStyle name="Normal 8 3 2 8 2" xfId="3527" xr:uid="{F4E88781-7FB5-4E17-B5C8-3486F5D4CD16}"/>
    <cellStyle name="Normal 8 3 2 9" xfId="2925" xr:uid="{402EA058-B7E5-4B34-B032-8284F454C4B2}"/>
    <cellStyle name="Normal 8 3 3" xfId="1669" xr:uid="{A17F354C-607A-4B7F-B9E3-0E26ACE918C5}"/>
    <cellStyle name="Normal 8 3 3 2" xfId="2301" xr:uid="{26514FE7-47CC-4F16-87F3-19F1BB3937FB}"/>
    <cellStyle name="Normal 8 3 3 2 2" xfId="3534" xr:uid="{A39820CF-5B3B-4F53-9231-853C5DF4A3C4}"/>
    <cellStyle name="Normal 8 3 3 3" xfId="2932" xr:uid="{E638F3C5-85FA-4D03-AAE6-A5417C272269}"/>
    <cellStyle name="Normal 8 3 4" xfId="1670" xr:uid="{C3D764A4-7CD9-4879-87C7-FDAEE973FB6D}"/>
    <cellStyle name="Normal 8 3 4 2" xfId="2302" xr:uid="{FA7C3163-B3AB-4E60-8153-077B35BF5391}"/>
    <cellStyle name="Normal 8 3 4 2 2" xfId="3535" xr:uid="{D437CB74-DB14-4417-9FBA-F538B0A83DE1}"/>
    <cellStyle name="Normal 8 3 4 3" xfId="2933" xr:uid="{EDAAE573-07FF-44E4-A695-77A677EF8D46}"/>
    <cellStyle name="Normal 8 3 5" xfId="1671" xr:uid="{62AE2F11-9AC1-4CDC-8FFD-F344835110C1}"/>
    <cellStyle name="Normal 8 3 5 2" xfId="2303" xr:uid="{BB57D453-8A60-4279-AACD-810F046FAE1A}"/>
    <cellStyle name="Normal 8 3 5 2 2" xfId="3536" xr:uid="{84C4337A-A529-46CE-BEC5-A3886E33EFD3}"/>
    <cellStyle name="Normal 8 3 5 3" xfId="2934" xr:uid="{EBBD3ACC-F892-43FE-9D39-A669599D013D}"/>
    <cellStyle name="Normal 8 3 6" xfId="1672" xr:uid="{075F6BE5-92EE-4743-B9CD-43EF1966A882}"/>
    <cellStyle name="Normal 8 3 6 2" xfId="2304" xr:uid="{F85E62BB-C650-4781-8614-76CF7E61B0B4}"/>
    <cellStyle name="Normal 8 3 6 2 2" xfId="3537" xr:uid="{080BD7D9-7E44-480A-90E4-B29EA6A2E0B7}"/>
    <cellStyle name="Normal 8 3 6 3" xfId="2935" xr:uid="{5C4B1CBC-9FD9-4869-9CB2-DB55998CF5A1}"/>
    <cellStyle name="Normal 8 3 7" xfId="1673" xr:uid="{81ECF0BE-0D81-4FF1-936F-53538D2EDD13}"/>
    <cellStyle name="Normal 8 3 7 2" xfId="2305" xr:uid="{CE069913-7550-419C-9CC4-0FB2A3F2E8B5}"/>
    <cellStyle name="Normal 8 3 7 2 2" xfId="3538" xr:uid="{DACC20B3-0FFD-49D4-8B05-7A8C6FA0FE03}"/>
    <cellStyle name="Normal 8 3 7 3" xfId="2936" xr:uid="{20683222-E647-4781-92B7-E82007CE7899}"/>
    <cellStyle name="Normal 8 3 8" xfId="1674" xr:uid="{7A790A6B-70D3-43D6-BB8B-CFDF5C06D0E8}"/>
    <cellStyle name="Normal 8 3 8 2" xfId="2306" xr:uid="{C8701BDD-21EB-4585-B34F-6D793DCBC585}"/>
    <cellStyle name="Normal 8 3 8 2 2" xfId="3539" xr:uid="{C27589C0-7112-4D12-9DF9-E9EF22B0DDBB}"/>
    <cellStyle name="Normal 8 3 8 3" xfId="2937" xr:uid="{13071E1B-CABB-46D3-B55D-FB5F471EAA1D}"/>
    <cellStyle name="Normal 8 3 9" xfId="2293" xr:uid="{BE1647DC-2A4C-47F6-897B-C3F1F0274CAF}"/>
    <cellStyle name="Normal 8 3 9 2" xfId="3526" xr:uid="{27278591-D899-424A-9283-11CF4B01B738}"/>
    <cellStyle name="Normal 8 4" xfId="1675" xr:uid="{10D33389-DCC2-45DD-8704-4D18708C2376}"/>
    <cellStyle name="Normal 8 4 2" xfId="1676" xr:uid="{7615A9A1-6B99-486B-ADBA-36F3527F5543}"/>
    <cellStyle name="Normal 8 4 2 2" xfId="2308" xr:uid="{44752C19-8E9B-41BE-8C91-3F85A57D745D}"/>
    <cellStyle name="Normal 8 4 2 2 2" xfId="3541" xr:uid="{E64F4A38-2EE3-48BB-BCBD-334987A8DC93}"/>
    <cellStyle name="Normal 8 4 2 3" xfId="2939" xr:uid="{FDCF04DF-A231-4AD0-987C-74222A2C8FBA}"/>
    <cellStyle name="Normal 8 4 3" xfId="1677" xr:uid="{07E39004-B909-46FA-B535-62B314AE15B2}"/>
    <cellStyle name="Normal 8 4 3 2" xfId="2309" xr:uid="{2857E755-48B9-4A64-9DAE-7A0070320795}"/>
    <cellStyle name="Normal 8 4 3 2 2" xfId="3542" xr:uid="{97675C69-C53D-490A-9679-4E1ED578AB1A}"/>
    <cellStyle name="Normal 8 4 3 3" xfId="2940" xr:uid="{CFF46105-92A7-4FEB-88EE-C9D52D8108CA}"/>
    <cellStyle name="Normal 8 4 4" xfId="1678" xr:uid="{0A09A767-FC9B-4C95-AB42-A45364EE0A20}"/>
    <cellStyle name="Normal 8 4 4 2" xfId="2310" xr:uid="{23DFD539-244F-42A8-A473-E25802F6505D}"/>
    <cellStyle name="Normal 8 4 4 2 2" xfId="3543" xr:uid="{8EABFF0E-D798-4DF1-B4AF-883A035BB3BC}"/>
    <cellStyle name="Normal 8 4 4 3" xfId="2941" xr:uid="{3B8B7B39-90E3-472F-BB82-7D848B52452A}"/>
    <cellStyle name="Normal 8 4 5" xfId="1679" xr:uid="{76DF64B6-EAC5-43C6-A4E4-728E9A3D154E}"/>
    <cellStyle name="Normal 8 4 5 2" xfId="2311" xr:uid="{BD743C8B-B36A-40EA-BE15-61025F1BA6CF}"/>
    <cellStyle name="Normal 8 4 5 2 2" xfId="3544" xr:uid="{96E6FDFD-7824-4BB3-97DC-74A4EB0DF8F9}"/>
    <cellStyle name="Normal 8 4 5 3" xfId="2942" xr:uid="{998ACB24-51D3-44FA-8D35-A917C0494E02}"/>
    <cellStyle name="Normal 8 4 6" xfId="1680" xr:uid="{7413BFAE-9F47-489A-8712-6812F3EFE5D6}"/>
    <cellStyle name="Normal 8 4 6 2" xfId="2312" xr:uid="{5B33431E-7323-4D44-91EA-F6DC5302D590}"/>
    <cellStyle name="Normal 8 4 6 2 2" xfId="3545" xr:uid="{CC8A9020-F2F5-43CB-B7B2-D960B52837F3}"/>
    <cellStyle name="Normal 8 4 6 3" xfId="2943" xr:uid="{A72FAD97-3C72-4B93-8217-91AF88C1F30E}"/>
    <cellStyle name="Normal 8 4 7" xfId="1681" xr:uid="{79062998-40FC-4E3F-90EA-0C6F42190DFF}"/>
    <cellStyle name="Normal 8 4 7 2" xfId="2313" xr:uid="{44FD2C82-F253-4C77-AFDC-9932D91C32B8}"/>
    <cellStyle name="Normal 8 4 7 2 2" xfId="3546" xr:uid="{E395338B-F199-4877-AB0C-D62D952867D6}"/>
    <cellStyle name="Normal 8 4 7 3" xfId="2944" xr:uid="{7123D088-03BF-4836-829E-86D03DD87241}"/>
    <cellStyle name="Normal 8 4 8" xfId="2307" xr:uid="{D181CCC2-5655-4C4F-BCCD-EFF837828CAD}"/>
    <cellStyle name="Normal 8 4 8 2" xfId="3540" xr:uid="{E25C3E29-0E9E-4416-A8E2-45D4B6359A7B}"/>
    <cellStyle name="Normal 8 4 9" xfId="2938" xr:uid="{4FBF704E-0D0E-479E-8D1C-B13869066091}"/>
    <cellStyle name="Normal 8 5" xfId="1682" xr:uid="{3257DBEB-E9B4-45FA-BA2B-9EBD88961DE4}"/>
    <cellStyle name="Normal 8 5 2" xfId="1683" xr:uid="{0295820F-95C9-4328-A349-D5E6493E2228}"/>
    <cellStyle name="Normal 8 5 2 2" xfId="2315" xr:uid="{69F36554-50EA-4B09-B4FE-4CA0066E72D9}"/>
    <cellStyle name="Normal 8 5 2 2 2" xfId="3548" xr:uid="{181C26C7-BA69-4FAF-83FF-C1202AACA28F}"/>
    <cellStyle name="Normal 8 5 2 3" xfId="2946" xr:uid="{5EB39407-B66B-4E75-8E67-966A748CB1CB}"/>
    <cellStyle name="Normal 8 5 3" xfId="1684" xr:uid="{830D186B-E702-4BB6-A018-9393D630FBF8}"/>
    <cellStyle name="Normal 8 5 3 2" xfId="2316" xr:uid="{314B0AA9-7328-4128-A1FE-27938586C474}"/>
    <cellStyle name="Normal 8 5 3 2 2" xfId="3549" xr:uid="{B70C5B91-A2BF-4253-9CD3-04A768DE299C}"/>
    <cellStyle name="Normal 8 5 3 3" xfId="2947" xr:uid="{DCF4F9B0-B1A8-456D-AAB7-D267A50BE9CA}"/>
    <cellStyle name="Normal 8 5 4" xfId="1685" xr:uid="{B88CDFA9-EC6C-4E84-AD9B-BAF31018F2A9}"/>
    <cellStyle name="Normal 8 5 4 2" xfId="2317" xr:uid="{3EEDD80A-B771-4D5B-96C7-EA6BC293D0BC}"/>
    <cellStyle name="Normal 8 5 4 2 2" xfId="3550" xr:uid="{A1F67C3C-F7CD-4360-9133-505E4B22FD10}"/>
    <cellStyle name="Normal 8 5 4 3" xfId="2948" xr:uid="{52F6CBCB-E74C-426B-B6FA-B0CDAC8083FC}"/>
    <cellStyle name="Normal 8 5 5" xfId="1686" xr:uid="{C357B7C7-8651-4A71-BBAD-33210AF8E100}"/>
    <cellStyle name="Normal 8 5 5 2" xfId="2318" xr:uid="{388C6261-B97D-456B-9253-AF4E2E6C17BE}"/>
    <cellStyle name="Normal 8 5 5 2 2" xfId="3551" xr:uid="{1CAC685D-32FB-40AA-BE4E-904BB853999A}"/>
    <cellStyle name="Normal 8 5 5 3" xfId="2949" xr:uid="{2B490511-DEC8-461D-ABB0-C31DF9FBA6F7}"/>
    <cellStyle name="Normal 8 5 6" xfId="1687" xr:uid="{CEE35E7D-95B5-4577-8434-960F0E876330}"/>
    <cellStyle name="Normal 8 5 6 2" xfId="2319" xr:uid="{47EDFC3F-FC62-4182-8C69-7D60F07D6F5E}"/>
    <cellStyle name="Normal 8 5 6 2 2" xfId="3552" xr:uid="{7C50184C-34A9-4AA2-AD47-6DA2B8AB29C5}"/>
    <cellStyle name="Normal 8 5 6 3" xfId="2950" xr:uid="{EBD57DC5-4D9A-46FC-B0C6-97E68EC9843A}"/>
    <cellStyle name="Normal 8 5 7" xfId="1688" xr:uid="{6B063DF8-0B21-412C-8AD1-218931D83845}"/>
    <cellStyle name="Normal 8 5 7 2" xfId="2320" xr:uid="{3384C6D8-3EFD-4FC1-9E5C-D22B3905A3FF}"/>
    <cellStyle name="Normal 8 5 7 2 2" xfId="3553" xr:uid="{5ECF9344-C725-4B73-95E5-15375CA1DD5A}"/>
    <cellStyle name="Normal 8 5 7 3" xfId="2951" xr:uid="{F04057F7-FAF3-4CE1-8745-08EA52956380}"/>
    <cellStyle name="Normal 8 5 8" xfId="2314" xr:uid="{2D9777EE-885C-47DD-8618-049CE154B2FE}"/>
    <cellStyle name="Normal 8 5 8 2" xfId="3547" xr:uid="{D70EAC38-D9C1-410F-BD9C-2BA29AA39D57}"/>
    <cellStyle name="Normal 8 5 9" xfId="2945" xr:uid="{33E66309-51C1-4FC2-AF90-20A053B3F6A5}"/>
    <cellStyle name="Normal 9" xfId="490" xr:uid="{00000000-0005-0000-0000-0000EB010000}"/>
    <cellStyle name="Normal 9 2" xfId="1689" xr:uid="{F107CC50-28CA-428B-90E9-FF1AD77AB32C}"/>
    <cellStyle name="Normal 9 2 10" xfId="2321" xr:uid="{D08ED117-620C-42A4-998C-98CDA85BFDF9}"/>
    <cellStyle name="Normal 9 2 10 2" xfId="3554" xr:uid="{4B73994D-B2C8-475B-AA0C-73E22C6439CA}"/>
    <cellStyle name="Normal 9 2 11" xfId="2952" xr:uid="{578FA65E-925C-46CE-A973-420360E1BCE9}"/>
    <cellStyle name="Normal 9 2 2" xfId="1690" xr:uid="{40F4A334-566B-4661-A9B6-369ADAADBCC0}"/>
    <cellStyle name="Normal 9 2 2 10" xfId="2953" xr:uid="{66EFD1DA-9A29-4858-9FB3-DD23C1E0E548}"/>
    <cellStyle name="Normal 9 2 2 2" xfId="1691" xr:uid="{5168CCB4-20D1-44C4-B9F5-8B8E8F23B3CC}"/>
    <cellStyle name="Normal 9 2 2 2 2" xfId="1692" xr:uid="{F1D3841C-29CD-44C9-8B25-862A9C52B333}"/>
    <cellStyle name="Normal 9 2 2 2 2 2" xfId="2324" xr:uid="{3F71CBB0-F82D-4BF4-AB65-37409536FC66}"/>
    <cellStyle name="Normal 9 2 2 2 2 2 2" xfId="3557" xr:uid="{2897076E-863E-4CE4-B03E-E48A9EA240DC}"/>
    <cellStyle name="Normal 9 2 2 2 2 3" xfId="2955" xr:uid="{8A2BC1C5-C6AE-477F-AFCA-261093991E9F}"/>
    <cellStyle name="Normal 9 2 2 2 3" xfId="1693" xr:uid="{5BDF32B3-2FF8-4C7D-A918-CACAD62D5B42}"/>
    <cellStyle name="Normal 9 2 2 2 3 2" xfId="2325" xr:uid="{16C37531-B496-457D-8E6A-B6F0FF93CA88}"/>
    <cellStyle name="Normal 9 2 2 2 3 2 2" xfId="3558" xr:uid="{56171AB7-6A34-47F5-AB78-986B0FA55CC4}"/>
    <cellStyle name="Normal 9 2 2 2 3 3" xfId="2956" xr:uid="{DC7EA521-8C92-4079-8EEA-F85E2EEE00F9}"/>
    <cellStyle name="Normal 9 2 2 2 4" xfId="1694" xr:uid="{5FE23F16-4E13-422B-97B8-7D06C0BBFAC1}"/>
    <cellStyle name="Normal 9 2 2 2 4 2" xfId="2326" xr:uid="{CA594A73-378B-4FBD-84C9-84DCB1A861F2}"/>
    <cellStyle name="Normal 9 2 2 2 4 2 2" xfId="3559" xr:uid="{75EDA834-122F-4A0B-8D29-90C4175933B2}"/>
    <cellStyle name="Normal 9 2 2 2 4 3" xfId="2957" xr:uid="{A9FCA7EA-14DC-4D35-9B5D-2D625E099C32}"/>
    <cellStyle name="Normal 9 2 2 2 5" xfId="1695" xr:uid="{4D73BCDA-A488-4AF6-9B38-C25BBEDA5F1A}"/>
    <cellStyle name="Normal 9 2 2 2 5 2" xfId="2327" xr:uid="{DAE742AA-B787-4753-9ADD-0014B007EF35}"/>
    <cellStyle name="Normal 9 2 2 2 5 2 2" xfId="3560" xr:uid="{FC3CC9D7-3D53-4937-BA43-7183CA28D0CA}"/>
    <cellStyle name="Normal 9 2 2 2 5 3" xfId="2958" xr:uid="{7BA6D5F7-07DF-4947-8F71-282377696387}"/>
    <cellStyle name="Normal 9 2 2 2 6" xfId="1696" xr:uid="{D72382FA-D4F1-42DD-8D7E-E28308BB66EC}"/>
    <cellStyle name="Normal 9 2 2 2 6 2" xfId="2328" xr:uid="{ACE42773-0DF7-4E41-9A8E-DD56E0D874EC}"/>
    <cellStyle name="Normal 9 2 2 2 6 2 2" xfId="3561" xr:uid="{802BEB3B-FCAE-4833-9781-C2BF9DD22646}"/>
    <cellStyle name="Normal 9 2 2 2 6 3" xfId="2959" xr:uid="{6299A6EE-C006-4C03-BD6C-F4EC2DCF5979}"/>
    <cellStyle name="Normal 9 2 2 2 7" xfId="1697" xr:uid="{7D7B03F0-4F00-4466-BE92-04E3A6E844B5}"/>
    <cellStyle name="Normal 9 2 2 2 7 2" xfId="2329" xr:uid="{7BC4132E-0DD6-4686-96F8-9A6C533453AF}"/>
    <cellStyle name="Normal 9 2 2 2 7 2 2" xfId="3562" xr:uid="{E5900784-097A-416D-9CCF-AE12A7412C2F}"/>
    <cellStyle name="Normal 9 2 2 2 7 3" xfId="2960" xr:uid="{6BF1B4E4-828D-46CC-9AAD-4F8AC5710256}"/>
    <cellStyle name="Normal 9 2 2 2 8" xfId="2323" xr:uid="{FE8AC864-7868-4D25-8993-4D557530BD19}"/>
    <cellStyle name="Normal 9 2 2 2 8 2" xfId="3556" xr:uid="{30A1DDC5-5BF9-43E4-AEED-CC475D232489}"/>
    <cellStyle name="Normal 9 2 2 2 9" xfId="2954" xr:uid="{DE074538-C0CD-4308-AB02-7179D46A52E1}"/>
    <cellStyle name="Normal 9 2 2 3" xfId="1698" xr:uid="{DED1450C-06DF-4154-A6ED-EC131373028A}"/>
    <cellStyle name="Normal 9 2 2 3 2" xfId="2330" xr:uid="{E4E3560E-9ECE-4C6F-A113-C0B14E2547B3}"/>
    <cellStyle name="Normal 9 2 2 3 2 2" xfId="3563" xr:uid="{58750137-C60D-4B59-8F24-D6C4B670914B}"/>
    <cellStyle name="Normal 9 2 2 3 3" xfId="2961" xr:uid="{12FE36DB-5BCB-4330-9B50-2ADC154F3AAB}"/>
    <cellStyle name="Normal 9 2 2 4" xfId="1699" xr:uid="{C80A3654-6189-4C2D-8C59-0BB48D8DFB5E}"/>
    <cellStyle name="Normal 9 2 2 4 2" xfId="2331" xr:uid="{AC29BEB4-79DC-4CD1-A619-0DA2A20BCAD9}"/>
    <cellStyle name="Normal 9 2 2 4 2 2" xfId="3564" xr:uid="{22325F0D-0BE2-4505-9B9F-C54F678173AD}"/>
    <cellStyle name="Normal 9 2 2 4 3" xfId="2962" xr:uid="{92F131F6-AE1F-41C1-A1A4-9B639502EB56}"/>
    <cellStyle name="Normal 9 2 2 5" xfId="1700" xr:uid="{77E42F32-DA79-443E-A2D8-90F6F522460E}"/>
    <cellStyle name="Normal 9 2 2 5 2" xfId="2332" xr:uid="{D49160C8-72E8-4D3D-A937-D852436EA7E8}"/>
    <cellStyle name="Normal 9 2 2 5 2 2" xfId="3565" xr:uid="{25C62584-94EE-4A1A-9DA5-467933FD11AD}"/>
    <cellStyle name="Normal 9 2 2 5 3" xfId="2963" xr:uid="{8FCBFBAA-2519-446F-8D71-D8D846EF1F8E}"/>
    <cellStyle name="Normal 9 2 2 6" xfId="1701" xr:uid="{5B300515-CA12-487A-B2D7-18562832E4E8}"/>
    <cellStyle name="Normal 9 2 2 6 2" xfId="2333" xr:uid="{FABFEA78-FA09-47E8-9324-6FE768EB4CC1}"/>
    <cellStyle name="Normal 9 2 2 6 2 2" xfId="3566" xr:uid="{E9EF96F9-1A75-47F4-87AE-3D3C54F5F881}"/>
    <cellStyle name="Normal 9 2 2 6 3" xfId="2964" xr:uid="{89E67351-948A-494C-A7FE-EAFE25475512}"/>
    <cellStyle name="Normal 9 2 2 7" xfId="1702" xr:uid="{9248FC10-7FD1-42BF-AC85-3E887C5F97F0}"/>
    <cellStyle name="Normal 9 2 2 7 2" xfId="2334" xr:uid="{5500E783-15BA-443E-AB81-0A34996B9501}"/>
    <cellStyle name="Normal 9 2 2 7 2 2" xfId="3567" xr:uid="{EA2EDCB7-E7D9-4573-A74A-237061137845}"/>
    <cellStyle name="Normal 9 2 2 7 3" xfId="2965" xr:uid="{65953B6C-B105-4F78-9EF1-3E404E957F63}"/>
    <cellStyle name="Normal 9 2 2 8" xfId="1703" xr:uid="{29E6F2CC-BA29-45A3-BB36-0390D1EDE7A8}"/>
    <cellStyle name="Normal 9 2 2 8 2" xfId="2335" xr:uid="{D5A63D58-DD59-43B2-A481-993C8A101AB1}"/>
    <cellStyle name="Normal 9 2 2 8 2 2" xfId="3568" xr:uid="{C7B7D5D3-6E72-45DF-BC84-8FBD8C0A5653}"/>
    <cellStyle name="Normal 9 2 2 8 3" xfId="2966" xr:uid="{62DB8033-A3EA-461B-A2E8-4396CD99DD4C}"/>
    <cellStyle name="Normal 9 2 2 9" xfId="2322" xr:uid="{AC91A2B0-A337-4D9B-B22F-63445C0C2365}"/>
    <cellStyle name="Normal 9 2 2 9 2" xfId="3555" xr:uid="{203DC497-B148-413D-8FB3-42FDF65E8EB0}"/>
    <cellStyle name="Normal 9 2 3" xfId="1704" xr:uid="{2C876546-D279-438E-9316-53F851B17B80}"/>
    <cellStyle name="Normal 9 2 3 2" xfId="1705" xr:uid="{4553B420-7BD4-45E5-8FB0-F2CF92205035}"/>
    <cellStyle name="Normal 9 2 3 2 2" xfId="2337" xr:uid="{14B16DC6-41BE-40C3-B444-7059A882D0DA}"/>
    <cellStyle name="Normal 9 2 3 2 2 2" xfId="3570" xr:uid="{EE6B70C6-9EF5-47A5-8B42-4EE150E9D02C}"/>
    <cellStyle name="Normal 9 2 3 2 3" xfId="2968" xr:uid="{7C6517F7-5E12-4C27-A36D-327AEE32A9F4}"/>
    <cellStyle name="Normal 9 2 3 3" xfId="1706" xr:uid="{487EE384-0ADB-4BD8-86DC-76A083C1E459}"/>
    <cellStyle name="Normal 9 2 3 3 2" xfId="2338" xr:uid="{87033251-3471-4096-93AB-11061CAEE04B}"/>
    <cellStyle name="Normal 9 2 3 3 2 2" xfId="3571" xr:uid="{0A2525D1-0399-4300-920C-F7CBA0374665}"/>
    <cellStyle name="Normal 9 2 3 3 3" xfId="2969" xr:uid="{793585F4-D582-4E68-AEE6-AD86192A6E12}"/>
    <cellStyle name="Normal 9 2 3 4" xfId="1707" xr:uid="{890CCE83-B3BA-4405-9FE4-DADB70EBED1A}"/>
    <cellStyle name="Normal 9 2 3 4 2" xfId="2339" xr:uid="{22DBAB74-5C62-4A34-866E-F6AEF2580187}"/>
    <cellStyle name="Normal 9 2 3 4 2 2" xfId="3572" xr:uid="{EFFAAC59-B7B2-4A21-A4A9-0A126D1E59F7}"/>
    <cellStyle name="Normal 9 2 3 4 3" xfId="2970" xr:uid="{949DF3BB-9B17-43F7-9E94-EEEC86B2B2D7}"/>
    <cellStyle name="Normal 9 2 3 5" xfId="1708" xr:uid="{85EFEDA9-8A42-4CBA-A8D8-0E8D47807C3E}"/>
    <cellStyle name="Normal 9 2 3 5 2" xfId="2340" xr:uid="{93FBDFF9-10FB-473B-9F8E-D39F5DD2BEEC}"/>
    <cellStyle name="Normal 9 2 3 5 2 2" xfId="3573" xr:uid="{A8FC40A0-867C-47EC-81C0-4C75CB1C974B}"/>
    <cellStyle name="Normal 9 2 3 5 3" xfId="2971" xr:uid="{D9B9C9E9-22F2-4138-AA86-DC742C2D4EA6}"/>
    <cellStyle name="Normal 9 2 3 6" xfId="1709" xr:uid="{64B348BC-B39D-4BFF-883D-C20B18B4D683}"/>
    <cellStyle name="Normal 9 2 3 6 2" xfId="2341" xr:uid="{388BA7C7-8BEA-4835-AB7A-AA3EC4061E9D}"/>
    <cellStyle name="Normal 9 2 3 6 2 2" xfId="3574" xr:uid="{4341125C-E427-40CF-A3DA-818ED31857D2}"/>
    <cellStyle name="Normal 9 2 3 6 3" xfId="2972" xr:uid="{34CBC997-07C6-476E-942E-FBC7C19B5ECF}"/>
    <cellStyle name="Normal 9 2 3 7" xfId="1710" xr:uid="{18AFBA87-8C20-4A1D-BD7A-4D293A7598D0}"/>
    <cellStyle name="Normal 9 2 3 7 2" xfId="2342" xr:uid="{86B35032-3F38-41D8-8A42-CC00B6BAB509}"/>
    <cellStyle name="Normal 9 2 3 7 2 2" xfId="3575" xr:uid="{542A3623-AD66-4260-A7FA-C3082FC6C457}"/>
    <cellStyle name="Normal 9 2 3 7 3" xfId="2973" xr:uid="{B77D3565-A5D2-4572-9974-3E60C16A2095}"/>
    <cellStyle name="Normal 9 2 3 8" xfId="2336" xr:uid="{EC3E07DE-9997-40AD-874E-3382ACF92CBA}"/>
    <cellStyle name="Normal 9 2 3 8 2" xfId="3569" xr:uid="{513D687B-4F73-41E2-AF73-CA200F16EFD9}"/>
    <cellStyle name="Normal 9 2 3 9" xfId="2967" xr:uid="{990C8759-FB0B-4EE7-949A-2F2104A1DC50}"/>
    <cellStyle name="Normal 9 2 4" xfId="1711" xr:uid="{2BDBDDA7-8C4E-42C9-A37B-6EB3511CE44D}"/>
    <cellStyle name="Normal 9 2 4 2" xfId="2343" xr:uid="{F41D0DF7-8AB4-4D80-9C0A-42B060F42E82}"/>
    <cellStyle name="Normal 9 2 4 2 2" xfId="3576" xr:uid="{A5101724-690D-412C-A1CD-B8BAE650491D}"/>
    <cellStyle name="Normal 9 2 4 3" xfId="2974" xr:uid="{092A3365-557C-4E35-A116-B6867EA34CFA}"/>
    <cellStyle name="Normal 9 2 5" xfId="1712" xr:uid="{D7A79932-4E5C-4D4E-8329-C652259D5712}"/>
    <cellStyle name="Normal 9 2 5 2" xfId="2344" xr:uid="{4FCED5B1-2A3B-4E95-89DC-391E42237CCD}"/>
    <cellStyle name="Normal 9 2 5 2 2" xfId="3577" xr:uid="{F4CDEF27-E62E-410D-8846-76752F0B1D5A}"/>
    <cellStyle name="Normal 9 2 5 3" xfId="2975" xr:uid="{436250C1-A058-4FEF-AACC-3F70A5A37819}"/>
    <cellStyle name="Normal 9 2 6" xfId="1713" xr:uid="{618DD0A2-BD25-4056-B71A-0FEE013AB22E}"/>
    <cellStyle name="Normal 9 2 6 2" xfId="2345" xr:uid="{68C8407C-026D-4F63-956D-229EC501765A}"/>
    <cellStyle name="Normal 9 2 6 2 2" xfId="3578" xr:uid="{50289891-C891-415D-A543-18A4A44C25FB}"/>
    <cellStyle name="Normal 9 2 6 3" xfId="2976" xr:uid="{507F3259-B8EF-49F9-8B89-5BD4248B0739}"/>
    <cellStyle name="Normal 9 2 7" xfId="1714" xr:uid="{AD56C8A4-97F5-4B79-B062-201DBCE5C4BD}"/>
    <cellStyle name="Normal 9 2 7 2" xfId="2346" xr:uid="{348F7999-30E2-42C7-8CD7-91CFBCEB4B70}"/>
    <cellStyle name="Normal 9 2 7 2 2" xfId="3579" xr:uid="{D9DD99AB-5386-4EA3-AD4B-CC09CF4D8963}"/>
    <cellStyle name="Normal 9 2 7 3" xfId="2977" xr:uid="{375F428B-EF68-4CBB-AABF-5C70A99A1B9C}"/>
    <cellStyle name="Normal 9 2 8" xfId="1715" xr:uid="{34A66322-9589-475D-89D8-F0E60CAB17BD}"/>
    <cellStyle name="Normal 9 2 8 2" xfId="2347" xr:uid="{60490642-DC75-4AF2-99C1-617DA3975797}"/>
    <cellStyle name="Normal 9 2 8 2 2" xfId="3580" xr:uid="{4429C9AB-EDE5-4FE5-959A-53AB945CA6D0}"/>
    <cellStyle name="Normal 9 2 8 3" xfId="2978" xr:uid="{FAE6C1D7-C3A0-40C2-AC96-8D3808733B2A}"/>
    <cellStyle name="Normal 9 2 9" xfId="1716" xr:uid="{FF7C142D-2289-4D29-9EFD-1857E2A00B1A}"/>
    <cellStyle name="Normal 9 2 9 2" xfId="2348" xr:uid="{F76C0A42-BD4D-44AB-BEAB-D89A0C6BD150}"/>
    <cellStyle name="Normal 9 2 9 2 2" xfId="3581" xr:uid="{FE044053-A7DD-4E3A-92B2-00BCF0960977}"/>
    <cellStyle name="Normal 9 2 9 3" xfId="2979" xr:uid="{238C723A-3736-4E03-A211-BF92DDC675D5}"/>
    <cellStyle name="Normal 9 3" xfId="1717" xr:uid="{0F00A5DA-2EB3-4858-A7CB-30FF27544864}"/>
    <cellStyle name="Normal 9 3 10" xfId="2980" xr:uid="{E98801C5-F2A8-4C59-8CBE-7B33CAC33708}"/>
    <cellStyle name="Normal 9 3 2" xfId="1718" xr:uid="{4B74906C-093A-4F4F-8321-F06D57129A64}"/>
    <cellStyle name="Normal 9 3 2 2" xfId="1719" xr:uid="{30135EBD-B0B1-4E04-BF05-3BE0468F984C}"/>
    <cellStyle name="Normal 9 3 2 2 2" xfId="2351" xr:uid="{D3A22FFB-8CCB-4930-BFF5-F6CC91021011}"/>
    <cellStyle name="Normal 9 3 2 2 2 2" xfId="3584" xr:uid="{6763B972-256D-4280-A9B3-BDA5185D8BBE}"/>
    <cellStyle name="Normal 9 3 2 2 3" xfId="2982" xr:uid="{1D60C051-02D7-49FA-8B47-71DF0A3FD57E}"/>
    <cellStyle name="Normal 9 3 2 3" xfId="1720" xr:uid="{42F747AF-842A-4AF9-BFC2-1E184DA28D6F}"/>
    <cellStyle name="Normal 9 3 2 3 2" xfId="2352" xr:uid="{C5B0CDA5-F344-4DF0-80A6-6C0B28EB41A7}"/>
    <cellStyle name="Normal 9 3 2 3 2 2" xfId="3585" xr:uid="{C627560D-DA14-4CB0-B979-B5EB138FFBF2}"/>
    <cellStyle name="Normal 9 3 2 3 3" xfId="2983" xr:uid="{320A210C-5A80-41E9-A05C-A01106DB9E4A}"/>
    <cellStyle name="Normal 9 3 2 4" xfId="1721" xr:uid="{2C038F2F-80E0-427E-825B-E76303457F57}"/>
    <cellStyle name="Normal 9 3 2 4 2" xfId="2353" xr:uid="{E7B8E551-10C4-4E6C-AD86-967CEDB46C13}"/>
    <cellStyle name="Normal 9 3 2 4 2 2" xfId="3586" xr:uid="{73B70E38-BCC7-4AB8-B38B-3B5977EE69F2}"/>
    <cellStyle name="Normal 9 3 2 4 3" xfId="2984" xr:uid="{AA9F8327-6D6F-4681-8C31-3C911F006C0C}"/>
    <cellStyle name="Normal 9 3 2 5" xfId="1722" xr:uid="{6FC9ACB7-0EFD-42D4-9AB5-9DED1A1AB713}"/>
    <cellStyle name="Normal 9 3 2 5 2" xfId="2354" xr:uid="{40791277-1747-4094-A565-D149F7001D9E}"/>
    <cellStyle name="Normal 9 3 2 5 2 2" xfId="3587" xr:uid="{D152E9AC-F16E-43ED-ADA4-D6A5DA77AFD6}"/>
    <cellStyle name="Normal 9 3 2 5 3" xfId="2985" xr:uid="{ADF1A7FD-4EE8-4500-8B8C-1F152A93A156}"/>
    <cellStyle name="Normal 9 3 2 6" xfId="1723" xr:uid="{0F836EFE-D93E-40D2-9A33-674FB682DE1E}"/>
    <cellStyle name="Normal 9 3 2 6 2" xfId="2355" xr:uid="{FF24BF30-7985-462C-B35D-6755CED8CA69}"/>
    <cellStyle name="Normal 9 3 2 6 2 2" xfId="3588" xr:uid="{681DCF01-99EE-4BDA-8F78-569AC7A9462B}"/>
    <cellStyle name="Normal 9 3 2 6 3" xfId="2986" xr:uid="{8E06106A-6F8B-47B3-A2EB-E8109F132EB5}"/>
    <cellStyle name="Normal 9 3 2 7" xfId="1724" xr:uid="{95ACFE31-FE97-4AA9-B19A-A4287F25CE66}"/>
    <cellStyle name="Normal 9 3 2 7 2" xfId="2356" xr:uid="{B82DE159-020E-4691-B06E-E18B167167A9}"/>
    <cellStyle name="Normal 9 3 2 7 2 2" xfId="3589" xr:uid="{A5E83D58-0138-4986-8530-8537336FC337}"/>
    <cellStyle name="Normal 9 3 2 7 3" xfId="2987" xr:uid="{CE8E6354-A021-4B83-9235-A7347FDDB57B}"/>
    <cellStyle name="Normal 9 3 2 8" xfId="2350" xr:uid="{16B796E7-BE41-4675-A5F3-52B34B15D8A8}"/>
    <cellStyle name="Normal 9 3 2 8 2" xfId="3583" xr:uid="{FE426F35-9116-4001-B6BF-A3DB998B426D}"/>
    <cellStyle name="Normal 9 3 2 9" xfId="2981" xr:uid="{BE525BF0-5ECB-46F3-81B9-4E3D27BBAD6F}"/>
    <cellStyle name="Normal 9 3 3" xfId="1725" xr:uid="{C6535310-73D0-4005-A0A2-4D12C70FBAB1}"/>
    <cellStyle name="Normal 9 3 3 2" xfId="2357" xr:uid="{88840FB4-AD40-47E2-9D67-ED83CE8599FA}"/>
    <cellStyle name="Normal 9 3 3 2 2" xfId="3590" xr:uid="{DAB0F6B8-4FAB-445C-9983-6118CB7A00D8}"/>
    <cellStyle name="Normal 9 3 3 3" xfId="2988" xr:uid="{612F3316-20A6-4A5C-B8CC-85CCFC9CB4D6}"/>
    <cellStyle name="Normal 9 3 4" xfId="1726" xr:uid="{66B87446-F0C7-4F13-9421-DFCA690FFEB0}"/>
    <cellStyle name="Normal 9 3 4 2" xfId="2358" xr:uid="{21821DA1-8B68-4FA8-9298-0F6DD16406A7}"/>
    <cellStyle name="Normal 9 3 4 2 2" xfId="3591" xr:uid="{0F18498C-1082-4F31-A8ED-407CAF0A1C7C}"/>
    <cellStyle name="Normal 9 3 4 3" xfId="2989" xr:uid="{129498A3-9884-482F-90E4-6353BF047C72}"/>
    <cellStyle name="Normal 9 3 5" xfId="1727" xr:uid="{7BEE49C2-7940-4819-A361-C8FE6B89205A}"/>
    <cellStyle name="Normal 9 3 5 2" xfId="2359" xr:uid="{5239FC51-2458-4077-9BE9-034A008AF449}"/>
    <cellStyle name="Normal 9 3 5 2 2" xfId="3592" xr:uid="{89292624-7E49-467A-BBA0-1A9A60B73E18}"/>
    <cellStyle name="Normal 9 3 5 3" xfId="2990" xr:uid="{7289EDF9-95CE-483C-9D44-56AB2D6AF84B}"/>
    <cellStyle name="Normal 9 3 6" xfId="1728" xr:uid="{8EDB4C49-10EF-4936-9A7A-E8BCA2786B67}"/>
    <cellStyle name="Normal 9 3 6 2" xfId="2360" xr:uid="{329B904D-EF4D-423C-80BF-355549A15F64}"/>
    <cellStyle name="Normal 9 3 6 2 2" xfId="3593" xr:uid="{CFA212EB-5E38-46AA-A20A-80B708D8747F}"/>
    <cellStyle name="Normal 9 3 6 3" xfId="2991" xr:uid="{D1664E0B-0744-4E2C-BBF2-8E8E2AAA09AA}"/>
    <cellStyle name="Normal 9 3 7" xfId="1729" xr:uid="{2A0EC803-FF14-4D80-B403-34CC5805B2A0}"/>
    <cellStyle name="Normal 9 3 7 2" xfId="2361" xr:uid="{0C75D037-EF60-4084-B6F8-79F064A98F9A}"/>
    <cellStyle name="Normal 9 3 7 2 2" xfId="3594" xr:uid="{4804192F-9DF8-4514-929D-3951EAE3A0C7}"/>
    <cellStyle name="Normal 9 3 7 3" xfId="2992" xr:uid="{CDD08A1E-BEE9-48E4-A271-348B20C21C4D}"/>
    <cellStyle name="Normal 9 3 8" xfId="1730" xr:uid="{D207AC97-992D-4811-BC97-9B713D493F7F}"/>
    <cellStyle name="Normal 9 3 8 2" xfId="2362" xr:uid="{A04C735C-A6EF-4973-A646-F50A35528D30}"/>
    <cellStyle name="Normal 9 3 8 2 2" xfId="3595" xr:uid="{A0E54422-2BB9-4301-B10E-56C04CD28445}"/>
    <cellStyle name="Normal 9 3 8 3" xfId="2993" xr:uid="{C164038F-3411-48C7-A47A-E02A552DB6A3}"/>
    <cellStyle name="Normal 9 3 9" xfId="2349" xr:uid="{7A1D786D-02F4-4F3B-BF8D-31A04A221874}"/>
    <cellStyle name="Normal 9 3 9 2" xfId="3582" xr:uid="{1B2B414A-BF1A-48E8-BDE4-3828DB4428B6}"/>
    <cellStyle name="Normal 9 4" xfId="1731" xr:uid="{32D5D7F2-8BD0-46A9-BA61-3F70911C1707}"/>
    <cellStyle name="Normal 9 4 2" xfId="1732" xr:uid="{2701FFEE-77D0-44AD-96ED-181A7246459A}"/>
    <cellStyle name="Normal 9 4 2 2" xfId="2364" xr:uid="{CE5D0923-D99A-492B-ABFB-BA359ECA5DCC}"/>
    <cellStyle name="Normal 9 4 2 2 2" xfId="3597" xr:uid="{6C1AA312-7AB2-4CF6-B853-E63ED6830431}"/>
    <cellStyle name="Normal 9 4 2 3" xfId="2995" xr:uid="{500560B7-CAD5-44D8-85BC-032D7347A9A9}"/>
    <cellStyle name="Normal 9 4 3" xfId="1733" xr:uid="{D8AB911E-E22F-4F6A-AC09-C57CE05C8755}"/>
    <cellStyle name="Normal 9 4 3 2" xfId="2365" xr:uid="{275389DD-EF5A-4782-8409-638316C981D2}"/>
    <cellStyle name="Normal 9 4 3 2 2" xfId="3598" xr:uid="{29F27BC9-4A74-476F-BC64-100D76BCBB0A}"/>
    <cellStyle name="Normal 9 4 3 3" xfId="2996" xr:uid="{76359159-6D98-4949-A65E-AE9D520E7D83}"/>
    <cellStyle name="Normal 9 4 4" xfId="1734" xr:uid="{8C38900D-7B3F-4E54-A436-AC3EBFC923D1}"/>
    <cellStyle name="Normal 9 4 4 2" xfId="2366" xr:uid="{87310D52-7AE7-4122-AA42-9AF03E48FDB4}"/>
    <cellStyle name="Normal 9 4 4 2 2" xfId="3599" xr:uid="{1B082714-E722-461E-8014-80430D5AF133}"/>
    <cellStyle name="Normal 9 4 4 3" xfId="2997" xr:uid="{2BBC849A-BB9D-4B4F-B7AA-3A47031CA49E}"/>
    <cellStyle name="Normal 9 4 5" xfId="1735" xr:uid="{81A175C1-FC03-4070-B296-7A10E3658750}"/>
    <cellStyle name="Normal 9 4 5 2" xfId="2367" xr:uid="{5E2A4594-CD98-4505-BCD5-7D0114878A43}"/>
    <cellStyle name="Normal 9 4 5 2 2" xfId="3600" xr:uid="{0359AFA8-9600-4BB6-A199-2D19BC8ED5EA}"/>
    <cellStyle name="Normal 9 4 5 3" xfId="2998" xr:uid="{36BF8580-25E5-4B91-AFD3-296E9EEC2D54}"/>
    <cellStyle name="Normal 9 4 6" xfId="1736" xr:uid="{1887BCF7-65AE-42CF-A2A0-957A123B4D5F}"/>
    <cellStyle name="Normal 9 4 6 2" xfId="2368" xr:uid="{738FE93A-F970-468B-9BA4-E6EBDB685339}"/>
    <cellStyle name="Normal 9 4 6 2 2" xfId="3601" xr:uid="{56D64F2A-1815-4A9D-8BFB-BB4142554816}"/>
    <cellStyle name="Normal 9 4 6 3" xfId="2999" xr:uid="{AB3C0821-EB66-4329-884D-E97ABDF662E2}"/>
    <cellStyle name="Normal 9 4 7" xfId="1737" xr:uid="{D2C5CD4F-7456-4DA4-A47C-C0E3D6A6EF49}"/>
    <cellStyle name="Normal 9 4 7 2" xfId="2369" xr:uid="{F578A228-7D46-4D4E-9A20-3A24D03BDEDA}"/>
    <cellStyle name="Normal 9 4 7 2 2" xfId="3602" xr:uid="{1A635282-71E6-4C44-8CE8-F29C7595A702}"/>
    <cellStyle name="Normal 9 4 7 3" xfId="3000" xr:uid="{1A6604A6-5ED8-48DD-9CD7-F895838A6B83}"/>
    <cellStyle name="Normal 9 4 8" xfId="2363" xr:uid="{540EE77D-3098-4AEB-8C5A-7825E4D3380F}"/>
    <cellStyle name="Normal 9 4 8 2" xfId="3596" xr:uid="{F403EB0F-E37C-4A1E-8119-A8F93F348621}"/>
    <cellStyle name="Normal 9 4 9" xfId="2994" xr:uid="{3C1BC941-2162-422A-A676-E5B7DB3F5270}"/>
    <cellStyle name="Normal 9 5" xfId="1738" xr:uid="{9CCAF0EF-0AA3-45D1-B084-787685CBFD08}"/>
    <cellStyle name="Normal 9 5 2" xfId="1739" xr:uid="{A4E76A22-BCE6-4486-BB2B-D5E27439DCAA}"/>
    <cellStyle name="Normal 9 5 2 2" xfId="2371" xr:uid="{A8FB5E68-8ADC-49FF-946F-9B0F77CBBC87}"/>
    <cellStyle name="Normal 9 5 2 2 2" xfId="3604" xr:uid="{0D431F28-AE67-4D42-B0A7-0003CE2BA78B}"/>
    <cellStyle name="Normal 9 5 2 3" xfId="3002" xr:uid="{B756CBF8-C8F2-45A0-BA5F-17D6BDDFE7CC}"/>
    <cellStyle name="Normal 9 5 3" xfId="1740" xr:uid="{C3AB2951-0402-4EAC-9102-2F0AB32ABD0F}"/>
    <cellStyle name="Normal 9 5 3 2" xfId="2372" xr:uid="{271DC8B0-5072-4D5C-983F-26AC15099969}"/>
    <cellStyle name="Normal 9 5 3 2 2" xfId="3605" xr:uid="{CEFCAC57-5FC6-45A3-A500-5F9057143238}"/>
    <cellStyle name="Normal 9 5 3 3" xfId="3003" xr:uid="{58F7C541-6CDA-40D8-A1BA-604BEC8364C0}"/>
    <cellStyle name="Normal 9 5 4" xfId="1741" xr:uid="{A211771E-5768-47AE-A070-985FA7C0699F}"/>
    <cellStyle name="Normal 9 5 4 2" xfId="2373" xr:uid="{ACC72621-A2CF-47B9-B728-1941A2DAEFCC}"/>
    <cellStyle name="Normal 9 5 4 2 2" xfId="3606" xr:uid="{0F7E092D-F502-493E-8FD0-218D7A91A91F}"/>
    <cellStyle name="Normal 9 5 4 3" xfId="3004" xr:uid="{CC4C086A-5C03-4665-9882-6C345BCE6CFC}"/>
    <cellStyle name="Normal 9 5 5" xfId="1742" xr:uid="{29670D1F-B3DA-4577-9DE8-0634D3BF0181}"/>
    <cellStyle name="Normal 9 5 5 2" xfId="2374" xr:uid="{2E79A4BD-8EE9-49D1-84AF-B163E4F75FF4}"/>
    <cellStyle name="Normal 9 5 5 2 2" xfId="3607" xr:uid="{A569BF0A-6299-4705-924D-6824CBF005F1}"/>
    <cellStyle name="Normal 9 5 5 3" xfId="3005" xr:uid="{5E7AB841-133C-460C-99C1-0193E36A08B4}"/>
    <cellStyle name="Normal 9 5 6" xfId="1743" xr:uid="{92A383FE-529D-4069-9A2E-0792F08F724A}"/>
    <cellStyle name="Normal 9 5 6 2" xfId="2375" xr:uid="{A201B180-8AB0-41B9-9064-5AC25BB19FF6}"/>
    <cellStyle name="Normal 9 5 6 2 2" xfId="3608" xr:uid="{DC1A5BA8-11A5-4245-802B-6FFA9BB04601}"/>
    <cellStyle name="Normal 9 5 6 3" xfId="3006" xr:uid="{27D03C9F-FA85-4006-9DCA-71906311BD92}"/>
    <cellStyle name="Normal 9 5 7" xfId="1744" xr:uid="{FEC4DCBC-E2CE-4C03-9C73-DB771740E82D}"/>
    <cellStyle name="Normal 9 5 7 2" xfId="2376" xr:uid="{708F47A3-DFA2-41AE-A406-7916157D2B9B}"/>
    <cellStyle name="Normal 9 5 7 2 2" xfId="3609" xr:uid="{ACF35800-473C-4925-82E1-79AA821F69E4}"/>
    <cellStyle name="Normal 9 5 7 3" xfId="3007" xr:uid="{13074DB2-F855-4607-8EB2-4A0C00652CE2}"/>
    <cellStyle name="Normal 9 5 8" xfId="2370" xr:uid="{EA71B09E-D48F-4CF1-BAF6-7BE8EB7B9B95}"/>
    <cellStyle name="Normal 9 5 8 2" xfId="3603" xr:uid="{2849ED78-118B-4710-AA61-D9F015F6ECA3}"/>
    <cellStyle name="Normal 9 5 9" xfId="3001" xr:uid="{ECED4F3A-FC50-43A9-A43A-2708579AE7EC}"/>
    <cellStyle name="Normal 9 6" xfId="1745" xr:uid="{A9308305-FAFB-4426-8C3E-AE113168D5B4}"/>
    <cellStyle name="Normal 9 7" xfId="1746" xr:uid="{B037A292-60E5-4F8B-802A-D41F571AE81D}"/>
    <cellStyle name="Normal 9 8" xfId="958" xr:uid="{FFB79864-6C5E-4501-A408-5A14CAFB57A9}"/>
    <cellStyle name="Normal_SPRC_page 5-6" xfId="491" xr:uid="{00000000-0005-0000-0000-0000EC010000}"/>
    <cellStyle name="Normal_SPRCstatement01-Eng" xfId="492" xr:uid="{00000000-0005-0000-0000-0000ED010000}"/>
    <cellStyle name="Note" xfId="691" builtinId="10" customBuiltin="1"/>
    <cellStyle name="Note 2" xfId="493" xr:uid="{00000000-0005-0000-0000-0000EE010000}"/>
    <cellStyle name="Note 2 2" xfId="494" xr:uid="{00000000-0005-0000-0000-0000EF010000}"/>
    <cellStyle name="Note 2 2 2" xfId="3009" xr:uid="{4E1D67BA-3122-4C2F-8EEB-CBE5FD75363D}"/>
    <cellStyle name="Note 2 2 3" xfId="1747" xr:uid="{D777ADA1-0DD9-457E-BA01-557B5DC47F4A}"/>
    <cellStyle name="Note 2 3" xfId="918" xr:uid="{A8440012-DD6A-46E9-8EC5-C863C64364D2}"/>
    <cellStyle name="Note 2 3 2" xfId="2427" xr:uid="{BCEEC916-6F6C-4266-B8A6-416841BB119C}"/>
    <cellStyle name="Note 2 4" xfId="1053" xr:uid="{0530C15A-0C56-4AE5-B782-71F2F6A15736}"/>
    <cellStyle name="Note 2 5" xfId="737" xr:uid="{AE53E1B4-1C06-4B76-9B90-B8C7E3042297}"/>
    <cellStyle name="Note 3" xfId="495" xr:uid="{00000000-0005-0000-0000-0000F0010000}"/>
    <cellStyle name="Note 3 2" xfId="496" xr:uid="{00000000-0005-0000-0000-0000F1010000}"/>
    <cellStyle name="Note 3 3" xfId="2417" xr:uid="{BDFB357B-DDE1-451A-9747-D184DBE847E2}"/>
    <cellStyle name="Note 4" xfId="497" xr:uid="{00000000-0005-0000-0000-0000F2010000}"/>
    <cellStyle name="Note 4 2" xfId="1008" xr:uid="{BAE5E701-7BB2-475A-AF4E-F4768216393C}"/>
    <cellStyle name="Note 5" xfId="498" xr:uid="{00000000-0005-0000-0000-0000F3010000}"/>
    <cellStyle name="Note 6" xfId="499" xr:uid="{00000000-0005-0000-0000-0000F4010000}"/>
    <cellStyle name="Note 7" xfId="500" xr:uid="{00000000-0005-0000-0000-0000F5010000}"/>
    <cellStyle name="NoZero" xfId="501" xr:uid="{00000000-0005-0000-0000-0000F6010000}"/>
    <cellStyle name="NoZero0dp" xfId="502" xr:uid="{00000000-0005-0000-0000-0000F7010000}"/>
    <cellStyle name="OUTLINE" xfId="503" xr:uid="{00000000-0005-0000-0000-0000F8010000}"/>
    <cellStyle name="OUTLINE 2" xfId="504" xr:uid="{00000000-0005-0000-0000-0000F9010000}"/>
    <cellStyle name="Output" xfId="686" builtinId="21" customBuiltin="1"/>
    <cellStyle name="Output 2" xfId="505" xr:uid="{00000000-0005-0000-0000-0000FA010000}"/>
    <cellStyle name="Output 2 2" xfId="506" xr:uid="{00000000-0005-0000-0000-0000FB010000}"/>
    <cellStyle name="Output 2 2 2" xfId="3010" xr:uid="{D50E5119-10A2-4DF3-8C5B-B44189C728B6}"/>
    <cellStyle name="Output 2 2 3" xfId="1748" xr:uid="{431B81A9-1E41-42BC-AF11-45B4E003BE96}"/>
    <cellStyle name="Output 2 3" xfId="919" xr:uid="{19CCD823-C5B3-4E53-AAAD-9D5CDF86E7C8}"/>
    <cellStyle name="Output 2 3 2" xfId="2428" xr:uid="{5E9D64F4-F6BC-4C24-83BC-409DF158F9EB}"/>
    <cellStyle name="Output 2 4" xfId="1054" xr:uid="{D95073B9-3F61-480F-B571-5EDB34F77BBD}"/>
    <cellStyle name="Output 3" xfId="507" xr:uid="{00000000-0005-0000-0000-0000FC010000}"/>
    <cellStyle name="Output 3 2" xfId="2418" xr:uid="{08150BFD-545F-4458-BC25-2C828A2EE23F}"/>
    <cellStyle name="Output 4" xfId="508" xr:uid="{00000000-0005-0000-0000-0000FD010000}"/>
    <cellStyle name="Output 4 2" xfId="1009" xr:uid="{E52FAF4D-36F6-484A-B9B5-80B0D7363AD1}"/>
    <cellStyle name="Output 5" xfId="509" xr:uid="{00000000-0005-0000-0000-0000FE010000}"/>
    <cellStyle name="Output 6" xfId="510" xr:uid="{00000000-0005-0000-0000-0000FF010000}"/>
    <cellStyle name="Output 7" xfId="511" xr:uid="{00000000-0005-0000-0000-000000020000}"/>
    <cellStyle name="Output Amounts" xfId="512" xr:uid="{00000000-0005-0000-0000-000001020000}"/>
    <cellStyle name="Output Column Headings" xfId="513" xr:uid="{00000000-0005-0000-0000-000002020000}"/>
    <cellStyle name="Output Line Items" xfId="514" xr:uid="{00000000-0005-0000-0000-000003020000}"/>
    <cellStyle name="Output Report Heading" xfId="515" xr:uid="{00000000-0005-0000-0000-000004020000}"/>
    <cellStyle name="Output Report Title" xfId="516" xr:uid="{00000000-0005-0000-0000-000005020000}"/>
    <cellStyle name="Percent" xfId="5200" builtinId="5"/>
    <cellStyle name="Percent [2]" xfId="517" xr:uid="{00000000-0005-0000-0000-000006020000}"/>
    <cellStyle name="Percent 2" xfId="518" xr:uid="{00000000-0005-0000-0000-000007020000}"/>
    <cellStyle name="Percent 2 2" xfId="750" xr:uid="{41D07A18-C104-4CBA-9CD4-3C46BF01E0BC}"/>
    <cellStyle name="Percent 2 2 2" xfId="1749" xr:uid="{FFAC35D6-32BE-4626-A9D8-34DA40088FD2}"/>
    <cellStyle name="Percent 2 2 2 2" xfId="1750" xr:uid="{F8C07AA2-8561-40D0-A55F-2AE8721FCB5A}"/>
    <cellStyle name="Percent 2 2 3" xfId="1751" xr:uid="{4A392428-66E7-4E20-A166-CFFFFD2FDC68}"/>
    <cellStyle name="Percent 2 3" xfId="779" xr:uid="{7767DCE1-6131-4A8C-BFE8-2348A5C65E29}"/>
    <cellStyle name="Percent 2 3 2" xfId="1753" xr:uid="{75754F9F-F752-467F-B80A-4C4341052054}"/>
    <cellStyle name="Percent 2 3 3" xfId="1752" xr:uid="{73ADA562-EE4D-458B-95FC-4493BDBC5874}"/>
    <cellStyle name="Percent 2 4" xfId="1754" xr:uid="{4C8B2696-F055-4A3B-B86F-556B88F88B12}"/>
    <cellStyle name="Percent 2 5" xfId="1755" xr:uid="{8502B484-8B94-41C9-8581-B3A05B232D42}"/>
    <cellStyle name="Percent 2 6" xfId="743" xr:uid="{F3C18B9D-D3C3-4FDB-A996-22722F0A76EB}"/>
    <cellStyle name="Percent 3" xfId="519" xr:uid="{00000000-0005-0000-0000-000008020000}"/>
    <cellStyle name="Percent 3 11 2 2 3" xfId="757" xr:uid="{4EEB757A-D376-4EB4-A3FB-5C1246DEF36C}"/>
    <cellStyle name="Percent 3 2" xfId="1757" xr:uid="{1208E5B3-2855-4587-B8F0-96D28FB48C3F}"/>
    <cellStyle name="Percent 3 3" xfId="1758" xr:uid="{E3AFF4EA-D428-4084-BDB8-6715BD598A17}"/>
    <cellStyle name="Percent 3 4" xfId="1759" xr:uid="{D251514C-434F-47F5-9862-1F5E5DFF3FD2}"/>
    <cellStyle name="Percent 3 5" xfId="1756" xr:uid="{73150BC9-BBD2-4136-B14A-0FE03215CA46}"/>
    <cellStyle name="Percent 4" xfId="520" xr:uid="{00000000-0005-0000-0000-000009020000}"/>
    <cellStyle name="Percent 4 2" xfId="1760" xr:uid="{7126B1C4-B568-4308-BD9C-58F0B8FB682B}"/>
    <cellStyle name="Percent 5" xfId="1761" xr:uid="{DF50B52E-CE82-4797-BE42-38D89E78649A}"/>
    <cellStyle name="Percent 6" xfId="1762" xr:uid="{185527B9-9B71-43A6-BC5E-F503682E81E7}"/>
    <cellStyle name="Percent 7" xfId="1763" xr:uid="{709745D2-471A-4C79-9DC4-9B5F502CB78F}"/>
    <cellStyle name="Percent 8" xfId="1764" xr:uid="{D7573C59-178C-4CFD-B1FC-D78A8FB6A592}"/>
    <cellStyle name="Percent 8 2" xfId="1765" xr:uid="{702FF04B-DA2C-42C5-B7F6-59A929C946CC}"/>
    <cellStyle name="Percent 8 2 2" xfId="2378" xr:uid="{A1C37071-BEE1-4C96-AD68-CE9F6F4A1854}"/>
    <cellStyle name="Percent 8 2 2 2" xfId="3611" xr:uid="{4FA1A3DC-26A8-406A-9120-DF52B0B15AA7}"/>
    <cellStyle name="Percent 8 2 3" xfId="3013" xr:uid="{E08D9682-7D05-41CE-A226-61DFDB2789AF}"/>
    <cellStyle name="Percent 8 3" xfId="1766" xr:uid="{E98F446A-A5A3-4C92-9B30-DFFF0C0A0E78}"/>
    <cellStyle name="Percent 8 3 2" xfId="2379" xr:uid="{5A0BF43D-647E-4C38-98DD-BF772DC9A6DE}"/>
    <cellStyle name="Percent 8 3 2 2" xfId="3612" xr:uid="{9D6B801C-E6AD-4253-9A53-1B572FDBCF26}"/>
    <cellStyle name="Percent 8 3 3" xfId="3014" xr:uid="{895A0DCE-822A-430A-BA84-55A3BB7B6D51}"/>
    <cellStyle name="Percent 8 4" xfId="1767" xr:uid="{0432F411-B982-4EA2-8B15-1C92EE850D3E}"/>
    <cellStyle name="Percent 8 4 2" xfId="2380" xr:uid="{7B14AA50-5AF5-4B79-A200-6226C1C8348A}"/>
    <cellStyle name="Percent 8 4 2 2" xfId="3613" xr:uid="{520431E6-3A24-45E5-A08D-FB304DF92BC9}"/>
    <cellStyle name="Percent 8 4 3" xfId="3015" xr:uid="{4775F71B-0111-4830-81E6-8D1433908737}"/>
    <cellStyle name="Percent 8 5" xfId="1768" xr:uid="{1BB0E6CE-DB3B-4941-9DCB-6E20BA2E19B6}"/>
    <cellStyle name="Percent 8 5 2" xfId="2381" xr:uid="{76E38755-ABBB-4234-92D5-91108532F42C}"/>
    <cellStyle name="Percent 8 5 2 2" xfId="3614" xr:uid="{C7996F56-AA0B-497D-8C83-E5FF444CB870}"/>
    <cellStyle name="Percent 8 5 3" xfId="3016" xr:uid="{279782EE-7959-4E58-9887-462090B3C109}"/>
    <cellStyle name="Percent 8 6" xfId="1769" xr:uid="{B3B9BEB3-D7A8-4C94-BD93-9171AC81DC45}"/>
    <cellStyle name="Percent 8 6 2" xfId="2382" xr:uid="{7EE0ED7C-5BA3-4EF9-9507-AB1EBD3F810E}"/>
    <cellStyle name="Percent 8 6 2 2" xfId="3615" xr:uid="{3D984775-E0B9-42DC-A12E-D4E043BBF26E}"/>
    <cellStyle name="Percent 8 6 3" xfId="3017" xr:uid="{1F922A85-EDE3-44CD-8FB0-689761692596}"/>
    <cellStyle name="Percent 8 7" xfId="1770" xr:uid="{65376F06-ED48-4B7B-B213-51CA6993DB42}"/>
    <cellStyle name="Percent 8 7 2" xfId="2383" xr:uid="{956A8C07-501F-41E6-BAF6-4DAD6B22C71A}"/>
    <cellStyle name="Percent 8 7 2 2" xfId="3616" xr:uid="{793FF9C7-457D-4D5B-A345-E7880517DFB7}"/>
    <cellStyle name="Percent 8 7 3" xfId="3018" xr:uid="{3D06DA48-94AE-4D95-BBCE-B92235F0CEBD}"/>
    <cellStyle name="Percent 8 8" xfId="2377" xr:uid="{F39EBE69-557D-48D6-BF77-1B1DCB651829}"/>
    <cellStyle name="Percent 8 8 2" xfId="3610" xr:uid="{A487D67E-B1C0-43AB-BAB2-204168B39B26}"/>
    <cellStyle name="Percent 8 9" xfId="3012" xr:uid="{4EFB3EA4-EB02-456D-8F1E-10756677E700}"/>
    <cellStyle name="POP" xfId="521" xr:uid="{00000000-0005-0000-0000-00000A020000}"/>
    <cellStyle name="Prot, (0)" xfId="1771" xr:uid="{FCA7325A-83B4-4402-84CA-A214BE2F1DD9}"/>
    <cellStyle name="PROTECTED" xfId="522" xr:uid="{00000000-0005-0000-0000-00000B020000}"/>
    <cellStyle name="pwstyle" xfId="523" xr:uid="{00000000-0005-0000-0000-00000C020000}"/>
    <cellStyle name="Quantity" xfId="524" xr:uid="{00000000-0005-0000-0000-00000D020000}"/>
    <cellStyle name="SAPBEXaggData" xfId="525" xr:uid="{00000000-0005-0000-0000-00000E020000}"/>
    <cellStyle name="SAPBEXaggData 2" xfId="526" xr:uid="{00000000-0005-0000-0000-00000F020000}"/>
    <cellStyle name="SAPBEXaggDataEmph" xfId="527" xr:uid="{00000000-0005-0000-0000-000010020000}"/>
    <cellStyle name="SAPBEXaggDataEmph 2" xfId="528" xr:uid="{00000000-0005-0000-0000-000011020000}"/>
    <cellStyle name="SAPBEXaggItem" xfId="529" xr:uid="{00000000-0005-0000-0000-000012020000}"/>
    <cellStyle name="SAPBEXaggItem 2" xfId="530" xr:uid="{00000000-0005-0000-0000-000013020000}"/>
    <cellStyle name="SAPBEXaggItemX" xfId="531" xr:uid="{00000000-0005-0000-0000-000014020000}"/>
    <cellStyle name="SAPBEXaggItemX 2" xfId="532" xr:uid="{00000000-0005-0000-0000-000015020000}"/>
    <cellStyle name="SAPBEXchaText" xfId="533" xr:uid="{00000000-0005-0000-0000-000016020000}"/>
    <cellStyle name="SAPBEXexcBad7" xfId="534" xr:uid="{00000000-0005-0000-0000-000017020000}"/>
    <cellStyle name="SAPBEXexcBad7 2" xfId="535" xr:uid="{00000000-0005-0000-0000-000018020000}"/>
    <cellStyle name="SAPBEXexcBad8" xfId="536" xr:uid="{00000000-0005-0000-0000-000019020000}"/>
    <cellStyle name="SAPBEXexcBad8 2" xfId="537" xr:uid="{00000000-0005-0000-0000-00001A020000}"/>
    <cellStyle name="SAPBEXexcBad9" xfId="538" xr:uid="{00000000-0005-0000-0000-00001B020000}"/>
    <cellStyle name="SAPBEXexcBad9 2" xfId="539" xr:uid="{00000000-0005-0000-0000-00001C020000}"/>
    <cellStyle name="SAPBEXexcCritical4" xfId="540" xr:uid="{00000000-0005-0000-0000-00001D020000}"/>
    <cellStyle name="SAPBEXexcCritical4 2" xfId="541" xr:uid="{00000000-0005-0000-0000-00001E020000}"/>
    <cellStyle name="SAPBEXexcCritical5" xfId="542" xr:uid="{00000000-0005-0000-0000-00001F020000}"/>
    <cellStyle name="SAPBEXexcCritical5 2" xfId="543" xr:uid="{00000000-0005-0000-0000-000020020000}"/>
    <cellStyle name="SAPBEXexcCritical6" xfId="544" xr:uid="{00000000-0005-0000-0000-000021020000}"/>
    <cellStyle name="SAPBEXexcCritical6 2" xfId="545" xr:uid="{00000000-0005-0000-0000-000022020000}"/>
    <cellStyle name="SAPBEXexcGood1" xfId="546" xr:uid="{00000000-0005-0000-0000-000023020000}"/>
    <cellStyle name="SAPBEXexcGood1 2" xfId="547" xr:uid="{00000000-0005-0000-0000-000024020000}"/>
    <cellStyle name="SAPBEXexcGood2" xfId="548" xr:uid="{00000000-0005-0000-0000-000025020000}"/>
    <cellStyle name="SAPBEXexcGood2 2" xfId="549" xr:uid="{00000000-0005-0000-0000-000026020000}"/>
    <cellStyle name="SAPBEXexcGood3" xfId="550" xr:uid="{00000000-0005-0000-0000-000027020000}"/>
    <cellStyle name="SAPBEXexcGood3 2" xfId="551" xr:uid="{00000000-0005-0000-0000-000028020000}"/>
    <cellStyle name="SAPBEXfilterDrill" xfId="552" xr:uid="{00000000-0005-0000-0000-000029020000}"/>
    <cellStyle name="SAPBEXfilterItem" xfId="553" xr:uid="{00000000-0005-0000-0000-00002A020000}"/>
    <cellStyle name="SAPBEXfilterText" xfId="554" xr:uid="{00000000-0005-0000-0000-00002B020000}"/>
    <cellStyle name="SAPBEXformats" xfId="555" xr:uid="{00000000-0005-0000-0000-00002C020000}"/>
    <cellStyle name="SAPBEXformats 2" xfId="556" xr:uid="{00000000-0005-0000-0000-00002D020000}"/>
    <cellStyle name="SAPBEXheaderItem" xfId="557" xr:uid="{00000000-0005-0000-0000-00002E020000}"/>
    <cellStyle name="SAPBEXheaderText" xfId="558" xr:uid="{00000000-0005-0000-0000-00002F020000}"/>
    <cellStyle name="SAPBEXHLevel0" xfId="559" xr:uid="{00000000-0005-0000-0000-000030020000}"/>
    <cellStyle name="SAPBEXHLevel0 2" xfId="560" xr:uid="{00000000-0005-0000-0000-000031020000}"/>
    <cellStyle name="SAPBEXHLevel0X" xfId="561" xr:uid="{00000000-0005-0000-0000-000032020000}"/>
    <cellStyle name="SAPBEXHLevel0X 2" xfId="562" xr:uid="{00000000-0005-0000-0000-000033020000}"/>
    <cellStyle name="SAPBEXHLevel1" xfId="563" xr:uid="{00000000-0005-0000-0000-000034020000}"/>
    <cellStyle name="SAPBEXHLevel1 2" xfId="564" xr:uid="{00000000-0005-0000-0000-000035020000}"/>
    <cellStyle name="SAPBEXHLevel1X" xfId="565" xr:uid="{00000000-0005-0000-0000-000036020000}"/>
    <cellStyle name="SAPBEXHLevel1X 2" xfId="566" xr:uid="{00000000-0005-0000-0000-000037020000}"/>
    <cellStyle name="SAPBEXHLevel2" xfId="567" xr:uid="{00000000-0005-0000-0000-000038020000}"/>
    <cellStyle name="SAPBEXHLevel2 2" xfId="568" xr:uid="{00000000-0005-0000-0000-000039020000}"/>
    <cellStyle name="SAPBEXHLevel2X" xfId="569" xr:uid="{00000000-0005-0000-0000-00003A020000}"/>
    <cellStyle name="SAPBEXHLevel2X 2" xfId="570" xr:uid="{00000000-0005-0000-0000-00003B020000}"/>
    <cellStyle name="SAPBEXHLevel3" xfId="571" xr:uid="{00000000-0005-0000-0000-00003C020000}"/>
    <cellStyle name="SAPBEXHLevel3 2" xfId="572" xr:uid="{00000000-0005-0000-0000-00003D020000}"/>
    <cellStyle name="SAPBEXHLevel3X" xfId="573" xr:uid="{00000000-0005-0000-0000-00003E020000}"/>
    <cellStyle name="SAPBEXHLevel3X 2" xfId="574" xr:uid="{00000000-0005-0000-0000-00003F020000}"/>
    <cellStyle name="SAPBEXresData" xfId="575" xr:uid="{00000000-0005-0000-0000-000040020000}"/>
    <cellStyle name="SAPBEXresData 2" xfId="576" xr:uid="{00000000-0005-0000-0000-000041020000}"/>
    <cellStyle name="SAPBEXresDataEmph" xfId="577" xr:uid="{00000000-0005-0000-0000-000042020000}"/>
    <cellStyle name="SAPBEXresDataEmph 2" xfId="578" xr:uid="{00000000-0005-0000-0000-000043020000}"/>
    <cellStyle name="SAPBEXresItem" xfId="579" xr:uid="{00000000-0005-0000-0000-000044020000}"/>
    <cellStyle name="SAPBEXresItem 2" xfId="580" xr:uid="{00000000-0005-0000-0000-000045020000}"/>
    <cellStyle name="SAPBEXresItemX" xfId="581" xr:uid="{00000000-0005-0000-0000-000046020000}"/>
    <cellStyle name="SAPBEXresItemX 2" xfId="582" xr:uid="{00000000-0005-0000-0000-000047020000}"/>
    <cellStyle name="SAPBEXstdData" xfId="583" xr:uid="{00000000-0005-0000-0000-000048020000}"/>
    <cellStyle name="SAPBEXstdData 2" xfId="584" xr:uid="{00000000-0005-0000-0000-000049020000}"/>
    <cellStyle name="SAPBEXstdDataEmph" xfId="585" xr:uid="{00000000-0005-0000-0000-00004A020000}"/>
    <cellStyle name="SAPBEXstdDataEmph 2" xfId="586" xr:uid="{00000000-0005-0000-0000-00004B020000}"/>
    <cellStyle name="SAPBEXstdItem" xfId="587" xr:uid="{00000000-0005-0000-0000-00004C020000}"/>
    <cellStyle name="SAPBEXstdItem 2" xfId="588" xr:uid="{00000000-0005-0000-0000-00004D020000}"/>
    <cellStyle name="SAPBEXstdItemX" xfId="589" xr:uid="{00000000-0005-0000-0000-00004E020000}"/>
    <cellStyle name="SAPBEXstdItemX 2" xfId="590" xr:uid="{00000000-0005-0000-0000-00004F020000}"/>
    <cellStyle name="SAPBEXtitle" xfId="591" xr:uid="{00000000-0005-0000-0000-000050020000}"/>
    <cellStyle name="SAPBEXundefined" xfId="592" xr:uid="{00000000-0005-0000-0000-000051020000}"/>
    <cellStyle name="SAPBEXundefined 2" xfId="593" xr:uid="{00000000-0005-0000-0000-000052020000}"/>
    <cellStyle name="Separador de milhares [0]_PLDT" xfId="594" xr:uid="{00000000-0005-0000-0000-000053020000}"/>
    <cellStyle name="Separador de milhares_PLDT" xfId="595" xr:uid="{00000000-0005-0000-0000-000054020000}"/>
    <cellStyle name="sideways" xfId="596" xr:uid="{00000000-0005-0000-0000-000055020000}"/>
    <cellStyle name="Stocks" xfId="597" xr:uid="{00000000-0005-0000-0000-000056020000}"/>
    <cellStyle name="Style 1" xfId="598" xr:uid="{00000000-0005-0000-0000-000057020000}"/>
    <cellStyle name="Style 1 2" xfId="599" xr:uid="{00000000-0005-0000-0000-000058020000}"/>
    <cellStyle name="Style 1 3" xfId="1010" xr:uid="{8E2C0694-5193-4CF5-AF6C-B5918B7E2D0C}"/>
    <cellStyle name="Style 1 3 2" xfId="3785" xr:uid="{497B7B4B-BC9B-4CF2-AC99-3476C94C86AB}"/>
    <cellStyle name="Style 1 3 2 2" xfId="4692" xr:uid="{478C4F9D-06EF-4009-8DB8-9B5721DF77E7}"/>
    <cellStyle name="Style 1 3 2 2 2" xfId="6530" xr:uid="{F25E3BE2-AAA3-4B99-80D4-0D5C556DEC95}"/>
    <cellStyle name="Style 1 3 2 3" xfId="5625" xr:uid="{A7A0F62B-86AA-41A3-B288-7C4471BBC071}"/>
    <cellStyle name="Style 1 3 3" xfId="4082" xr:uid="{E7BACB04-D256-47FC-B079-48B544F22D2F}"/>
    <cellStyle name="Style 1 3 3 2" xfId="4988" xr:uid="{B2EA59CF-45C5-4B1D-BFEB-1891BEA965E8}"/>
    <cellStyle name="Style 1 3 3 2 2" xfId="6826" xr:uid="{D6380D45-E9DA-4747-AEE9-3DC653239AB4}"/>
    <cellStyle name="Style 1 3 3 3" xfId="5921" xr:uid="{9FDA5934-703A-4492-94CB-51965C2F8A04}"/>
    <cellStyle name="Style 1 3 4" xfId="4395" xr:uid="{12979DBF-45F1-4B2E-8400-4A58C551FC3A}"/>
    <cellStyle name="Style 1 3 4 2" xfId="6233" xr:uid="{4095D643-3613-4037-8E14-49F572CBD12B}"/>
    <cellStyle name="Style 1 3 5" xfId="5327" xr:uid="{10E8E687-F9B3-4185-9E4C-102DEFA9D587}"/>
    <cellStyle name="Style 21" xfId="1772" xr:uid="{A372AC61-00B7-4B3C-AA6A-82E1792D6EE4}"/>
    <cellStyle name="Style 21 2" xfId="1773" xr:uid="{CD7CF0DC-F883-485E-9E8D-649154EC729E}"/>
    <cellStyle name="Style 22" xfId="1774" xr:uid="{D27D5BED-CF95-4B51-A8BC-6A846897D863}"/>
    <cellStyle name="Style 23" xfId="1775" xr:uid="{DB3B481C-ED63-47AC-B88F-488F1427860E}"/>
    <cellStyle name="Style 23 2" xfId="1776" xr:uid="{0C2B9C1C-D9EA-4215-B1BD-457C04A5DC61}"/>
    <cellStyle name="Style 24" xfId="1777" xr:uid="{397418C7-24C0-41E2-9D7E-08918937D2D6}"/>
    <cellStyle name="Style 25" xfId="1778" xr:uid="{7E251D09-2DDB-4E3C-96B1-3EF0373EA8AC}"/>
    <cellStyle name="Style 26" xfId="600" xr:uid="{00000000-0005-0000-0000-000059020000}"/>
    <cellStyle name="Style 26 2" xfId="1779" xr:uid="{9D795407-1E44-46B8-BDD6-D439F786728D}"/>
    <cellStyle name="Style 27" xfId="1780" xr:uid="{BE2278C0-98CA-4253-B8F8-81F88BD2EB9D}"/>
    <cellStyle name="Style 28" xfId="1781" xr:uid="{BC010E51-9881-4F8B-9265-FF899573ABBF}"/>
    <cellStyle name="Style 28 2" xfId="1782" xr:uid="{5648B9C1-8337-4475-80FE-6EBC66630F95}"/>
    <cellStyle name="Style 29" xfId="1783" xr:uid="{0BBD4F39-5A13-43B2-A72E-9921FE8EE737}"/>
    <cellStyle name="Style 29 2" xfId="1784" xr:uid="{6A4DB61B-3CB2-4D75-9B66-E4B3EF5B82FE}"/>
    <cellStyle name="Style 30" xfId="1785" xr:uid="{DC230ADB-C803-4914-B591-8F87C2CC35DE}"/>
    <cellStyle name="Style 31" xfId="1786" xr:uid="{69BFAD27-DCD2-4A57-BDFB-2C5966D002CD}"/>
    <cellStyle name="Style2" xfId="601" xr:uid="{00000000-0005-0000-0000-00005A020000}"/>
    <cellStyle name="SwitchTime" xfId="602" xr:uid="{00000000-0005-0000-0000-00005B020000}"/>
    <cellStyle name="TEXT" xfId="603" xr:uid="{00000000-0005-0000-0000-00005C020000}"/>
    <cellStyle name="Title" xfId="677" builtinId="15" customBuiltin="1"/>
    <cellStyle name="Title 2" xfId="604" xr:uid="{00000000-0005-0000-0000-00005D020000}"/>
    <cellStyle name="Title 2 2" xfId="605" xr:uid="{00000000-0005-0000-0000-00005E020000}"/>
    <cellStyle name="Title 2 2 2" xfId="1787" xr:uid="{494C24F2-0EE2-411E-BD19-461833A55BF6}"/>
    <cellStyle name="Title 2 3" xfId="920" xr:uid="{169D44B5-BE21-4D11-BF02-AE3D9D7D4EA3}"/>
    <cellStyle name="Title 2 4" xfId="1055" xr:uid="{7D9391C1-69FE-4FF7-B58F-79783D8A18FB}"/>
    <cellStyle name="Title 3" xfId="606" xr:uid="{00000000-0005-0000-0000-00005F020000}"/>
    <cellStyle name="Title 3 2" xfId="1011" xr:uid="{DFE43EDC-8A40-4593-A3E7-D3DDCBCFD429}"/>
    <cellStyle name="Title 4" xfId="607" xr:uid="{00000000-0005-0000-0000-000060020000}"/>
    <cellStyle name="Title 5" xfId="608" xr:uid="{00000000-0005-0000-0000-000061020000}"/>
    <cellStyle name="Title 6" xfId="609" xr:uid="{00000000-0005-0000-0000-000062020000}"/>
    <cellStyle name="Title 7" xfId="610" xr:uid="{00000000-0005-0000-0000-000063020000}"/>
    <cellStyle name="tons" xfId="611" xr:uid="{00000000-0005-0000-0000-000064020000}"/>
    <cellStyle name="Total" xfId="693" builtinId="25" customBuiltin="1"/>
    <cellStyle name="Total 2" xfId="612" xr:uid="{00000000-0005-0000-0000-000065020000}"/>
    <cellStyle name="Total 2 2" xfId="613" xr:uid="{00000000-0005-0000-0000-000066020000}"/>
    <cellStyle name="Total 2 2 2" xfId="3019" xr:uid="{257677F7-FEDF-4C58-AB85-D7E6B87B8AC2}"/>
    <cellStyle name="Total 2 2 3" xfId="1788" xr:uid="{CD9EFDCF-A931-45BF-910E-E2A9B9595273}"/>
    <cellStyle name="Total 2 3" xfId="921" xr:uid="{58037135-6AD7-48A6-9491-F723A0133324}"/>
    <cellStyle name="Total 2 3 2" xfId="2429" xr:uid="{CA3B1B42-EDA6-4FFD-BAFC-32C408387D06}"/>
    <cellStyle name="Total 2 4" xfId="1056" xr:uid="{134445A7-0FA4-4195-ACC9-57186CF7E8BE}"/>
    <cellStyle name="Total 3" xfId="614" xr:uid="{00000000-0005-0000-0000-000067020000}"/>
    <cellStyle name="Total 3 2" xfId="2419" xr:uid="{F1117DF3-C9B0-4466-A4E5-4E2FC8CC086A}"/>
    <cellStyle name="Total 4" xfId="615" xr:uid="{00000000-0005-0000-0000-000068020000}"/>
    <cellStyle name="Total 4 2" xfId="1012" xr:uid="{95BED8E7-D822-40A7-A774-D8DE3E3120CF}"/>
    <cellStyle name="Total 5" xfId="616" xr:uid="{00000000-0005-0000-0000-000069020000}"/>
    <cellStyle name="Total 6" xfId="617" xr:uid="{00000000-0005-0000-0000-00006A020000}"/>
    <cellStyle name="Total 7" xfId="618" xr:uid="{00000000-0005-0000-0000-00006B020000}"/>
    <cellStyle name="Unp PosComma [0]" xfId="1789" xr:uid="{A2857A13-80FB-4E94-BCBC-A0EEA26DF951}"/>
    <cellStyle name="Unp PosComma [0] 2" xfId="3020" xr:uid="{BB6CC95D-A643-4014-8D90-E173BC48A990}"/>
    <cellStyle name="Unp PosComma [0] 3" xfId="3641" xr:uid="{DDA9F259-792C-4391-8166-0EB3A9FFB88B}"/>
    <cellStyle name="UNPROTECTED" xfId="619" xr:uid="{00000000-0005-0000-0000-00006C020000}"/>
    <cellStyle name="Warning Text" xfId="690" builtinId="11" customBuiltin="1"/>
    <cellStyle name="Warning Text 2" xfId="620" xr:uid="{00000000-0005-0000-0000-00006D020000}"/>
    <cellStyle name="Warning Text 2 2" xfId="621" xr:uid="{00000000-0005-0000-0000-00006E020000}"/>
    <cellStyle name="Warning Text 2 2 2" xfId="1790" xr:uid="{01B45AF4-9D1E-4BED-AB15-80766D889E0E}"/>
    <cellStyle name="Warning Text 2 3" xfId="922" xr:uid="{50AE23C0-CE81-4B81-A13D-413F23833BA5}"/>
    <cellStyle name="Warning Text 2 4" xfId="1057" xr:uid="{3A2A62C1-5E83-43A2-A81E-EDED7FFFB526}"/>
    <cellStyle name="Warning Text 3" xfId="622" xr:uid="{00000000-0005-0000-0000-00006F020000}"/>
    <cellStyle name="Warning Text 3 2" xfId="1013" xr:uid="{F0DD4863-64B6-4862-8D66-77E428FF2E65}"/>
    <cellStyle name="Warning Text 4" xfId="623" xr:uid="{00000000-0005-0000-0000-000070020000}"/>
    <cellStyle name="Warning Text 5" xfId="624" xr:uid="{00000000-0005-0000-0000-000071020000}"/>
    <cellStyle name="Warning Text 6" xfId="625" xr:uid="{00000000-0005-0000-0000-000072020000}"/>
    <cellStyle name="Warning Text 7" xfId="626" xr:uid="{00000000-0005-0000-0000-000073020000}"/>
    <cellStyle name="year" xfId="627" xr:uid="{00000000-0005-0000-0000-000074020000}"/>
    <cellStyle name="YEARS" xfId="628" xr:uid="{00000000-0005-0000-0000-000075020000}"/>
    <cellStyle name="Yellow" xfId="629" xr:uid="{00000000-0005-0000-0000-000076020000}"/>
    <cellStyle name="Yes/No" xfId="630" xr:uid="{00000000-0005-0000-0000-000077020000}"/>
    <cellStyle name="เครื่องหมายจุลภาค [0]_inv-cotl" xfId="631" xr:uid="{00000000-0005-0000-0000-000078020000}"/>
    <cellStyle name="เครื่องหมายจุลภาค_Aging_FC As of Feb 24'06" xfId="632" xr:uid="{00000000-0005-0000-0000-000079020000}"/>
    <cellStyle name="เซลล์ตรวจสอบ" xfId="633" xr:uid="{00000000-0005-0000-0000-00007A020000}"/>
    <cellStyle name="เซลล์ที่มีการเชื่อมโยง" xfId="634" xr:uid="{00000000-0005-0000-0000-00007B020000}"/>
    <cellStyle name="แย่" xfId="635" xr:uid="{00000000-0005-0000-0000-00007C020000}"/>
    <cellStyle name="แสดงผล" xfId="636" xr:uid="{00000000-0005-0000-0000-00007D020000}"/>
    <cellStyle name="แสดงผล 2" xfId="637" xr:uid="{00000000-0005-0000-0000-00007E020000}"/>
    <cellStyle name="การคำนวณ" xfId="638" xr:uid="{00000000-0005-0000-0000-00007F020000}"/>
    <cellStyle name="การคำนวณ 2" xfId="639" xr:uid="{00000000-0005-0000-0000-000080020000}"/>
    <cellStyle name="ข้อความเตือน" xfId="640" xr:uid="{00000000-0005-0000-0000-000081020000}"/>
    <cellStyle name="ข้อความอธิบาย" xfId="641" xr:uid="{00000000-0005-0000-0000-000082020000}"/>
    <cellStyle name="ชื่อเรื่อง" xfId="642" xr:uid="{00000000-0005-0000-0000-000083020000}"/>
    <cellStyle name="ดี" xfId="643" xr:uid="{00000000-0005-0000-0000-000084020000}"/>
    <cellStyle name="น้บะภฒ_95" xfId="644" xr:uid="{00000000-0005-0000-0000-000085020000}"/>
    <cellStyle name="ปกติ_Aging_FC As of Feb 24'06" xfId="645" xr:uid="{00000000-0005-0000-0000-000086020000}"/>
    <cellStyle name="ป้อนค่า" xfId="646" xr:uid="{00000000-0005-0000-0000-000087020000}"/>
    <cellStyle name="ป้อนค่า 2" xfId="647" xr:uid="{00000000-0005-0000-0000-000088020000}"/>
    <cellStyle name="ปานกลาง" xfId="648" xr:uid="{00000000-0005-0000-0000-000089020000}"/>
    <cellStyle name="ผลรวม" xfId="649" xr:uid="{00000000-0005-0000-0000-00008A020000}"/>
    <cellStyle name="ผลรวม 2" xfId="650" xr:uid="{00000000-0005-0000-0000-00008B020000}"/>
    <cellStyle name="ฤธถ [0]_95" xfId="651" xr:uid="{00000000-0005-0000-0000-00008C020000}"/>
    <cellStyle name="ฤธถ_95" xfId="652" xr:uid="{00000000-0005-0000-0000-00008D020000}"/>
    <cellStyle name="ล๋ศญ [0]_95" xfId="653" xr:uid="{00000000-0005-0000-0000-00008E020000}"/>
    <cellStyle name="ล๋ศญ_95" xfId="654" xr:uid="{00000000-0005-0000-0000-00008F020000}"/>
    <cellStyle name="วฅมุ_4ฟ๙ฝวภ๛" xfId="655" xr:uid="{00000000-0005-0000-0000-000090020000}"/>
    <cellStyle name="ส่วนที่ถูกเน้น1" xfId="656" xr:uid="{00000000-0005-0000-0000-000091020000}"/>
    <cellStyle name="ส่วนที่ถูกเน้น2" xfId="657" xr:uid="{00000000-0005-0000-0000-000092020000}"/>
    <cellStyle name="ส่วนที่ถูกเน้น3" xfId="658" xr:uid="{00000000-0005-0000-0000-000093020000}"/>
    <cellStyle name="ส่วนที่ถูกเน้น4" xfId="659" xr:uid="{00000000-0005-0000-0000-000094020000}"/>
    <cellStyle name="ส่วนที่ถูกเน้น5" xfId="660" xr:uid="{00000000-0005-0000-0000-000095020000}"/>
    <cellStyle name="ส่วนที่ถูกเน้น6" xfId="661" xr:uid="{00000000-0005-0000-0000-000096020000}"/>
    <cellStyle name="หมายเหตุ" xfId="662" xr:uid="{00000000-0005-0000-0000-000097020000}"/>
    <cellStyle name="หมายเหตุ 2" xfId="663" xr:uid="{00000000-0005-0000-0000-000098020000}"/>
    <cellStyle name="หัวเรื่อง 1" xfId="664" xr:uid="{00000000-0005-0000-0000-000099020000}"/>
    <cellStyle name="หัวเรื่อง 2" xfId="665" xr:uid="{00000000-0005-0000-0000-00009A020000}"/>
    <cellStyle name="หัวเรื่อง 3" xfId="666" xr:uid="{00000000-0005-0000-0000-00009B020000}"/>
    <cellStyle name="หัวเรื่อง 4" xfId="667" xr:uid="{00000000-0005-0000-0000-00009C020000}"/>
    <cellStyle name="뷭?_BOOKSHIP" xfId="668" xr:uid="{00000000-0005-0000-0000-00009D020000}"/>
    <cellStyle name="쉼표 [0]_19869-211 Invoce Procedure -Supply (Att#1~5)-2008-08-17" xfId="669" xr:uid="{00000000-0005-0000-0000-00009E020000}"/>
    <cellStyle name="안건회계법인" xfId="670" xr:uid="{00000000-0005-0000-0000-00009F020000}"/>
    <cellStyle name="콤마 [0]_ 견적기준 FLOW " xfId="671" xr:uid="{00000000-0005-0000-0000-0000A0020000}"/>
    <cellStyle name="콤마_ 견적기준 FLOW " xfId="672" xr:uid="{00000000-0005-0000-0000-0000A1020000}"/>
    <cellStyle name="표준_01DATA" xfId="673" xr:uid="{00000000-0005-0000-0000-0000A2020000}"/>
    <cellStyle name="千位分隔_Sheet1" xfId="674" xr:uid="{00000000-0005-0000-0000-0000A3020000}"/>
    <cellStyle name="常规_13190CNY" xfId="675" xr:uid="{00000000-0005-0000-0000-0000A4020000}"/>
    <cellStyle name="標準_PGAVG" xfId="676" xr:uid="{00000000-0005-0000-0000-0000A5020000}"/>
  </cellStyles>
  <dxfs count="0"/>
  <tableStyles count="0" defaultTableStyle="TableStyleMedium2" defaultPivotStyle="PivotStyleLight16"/>
  <colors>
    <mruColors>
      <color rgb="FFFAFAFA"/>
      <color rgb="FFD1E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EE2FA-8738-4804-9D3C-534454187401}">
  <dimension ref="A1:AB159"/>
  <sheetViews>
    <sheetView tabSelected="1" showRuler="0" topLeftCell="A130" zoomScale="106" zoomScaleNormal="106" zoomScaleSheetLayoutView="74" zoomScalePageLayoutView="40" workbookViewId="0">
      <selection activeCell="V132" sqref="V132"/>
    </sheetView>
  </sheetViews>
  <sheetFormatPr defaultColWidth="11.5546875" defaultRowHeight="16.5" customHeight="1"/>
  <cols>
    <col min="1" max="3" width="1.5546875" style="41" customWidth="1"/>
    <col min="4" max="4" width="32.109375" style="41" customWidth="1"/>
    <col min="5" max="5" width="5.5546875" style="41" customWidth="1"/>
    <col min="6" max="6" width="0.5546875" style="41" customWidth="1"/>
    <col min="7" max="7" width="12.44140625" style="42" customWidth="1"/>
    <col min="8" max="8" width="0.5546875" style="41" customWidth="1"/>
    <col min="9" max="9" width="12.44140625" style="42" customWidth="1"/>
    <col min="10" max="10" width="0.5546875" style="41" customWidth="1"/>
    <col min="11" max="11" width="12.44140625" style="42" customWidth="1"/>
    <col min="12" max="12" width="0.5546875" style="43" customWidth="1"/>
    <col min="13" max="13" width="12.44140625" style="42" customWidth="1"/>
    <col min="14" max="16" width="1.5546875" style="41" customWidth="1"/>
    <col min="17" max="17" width="27.5546875" style="41" customWidth="1"/>
    <col min="18" max="18" width="5.5546875" style="41" customWidth="1"/>
    <col min="19" max="19" width="0.5546875" style="41" customWidth="1"/>
    <col min="20" max="20" width="13.5546875" style="41" customWidth="1"/>
    <col min="21" max="21" width="0.5546875" style="41" customWidth="1"/>
    <col min="22" max="22" width="13.5546875" style="41" customWidth="1"/>
    <col min="23" max="23" width="0.5546875" style="41" customWidth="1"/>
    <col min="24" max="24" width="13.5546875" style="41" customWidth="1"/>
    <col min="25" max="25" width="0.5546875" style="41" customWidth="1"/>
    <col min="26" max="26" width="13.5546875" style="41" customWidth="1"/>
    <col min="27" max="16384" width="11.5546875" style="41"/>
  </cols>
  <sheetData>
    <row r="1" spans="1:26" ht="16.5" customHeight="1">
      <c r="A1" s="40" t="s">
        <v>0</v>
      </c>
      <c r="N1" s="40" t="s">
        <v>0</v>
      </c>
    </row>
    <row r="2" spans="1:26" ht="16.5" customHeight="1">
      <c r="A2" s="44" t="s">
        <v>1</v>
      </c>
      <c r="B2" s="40"/>
      <c r="C2" s="45"/>
      <c r="D2" s="45"/>
      <c r="E2" s="45"/>
      <c r="F2" s="45"/>
      <c r="H2" s="45"/>
      <c r="J2" s="45"/>
      <c r="L2" s="46"/>
      <c r="N2" s="44" t="s">
        <v>1</v>
      </c>
      <c r="O2" s="40"/>
      <c r="P2" s="45"/>
      <c r="Q2" s="45"/>
      <c r="R2" s="45"/>
      <c r="S2" s="45"/>
    </row>
    <row r="3" spans="1:26" ht="16.5" customHeight="1">
      <c r="A3" s="47" t="s">
        <v>2</v>
      </c>
      <c r="B3" s="47"/>
      <c r="C3" s="48"/>
      <c r="D3" s="48"/>
      <c r="E3" s="48"/>
      <c r="F3" s="48"/>
      <c r="G3" s="49"/>
      <c r="H3" s="48"/>
      <c r="I3" s="49"/>
      <c r="J3" s="48"/>
      <c r="K3" s="49"/>
      <c r="L3" s="50"/>
      <c r="M3" s="49"/>
      <c r="N3" s="47" t="s">
        <v>2</v>
      </c>
      <c r="O3" s="47"/>
      <c r="P3" s="48"/>
      <c r="Q3" s="48"/>
      <c r="R3" s="48"/>
      <c r="S3" s="49"/>
      <c r="T3" s="48"/>
      <c r="U3" s="49"/>
      <c r="V3" s="48"/>
      <c r="W3" s="49"/>
      <c r="X3" s="50"/>
      <c r="Y3" s="49"/>
      <c r="Z3" s="49"/>
    </row>
    <row r="4" spans="1:26" ht="16.5" customHeight="1">
      <c r="A4" s="40"/>
      <c r="B4" s="40"/>
      <c r="C4" s="45"/>
      <c r="D4" s="45"/>
      <c r="E4" s="45"/>
      <c r="F4" s="45"/>
      <c r="H4" s="45"/>
      <c r="J4" s="45"/>
      <c r="L4" s="46"/>
      <c r="N4" s="40"/>
      <c r="O4" s="40"/>
      <c r="P4" s="45"/>
      <c r="Q4" s="45"/>
      <c r="R4" s="45"/>
      <c r="S4" s="45"/>
      <c r="T4" s="42"/>
      <c r="U4" s="42"/>
      <c r="V4" s="42"/>
      <c r="W4" s="42"/>
      <c r="X4" s="42"/>
      <c r="Y4" s="42"/>
      <c r="Z4" s="42"/>
    </row>
    <row r="5" spans="1:26" ht="16.5" customHeight="1">
      <c r="A5" s="40"/>
      <c r="B5" s="40"/>
      <c r="C5" s="45"/>
      <c r="D5" s="45"/>
      <c r="E5" s="45"/>
      <c r="F5" s="45"/>
      <c r="H5" s="45"/>
      <c r="J5" s="45"/>
      <c r="L5" s="46"/>
      <c r="N5" s="40"/>
      <c r="O5" s="40"/>
      <c r="P5" s="45"/>
      <c r="Q5" s="45"/>
      <c r="R5" s="45"/>
      <c r="S5" s="45"/>
      <c r="T5" s="42"/>
      <c r="U5" s="42"/>
      <c r="V5" s="42"/>
      <c r="W5" s="42"/>
      <c r="X5" s="42"/>
      <c r="Y5" s="42"/>
      <c r="Z5" s="42"/>
    </row>
    <row r="6" spans="1:26" ht="16.5" customHeight="1">
      <c r="A6" s="40"/>
      <c r="B6" s="40"/>
      <c r="C6" s="45"/>
      <c r="D6" s="45"/>
      <c r="E6" s="45"/>
      <c r="F6" s="45"/>
      <c r="G6" s="145" t="s">
        <v>3</v>
      </c>
      <c r="H6" s="145"/>
      <c r="I6" s="145"/>
      <c r="J6" s="17"/>
      <c r="K6" s="145" t="s">
        <v>4</v>
      </c>
      <c r="L6" s="145"/>
      <c r="M6" s="145"/>
      <c r="N6" s="52"/>
      <c r="O6" s="53"/>
      <c r="P6" s="53"/>
      <c r="Q6" s="53"/>
      <c r="R6" s="53"/>
      <c r="S6" s="53"/>
      <c r="T6" s="145" t="s">
        <v>3</v>
      </c>
      <c r="U6" s="145"/>
      <c r="V6" s="145"/>
      <c r="W6" s="17"/>
      <c r="X6" s="145" t="s">
        <v>4</v>
      </c>
      <c r="Y6" s="145"/>
      <c r="Z6" s="145"/>
    </row>
    <row r="7" spans="1:26" ht="16.5" customHeight="1">
      <c r="A7" s="40"/>
      <c r="B7" s="40"/>
      <c r="C7" s="45"/>
      <c r="D7" s="45"/>
      <c r="E7" s="45"/>
      <c r="F7" s="45"/>
      <c r="G7" s="144" t="s">
        <v>5</v>
      </c>
      <c r="H7" s="144"/>
      <c r="I7" s="144"/>
      <c r="J7" s="51"/>
      <c r="K7" s="144" t="s">
        <v>5</v>
      </c>
      <c r="L7" s="144"/>
      <c r="M7" s="144"/>
      <c r="N7" s="40"/>
      <c r="O7" s="40"/>
      <c r="P7" s="45"/>
      <c r="Q7" s="45"/>
      <c r="R7" s="45"/>
      <c r="S7" s="45"/>
      <c r="T7" s="144" t="s">
        <v>5</v>
      </c>
      <c r="U7" s="144"/>
      <c r="V7" s="144"/>
      <c r="W7" s="51"/>
      <c r="X7" s="144" t="s">
        <v>5</v>
      </c>
      <c r="Y7" s="144"/>
      <c r="Z7" s="144"/>
    </row>
    <row r="8" spans="1:26" ht="16.5" customHeight="1">
      <c r="A8" s="40"/>
      <c r="B8" s="40"/>
      <c r="C8" s="45"/>
      <c r="D8" s="45"/>
      <c r="E8" s="45"/>
      <c r="F8" s="45"/>
      <c r="G8" s="54" t="s">
        <v>6</v>
      </c>
      <c r="H8" s="45"/>
      <c r="I8" s="54" t="s">
        <v>7</v>
      </c>
      <c r="J8" s="45"/>
      <c r="K8" s="54" t="s">
        <v>6</v>
      </c>
      <c r="L8" s="55"/>
      <c r="M8" s="54" t="s">
        <v>7</v>
      </c>
      <c r="N8" s="40"/>
      <c r="O8" s="40"/>
      <c r="P8" s="45"/>
      <c r="Q8" s="45"/>
      <c r="R8" s="45"/>
      <c r="S8" s="45"/>
      <c r="T8" s="54" t="s">
        <v>6</v>
      </c>
      <c r="U8" s="45"/>
      <c r="V8" s="54" t="s">
        <v>7</v>
      </c>
      <c r="W8" s="45"/>
      <c r="X8" s="54" t="s">
        <v>6</v>
      </c>
      <c r="Y8" s="55"/>
      <c r="Z8" s="54" t="s">
        <v>7</v>
      </c>
    </row>
    <row r="9" spans="1:26" ht="16.5" customHeight="1">
      <c r="A9" s="40"/>
      <c r="B9" s="40"/>
      <c r="C9" s="45"/>
      <c r="D9" s="45"/>
      <c r="E9" s="45"/>
      <c r="F9" s="45"/>
      <c r="G9" s="54" t="s">
        <v>8</v>
      </c>
      <c r="H9" s="45"/>
      <c r="I9" s="54" t="s">
        <v>9</v>
      </c>
      <c r="J9" s="45"/>
      <c r="K9" s="54" t="s">
        <v>8</v>
      </c>
      <c r="L9" s="55"/>
      <c r="M9" s="54" t="s">
        <v>9</v>
      </c>
      <c r="N9" s="40"/>
      <c r="O9" s="40"/>
      <c r="P9" s="45"/>
      <c r="Q9" s="45"/>
      <c r="R9" s="45"/>
      <c r="S9" s="45"/>
      <c r="T9" s="54" t="s">
        <v>8</v>
      </c>
      <c r="U9" s="45"/>
      <c r="V9" s="54" t="s">
        <v>9</v>
      </c>
      <c r="W9" s="45"/>
      <c r="X9" s="54" t="s">
        <v>8</v>
      </c>
      <c r="Y9" s="55"/>
      <c r="Z9" s="54" t="s">
        <v>9</v>
      </c>
    </row>
    <row r="10" spans="1:26" ht="16.5" customHeight="1">
      <c r="E10" s="56" t="s">
        <v>10</v>
      </c>
      <c r="G10" s="57" t="s">
        <v>11</v>
      </c>
      <c r="I10" s="57" t="s">
        <v>11</v>
      </c>
      <c r="K10" s="57" t="s">
        <v>11</v>
      </c>
      <c r="L10" s="41"/>
      <c r="M10" s="57" t="s">
        <v>11</v>
      </c>
      <c r="R10" s="56" t="s">
        <v>10</v>
      </c>
      <c r="T10" s="57" t="s">
        <v>12</v>
      </c>
      <c r="V10" s="57" t="s">
        <v>12</v>
      </c>
      <c r="X10" s="57" t="s">
        <v>12</v>
      </c>
      <c r="Z10" s="57" t="s">
        <v>12</v>
      </c>
    </row>
    <row r="11" spans="1:26" ht="16.5" customHeight="1">
      <c r="E11" s="58"/>
      <c r="G11" s="54"/>
      <c r="I11" s="54"/>
      <c r="K11" s="54"/>
      <c r="L11" s="41"/>
      <c r="M11" s="54"/>
      <c r="R11" s="58"/>
      <c r="T11" s="54"/>
      <c r="V11" s="54"/>
      <c r="X11" s="54"/>
      <c r="Z11" s="54"/>
    </row>
    <row r="12" spans="1:26" ht="16.5" customHeight="1">
      <c r="A12" s="40" t="s">
        <v>13</v>
      </c>
      <c r="G12" s="59"/>
      <c r="I12" s="59"/>
      <c r="K12" s="59"/>
      <c r="M12" s="59"/>
      <c r="N12" s="40" t="s">
        <v>14</v>
      </c>
      <c r="T12" s="59"/>
      <c r="V12" s="59"/>
      <c r="X12" s="59"/>
      <c r="Y12" s="43"/>
      <c r="Z12" s="59"/>
    </row>
    <row r="13" spans="1:26" ht="16.5" customHeight="1">
      <c r="A13" s="40"/>
      <c r="G13" s="59"/>
      <c r="I13" s="59"/>
      <c r="K13" s="59"/>
      <c r="M13" s="59"/>
      <c r="N13" s="40"/>
      <c r="T13" s="59"/>
      <c r="V13" s="59"/>
      <c r="X13" s="59"/>
      <c r="Y13" s="43"/>
      <c r="Z13" s="59"/>
    </row>
    <row r="14" spans="1:26" ht="16.5" customHeight="1">
      <c r="A14" s="44" t="s">
        <v>15</v>
      </c>
      <c r="E14" s="45"/>
      <c r="F14" s="45"/>
      <c r="H14" s="45"/>
      <c r="J14" s="45"/>
      <c r="N14" s="44" t="s">
        <v>15</v>
      </c>
      <c r="R14" s="45"/>
      <c r="S14" s="45"/>
      <c r="T14" s="42"/>
      <c r="U14" s="45"/>
      <c r="V14" s="42"/>
      <c r="W14" s="45"/>
      <c r="X14" s="42"/>
      <c r="Y14" s="43"/>
      <c r="Z14" s="42"/>
    </row>
    <row r="15" spans="1:26" ht="16.5" customHeight="1">
      <c r="A15" s="44"/>
      <c r="E15" s="45"/>
      <c r="F15" s="45"/>
      <c r="H15" s="45"/>
      <c r="J15" s="45"/>
      <c r="N15" s="44"/>
      <c r="R15" s="45"/>
      <c r="S15" s="45"/>
      <c r="T15" s="42"/>
      <c r="U15" s="45"/>
      <c r="V15" s="42"/>
      <c r="W15" s="45"/>
      <c r="X15" s="42"/>
      <c r="Y15" s="43"/>
      <c r="Z15" s="42"/>
    </row>
    <row r="16" spans="1:26" ht="16.5" customHeight="1">
      <c r="A16" s="41" t="s">
        <v>16</v>
      </c>
      <c r="E16" s="45"/>
      <c r="F16" s="45"/>
      <c r="G16" s="42">
        <v>13279287</v>
      </c>
      <c r="H16" s="45"/>
      <c r="I16" s="42">
        <v>16833853</v>
      </c>
      <c r="J16" s="45"/>
      <c r="K16" s="42">
        <v>4873488</v>
      </c>
      <c r="L16" s="41"/>
      <c r="M16" s="42">
        <v>1612418</v>
      </c>
      <c r="N16" s="41" t="s">
        <v>16</v>
      </c>
      <c r="R16" s="45"/>
      <c r="S16" s="45"/>
      <c r="T16" s="42">
        <v>431066895</v>
      </c>
      <c r="U16" s="45"/>
      <c r="V16" s="42">
        <v>574810430</v>
      </c>
      <c r="W16" s="45"/>
      <c r="X16" s="42">
        <v>158201203</v>
      </c>
      <c r="Y16" s="60"/>
      <c r="Z16" s="42">
        <v>55057796</v>
      </c>
    </row>
    <row r="17" spans="1:28" ht="16.5" customHeight="1">
      <c r="A17" s="41" t="s">
        <v>17</v>
      </c>
      <c r="E17" s="45"/>
      <c r="F17" s="45"/>
      <c r="G17" s="42">
        <v>363988472</v>
      </c>
      <c r="H17" s="45"/>
      <c r="I17" s="42">
        <v>437405199</v>
      </c>
      <c r="J17" s="45"/>
      <c r="K17" s="42">
        <v>347964636</v>
      </c>
      <c r="L17" s="41"/>
      <c r="M17" s="42">
        <v>400492417</v>
      </c>
      <c r="N17" s="41" t="s">
        <v>17</v>
      </c>
      <c r="R17" s="45"/>
      <c r="S17" s="45"/>
      <c r="T17" s="42">
        <v>11801611702</v>
      </c>
      <c r="U17" s="45"/>
      <c r="V17" s="42">
        <v>14923045384</v>
      </c>
      <c r="W17" s="45"/>
      <c r="X17" s="42">
        <v>11281452321</v>
      </c>
      <c r="Y17" s="60"/>
      <c r="Z17" s="42">
        <v>13662617818</v>
      </c>
    </row>
    <row r="18" spans="1:28" ht="16.5" customHeight="1">
      <c r="A18" s="41" t="s">
        <v>18</v>
      </c>
      <c r="E18" s="45"/>
      <c r="F18" s="45"/>
      <c r="G18" s="42">
        <v>676543915</v>
      </c>
      <c r="H18" s="45"/>
      <c r="I18" s="42">
        <v>687683135</v>
      </c>
      <c r="J18" s="45"/>
      <c r="K18" s="42">
        <v>588448366</v>
      </c>
      <c r="L18" s="41"/>
      <c r="M18" s="42">
        <v>625479056</v>
      </c>
      <c r="N18" s="41" t="s">
        <v>18</v>
      </c>
      <c r="R18" s="45"/>
      <c r="S18" s="45"/>
      <c r="T18" s="42">
        <v>21961698392</v>
      </c>
      <c r="U18" s="45"/>
      <c r="V18" s="42">
        <v>23481697137</v>
      </c>
      <c r="W18" s="45"/>
      <c r="X18" s="42">
        <v>19101975477</v>
      </c>
      <c r="Y18" s="60"/>
      <c r="Z18" s="42">
        <v>21357670409</v>
      </c>
    </row>
    <row r="19" spans="1:28" ht="16.5" customHeight="1">
      <c r="A19" s="41" t="s">
        <v>19</v>
      </c>
      <c r="E19" s="45"/>
      <c r="F19" s="45"/>
      <c r="G19" s="49">
        <v>27021055</v>
      </c>
      <c r="H19" s="45"/>
      <c r="I19" s="61">
        <v>14384288</v>
      </c>
      <c r="J19" s="45"/>
      <c r="K19" s="49">
        <v>17087310</v>
      </c>
      <c r="L19" s="41"/>
      <c r="M19" s="61">
        <v>5714475</v>
      </c>
      <c r="N19" s="41" t="s">
        <v>19</v>
      </c>
      <c r="R19" s="45"/>
      <c r="S19" s="45"/>
      <c r="T19" s="49">
        <v>873487528</v>
      </c>
      <c r="U19" s="45"/>
      <c r="V19" s="61">
        <v>491078524</v>
      </c>
      <c r="W19" s="45"/>
      <c r="X19" s="49">
        <v>551022286</v>
      </c>
      <c r="Y19" s="60"/>
      <c r="Z19" s="61">
        <v>195038319</v>
      </c>
    </row>
    <row r="20" spans="1:28" ht="16.5" customHeight="1">
      <c r="E20" s="45"/>
      <c r="F20" s="45"/>
      <c r="G20" s="62"/>
      <c r="H20" s="45"/>
      <c r="I20" s="62"/>
      <c r="J20" s="45"/>
      <c r="K20" s="62"/>
      <c r="L20" s="41"/>
      <c r="M20" s="62"/>
      <c r="R20" s="45"/>
      <c r="S20" s="45"/>
      <c r="T20" s="62"/>
      <c r="U20" s="45"/>
      <c r="V20" s="62"/>
      <c r="W20" s="45"/>
      <c r="X20" s="62"/>
      <c r="Z20" s="62"/>
      <c r="AB20" s="41" t="s">
        <v>20</v>
      </c>
    </row>
    <row r="21" spans="1:28" ht="16.5" customHeight="1">
      <c r="A21" s="44" t="s">
        <v>21</v>
      </c>
      <c r="E21" s="45"/>
      <c r="F21" s="45"/>
      <c r="G21" s="49">
        <f>SUM(G16:G19)</f>
        <v>1080832729</v>
      </c>
      <c r="H21" s="45"/>
      <c r="I21" s="49">
        <f>SUM(I16:I19)</f>
        <v>1156306475</v>
      </c>
      <c r="J21" s="45"/>
      <c r="K21" s="49">
        <f>SUM(K16:K19)</f>
        <v>958373800</v>
      </c>
      <c r="L21" s="41"/>
      <c r="M21" s="49">
        <f>SUM(M16:M19)</f>
        <v>1033298366</v>
      </c>
      <c r="N21" s="44" t="s">
        <v>21</v>
      </c>
      <c r="R21" s="45"/>
      <c r="S21" s="45"/>
      <c r="T21" s="49">
        <f>SUM(T16:T19)</f>
        <v>35067864517</v>
      </c>
      <c r="U21" s="45"/>
      <c r="V21" s="49">
        <f>SUM(V16:V19)</f>
        <v>39470631475</v>
      </c>
      <c r="W21" s="45"/>
      <c r="X21" s="49">
        <f>SUM(X16:X19)</f>
        <v>31092651287</v>
      </c>
      <c r="Z21" s="49">
        <f>SUM(Z16:Z19)</f>
        <v>35270384342</v>
      </c>
    </row>
    <row r="22" spans="1:28" ht="16.5" customHeight="1">
      <c r="E22" s="45"/>
      <c r="F22" s="45"/>
      <c r="G22" s="62"/>
      <c r="H22" s="45"/>
      <c r="I22" s="62"/>
      <c r="J22" s="45"/>
      <c r="K22" s="62"/>
      <c r="L22" s="41"/>
      <c r="M22" s="62"/>
      <c r="R22" s="45"/>
      <c r="S22" s="45"/>
      <c r="T22" s="62"/>
      <c r="U22" s="45"/>
      <c r="V22" s="62"/>
      <c r="W22" s="45"/>
      <c r="X22" s="62"/>
      <c r="Z22" s="62"/>
    </row>
    <row r="23" spans="1:28" ht="16.5" customHeight="1">
      <c r="A23" s="44" t="s">
        <v>22</v>
      </c>
      <c r="E23" s="45"/>
      <c r="F23" s="45"/>
      <c r="G23" s="62"/>
      <c r="H23" s="45"/>
      <c r="I23" s="62"/>
      <c r="J23" s="45"/>
      <c r="K23" s="62"/>
      <c r="L23" s="41"/>
      <c r="M23" s="62"/>
      <c r="N23" s="44" t="s">
        <v>22</v>
      </c>
      <c r="R23" s="45"/>
      <c r="S23" s="45"/>
      <c r="T23" s="62"/>
      <c r="U23" s="45"/>
      <c r="V23" s="62"/>
      <c r="W23" s="45"/>
      <c r="X23" s="62"/>
      <c r="Z23" s="62"/>
    </row>
    <row r="24" spans="1:28" ht="16.5" customHeight="1">
      <c r="A24" s="44"/>
      <c r="E24" s="45"/>
      <c r="F24" s="45"/>
      <c r="G24" s="62"/>
      <c r="H24" s="45"/>
      <c r="I24" s="62"/>
      <c r="J24" s="45"/>
      <c r="K24" s="62"/>
      <c r="L24" s="41"/>
      <c r="M24" s="62"/>
      <c r="N24" s="44"/>
      <c r="R24" s="45"/>
      <c r="S24" s="45"/>
      <c r="T24" s="62"/>
      <c r="U24" s="45"/>
      <c r="V24" s="62"/>
      <c r="W24" s="45"/>
      <c r="X24" s="62"/>
      <c r="Z24" s="62"/>
    </row>
    <row r="25" spans="1:28" ht="16.5" customHeight="1">
      <c r="A25" s="41" t="s">
        <v>23</v>
      </c>
      <c r="E25" s="45"/>
      <c r="F25" s="45"/>
      <c r="G25" s="62">
        <v>43520744</v>
      </c>
      <c r="H25" s="45"/>
      <c r="I25" s="62">
        <v>47333789</v>
      </c>
      <c r="J25" s="45"/>
      <c r="K25" s="62">
        <v>43520744</v>
      </c>
      <c r="L25" s="41"/>
      <c r="M25" s="62">
        <v>47333789</v>
      </c>
      <c r="N25" s="41" t="s">
        <v>23</v>
      </c>
      <c r="R25" s="45"/>
      <c r="S25" s="45"/>
      <c r="T25" s="62">
        <v>1412752975</v>
      </c>
      <c r="U25" s="45"/>
      <c r="V25" s="62">
        <v>1616264309</v>
      </c>
      <c r="W25" s="45"/>
      <c r="X25" s="62">
        <v>1412752975</v>
      </c>
      <c r="Z25" s="62">
        <v>1616264309</v>
      </c>
    </row>
    <row r="26" spans="1:28" ht="16.5" customHeight="1">
      <c r="A26" s="41" t="s">
        <v>24</v>
      </c>
      <c r="E26" s="45"/>
      <c r="F26" s="45"/>
      <c r="G26" s="62">
        <v>0</v>
      </c>
      <c r="H26" s="45"/>
      <c r="I26" s="42">
        <v>0</v>
      </c>
      <c r="J26" s="45"/>
      <c r="K26" s="62">
        <v>97614608</v>
      </c>
      <c r="L26" s="41"/>
      <c r="M26" s="62">
        <v>97614608</v>
      </c>
      <c r="N26" s="41" t="s">
        <v>24</v>
      </c>
      <c r="R26" s="45"/>
      <c r="S26" s="45"/>
      <c r="T26" s="62">
        <v>0</v>
      </c>
      <c r="U26" s="45"/>
      <c r="V26" s="62">
        <v>0</v>
      </c>
      <c r="W26" s="45"/>
      <c r="X26" s="62">
        <v>3168726354</v>
      </c>
      <c r="Z26" s="62">
        <v>3333158160</v>
      </c>
    </row>
    <row r="27" spans="1:28" ht="16.5" customHeight="1">
      <c r="A27" s="41" t="s">
        <v>25</v>
      </c>
      <c r="E27" s="45"/>
      <c r="F27" s="45"/>
      <c r="G27" s="62"/>
      <c r="H27" s="45"/>
      <c r="I27" s="62"/>
      <c r="J27" s="45"/>
      <c r="K27" s="62"/>
      <c r="L27" s="41"/>
      <c r="M27" s="62"/>
      <c r="N27" s="41" t="s">
        <v>25</v>
      </c>
      <c r="R27" s="45"/>
      <c r="S27" s="45"/>
      <c r="T27" s="62"/>
      <c r="U27" s="45"/>
      <c r="V27" s="62"/>
      <c r="W27" s="45"/>
      <c r="X27" s="62"/>
      <c r="Z27" s="62"/>
    </row>
    <row r="28" spans="1:28" ht="16.5" customHeight="1">
      <c r="B28" s="41" t="s">
        <v>26</v>
      </c>
      <c r="E28" s="45">
        <v>4</v>
      </c>
      <c r="F28" s="45"/>
      <c r="G28" s="62">
        <v>5027479</v>
      </c>
      <c r="H28" s="45"/>
      <c r="I28" s="62">
        <v>5576039</v>
      </c>
      <c r="J28" s="45"/>
      <c r="K28" s="62">
        <v>0</v>
      </c>
      <c r="L28" s="41"/>
      <c r="M28" s="62">
        <v>0</v>
      </c>
      <c r="O28" s="41" t="s">
        <v>26</v>
      </c>
      <c r="R28" s="45">
        <v>4</v>
      </c>
      <c r="S28" s="45"/>
      <c r="T28" s="62">
        <v>163200000</v>
      </c>
      <c r="U28" s="45"/>
      <c r="V28" s="62">
        <v>190400000</v>
      </c>
      <c r="W28" s="45"/>
      <c r="X28" s="62">
        <v>0</v>
      </c>
      <c r="Z28" s="62">
        <v>0</v>
      </c>
    </row>
    <row r="29" spans="1:28" ht="16.5" customHeight="1">
      <c r="A29" s="41" t="s">
        <v>27</v>
      </c>
      <c r="E29" s="45"/>
      <c r="F29" s="45"/>
      <c r="G29" s="42">
        <v>22671541</v>
      </c>
      <c r="H29" s="45"/>
      <c r="I29" s="62">
        <v>22365257</v>
      </c>
      <c r="J29" s="45"/>
      <c r="K29" s="42">
        <v>22537285</v>
      </c>
      <c r="L29" s="41"/>
      <c r="M29" s="62">
        <v>22287915</v>
      </c>
      <c r="N29" s="41" t="s">
        <v>27</v>
      </c>
      <c r="R29" s="45"/>
      <c r="S29" s="45"/>
      <c r="T29" s="42">
        <v>735954495</v>
      </c>
      <c r="U29" s="45"/>
      <c r="V29" s="62">
        <v>763686283</v>
      </c>
      <c r="W29" s="45"/>
      <c r="X29" s="42">
        <v>731596333</v>
      </c>
      <c r="Y29" s="60"/>
      <c r="Z29" s="62">
        <v>761045368</v>
      </c>
    </row>
    <row r="30" spans="1:28" ht="16.5" customHeight="1">
      <c r="A30" s="41" t="s">
        <v>28</v>
      </c>
      <c r="E30" s="45">
        <v>6</v>
      </c>
      <c r="F30" s="45"/>
      <c r="G30" s="42">
        <v>643588287</v>
      </c>
      <c r="H30" s="45"/>
      <c r="I30" s="42">
        <v>653062299</v>
      </c>
      <c r="J30" s="45"/>
      <c r="K30" s="42">
        <v>546375675</v>
      </c>
      <c r="L30" s="41"/>
      <c r="M30" s="42">
        <v>561747507</v>
      </c>
      <c r="N30" s="41" t="s">
        <v>28</v>
      </c>
      <c r="R30" s="45">
        <v>6</v>
      </c>
      <c r="S30" s="45"/>
      <c r="T30" s="42">
        <v>20891905556</v>
      </c>
      <c r="U30" s="45"/>
      <c r="V30" s="42">
        <v>22299530573</v>
      </c>
      <c r="W30" s="45"/>
      <c r="X30" s="42">
        <v>17736228605</v>
      </c>
      <c r="Y30" s="60"/>
      <c r="Z30" s="42">
        <v>19181486532</v>
      </c>
    </row>
    <row r="31" spans="1:28" ht="16.5" customHeight="1">
      <c r="A31" s="41" t="s">
        <v>29</v>
      </c>
      <c r="E31" s="45"/>
      <c r="F31" s="45"/>
      <c r="G31" s="42">
        <v>12553660</v>
      </c>
      <c r="H31" s="45"/>
      <c r="I31" s="42">
        <v>10532767</v>
      </c>
      <c r="J31" s="45"/>
      <c r="K31" s="42">
        <v>9398182</v>
      </c>
      <c r="L31" s="41"/>
      <c r="M31" s="42">
        <v>7094309</v>
      </c>
      <c r="N31" s="41" t="s">
        <v>29</v>
      </c>
      <c r="R31" s="45"/>
      <c r="S31" s="45"/>
      <c r="T31" s="42">
        <v>407511904</v>
      </c>
      <c r="U31" s="45"/>
      <c r="V31" s="42">
        <v>359652887</v>
      </c>
      <c r="W31" s="45"/>
      <c r="X31" s="42">
        <v>305080030</v>
      </c>
      <c r="Y31" s="60"/>
      <c r="Z31" s="42">
        <v>242242970</v>
      </c>
    </row>
    <row r="32" spans="1:28" ht="16.5" customHeight="1">
      <c r="A32" s="41" t="s">
        <v>30</v>
      </c>
      <c r="E32" s="45">
        <v>8</v>
      </c>
      <c r="F32" s="45"/>
      <c r="G32" s="42">
        <v>0</v>
      </c>
      <c r="H32" s="45"/>
      <c r="I32" s="42">
        <v>0</v>
      </c>
      <c r="J32" s="45"/>
      <c r="K32" s="42">
        <v>29172930</v>
      </c>
      <c r="L32" s="41"/>
      <c r="M32" s="42">
        <v>27763053</v>
      </c>
      <c r="N32" s="41" t="s">
        <v>30</v>
      </c>
      <c r="R32" s="45">
        <v>8</v>
      </c>
      <c r="S32" s="45"/>
      <c r="T32" s="42">
        <v>0</v>
      </c>
      <c r="U32" s="45"/>
      <c r="V32" s="42" t="s">
        <v>31</v>
      </c>
      <c r="W32" s="45"/>
      <c r="X32" s="42">
        <v>947000000</v>
      </c>
      <c r="Y32" s="60"/>
      <c r="Z32" s="42">
        <v>948000000</v>
      </c>
    </row>
    <row r="33" spans="1:26" ht="16.5" customHeight="1">
      <c r="A33" s="41" t="s">
        <v>32</v>
      </c>
      <c r="E33" s="45"/>
      <c r="F33" s="45"/>
      <c r="G33" s="42">
        <v>19454003</v>
      </c>
      <c r="H33" s="45"/>
      <c r="I33" s="42">
        <v>28201330</v>
      </c>
      <c r="J33" s="45"/>
      <c r="K33" s="42">
        <v>18009833</v>
      </c>
      <c r="L33" s="41"/>
      <c r="M33" s="42">
        <v>27787337</v>
      </c>
      <c r="N33" s="41" t="s">
        <v>32</v>
      </c>
      <c r="R33" s="45"/>
      <c r="S33" s="45"/>
      <c r="T33" s="42">
        <v>631507959</v>
      </c>
      <c r="U33" s="45"/>
      <c r="V33" s="42">
        <v>962965426</v>
      </c>
      <c r="W33" s="45"/>
      <c r="X33" s="42">
        <v>584628007</v>
      </c>
      <c r="Y33" s="60"/>
      <c r="Z33" s="42">
        <v>948829186</v>
      </c>
    </row>
    <row r="34" spans="1:26" ht="16.5" customHeight="1">
      <c r="A34" s="41" t="s">
        <v>33</v>
      </c>
      <c r="E34" s="45"/>
      <c r="F34" s="45"/>
      <c r="G34" s="49">
        <v>93204813</v>
      </c>
      <c r="H34" s="45"/>
      <c r="I34" s="61">
        <v>81172421</v>
      </c>
      <c r="J34" s="45"/>
      <c r="K34" s="49">
        <v>9760087</v>
      </c>
      <c r="L34" s="41"/>
      <c r="M34" s="61">
        <v>1992142</v>
      </c>
      <c r="N34" s="41" t="s">
        <v>33</v>
      </c>
      <c r="R34" s="45"/>
      <c r="S34" s="45"/>
      <c r="T34" s="49">
        <v>3025577377</v>
      </c>
      <c r="U34" s="45"/>
      <c r="V34" s="61">
        <v>2771721642</v>
      </c>
      <c r="W34" s="45"/>
      <c r="X34" s="49">
        <v>316828099</v>
      </c>
      <c r="Y34" s="60"/>
      <c r="Z34" s="61">
        <v>68023893</v>
      </c>
    </row>
    <row r="35" spans="1:26" ht="16.5" customHeight="1">
      <c r="G35" s="62"/>
      <c r="I35" s="62"/>
      <c r="K35" s="62"/>
      <c r="L35" s="41"/>
      <c r="M35" s="62"/>
      <c r="T35" s="62"/>
      <c r="V35" s="62"/>
      <c r="X35" s="62"/>
      <c r="Z35" s="62"/>
    </row>
    <row r="36" spans="1:26" ht="16.5" customHeight="1">
      <c r="A36" s="44" t="s">
        <v>34</v>
      </c>
      <c r="G36" s="49">
        <f>SUM(G25:G34)</f>
        <v>840020527</v>
      </c>
      <c r="H36" s="42"/>
      <c r="I36" s="49">
        <f>SUM(I25:I34)</f>
        <v>848243902</v>
      </c>
      <c r="J36" s="42"/>
      <c r="K36" s="49">
        <f>SUM(K25:K34)</f>
        <v>776389344</v>
      </c>
      <c r="L36" s="42"/>
      <c r="M36" s="49">
        <f>SUM(M25:M34)</f>
        <v>793620660</v>
      </c>
      <c r="N36" s="44" t="s">
        <v>34</v>
      </c>
      <c r="T36" s="49">
        <f>SUM(T25:T34)</f>
        <v>27268410266</v>
      </c>
      <c r="U36" s="42"/>
      <c r="V36" s="49">
        <f>SUM(V25:V34)</f>
        <v>28964221120</v>
      </c>
      <c r="W36" s="42"/>
      <c r="X36" s="49">
        <f>SUM(X25:X34)</f>
        <v>25202840403</v>
      </c>
      <c r="Y36" s="42"/>
      <c r="Z36" s="49">
        <f>SUM(Z25:Z34)</f>
        <v>27099050418</v>
      </c>
    </row>
    <row r="37" spans="1:26" ht="16.5" customHeight="1">
      <c r="G37" s="62"/>
      <c r="I37" s="62"/>
      <c r="K37" s="62"/>
      <c r="L37" s="41"/>
      <c r="M37" s="62"/>
      <c r="T37" s="62"/>
      <c r="V37" s="62"/>
      <c r="X37" s="62"/>
      <c r="Z37" s="62"/>
    </row>
    <row r="38" spans="1:26" ht="16.5" customHeight="1" thickBot="1">
      <c r="A38" s="44" t="s">
        <v>35</v>
      </c>
      <c r="E38" s="63"/>
      <c r="F38" s="63"/>
      <c r="G38" s="64">
        <f>G36+G21</f>
        <v>1920853256</v>
      </c>
      <c r="H38" s="63"/>
      <c r="I38" s="64">
        <f>I36+I21</f>
        <v>2004550377</v>
      </c>
      <c r="J38" s="63"/>
      <c r="K38" s="64">
        <f>K36+K21</f>
        <v>1734763144</v>
      </c>
      <c r="L38" s="41"/>
      <c r="M38" s="64">
        <f>M36+M21</f>
        <v>1826919026</v>
      </c>
      <c r="N38" s="44" t="s">
        <v>35</v>
      </c>
      <c r="R38" s="63"/>
      <c r="S38" s="63"/>
      <c r="T38" s="64">
        <f>T36+T21</f>
        <v>62336274783</v>
      </c>
      <c r="U38" s="63"/>
      <c r="V38" s="64">
        <f>V36+V21</f>
        <v>68434852595</v>
      </c>
      <c r="W38" s="63"/>
      <c r="X38" s="64">
        <f>X36+X21</f>
        <v>56295491690</v>
      </c>
      <c r="Z38" s="64">
        <f>Z36+Z21</f>
        <v>62369434760</v>
      </c>
    </row>
    <row r="39" spans="1:26" ht="16.5" customHeight="1" thickTop="1">
      <c r="B39" s="65"/>
      <c r="E39" s="45"/>
      <c r="F39" s="45"/>
      <c r="H39" s="45"/>
      <c r="J39" s="45"/>
      <c r="L39" s="41"/>
      <c r="O39" s="65"/>
      <c r="R39" s="45"/>
      <c r="S39" s="45"/>
      <c r="T39" s="60"/>
      <c r="U39" s="60"/>
      <c r="V39" s="60"/>
      <c r="W39" s="60"/>
      <c r="X39" s="60"/>
      <c r="Y39" s="60"/>
      <c r="Z39" s="60"/>
    </row>
    <row r="40" spans="1:26" ht="16.5" customHeight="1">
      <c r="B40" s="65"/>
      <c r="E40" s="45"/>
      <c r="F40" s="45"/>
      <c r="H40" s="45"/>
      <c r="J40" s="45"/>
      <c r="L40" s="41"/>
      <c r="O40" s="65"/>
      <c r="R40" s="45"/>
      <c r="S40" s="45"/>
      <c r="T40" s="60"/>
      <c r="U40" s="60"/>
      <c r="V40" s="60"/>
      <c r="W40" s="60"/>
      <c r="X40" s="60"/>
      <c r="Y40" s="60"/>
      <c r="Z40" s="60"/>
    </row>
    <row r="41" spans="1:26" ht="16.5" customHeight="1">
      <c r="B41" s="65"/>
      <c r="E41" s="45"/>
      <c r="F41" s="45"/>
      <c r="H41" s="45"/>
      <c r="J41" s="45"/>
      <c r="L41" s="41"/>
      <c r="O41" s="65"/>
      <c r="R41" s="45"/>
      <c r="S41" s="45"/>
      <c r="T41" s="60"/>
      <c r="U41" s="60"/>
      <c r="V41" s="42"/>
      <c r="W41" s="60"/>
      <c r="X41" s="60"/>
      <c r="Y41" s="60"/>
      <c r="Z41" s="60"/>
    </row>
    <row r="42" spans="1:26" ht="16.5" customHeight="1">
      <c r="B42" s="65"/>
      <c r="E42" s="45"/>
      <c r="F42" s="45"/>
      <c r="H42" s="45"/>
      <c r="J42" s="45"/>
      <c r="L42" s="41"/>
      <c r="O42" s="65"/>
      <c r="R42" s="45"/>
      <c r="S42" s="45"/>
      <c r="T42" s="60"/>
      <c r="U42" s="60"/>
      <c r="V42" s="60"/>
      <c r="W42" s="60"/>
      <c r="X42" s="60"/>
      <c r="Y42" s="60"/>
      <c r="Z42" s="60"/>
    </row>
    <row r="43" spans="1:26" ht="16.5" customHeight="1">
      <c r="B43" s="65"/>
      <c r="E43" s="45"/>
      <c r="F43" s="45"/>
      <c r="H43" s="45"/>
      <c r="J43" s="45"/>
      <c r="L43" s="41"/>
      <c r="O43" s="65"/>
      <c r="R43" s="45"/>
      <c r="S43" s="45"/>
      <c r="T43" s="60"/>
      <c r="U43" s="60"/>
      <c r="V43" s="60"/>
      <c r="W43" s="60"/>
      <c r="X43" s="60"/>
      <c r="Y43" s="60"/>
      <c r="Z43" s="60"/>
    </row>
    <row r="44" spans="1:26" ht="16.5" customHeight="1">
      <c r="G44" s="41"/>
      <c r="I44" s="41"/>
      <c r="K44" s="41"/>
      <c r="L44" s="41"/>
      <c r="M44" s="41"/>
    </row>
    <row r="45" spans="1:26" ht="16.5" customHeight="1">
      <c r="E45" s="66"/>
      <c r="G45" s="67"/>
      <c r="I45" s="67"/>
      <c r="K45" s="67"/>
      <c r="T45" s="60"/>
      <c r="U45" s="60"/>
      <c r="V45" s="60"/>
      <c r="W45" s="60"/>
      <c r="X45" s="60"/>
      <c r="Y45" s="60"/>
      <c r="Z45" s="60"/>
    </row>
    <row r="46" spans="1:26" ht="16.5" customHeight="1">
      <c r="B46" s="65"/>
      <c r="E46" s="45"/>
      <c r="F46" s="45"/>
      <c r="H46" s="45"/>
      <c r="J46" s="45"/>
      <c r="L46" s="41"/>
      <c r="O46" s="65"/>
      <c r="R46" s="45"/>
      <c r="S46" s="45"/>
      <c r="T46" s="60"/>
      <c r="U46" s="60"/>
      <c r="V46" s="60"/>
      <c r="W46" s="60"/>
      <c r="X46" s="60"/>
      <c r="Y46" s="60"/>
      <c r="Z46" s="60"/>
    </row>
    <row r="47" spans="1:26" ht="16.5" customHeight="1">
      <c r="B47" s="65"/>
      <c r="E47" s="45"/>
      <c r="F47" s="45"/>
      <c r="H47" s="45"/>
      <c r="J47" s="45"/>
      <c r="L47" s="41"/>
      <c r="O47" s="65"/>
      <c r="R47" s="45"/>
      <c r="S47" s="45"/>
      <c r="T47" s="60"/>
      <c r="U47" s="60"/>
      <c r="V47" s="60"/>
      <c r="W47" s="60"/>
      <c r="X47" s="60"/>
      <c r="Y47" s="60"/>
      <c r="Z47" s="60"/>
    </row>
    <row r="48" spans="1:26" ht="16.5" customHeight="1">
      <c r="B48" s="65"/>
      <c r="E48" s="45"/>
      <c r="F48" s="45"/>
      <c r="H48" s="45"/>
      <c r="J48" s="45"/>
      <c r="L48" s="41"/>
      <c r="O48" s="65"/>
      <c r="R48" s="45"/>
      <c r="S48" s="45"/>
      <c r="T48" s="60"/>
      <c r="U48" s="60"/>
      <c r="V48" s="60"/>
      <c r="W48" s="60"/>
      <c r="X48" s="60"/>
      <c r="Y48" s="60"/>
      <c r="Z48" s="60"/>
    </row>
    <row r="49" spans="1:26" ht="16.5" customHeight="1">
      <c r="B49" s="65"/>
      <c r="E49" s="45"/>
      <c r="F49" s="45"/>
      <c r="H49" s="45"/>
      <c r="J49" s="45"/>
      <c r="L49" s="41"/>
      <c r="O49" s="65"/>
      <c r="R49" s="45"/>
      <c r="S49" s="45"/>
      <c r="T49" s="60"/>
      <c r="U49" s="60"/>
      <c r="V49" s="60"/>
      <c r="W49" s="60"/>
      <c r="X49" s="60"/>
      <c r="Y49" s="60"/>
      <c r="Z49" s="60"/>
    </row>
    <row r="50" spans="1:26" ht="6" customHeight="1">
      <c r="B50" s="65"/>
      <c r="E50" s="45"/>
      <c r="F50" s="45"/>
      <c r="H50" s="45"/>
      <c r="J50" s="45"/>
      <c r="L50" s="41"/>
      <c r="O50" s="65"/>
      <c r="R50" s="45"/>
      <c r="S50" s="45"/>
      <c r="T50" s="60"/>
      <c r="U50" s="60"/>
      <c r="V50" s="60"/>
      <c r="W50" s="60"/>
      <c r="X50" s="60"/>
      <c r="Y50" s="60"/>
      <c r="Z50" s="60"/>
    </row>
    <row r="51" spans="1:26" ht="22.35" customHeight="1">
      <c r="A51" s="68" t="s">
        <v>36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 t="s">
        <v>36</v>
      </c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</row>
    <row r="52" spans="1:26" ht="16.5" customHeight="1">
      <c r="A52" s="40" t="s">
        <v>0</v>
      </c>
      <c r="N52" s="40" t="s">
        <v>0</v>
      </c>
      <c r="T52" s="60"/>
      <c r="U52" s="60"/>
      <c r="V52" s="60"/>
      <c r="W52" s="60"/>
      <c r="X52" s="60"/>
      <c r="Y52" s="60"/>
      <c r="Z52" s="60"/>
    </row>
    <row r="53" spans="1:26" ht="16.5" customHeight="1">
      <c r="A53" s="40" t="s">
        <v>1</v>
      </c>
      <c r="B53" s="45"/>
      <c r="C53" s="45"/>
      <c r="D53" s="45"/>
      <c r="E53" s="45"/>
      <c r="F53" s="45"/>
      <c r="H53" s="45"/>
      <c r="J53" s="45"/>
      <c r="L53" s="46"/>
      <c r="N53" s="40" t="s">
        <v>1</v>
      </c>
      <c r="O53" s="45"/>
      <c r="P53" s="45"/>
      <c r="Q53" s="45"/>
      <c r="R53" s="45"/>
      <c r="S53" s="45"/>
      <c r="T53" s="60"/>
      <c r="U53" s="60"/>
      <c r="V53" s="60"/>
      <c r="W53" s="60"/>
      <c r="X53" s="60"/>
      <c r="Y53" s="60"/>
      <c r="Z53" s="60"/>
    </row>
    <row r="54" spans="1:26" ht="16.5" customHeight="1">
      <c r="A54" s="47" t="s">
        <v>2</v>
      </c>
      <c r="B54" s="48"/>
      <c r="C54" s="48"/>
      <c r="D54" s="48"/>
      <c r="E54" s="48"/>
      <c r="F54" s="48"/>
      <c r="G54" s="49"/>
      <c r="H54" s="48"/>
      <c r="I54" s="49"/>
      <c r="J54" s="48"/>
      <c r="K54" s="49"/>
      <c r="L54" s="50"/>
      <c r="M54" s="49"/>
      <c r="N54" s="47" t="s">
        <v>2</v>
      </c>
      <c r="O54" s="48"/>
      <c r="P54" s="48"/>
      <c r="Q54" s="48"/>
      <c r="R54" s="48"/>
      <c r="S54" s="48"/>
      <c r="T54" s="49"/>
      <c r="U54" s="48"/>
      <c r="V54" s="49"/>
      <c r="W54" s="48"/>
      <c r="X54" s="49"/>
      <c r="Y54" s="50"/>
      <c r="Z54" s="49"/>
    </row>
    <row r="55" spans="1:26" ht="16.5" customHeight="1">
      <c r="A55" s="40"/>
      <c r="B55" s="45"/>
      <c r="C55" s="45"/>
      <c r="D55" s="45"/>
      <c r="E55" s="45"/>
      <c r="F55" s="45"/>
      <c r="H55" s="45"/>
      <c r="J55" s="45"/>
      <c r="L55" s="46"/>
      <c r="N55" s="40"/>
      <c r="O55" s="45"/>
      <c r="P55" s="45"/>
      <c r="Q55" s="45"/>
      <c r="R55" s="45"/>
      <c r="S55" s="45"/>
      <c r="T55" s="42"/>
      <c r="U55" s="42"/>
      <c r="V55" s="42"/>
      <c r="W55" s="42"/>
      <c r="X55" s="42"/>
      <c r="Y55" s="42"/>
      <c r="Z55" s="42"/>
    </row>
    <row r="56" spans="1:26" ht="16.5" customHeight="1">
      <c r="A56" s="40"/>
      <c r="B56" s="45"/>
      <c r="C56" s="45"/>
      <c r="D56" s="45"/>
      <c r="E56" s="45"/>
      <c r="F56" s="45"/>
      <c r="H56" s="45"/>
      <c r="J56" s="45"/>
      <c r="L56" s="46"/>
      <c r="N56" s="40"/>
      <c r="O56" s="45"/>
      <c r="P56" s="45"/>
      <c r="Q56" s="45"/>
      <c r="R56" s="45"/>
      <c r="S56" s="45"/>
      <c r="T56" s="42"/>
      <c r="U56" s="42"/>
      <c r="V56" s="42"/>
      <c r="W56" s="42"/>
      <c r="X56" s="42"/>
      <c r="Y56" s="42"/>
      <c r="Z56" s="42"/>
    </row>
    <row r="57" spans="1:26" ht="16.5" customHeight="1">
      <c r="A57" s="40"/>
      <c r="B57" s="40"/>
      <c r="C57" s="45"/>
      <c r="D57" s="45"/>
      <c r="E57" s="45"/>
      <c r="F57" s="45"/>
      <c r="G57" s="145" t="s">
        <v>3</v>
      </c>
      <c r="H57" s="145"/>
      <c r="I57" s="145"/>
      <c r="J57" s="17"/>
      <c r="K57" s="145" t="s">
        <v>4</v>
      </c>
      <c r="L57" s="145"/>
      <c r="M57" s="145"/>
      <c r="N57" s="52"/>
      <c r="O57" s="53"/>
      <c r="P57" s="53"/>
      <c r="Q57" s="53"/>
      <c r="R57" s="53"/>
      <c r="S57" s="53"/>
      <c r="T57" s="145" t="s">
        <v>3</v>
      </c>
      <c r="U57" s="145"/>
      <c r="V57" s="145"/>
      <c r="W57" s="17"/>
      <c r="X57" s="145" t="s">
        <v>4</v>
      </c>
      <c r="Y57" s="145"/>
      <c r="Z57" s="145"/>
    </row>
    <row r="58" spans="1:26" ht="16.5" customHeight="1">
      <c r="A58" s="40"/>
      <c r="B58" s="40"/>
      <c r="C58" s="45"/>
      <c r="D58" s="45"/>
      <c r="E58" s="45"/>
      <c r="F58" s="45"/>
      <c r="G58" s="144" t="s">
        <v>5</v>
      </c>
      <c r="H58" s="144"/>
      <c r="I58" s="144"/>
      <c r="J58" s="51"/>
      <c r="K58" s="144" t="s">
        <v>5</v>
      </c>
      <c r="L58" s="144"/>
      <c r="M58" s="144"/>
      <c r="N58" s="40"/>
      <c r="O58" s="40"/>
      <c r="P58" s="45"/>
      <c r="Q58" s="45"/>
      <c r="R58" s="45"/>
      <c r="S58" s="45"/>
      <c r="T58" s="144" t="s">
        <v>5</v>
      </c>
      <c r="U58" s="144"/>
      <c r="V58" s="144"/>
      <c r="W58" s="51"/>
      <c r="X58" s="144" t="s">
        <v>5</v>
      </c>
      <c r="Y58" s="144"/>
      <c r="Z58" s="144"/>
    </row>
    <row r="59" spans="1:26" ht="16.5" customHeight="1">
      <c r="A59" s="40"/>
      <c r="B59" s="40"/>
      <c r="C59" s="45"/>
      <c r="D59" s="45"/>
      <c r="E59" s="45"/>
      <c r="F59" s="45"/>
      <c r="G59" s="54" t="s">
        <v>6</v>
      </c>
      <c r="H59" s="45"/>
      <c r="I59" s="54" t="s">
        <v>7</v>
      </c>
      <c r="J59" s="45"/>
      <c r="K59" s="54" t="s">
        <v>6</v>
      </c>
      <c r="L59" s="55"/>
      <c r="M59" s="54" t="s">
        <v>7</v>
      </c>
      <c r="N59" s="40"/>
      <c r="O59" s="40"/>
      <c r="P59" s="45"/>
      <c r="Q59" s="45"/>
      <c r="R59" s="45"/>
      <c r="S59" s="45"/>
      <c r="T59" s="54" t="s">
        <v>6</v>
      </c>
      <c r="U59" s="45"/>
      <c r="V59" s="54" t="s">
        <v>7</v>
      </c>
      <c r="W59" s="45"/>
      <c r="X59" s="54" t="s">
        <v>6</v>
      </c>
      <c r="Y59" s="55"/>
      <c r="Z59" s="54" t="s">
        <v>7</v>
      </c>
    </row>
    <row r="60" spans="1:26" ht="16.5" customHeight="1">
      <c r="A60" s="40"/>
      <c r="B60" s="40"/>
      <c r="C60" s="45"/>
      <c r="D60" s="45"/>
      <c r="E60" s="45"/>
      <c r="F60" s="45"/>
      <c r="G60" s="54" t="s">
        <v>8</v>
      </c>
      <c r="H60" s="45"/>
      <c r="I60" s="54" t="s">
        <v>9</v>
      </c>
      <c r="J60" s="45"/>
      <c r="K60" s="54" t="s">
        <v>8</v>
      </c>
      <c r="L60" s="55"/>
      <c r="M60" s="54" t="s">
        <v>9</v>
      </c>
      <c r="N60" s="40"/>
      <c r="O60" s="40"/>
      <c r="P60" s="45"/>
      <c r="Q60" s="45"/>
      <c r="R60" s="45"/>
      <c r="S60" s="45"/>
      <c r="T60" s="54" t="s">
        <v>8</v>
      </c>
      <c r="U60" s="45"/>
      <c r="V60" s="54" t="s">
        <v>9</v>
      </c>
      <c r="W60" s="45"/>
      <c r="X60" s="54" t="s">
        <v>8</v>
      </c>
      <c r="Y60" s="55"/>
      <c r="Z60" s="54" t="s">
        <v>9</v>
      </c>
    </row>
    <row r="61" spans="1:26" ht="16.5" customHeight="1">
      <c r="E61" s="56" t="s">
        <v>10</v>
      </c>
      <c r="G61" s="57" t="s">
        <v>11</v>
      </c>
      <c r="I61" s="57" t="s">
        <v>11</v>
      </c>
      <c r="K61" s="57" t="s">
        <v>11</v>
      </c>
      <c r="L61" s="41"/>
      <c r="M61" s="57" t="s">
        <v>11</v>
      </c>
      <c r="R61" s="56" t="s">
        <v>10</v>
      </c>
      <c r="T61" s="57" t="s">
        <v>12</v>
      </c>
      <c r="V61" s="57" t="s">
        <v>12</v>
      </c>
      <c r="X61" s="57" t="s">
        <v>12</v>
      </c>
      <c r="Z61" s="57" t="s">
        <v>12</v>
      </c>
    </row>
    <row r="62" spans="1:26" ht="16.5" customHeight="1">
      <c r="E62" s="58"/>
      <c r="G62" s="54"/>
      <c r="I62" s="54"/>
      <c r="K62" s="54"/>
      <c r="L62" s="41"/>
      <c r="M62" s="54"/>
      <c r="R62" s="58"/>
      <c r="T62" s="54"/>
      <c r="V62" s="54"/>
      <c r="X62" s="54"/>
      <c r="Z62" s="54"/>
    </row>
    <row r="63" spans="1:26" s="44" customFormat="1" ht="16.5" customHeight="1">
      <c r="A63" s="40" t="s">
        <v>37</v>
      </c>
      <c r="G63" s="69"/>
      <c r="I63" s="69"/>
      <c r="K63" s="69"/>
      <c r="L63" s="70"/>
      <c r="M63" s="69"/>
      <c r="N63" s="40" t="s">
        <v>38</v>
      </c>
      <c r="T63" s="69"/>
      <c r="V63" s="69"/>
      <c r="X63" s="69"/>
      <c r="Y63" s="70"/>
      <c r="Z63" s="69"/>
    </row>
    <row r="64" spans="1:26" s="44" customFormat="1" ht="16.5" customHeight="1">
      <c r="A64" s="40"/>
      <c r="G64" s="69"/>
      <c r="I64" s="69"/>
      <c r="K64" s="69"/>
      <c r="L64" s="70"/>
      <c r="M64" s="69"/>
      <c r="N64" s="40"/>
      <c r="T64" s="69"/>
      <c r="V64" s="69"/>
      <c r="X64" s="69"/>
      <c r="Y64" s="70"/>
      <c r="Z64" s="69"/>
    </row>
    <row r="65" spans="1:26" ht="16.5" customHeight="1">
      <c r="A65" s="44" t="s">
        <v>39</v>
      </c>
      <c r="L65" s="41"/>
      <c r="N65" s="44" t="s">
        <v>39</v>
      </c>
      <c r="T65" s="42"/>
      <c r="V65" s="42"/>
      <c r="X65" s="42"/>
      <c r="Z65" s="42"/>
    </row>
    <row r="66" spans="1:26" ht="16.5" customHeight="1">
      <c r="A66" s="44"/>
      <c r="N66" s="44"/>
      <c r="T66" s="42"/>
      <c r="V66" s="42"/>
      <c r="X66" s="42"/>
      <c r="Y66" s="43"/>
      <c r="Z66" s="42"/>
    </row>
    <row r="67" spans="1:26" ht="16.5" customHeight="1">
      <c r="A67" s="41" t="s">
        <v>40</v>
      </c>
      <c r="E67" s="45"/>
      <c r="L67" s="42"/>
      <c r="N67" s="41" t="s">
        <v>40</v>
      </c>
      <c r="R67" s="45"/>
      <c r="T67" s="42"/>
      <c r="V67" s="42"/>
      <c r="X67" s="42"/>
      <c r="Y67" s="60"/>
      <c r="Z67" s="42"/>
    </row>
    <row r="68" spans="1:26" ht="16.5" customHeight="1">
      <c r="B68" s="41" t="s">
        <v>41</v>
      </c>
      <c r="E68" s="45">
        <v>7.1</v>
      </c>
      <c r="G68" s="42">
        <v>103085245</v>
      </c>
      <c r="I68" s="42">
        <v>17337266</v>
      </c>
      <c r="K68" s="42">
        <v>87251152</v>
      </c>
      <c r="L68" s="42"/>
      <c r="M68" s="42">
        <v>1171437</v>
      </c>
      <c r="O68" s="41" t="s">
        <v>41</v>
      </c>
      <c r="R68" s="45">
        <v>7.1</v>
      </c>
      <c r="T68" s="42">
        <v>3346312000</v>
      </c>
      <c r="V68" s="42">
        <v>592000000</v>
      </c>
      <c r="X68" s="42">
        <v>2832312000</v>
      </c>
      <c r="Y68" s="60"/>
      <c r="Z68" s="42">
        <v>40000000</v>
      </c>
    </row>
    <row r="69" spans="1:26" ht="16.5" customHeight="1">
      <c r="A69" s="41" t="s">
        <v>42</v>
      </c>
      <c r="E69" s="45"/>
      <c r="L69" s="42"/>
      <c r="N69" s="41" t="s">
        <v>43</v>
      </c>
      <c r="R69" s="45"/>
      <c r="T69" s="42"/>
      <c r="V69" s="42"/>
      <c r="X69" s="42"/>
      <c r="Y69" s="60"/>
      <c r="Z69" s="42"/>
    </row>
    <row r="70" spans="1:26" ht="16.5" customHeight="1">
      <c r="B70" s="41" t="s">
        <v>44</v>
      </c>
      <c r="E70" s="45">
        <v>7.1</v>
      </c>
      <c r="G70" s="42">
        <v>16172955</v>
      </c>
      <c r="I70" s="42">
        <v>11531332</v>
      </c>
      <c r="K70" s="42">
        <v>16172955</v>
      </c>
      <c r="L70" s="42"/>
      <c r="M70" s="42">
        <v>11531332</v>
      </c>
      <c r="O70" s="41" t="s">
        <v>44</v>
      </c>
      <c r="R70" s="45">
        <v>7.1</v>
      </c>
      <c r="T70" s="42">
        <v>525000000</v>
      </c>
      <c r="V70" s="42">
        <v>393750000</v>
      </c>
      <c r="X70" s="42">
        <v>525000000</v>
      </c>
      <c r="Y70" s="60"/>
      <c r="Z70" s="42">
        <v>393750000</v>
      </c>
    </row>
    <row r="71" spans="1:26" ht="16.5" customHeight="1">
      <c r="A71" s="41" t="s">
        <v>45</v>
      </c>
      <c r="E71" s="45"/>
      <c r="G71" s="42">
        <v>417317043</v>
      </c>
      <c r="I71" s="42">
        <v>489823101</v>
      </c>
      <c r="K71" s="42">
        <v>373513245</v>
      </c>
      <c r="L71" s="42"/>
      <c r="M71" s="42">
        <v>433996322</v>
      </c>
      <c r="N71" s="41" t="s">
        <v>45</v>
      </c>
      <c r="R71" s="45"/>
      <c r="T71" s="42">
        <v>13546778889</v>
      </c>
      <c r="V71" s="42">
        <v>16725548569</v>
      </c>
      <c r="X71" s="42">
        <v>12124837521</v>
      </c>
      <c r="Y71" s="60"/>
      <c r="Z71" s="42">
        <v>14819281792</v>
      </c>
    </row>
    <row r="72" spans="1:26" ht="16.5" customHeight="1">
      <c r="A72" s="41" t="s">
        <v>46</v>
      </c>
      <c r="E72" s="45">
        <v>7.2</v>
      </c>
      <c r="G72" s="42">
        <v>14973943</v>
      </c>
      <c r="I72" s="42">
        <v>7837568</v>
      </c>
      <c r="K72" s="42">
        <v>2198854</v>
      </c>
      <c r="L72" s="42"/>
      <c r="M72" s="42">
        <v>981429</v>
      </c>
      <c r="N72" s="41" t="s">
        <v>46</v>
      </c>
      <c r="R72" s="45">
        <v>7.2</v>
      </c>
      <c r="T72" s="42">
        <v>486078148</v>
      </c>
      <c r="V72" s="42">
        <v>267622394</v>
      </c>
      <c r="X72" s="42">
        <v>71378304</v>
      </c>
      <c r="Y72" s="60"/>
      <c r="Z72" s="42">
        <v>33511983</v>
      </c>
    </row>
    <row r="73" spans="1:26" ht="16.5" customHeight="1">
      <c r="A73" s="41" t="s">
        <v>47</v>
      </c>
      <c r="E73" s="45"/>
      <c r="G73" s="42">
        <v>17077250</v>
      </c>
      <c r="I73" s="42">
        <v>47395246</v>
      </c>
      <c r="K73" s="42">
        <v>17077250</v>
      </c>
      <c r="L73" s="42"/>
      <c r="M73" s="42">
        <v>47395246</v>
      </c>
      <c r="N73" s="41" t="s">
        <v>47</v>
      </c>
      <c r="R73" s="45"/>
      <c r="T73" s="42">
        <v>554354851</v>
      </c>
      <c r="V73" s="42">
        <v>1618362824</v>
      </c>
      <c r="X73" s="42">
        <v>554354851</v>
      </c>
      <c r="Y73" s="60"/>
      <c r="Z73" s="42">
        <v>1618362824</v>
      </c>
    </row>
    <row r="74" spans="1:26" ht="16.5" customHeight="1">
      <c r="A74" s="41" t="s">
        <v>48</v>
      </c>
      <c r="E74" s="45"/>
      <c r="G74" s="42">
        <v>39705</v>
      </c>
      <c r="I74" s="42">
        <v>38671</v>
      </c>
      <c r="K74" s="42">
        <v>0</v>
      </c>
      <c r="L74" s="42"/>
      <c r="M74" s="42">
        <v>0</v>
      </c>
      <c r="N74" s="41" t="s">
        <v>48</v>
      </c>
      <c r="R74" s="45"/>
      <c r="T74" s="42">
        <v>1288872</v>
      </c>
      <c r="V74" s="42">
        <v>1320450</v>
      </c>
      <c r="X74" s="42">
        <v>0</v>
      </c>
      <c r="Y74" s="60"/>
      <c r="Z74" s="42">
        <v>0</v>
      </c>
    </row>
    <row r="75" spans="1:26" ht="16.5" customHeight="1">
      <c r="A75" s="41" t="s">
        <v>49</v>
      </c>
      <c r="E75" s="45"/>
      <c r="G75" s="42">
        <v>1157105</v>
      </c>
      <c r="I75" s="42">
        <v>3088089</v>
      </c>
      <c r="K75" s="42">
        <v>1157105</v>
      </c>
      <c r="L75" s="42"/>
      <c r="M75" s="42">
        <v>3088089</v>
      </c>
      <c r="N75" s="41" t="s">
        <v>49</v>
      </c>
      <c r="R75" s="45"/>
      <c r="T75" s="42">
        <v>37561493</v>
      </c>
      <c r="V75" s="42">
        <v>105446189</v>
      </c>
      <c r="X75" s="42">
        <v>37561493</v>
      </c>
      <c r="Y75" s="60"/>
      <c r="Z75" s="42">
        <v>105446189</v>
      </c>
    </row>
    <row r="76" spans="1:26" ht="16.5" customHeight="1">
      <c r="A76" s="41" t="s">
        <v>50</v>
      </c>
      <c r="E76" s="45"/>
      <c r="F76" s="45"/>
      <c r="G76" s="49">
        <v>8496066</v>
      </c>
      <c r="H76" s="45"/>
      <c r="I76" s="61">
        <v>8971598</v>
      </c>
      <c r="J76" s="45"/>
      <c r="K76" s="49">
        <v>582588</v>
      </c>
      <c r="L76" s="41"/>
      <c r="M76" s="61">
        <v>1511235</v>
      </c>
      <c r="N76" s="41" t="s">
        <v>50</v>
      </c>
      <c r="R76" s="45"/>
      <c r="S76" s="45"/>
      <c r="T76" s="49">
        <v>275795901</v>
      </c>
      <c r="U76" s="45"/>
      <c r="V76" s="61">
        <v>306345062</v>
      </c>
      <c r="W76" s="45"/>
      <c r="X76" s="49">
        <v>18911745</v>
      </c>
      <c r="Y76" s="60"/>
      <c r="Z76" s="61">
        <v>51602764</v>
      </c>
    </row>
    <row r="77" spans="1:26" ht="16.5" customHeight="1">
      <c r="E77" s="45"/>
      <c r="F77" s="45"/>
      <c r="G77" s="62"/>
      <c r="H77" s="45"/>
      <c r="I77" s="62"/>
      <c r="J77" s="45"/>
      <c r="K77" s="62"/>
      <c r="L77" s="41"/>
      <c r="M77" s="62"/>
      <c r="R77" s="45"/>
      <c r="S77" s="45"/>
      <c r="T77" s="62"/>
      <c r="U77" s="45"/>
      <c r="V77" s="62"/>
      <c r="W77" s="45"/>
      <c r="X77" s="62"/>
      <c r="Z77" s="62"/>
    </row>
    <row r="78" spans="1:26" ht="16.5" customHeight="1">
      <c r="A78" s="44" t="s">
        <v>51</v>
      </c>
      <c r="E78" s="45"/>
      <c r="F78" s="45"/>
      <c r="G78" s="49">
        <f>SUM(G68:G76)</f>
        <v>578319312</v>
      </c>
      <c r="H78" s="45"/>
      <c r="I78" s="49">
        <f>SUM(I68:I76)</f>
        <v>586022871</v>
      </c>
      <c r="J78" s="45"/>
      <c r="K78" s="49">
        <f>SUM(K68:K76)</f>
        <v>497953149</v>
      </c>
      <c r="L78" s="42"/>
      <c r="M78" s="49">
        <f>SUM(M68:M76)</f>
        <v>499675090</v>
      </c>
      <c r="N78" s="44" t="s">
        <v>51</v>
      </c>
      <c r="R78" s="45"/>
      <c r="S78" s="45"/>
      <c r="T78" s="49">
        <f>SUM(T68:T76)</f>
        <v>18773170154</v>
      </c>
      <c r="U78" s="45"/>
      <c r="V78" s="49">
        <f>SUM(V68:V76)</f>
        <v>20010395488</v>
      </c>
      <c r="W78" s="45"/>
      <c r="X78" s="49">
        <f>SUM(X68:X76)</f>
        <v>16164355914</v>
      </c>
      <c r="Y78" s="42"/>
      <c r="Z78" s="49">
        <f>SUM(Z68:Z76)</f>
        <v>17061955552</v>
      </c>
    </row>
    <row r="79" spans="1:26" ht="16.5" customHeight="1">
      <c r="E79" s="45"/>
      <c r="F79" s="45"/>
      <c r="G79" s="62"/>
      <c r="H79" s="45"/>
      <c r="I79" s="62"/>
      <c r="J79" s="45"/>
      <c r="K79" s="62"/>
      <c r="L79" s="41"/>
      <c r="M79" s="62"/>
      <c r="R79" s="45"/>
      <c r="S79" s="45"/>
      <c r="T79" s="62"/>
      <c r="U79" s="45"/>
      <c r="V79" s="62"/>
      <c r="W79" s="45"/>
      <c r="X79" s="62"/>
      <c r="Z79" s="62"/>
    </row>
    <row r="80" spans="1:26" ht="16.5" customHeight="1">
      <c r="A80" s="44" t="s">
        <v>52</v>
      </c>
      <c r="E80" s="45"/>
      <c r="F80" s="45"/>
      <c r="G80" s="62"/>
      <c r="H80" s="45"/>
      <c r="I80" s="62"/>
      <c r="J80" s="45"/>
      <c r="K80" s="62"/>
      <c r="L80" s="41"/>
      <c r="M80" s="62"/>
      <c r="N80" s="44" t="s">
        <v>52</v>
      </c>
      <c r="R80" s="45"/>
      <c r="S80" s="45"/>
      <c r="T80" s="62"/>
      <c r="U80" s="45"/>
      <c r="V80" s="62"/>
      <c r="W80" s="45"/>
      <c r="X80" s="62"/>
      <c r="Z80" s="62"/>
    </row>
    <row r="81" spans="1:26" ht="16.5" customHeight="1">
      <c r="A81" s="44"/>
      <c r="E81" s="45"/>
      <c r="F81" s="45"/>
      <c r="G81" s="62"/>
      <c r="H81" s="45"/>
      <c r="I81" s="62"/>
      <c r="J81" s="45"/>
      <c r="K81" s="62"/>
      <c r="L81" s="41"/>
      <c r="M81" s="62"/>
      <c r="N81" s="44"/>
      <c r="R81" s="45"/>
      <c r="S81" s="45"/>
      <c r="T81" s="62"/>
      <c r="U81" s="45"/>
      <c r="V81" s="62"/>
      <c r="W81" s="45"/>
      <c r="X81" s="62"/>
      <c r="Z81" s="62"/>
    </row>
    <row r="82" spans="1:26" ht="16.5" customHeight="1">
      <c r="A82" s="41" t="s">
        <v>53</v>
      </c>
      <c r="E82" s="45"/>
      <c r="F82" s="45"/>
      <c r="G82" s="62"/>
      <c r="H82" s="45"/>
      <c r="I82" s="62"/>
      <c r="J82" s="45"/>
      <c r="K82" s="62"/>
      <c r="L82" s="41"/>
      <c r="M82" s="62"/>
      <c r="N82" s="41" t="s">
        <v>53</v>
      </c>
      <c r="R82" s="45"/>
      <c r="S82" s="45"/>
      <c r="T82" s="62"/>
      <c r="U82" s="45"/>
      <c r="V82" s="62"/>
      <c r="W82" s="45"/>
      <c r="X82" s="62"/>
      <c r="Z82" s="62"/>
    </row>
    <row r="83" spans="1:26" ht="16.5" customHeight="1">
      <c r="A83" s="44"/>
      <c r="B83" s="41" t="s">
        <v>41</v>
      </c>
      <c r="E83" s="45">
        <v>7.1</v>
      </c>
      <c r="F83" s="45"/>
      <c r="G83" s="62">
        <v>83560268</v>
      </c>
      <c r="H83" s="45"/>
      <c r="I83" s="42">
        <v>193470118</v>
      </c>
      <c r="J83" s="45"/>
      <c r="K83" s="62">
        <v>83560268</v>
      </c>
      <c r="L83" s="41"/>
      <c r="M83" s="42">
        <v>193470118</v>
      </c>
      <c r="N83" s="44"/>
      <c r="O83" s="41" t="s">
        <v>41</v>
      </c>
      <c r="R83" s="45">
        <v>7.1</v>
      </c>
      <c r="S83" s="45"/>
      <c r="T83" s="62">
        <v>2712500000</v>
      </c>
      <c r="U83" s="45"/>
      <c r="V83" s="42">
        <v>6606250000</v>
      </c>
      <c r="W83" s="45"/>
      <c r="X83" s="62">
        <v>2712500000</v>
      </c>
      <c r="Z83" s="42">
        <v>6606250000</v>
      </c>
    </row>
    <row r="84" spans="1:26" ht="16.5" customHeight="1">
      <c r="A84" s="41" t="s">
        <v>54</v>
      </c>
      <c r="E84" s="45">
        <v>7.2</v>
      </c>
      <c r="F84" s="45"/>
      <c r="G84" s="62">
        <v>64354125</v>
      </c>
      <c r="H84" s="45"/>
      <c r="I84" s="42">
        <v>46668193</v>
      </c>
      <c r="J84" s="45"/>
      <c r="K84" s="62">
        <v>29892871</v>
      </c>
      <c r="L84" s="41"/>
      <c r="M84" s="42">
        <v>15370164</v>
      </c>
      <c r="N84" s="41" t="s">
        <v>54</v>
      </c>
      <c r="R84" s="45">
        <v>7.2</v>
      </c>
      <c r="S84" s="45"/>
      <c r="T84" s="62">
        <v>2089037847</v>
      </c>
      <c r="U84" s="45"/>
      <c r="V84" s="42">
        <v>1593536793</v>
      </c>
      <c r="W84" s="45"/>
      <c r="X84" s="62">
        <v>970370406</v>
      </c>
      <c r="Z84" s="42">
        <v>524831172</v>
      </c>
    </row>
    <row r="85" spans="1:26" ht="16.5" customHeight="1">
      <c r="A85" s="41" t="s">
        <v>55</v>
      </c>
      <c r="E85" s="45"/>
      <c r="F85" s="45"/>
      <c r="G85" s="62">
        <v>34975729</v>
      </c>
      <c r="H85" s="45"/>
      <c r="I85" s="42">
        <v>31573102</v>
      </c>
      <c r="J85" s="45"/>
      <c r="K85" s="62">
        <v>21370547</v>
      </c>
      <c r="L85" s="41"/>
      <c r="M85" s="42">
        <v>19474471</v>
      </c>
      <c r="N85" s="41" t="s">
        <v>55</v>
      </c>
      <c r="R85" s="45"/>
      <c r="S85" s="45"/>
      <c r="T85" s="62">
        <v>1135368121</v>
      </c>
      <c r="U85" s="45"/>
      <c r="V85" s="42">
        <v>1078098313</v>
      </c>
      <c r="W85" s="45"/>
      <c r="X85" s="62">
        <v>693722137</v>
      </c>
      <c r="Z85" s="42">
        <v>664977248</v>
      </c>
    </row>
    <row r="86" spans="1:26" ht="16.5" customHeight="1">
      <c r="A86" s="41" t="s">
        <v>56</v>
      </c>
      <c r="E86" s="45"/>
      <c r="F86" s="45"/>
      <c r="G86" s="49">
        <v>1240388</v>
      </c>
      <c r="H86" s="45"/>
      <c r="I86" s="61">
        <v>1179197</v>
      </c>
      <c r="J86" s="45"/>
      <c r="K86" s="49">
        <v>0</v>
      </c>
      <c r="L86" s="41"/>
      <c r="M86" s="61">
        <v>0</v>
      </c>
      <c r="N86" s="41" t="s">
        <v>56</v>
      </c>
      <c r="R86" s="45"/>
      <c r="S86" s="45"/>
      <c r="T86" s="49">
        <v>40264995</v>
      </c>
      <c r="U86" s="45"/>
      <c r="V86" s="61">
        <v>40264995</v>
      </c>
      <c r="W86" s="45"/>
      <c r="X86" s="49">
        <v>0</v>
      </c>
      <c r="Y86" s="60"/>
      <c r="Z86" s="61">
        <v>0</v>
      </c>
    </row>
    <row r="87" spans="1:26" ht="16.5" customHeight="1">
      <c r="E87" s="45"/>
      <c r="F87" s="45"/>
      <c r="G87" s="62"/>
      <c r="H87" s="45"/>
      <c r="I87" s="41"/>
      <c r="J87" s="45"/>
      <c r="K87" s="62"/>
      <c r="L87" s="41"/>
      <c r="M87" s="41"/>
      <c r="R87" s="45"/>
      <c r="S87" s="45"/>
      <c r="T87" s="62"/>
      <c r="U87" s="45"/>
      <c r="V87" s="62"/>
      <c r="W87" s="45"/>
      <c r="X87" s="62"/>
      <c r="Z87" s="62"/>
    </row>
    <row r="88" spans="1:26" ht="16.5" customHeight="1">
      <c r="A88" s="44" t="s">
        <v>57</v>
      </c>
      <c r="E88" s="45"/>
      <c r="F88" s="45"/>
      <c r="G88" s="49">
        <f>SUM(G83:G86)</f>
        <v>184130510</v>
      </c>
      <c r="H88" s="42"/>
      <c r="I88" s="49">
        <f>SUM(I83:I86)</f>
        <v>272890610</v>
      </c>
      <c r="J88" s="42"/>
      <c r="K88" s="49">
        <f>SUM(K83:K86)</f>
        <v>134823686</v>
      </c>
      <c r="L88" s="42"/>
      <c r="M88" s="49">
        <f>SUM(M83:M86)</f>
        <v>228314753</v>
      </c>
      <c r="N88" s="44" t="s">
        <v>57</v>
      </c>
      <c r="R88" s="45"/>
      <c r="S88" s="45"/>
      <c r="T88" s="49">
        <f>SUM(T83:T86)</f>
        <v>5977170963</v>
      </c>
      <c r="U88" s="42"/>
      <c r="V88" s="49">
        <f>SUM(V83:V86)</f>
        <v>9318150101</v>
      </c>
      <c r="W88" s="42"/>
      <c r="X88" s="49">
        <f>SUM(X83:X86)</f>
        <v>4376592543</v>
      </c>
      <c r="Y88" s="60"/>
      <c r="Z88" s="49">
        <f>SUM(Z83:Z86)</f>
        <v>7796058420</v>
      </c>
    </row>
    <row r="89" spans="1:26" ht="16.5" customHeight="1">
      <c r="E89" s="45"/>
      <c r="F89" s="45"/>
      <c r="G89" s="62"/>
      <c r="H89" s="45"/>
      <c r="I89" s="62"/>
      <c r="J89" s="45"/>
      <c r="K89" s="62"/>
      <c r="L89" s="41"/>
      <c r="M89" s="62"/>
      <c r="R89" s="45"/>
      <c r="S89" s="45"/>
      <c r="T89" s="62"/>
      <c r="U89" s="45"/>
      <c r="V89" s="62"/>
      <c r="W89" s="45"/>
      <c r="X89" s="62"/>
      <c r="Z89" s="62"/>
    </row>
    <row r="90" spans="1:26" ht="16.5" customHeight="1">
      <c r="A90" s="44" t="s">
        <v>58</v>
      </c>
      <c r="E90" s="45"/>
      <c r="F90" s="45"/>
      <c r="G90" s="49">
        <f>G88+G78</f>
        <v>762449822</v>
      </c>
      <c r="H90" s="42"/>
      <c r="I90" s="49">
        <f>I88+I78</f>
        <v>858913481</v>
      </c>
      <c r="J90" s="42"/>
      <c r="K90" s="49">
        <f>K88+K78</f>
        <v>632776835</v>
      </c>
      <c r="L90" s="42"/>
      <c r="M90" s="49">
        <f>M88+M78</f>
        <v>727989843</v>
      </c>
      <c r="N90" s="44" t="s">
        <v>58</v>
      </c>
      <c r="R90" s="45"/>
      <c r="S90" s="45"/>
      <c r="T90" s="49">
        <f>T88+T78</f>
        <v>24750341117</v>
      </c>
      <c r="U90" s="42"/>
      <c r="V90" s="49">
        <f>V88+V78</f>
        <v>29328545589</v>
      </c>
      <c r="W90" s="42"/>
      <c r="X90" s="49">
        <f>X88+X78</f>
        <v>20540948457</v>
      </c>
      <c r="Y90" s="42"/>
      <c r="Z90" s="49">
        <f>Z88+Z78</f>
        <v>24858013972</v>
      </c>
    </row>
    <row r="91" spans="1:26" ht="16.5" customHeight="1">
      <c r="A91" s="44"/>
      <c r="E91" s="45"/>
      <c r="F91" s="45"/>
      <c r="H91" s="45"/>
      <c r="J91" s="45"/>
      <c r="L91" s="42"/>
      <c r="N91" s="44"/>
      <c r="R91" s="45"/>
      <c r="S91" s="45"/>
      <c r="T91" s="42"/>
      <c r="U91" s="45"/>
      <c r="V91" s="42"/>
      <c r="W91" s="45"/>
      <c r="X91" s="42"/>
      <c r="Y91" s="42"/>
      <c r="Z91" s="42"/>
    </row>
    <row r="92" spans="1:26" ht="16.5" customHeight="1">
      <c r="A92" s="44"/>
      <c r="E92" s="45"/>
      <c r="F92" s="45"/>
      <c r="H92" s="45"/>
      <c r="J92" s="45"/>
      <c r="L92" s="42"/>
      <c r="N92" s="44"/>
      <c r="R92" s="45"/>
      <c r="S92" s="45"/>
      <c r="T92" s="42"/>
      <c r="U92" s="45"/>
      <c r="V92" s="42"/>
      <c r="W92" s="45"/>
      <c r="X92" s="42"/>
      <c r="Y92" s="42"/>
      <c r="Z92" s="42"/>
    </row>
    <row r="93" spans="1:26" ht="16.5" customHeight="1">
      <c r="A93" s="44"/>
      <c r="E93" s="45"/>
      <c r="F93" s="45"/>
      <c r="H93" s="45"/>
      <c r="J93" s="45"/>
      <c r="L93" s="42"/>
      <c r="N93" s="44"/>
      <c r="R93" s="45"/>
      <c r="S93" s="45"/>
      <c r="T93" s="42"/>
      <c r="U93" s="45"/>
      <c r="V93" s="42"/>
      <c r="W93" s="45"/>
      <c r="X93" s="42"/>
      <c r="Y93" s="42"/>
      <c r="Z93" s="42"/>
    </row>
    <row r="94" spans="1:26" ht="16.5" customHeight="1">
      <c r="A94" s="44"/>
      <c r="E94" s="45"/>
      <c r="F94" s="45"/>
      <c r="H94" s="45"/>
      <c r="J94" s="45"/>
      <c r="L94" s="42"/>
      <c r="N94" s="44"/>
      <c r="R94" s="45"/>
      <c r="S94" s="45"/>
      <c r="T94" s="42"/>
      <c r="U94" s="45"/>
      <c r="V94" s="42"/>
      <c r="W94" s="45"/>
      <c r="X94" s="42"/>
      <c r="Y94" s="42"/>
      <c r="Z94" s="42"/>
    </row>
    <row r="95" spans="1:26" ht="16.5" customHeight="1">
      <c r="A95" s="44"/>
      <c r="E95" s="45"/>
      <c r="F95" s="45"/>
      <c r="H95" s="45"/>
      <c r="J95" s="45"/>
      <c r="L95" s="42"/>
      <c r="N95" s="44"/>
      <c r="R95" s="45"/>
      <c r="S95" s="45"/>
      <c r="T95" s="42"/>
      <c r="U95" s="45"/>
      <c r="V95" s="42"/>
      <c r="W95" s="45"/>
      <c r="X95" s="42"/>
      <c r="Y95" s="42"/>
      <c r="Z95" s="42"/>
    </row>
    <row r="96" spans="1:26" ht="16.5" customHeight="1">
      <c r="A96" s="44"/>
      <c r="E96" s="45"/>
      <c r="F96" s="45"/>
      <c r="H96" s="45"/>
      <c r="J96" s="45"/>
      <c r="L96" s="42"/>
      <c r="N96" s="44"/>
      <c r="R96" s="45"/>
      <c r="S96" s="45"/>
      <c r="T96" s="42"/>
      <c r="U96" s="45"/>
      <c r="V96" s="42"/>
      <c r="W96" s="45"/>
      <c r="X96" s="42"/>
      <c r="Y96" s="42"/>
      <c r="Z96" s="42"/>
    </row>
    <row r="97" spans="1:26" ht="16.5" customHeight="1">
      <c r="A97" s="44"/>
      <c r="E97" s="45"/>
      <c r="F97" s="45"/>
      <c r="H97" s="45"/>
      <c r="J97" s="45"/>
      <c r="L97" s="42"/>
      <c r="N97" s="44"/>
      <c r="R97" s="45"/>
      <c r="S97" s="45"/>
      <c r="T97" s="42"/>
      <c r="U97" s="45"/>
      <c r="V97" s="42"/>
      <c r="W97" s="45"/>
      <c r="X97" s="42"/>
      <c r="Y97" s="42"/>
      <c r="Z97" s="42"/>
    </row>
    <row r="98" spans="1:26" ht="16.5" customHeight="1">
      <c r="A98" s="44"/>
      <c r="E98" s="45"/>
      <c r="F98" s="45"/>
      <c r="H98" s="45"/>
      <c r="J98" s="45"/>
      <c r="L98" s="42"/>
      <c r="N98" s="44"/>
      <c r="R98" s="45"/>
      <c r="S98" s="45"/>
      <c r="T98" s="42"/>
      <c r="U98" s="45"/>
      <c r="V98" s="42"/>
      <c r="W98" s="45"/>
      <c r="X98" s="42"/>
      <c r="Y98" s="42"/>
      <c r="Z98" s="42"/>
    </row>
    <row r="99" spans="1:26" ht="16.5" customHeight="1">
      <c r="A99" s="44"/>
      <c r="E99" s="45"/>
      <c r="F99" s="45"/>
      <c r="H99" s="45"/>
      <c r="J99" s="45"/>
      <c r="L99" s="42"/>
      <c r="N99" s="44"/>
      <c r="R99" s="45"/>
      <c r="S99" s="45"/>
      <c r="T99" s="42"/>
      <c r="U99" s="45"/>
      <c r="V99" s="42"/>
      <c r="W99" s="45"/>
      <c r="X99" s="42"/>
      <c r="Y99" s="42"/>
      <c r="Z99" s="42"/>
    </row>
    <row r="100" spans="1:26" ht="16.5" customHeight="1">
      <c r="A100" s="44"/>
      <c r="E100" s="45"/>
      <c r="F100" s="45"/>
      <c r="H100" s="45"/>
      <c r="J100" s="45"/>
      <c r="L100" s="42"/>
      <c r="N100" s="44"/>
      <c r="R100" s="45"/>
      <c r="S100" s="45"/>
      <c r="T100" s="42"/>
      <c r="U100" s="45"/>
      <c r="V100" s="42"/>
      <c r="W100" s="45"/>
      <c r="X100" s="42"/>
      <c r="Y100" s="42"/>
      <c r="Z100" s="42"/>
    </row>
    <row r="101" spans="1:26" ht="6" customHeight="1">
      <c r="A101" s="44"/>
      <c r="E101" s="45"/>
      <c r="F101" s="45"/>
      <c r="H101" s="45"/>
      <c r="J101" s="45"/>
      <c r="L101" s="42"/>
      <c r="N101" s="44"/>
      <c r="R101" s="45"/>
      <c r="S101" s="45"/>
      <c r="T101" s="42"/>
      <c r="U101" s="45"/>
      <c r="V101" s="42"/>
      <c r="W101" s="45"/>
      <c r="X101" s="42"/>
      <c r="Y101" s="42"/>
      <c r="Z101" s="42"/>
    </row>
    <row r="102" spans="1:26" ht="22.35" customHeight="1">
      <c r="A102" s="68" t="s">
        <v>36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 t="s">
        <v>36</v>
      </c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</row>
    <row r="103" spans="1:26" ht="16.5" customHeight="1">
      <c r="A103" s="40" t="s">
        <v>0</v>
      </c>
      <c r="N103" s="40" t="s">
        <v>0</v>
      </c>
    </row>
    <row r="104" spans="1:26" ht="16.5" customHeight="1">
      <c r="A104" s="44" t="s">
        <v>1</v>
      </c>
      <c r="B104" s="40"/>
      <c r="C104" s="45"/>
      <c r="D104" s="45"/>
      <c r="E104" s="45"/>
      <c r="F104" s="45"/>
      <c r="H104" s="45"/>
      <c r="J104" s="45"/>
      <c r="L104" s="46"/>
      <c r="N104" s="44" t="s">
        <v>1</v>
      </c>
      <c r="O104" s="40"/>
      <c r="P104" s="45"/>
      <c r="Q104" s="45"/>
      <c r="R104" s="45"/>
      <c r="S104" s="45"/>
    </row>
    <row r="105" spans="1:26" ht="16.5" customHeight="1">
      <c r="A105" s="47" t="s">
        <v>2</v>
      </c>
      <c r="B105" s="47"/>
      <c r="C105" s="48"/>
      <c r="D105" s="48"/>
      <c r="E105" s="48"/>
      <c r="F105" s="48"/>
      <c r="G105" s="49"/>
      <c r="H105" s="48"/>
      <c r="I105" s="49"/>
      <c r="J105" s="48"/>
      <c r="K105" s="49"/>
      <c r="L105" s="50"/>
      <c r="M105" s="49"/>
      <c r="N105" s="47" t="s">
        <v>2</v>
      </c>
      <c r="O105" s="47"/>
      <c r="P105" s="48"/>
      <c r="Q105" s="48"/>
      <c r="R105" s="48"/>
      <c r="S105" s="49"/>
      <c r="T105" s="48"/>
      <c r="U105" s="49"/>
      <c r="V105" s="48"/>
      <c r="W105" s="49"/>
      <c r="X105" s="50"/>
      <c r="Y105" s="49"/>
      <c r="Z105" s="49"/>
    </row>
    <row r="106" spans="1:26" ht="16.5" customHeight="1">
      <c r="A106" s="40"/>
      <c r="B106" s="40"/>
      <c r="C106" s="45"/>
      <c r="D106" s="45"/>
      <c r="E106" s="45"/>
      <c r="F106" s="45"/>
      <c r="H106" s="45"/>
      <c r="J106" s="45"/>
      <c r="L106" s="46"/>
      <c r="N106" s="40"/>
      <c r="O106" s="40"/>
      <c r="P106" s="45"/>
      <c r="Q106" s="45"/>
      <c r="R106" s="45"/>
      <c r="S106" s="45"/>
      <c r="T106" s="42"/>
      <c r="U106" s="42"/>
      <c r="V106" s="42"/>
      <c r="W106" s="42"/>
      <c r="X106" s="42"/>
      <c r="Y106" s="42"/>
      <c r="Z106" s="42"/>
    </row>
    <row r="107" spans="1:26" ht="16.5" customHeight="1">
      <c r="A107" s="40"/>
      <c r="B107" s="40"/>
      <c r="C107" s="45"/>
      <c r="D107" s="45"/>
      <c r="E107" s="45"/>
      <c r="F107" s="45"/>
      <c r="H107" s="45"/>
      <c r="J107" s="45"/>
      <c r="L107" s="46"/>
      <c r="N107" s="40"/>
      <c r="O107" s="40"/>
      <c r="P107" s="45"/>
      <c r="Q107" s="45"/>
      <c r="R107" s="45"/>
      <c r="S107" s="45"/>
      <c r="T107" s="42"/>
      <c r="U107" s="42"/>
      <c r="V107" s="42"/>
      <c r="W107" s="42"/>
      <c r="X107" s="42"/>
      <c r="Y107" s="42"/>
      <c r="Z107" s="42"/>
    </row>
    <row r="108" spans="1:26" ht="16.5" customHeight="1">
      <c r="A108" s="40"/>
      <c r="B108" s="40"/>
      <c r="C108" s="45"/>
      <c r="D108" s="45"/>
      <c r="E108" s="45"/>
      <c r="F108" s="45"/>
      <c r="G108" s="145" t="s">
        <v>3</v>
      </c>
      <c r="H108" s="145"/>
      <c r="I108" s="145"/>
      <c r="J108" s="17"/>
      <c r="K108" s="145" t="s">
        <v>4</v>
      </c>
      <c r="L108" s="145"/>
      <c r="M108" s="145"/>
      <c r="N108" s="52"/>
      <c r="O108" s="53"/>
      <c r="P108" s="53"/>
      <c r="Q108" s="53"/>
      <c r="R108" s="53"/>
      <c r="S108" s="53"/>
      <c r="T108" s="145" t="s">
        <v>3</v>
      </c>
      <c r="U108" s="145"/>
      <c r="V108" s="145"/>
      <c r="W108" s="17"/>
      <c r="X108" s="145" t="s">
        <v>4</v>
      </c>
      <c r="Y108" s="145"/>
      <c r="Z108" s="145"/>
    </row>
    <row r="109" spans="1:26" ht="16.5" customHeight="1">
      <c r="A109" s="40"/>
      <c r="B109" s="40"/>
      <c r="C109" s="45"/>
      <c r="D109" s="45"/>
      <c r="E109" s="45"/>
      <c r="F109" s="45"/>
      <c r="G109" s="144" t="s">
        <v>5</v>
      </c>
      <c r="H109" s="144"/>
      <c r="I109" s="144"/>
      <c r="J109" s="51"/>
      <c r="K109" s="144" t="s">
        <v>5</v>
      </c>
      <c r="L109" s="144"/>
      <c r="M109" s="144"/>
      <c r="N109" s="40"/>
      <c r="O109" s="40"/>
      <c r="P109" s="45"/>
      <c r="Q109" s="45"/>
      <c r="R109" s="45"/>
      <c r="S109" s="45"/>
      <c r="T109" s="144" t="s">
        <v>5</v>
      </c>
      <c r="U109" s="144"/>
      <c r="V109" s="144"/>
      <c r="W109" s="51"/>
      <c r="X109" s="144" t="s">
        <v>5</v>
      </c>
      <c r="Y109" s="144"/>
      <c r="Z109" s="144"/>
    </row>
    <row r="110" spans="1:26" ht="16.5" customHeight="1">
      <c r="A110" s="40"/>
      <c r="B110" s="40"/>
      <c r="C110" s="45"/>
      <c r="D110" s="45"/>
      <c r="E110" s="45"/>
      <c r="F110" s="45"/>
      <c r="G110" s="54" t="s">
        <v>6</v>
      </c>
      <c r="H110" s="45"/>
      <c r="I110" s="54" t="s">
        <v>7</v>
      </c>
      <c r="J110" s="45"/>
      <c r="K110" s="54" t="s">
        <v>6</v>
      </c>
      <c r="L110" s="55"/>
      <c r="M110" s="54" t="s">
        <v>7</v>
      </c>
      <c r="N110" s="40"/>
      <c r="O110" s="40"/>
      <c r="P110" s="45"/>
      <c r="Q110" s="45"/>
      <c r="R110" s="45"/>
      <c r="S110" s="45"/>
      <c r="T110" s="54" t="s">
        <v>6</v>
      </c>
      <c r="U110" s="45"/>
      <c r="V110" s="54" t="s">
        <v>7</v>
      </c>
      <c r="W110" s="45"/>
      <c r="X110" s="54" t="s">
        <v>6</v>
      </c>
      <c r="Y110" s="55"/>
      <c r="Z110" s="54" t="s">
        <v>7</v>
      </c>
    </row>
    <row r="111" spans="1:26" ht="16.5" customHeight="1">
      <c r="A111" s="40"/>
      <c r="B111" s="40"/>
      <c r="C111" s="45"/>
      <c r="D111" s="45"/>
      <c r="E111" s="45"/>
      <c r="F111" s="45"/>
      <c r="G111" s="54" t="s">
        <v>8</v>
      </c>
      <c r="H111" s="45"/>
      <c r="I111" s="54" t="s">
        <v>9</v>
      </c>
      <c r="J111" s="45"/>
      <c r="K111" s="54" t="s">
        <v>8</v>
      </c>
      <c r="L111" s="55"/>
      <c r="M111" s="54" t="s">
        <v>9</v>
      </c>
      <c r="N111" s="40"/>
      <c r="O111" s="40"/>
      <c r="P111" s="45"/>
      <c r="Q111" s="45"/>
      <c r="R111" s="45"/>
      <c r="S111" s="45"/>
      <c r="T111" s="54" t="s">
        <v>8</v>
      </c>
      <c r="U111" s="45"/>
      <c r="V111" s="54" t="s">
        <v>9</v>
      </c>
      <c r="W111" s="45"/>
      <c r="X111" s="54" t="s">
        <v>8</v>
      </c>
      <c r="Y111" s="55"/>
      <c r="Z111" s="54" t="s">
        <v>9</v>
      </c>
    </row>
    <row r="112" spans="1:26" ht="16.5" customHeight="1">
      <c r="E112" s="45"/>
      <c r="G112" s="57" t="s">
        <v>11</v>
      </c>
      <c r="I112" s="57" t="s">
        <v>11</v>
      </c>
      <c r="K112" s="57" t="s">
        <v>11</v>
      </c>
      <c r="L112" s="41"/>
      <c r="M112" s="57" t="s">
        <v>11</v>
      </c>
      <c r="R112" s="45"/>
      <c r="T112" s="57" t="s">
        <v>12</v>
      </c>
      <c r="V112" s="57" t="s">
        <v>12</v>
      </c>
      <c r="X112" s="57" t="s">
        <v>12</v>
      </c>
      <c r="Z112" s="57" t="s">
        <v>12</v>
      </c>
    </row>
    <row r="113" spans="1:26" ht="16.5" customHeight="1">
      <c r="E113" s="45"/>
      <c r="G113" s="54"/>
      <c r="I113" s="54"/>
      <c r="K113" s="54"/>
      <c r="L113" s="41"/>
      <c r="M113" s="54"/>
      <c r="R113" s="45"/>
      <c r="T113" s="54"/>
      <c r="V113" s="54"/>
      <c r="X113" s="54"/>
      <c r="Z113" s="54"/>
    </row>
    <row r="114" spans="1:26" ht="16.5" customHeight="1">
      <c r="A114" s="40" t="s">
        <v>59</v>
      </c>
      <c r="E114" s="45"/>
      <c r="G114" s="54"/>
      <c r="I114" s="54"/>
      <c r="K114" s="54"/>
      <c r="L114" s="41"/>
      <c r="M114" s="54"/>
      <c r="N114" s="44" t="s">
        <v>59</v>
      </c>
      <c r="R114" s="45"/>
      <c r="T114" s="54"/>
      <c r="V114" s="54"/>
      <c r="X114" s="54"/>
      <c r="Z114" s="54"/>
    </row>
    <row r="115" spans="1:26" ht="16.5" customHeight="1">
      <c r="E115" s="58"/>
      <c r="G115" s="54"/>
      <c r="I115" s="54"/>
      <c r="K115" s="54"/>
      <c r="L115" s="41"/>
      <c r="M115" s="54"/>
      <c r="R115" s="58"/>
      <c r="T115" s="54"/>
      <c r="V115" s="54"/>
      <c r="X115" s="54"/>
      <c r="Z115" s="54"/>
    </row>
    <row r="116" spans="1:26" ht="16.5" customHeight="1">
      <c r="A116" s="44" t="s">
        <v>60</v>
      </c>
      <c r="E116" s="45"/>
      <c r="F116" s="45"/>
      <c r="G116" s="62"/>
      <c r="H116" s="45"/>
      <c r="I116" s="62"/>
      <c r="J116" s="45"/>
      <c r="K116" s="62"/>
      <c r="L116" s="41"/>
      <c r="M116" s="62"/>
      <c r="N116" s="44" t="s">
        <v>61</v>
      </c>
      <c r="R116" s="45"/>
      <c r="S116" s="45"/>
      <c r="T116" s="62"/>
      <c r="U116" s="45"/>
      <c r="V116" s="62"/>
      <c r="W116" s="45"/>
      <c r="X116" s="62"/>
      <c r="Z116" s="62"/>
    </row>
    <row r="117" spans="1:26" ht="16.5" customHeight="1">
      <c r="A117" s="44"/>
      <c r="E117" s="45"/>
      <c r="F117" s="45"/>
      <c r="G117" s="62"/>
      <c r="H117" s="45"/>
      <c r="I117" s="62"/>
      <c r="J117" s="45"/>
      <c r="K117" s="62"/>
      <c r="L117" s="41"/>
      <c r="M117" s="62"/>
      <c r="N117" s="44"/>
      <c r="R117" s="45"/>
      <c r="S117" s="45"/>
      <c r="T117" s="62"/>
      <c r="U117" s="45"/>
      <c r="V117" s="62"/>
      <c r="W117" s="45"/>
      <c r="X117" s="62"/>
      <c r="Z117" s="62"/>
    </row>
    <row r="118" spans="1:26" ht="16.5" customHeight="1">
      <c r="A118" s="41" t="s">
        <v>62</v>
      </c>
      <c r="E118" s="45"/>
      <c r="F118" s="45"/>
      <c r="G118" s="62"/>
      <c r="H118" s="45"/>
      <c r="I118" s="62"/>
      <c r="J118" s="45"/>
      <c r="K118" s="62"/>
      <c r="L118" s="41"/>
      <c r="M118" s="62"/>
      <c r="N118" s="41" t="s">
        <v>62</v>
      </c>
      <c r="R118" s="45"/>
      <c r="S118" s="45"/>
      <c r="T118" s="62"/>
      <c r="U118" s="45"/>
      <c r="V118" s="62"/>
      <c r="W118" s="45"/>
      <c r="X118" s="62"/>
      <c r="Z118" s="62"/>
    </row>
    <row r="119" spans="1:26" ht="16.5" customHeight="1">
      <c r="A119" s="44"/>
      <c r="B119" s="41" t="s">
        <v>63</v>
      </c>
      <c r="E119" s="45"/>
      <c r="F119" s="45"/>
      <c r="G119" s="41"/>
      <c r="H119" s="45"/>
      <c r="I119" s="41"/>
      <c r="J119" s="45"/>
      <c r="K119" s="41"/>
      <c r="L119" s="41"/>
      <c r="M119" s="41"/>
      <c r="N119" s="44"/>
      <c r="O119" s="41" t="s">
        <v>63</v>
      </c>
      <c r="R119" s="45"/>
      <c r="S119" s="45"/>
      <c r="U119" s="45"/>
      <c r="W119" s="45"/>
    </row>
    <row r="120" spans="1:26" ht="16.5" customHeight="1">
      <c r="A120" s="44"/>
      <c r="C120" s="71" t="s">
        <v>64</v>
      </c>
      <c r="E120" s="45"/>
      <c r="F120" s="45"/>
      <c r="G120" s="41"/>
      <c r="H120" s="45"/>
      <c r="I120" s="41"/>
      <c r="J120" s="45"/>
      <c r="K120" s="41"/>
      <c r="L120" s="41"/>
      <c r="M120" s="41"/>
      <c r="N120" s="44"/>
      <c r="P120" s="71" t="s">
        <v>64</v>
      </c>
      <c r="R120" s="45"/>
      <c r="S120" s="45"/>
      <c r="U120" s="45"/>
      <c r="W120" s="45"/>
      <c r="Z120" s="62"/>
    </row>
    <row r="121" spans="1:26" ht="16.5" customHeight="1">
      <c r="A121" s="44"/>
      <c r="C121" s="71"/>
      <c r="D121" s="41" t="s">
        <v>65</v>
      </c>
      <c r="E121" s="45"/>
      <c r="F121" s="45"/>
      <c r="G121" s="41"/>
      <c r="H121" s="45"/>
      <c r="I121" s="41"/>
      <c r="J121" s="45"/>
      <c r="K121" s="41"/>
      <c r="L121" s="41"/>
      <c r="M121" s="41"/>
      <c r="N121" s="44"/>
      <c r="P121" s="71"/>
      <c r="Q121" s="41" t="s">
        <v>65</v>
      </c>
      <c r="R121" s="45"/>
      <c r="S121" s="45"/>
      <c r="U121" s="45"/>
      <c r="W121" s="45"/>
      <c r="Z121" s="62"/>
    </row>
    <row r="122" spans="1:26" ht="16.5" customHeight="1" thickBot="1">
      <c r="A122" s="44"/>
      <c r="B122" s="44"/>
      <c r="D122" s="41" t="s">
        <v>66</v>
      </c>
      <c r="G122" s="72">
        <v>864713808</v>
      </c>
      <c r="I122" s="72">
        <v>864713808</v>
      </c>
      <c r="J122" s="73"/>
      <c r="K122" s="72">
        <v>864713808</v>
      </c>
      <c r="L122" s="41"/>
      <c r="M122" s="72">
        <v>864713808</v>
      </c>
      <c r="N122" s="44"/>
      <c r="O122" s="44"/>
      <c r="Q122" s="41" t="s">
        <v>66</v>
      </c>
      <c r="T122" s="72">
        <v>30004442705</v>
      </c>
      <c r="V122" s="64">
        <v>30004442705</v>
      </c>
      <c r="X122" s="72">
        <v>30004442705</v>
      </c>
      <c r="Z122" s="64">
        <v>30004442705</v>
      </c>
    </row>
    <row r="123" spans="1:26" ht="16.5" customHeight="1" thickTop="1">
      <c r="D123" s="71"/>
      <c r="F123" s="73"/>
      <c r="H123" s="73"/>
      <c r="I123" s="69"/>
      <c r="J123" s="44"/>
      <c r="K123" s="69"/>
      <c r="L123" s="70"/>
      <c r="M123" s="69"/>
      <c r="Q123" s="71"/>
      <c r="S123" s="73"/>
      <c r="T123" s="42"/>
      <c r="U123" s="73"/>
      <c r="V123" s="42"/>
      <c r="W123" s="73"/>
      <c r="X123" s="42"/>
      <c r="Y123" s="60"/>
      <c r="Z123" s="42"/>
    </row>
    <row r="124" spans="1:26" ht="16.5" customHeight="1">
      <c r="B124" s="41" t="s">
        <v>67</v>
      </c>
      <c r="G124" s="41"/>
      <c r="I124" s="41"/>
      <c r="K124" s="41"/>
      <c r="L124" s="41"/>
      <c r="M124" s="41"/>
      <c r="O124" s="41" t="s">
        <v>67</v>
      </c>
      <c r="Y124" s="60"/>
    </row>
    <row r="125" spans="1:26" ht="16.5" customHeight="1">
      <c r="C125" s="71" t="s">
        <v>68</v>
      </c>
      <c r="E125" s="45"/>
      <c r="F125" s="45"/>
      <c r="G125" s="41"/>
      <c r="H125" s="45"/>
      <c r="I125" s="41"/>
      <c r="J125" s="45"/>
      <c r="K125" s="41"/>
      <c r="L125" s="41"/>
      <c r="M125" s="41"/>
      <c r="P125" s="71" t="s">
        <v>68</v>
      </c>
      <c r="R125" s="45"/>
      <c r="S125" s="45"/>
      <c r="U125" s="45"/>
      <c r="W125" s="45"/>
      <c r="Y125" s="60"/>
    </row>
    <row r="126" spans="1:26" ht="16.5" customHeight="1">
      <c r="C126" s="71"/>
      <c r="D126" s="41" t="s">
        <v>69</v>
      </c>
      <c r="E126" s="45"/>
      <c r="F126" s="45"/>
      <c r="G126" s="41"/>
      <c r="H126" s="45"/>
      <c r="I126" s="41"/>
      <c r="K126" s="41"/>
      <c r="L126" s="41"/>
      <c r="M126" s="41"/>
      <c r="P126" s="71"/>
      <c r="Q126" s="41" t="s">
        <v>69</v>
      </c>
      <c r="R126" s="45"/>
      <c r="S126" s="45"/>
      <c r="U126" s="45"/>
      <c r="W126" s="45"/>
      <c r="Y126" s="60"/>
    </row>
    <row r="127" spans="1:26" ht="16.5" customHeight="1">
      <c r="B127" s="71"/>
      <c r="D127" s="41" t="s">
        <v>70</v>
      </c>
      <c r="E127" s="45"/>
      <c r="F127" s="45"/>
      <c r="G127" s="42">
        <v>864713808</v>
      </c>
      <c r="H127" s="45"/>
      <c r="I127" s="42">
        <v>864713808</v>
      </c>
      <c r="J127" s="45"/>
      <c r="K127" s="42">
        <v>864713808</v>
      </c>
      <c r="L127" s="41"/>
      <c r="M127" s="42">
        <v>864713808</v>
      </c>
      <c r="O127" s="71"/>
      <c r="Q127" s="41" t="s">
        <v>70</v>
      </c>
      <c r="R127" s="45"/>
      <c r="S127" s="45"/>
      <c r="T127" s="42">
        <v>30004442705</v>
      </c>
      <c r="U127" s="45"/>
      <c r="V127" s="42">
        <v>30004442705</v>
      </c>
      <c r="W127" s="45"/>
      <c r="X127" s="42">
        <v>30004442705</v>
      </c>
      <c r="Y127" s="60"/>
      <c r="Z127" s="42">
        <v>30004442705</v>
      </c>
    </row>
    <row r="128" spans="1:26" ht="16.5" customHeight="1">
      <c r="A128" s="41" t="s">
        <v>71</v>
      </c>
      <c r="G128" s="42">
        <v>31917416</v>
      </c>
      <c r="I128" s="42">
        <v>31917416</v>
      </c>
      <c r="K128" s="42">
        <v>31917416</v>
      </c>
      <c r="L128" s="41"/>
      <c r="M128" s="42">
        <v>31917416</v>
      </c>
      <c r="N128" s="41" t="s">
        <v>71</v>
      </c>
      <c r="T128" s="42">
        <v>977711111</v>
      </c>
      <c r="V128" s="42">
        <v>977711111</v>
      </c>
      <c r="X128" s="42">
        <v>977711111</v>
      </c>
      <c r="Y128" s="60"/>
      <c r="Z128" s="42">
        <v>977711111</v>
      </c>
    </row>
    <row r="129" spans="1:26" ht="16.5" customHeight="1">
      <c r="A129" s="41" t="s">
        <v>72</v>
      </c>
      <c r="G129" s="66"/>
      <c r="I129" s="41"/>
      <c r="K129" s="41"/>
      <c r="L129" s="41"/>
      <c r="M129" s="41"/>
      <c r="N129" s="41" t="s">
        <v>72</v>
      </c>
      <c r="V129" s="42"/>
      <c r="Y129" s="60"/>
      <c r="Z129" s="42"/>
    </row>
    <row r="130" spans="1:26" ht="16.5" customHeight="1">
      <c r="B130" s="41" t="s">
        <v>73</v>
      </c>
      <c r="E130" s="45"/>
      <c r="G130" s="42">
        <v>54014730</v>
      </c>
      <c r="I130" s="42">
        <v>54014730</v>
      </c>
      <c r="K130" s="42">
        <v>0</v>
      </c>
      <c r="L130" s="41"/>
      <c r="M130" s="42">
        <v>0</v>
      </c>
      <c r="O130" s="41" t="s">
        <v>73</v>
      </c>
      <c r="R130" s="45"/>
      <c r="T130" s="42">
        <v>1679085308</v>
      </c>
      <c r="V130" s="42">
        <v>1679085308</v>
      </c>
      <c r="X130" s="42">
        <v>0</v>
      </c>
      <c r="Y130" s="60"/>
      <c r="Z130" s="42">
        <v>0</v>
      </c>
    </row>
    <row r="131" spans="1:26" ht="16.5" customHeight="1">
      <c r="A131" s="41" t="s">
        <v>74</v>
      </c>
      <c r="G131" s="41"/>
      <c r="I131" s="41"/>
      <c r="K131" s="41"/>
      <c r="L131" s="41"/>
      <c r="M131" s="41"/>
      <c r="N131" s="41" t="s">
        <v>74</v>
      </c>
      <c r="V131" s="62"/>
      <c r="Y131" s="60"/>
      <c r="Z131" s="62"/>
    </row>
    <row r="132" spans="1:26" ht="16.5" customHeight="1">
      <c r="B132" s="41" t="s">
        <v>75</v>
      </c>
      <c r="E132" s="45"/>
      <c r="G132" s="42">
        <v>87865911</v>
      </c>
      <c r="I132" s="42">
        <v>87865911</v>
      </c>
      <c r="K132" s="42">
        <v>87865911</v>
      </c>
      <c r="L132" s="41"/>
      <c r="M132" s="42">
        <v>87865911</v>
      </c>
      <c r="O132" s="41" t="s">
        <v>75</v>
      </c>
      <c r="R132" s="45"/>
      <c r="T132" s="42">
        <v>3000444271</v>
      </c>
      <c r="V132" s="42">
        <v>3000444271</v>
      </c>
      <c r="X132" s="42">
        <v>3000444271</v>
      </c>
      <c r="Y132" s="60"/>
      <c r="Z132" s="42">
        <v>3000444271</v>
      </c>
    </row>
    <row r="133" spans="1:26" ht="16.5" customHeight="1">
      <c r="B133" s="41" t="s">
        <v>76</v>
      </c>
      <c r="G133" s="42">
        <v>107934701</v>
      </c>
      <c r="I133" s="42">
        <v>101817008</v>
      </c>
      <c r="K133" s="42">
        <v>117489174</v>
      </c>
      <c r="L133" s="41"/>
      <c r="M133" s="42">
        <v>114432048</v>
      </c>
      <c r="O133" s="41" t="s">
        <v>76</v>
      </c>
      <c r="T133" s="42">
        <v>6841155483</v>
      </c>
      <c r="V133" s="42">
        <v>6662157414</v>
      </c>
      <c r="X133" s="42">
        <v>7179746744</v>
      </c>
      <c r="Y133" s="60"/>
      <c r="Z133" s="42">
        <v>7094581080</v>
      </c>
    </row>
    <row r="134" spans="1:26" ht="16.5" customHeight="1">
      <c r="A134" s="41" t="s">
        <v>77</v>
      </c>
      <c r="G134" s="61">
        <v>11814021</v>
      </c>
      <c r="I134" s="61">
        <v>5165176</v>
      </c>
      <c r="K134" s="61">
        <v>0</v>
      </c>
      <c r="L134" s="41"/>
      <c r="M134" s="61">
        <v>0</v>
      </c>
      <c r="N134" s="41" t="s">
        <v>77</v>
      </c>
      <c r="T134" s="61">
        <v>-4922107212</v>
      </c>
      <c r="V134" s="49">
        <v>-3222735803</v>
      </c>
      <c r="X134" s="61">
        <v>-5407801598</v>
      </c>
      <c r="Y134" s="60"/>
      <c r="Z134" s="49">
        <v>-3565758379</v>
      </c>
    </row>
    <row r="135" spans="1:26" ht="16.5" customHeight="1">
      <c r="L135" s="41"/>
      <c r="T135" s="42"/>
      <c r="X135" s="42"/>
      <c r="Y135" s="60"/>
    </row>
    <row r="136" spans="1:26" ht="16.5" customHeight="1">
      <c r="A136" s="44" t="s">
        <v>78</v>
      </c>
      <c r="G136" s="42">
        <f>SUM(G127:G134)</f>
        <v>1158260587</v>
      </c>
      <c r="H136" s="42"/>
      <c r="I136" s="42">
        <f>SUM(I127:I134)</f>
        <v>1145494049</v>
      </c>
      <c r="J136" s="42"/>
      <c r="K136" s="42">
        <f>SUM(K127:K134)</f>
        <v>1101986309</v>
      </c>
      <c r="L136" s="42"/>
      <c r="M136" s="42">
        <f>SUM(M127:M134)</f>
        <v>1098929183</v>
      </c>
      <c r="N136" s="44" t="s">
        <v>78</v>
      </c>
      <c r="T136" s="42">
        <f>SUM(T127:T134)</f>
        <v>37580731666</v>
      </c>
      <c r="U136" s="42"/>
      <c r="V136" s="42">
        <f>SUM(V127:V134)</f>
        <v>39101105006</v>
      </c>
      <c r="W136" s="42"/>
      <c r="X136" s="42">
        <f>SUM(X127:X134)</f>
        <v>35754543233</v>
      </c>
      <c r="Y136" s="42"/>
      <c r="Z136" s="42">
        <f>SUM(Z127:Z134)</f>
        <v>37511420788</v>
      </c>
    </row>
    <row r="137" spans="1:26" ht="16.5" customHeight="1">
      <c r="H137" s="42"/>
      <c r="J137" s="42"/>
      <c r="L137" s="42"/>
      <c r="T137" s="42"/>
      <c r="U137" s="42"/>
      <c r="V137" s="42"/>
      <c r="W137" s="42"/>
      <c r="X137" s="42"/>
      <c r="Y137" s="42"/>
      <c r="Z137" s="42"/>
    </row>
    <row r="138" spans="1:26" ht="16.5" customHeight="1">
      <c r="A138" s="41" t="s">
        <v>79</v>
      </c>
      <c r="G138" s="49">
        <v>142847</v>
      </c>
      <c r="I138" s="49">
        <v>142847</v>
      </c>
      <c r="K138" s="49">
        <v>0</v>
      </c>
      <c r="L138" s="41"/>
      <c r="M138" s="49">
        <v>0</v>
      </c>
      <c r="N138" s="41" t="s">
        <v>79</v>
      </c>
      <c r="T138" s="49">
        <v>5202000</v>
      </c>
      <c r="V138" s="49">
        <v>5202000</v>
      </c>
      <c r="X138" s="49">
        <v>0</v>
      </c>
      <c r="Z138" s="49">
        <v>0</v>
      </c>
    </row>
    <row r="139" spans="1:26" ht="16.5" customHeight="1">
      <c r="G139" s="62"/>
      <c r="I139" s="62"/>
      <c r="K139" s="62"/>
      <c r="L139" s="41"/>
      <c r="M139" s="62"/>
      <c r="T139" s="62"/>
      <c r="V139" s="62"/>
      <c r="X139" s="62"/>
      <c r="Z139" s="62"/>
    </row>
    <row r="140" spans="1:26" ht="16.5" customHeight="1">
      <c r="A140" s="44" t="s">
        <v>80</v>
      </c>
      <c r="G140" s="49">
        <f>SUM(G136:G138)</f>
        <v>1158403434</v>
      </c>
      <c r="H140" s="42"/>
      <c r="I140" s="49">
        <f>SUM(I136:I138)</f>
        <v>1145636896</v>
      </c>
      <c r="J140" s="42"/>
      <c r="K140" s="49">
        <f>SUM(K136:K138)</f>
        <v>1101986309</v>
      </c>
      <c r="L140" s="42"/>
      <c r="M140" s="49">
        <f>SUM(M136:M138)</f>
        <v>1098929183</v>
      </c>
      <c r="N140" s="44" t="s">
        <v>80</v>
      </c>
      <c r="T140" s="49">
        <f>T138+T136</f>
        <v>37585933666</v>
      </c>
      <c r="U140" s="42"/>
      <c r="V140" s="49">
        <f>V138+V136</f>
        <v>39106307006</v>
      </c>
      <c r="W140" s="42"/>
      <c r="X140" s="49">
        <f>X138+X136</f>
        <v>35754543233</v>
      </c>
      <c r="Y140" s="42"/>
      <c r="Z140" s="49">
        <f>Z138+Z136</f>
        <v>37511420788</v>
      </c>
    </row>
    <row r="141" spans="1:26" ht="16.5" customHeight="1">
      <c r="G141" s="1"/>
      <c r="I141" s="1"/>
      <c r="K141" s="1"/>
      <c r="L141" s="41"/>
      <c r="M141" s="1"/>
      <c r="T141" s="1"/>
      <c r="V141" s="1"/>
      <c r="X141" s="1"/>
      <c r="Z141" s="1"/>
    </row>
    <row r="142" spans="1:26" s="42" customFormat="1" ht="16.5" customHeight="1" thickBot="1">
      <c r="A142" s="44" t="s">
        <v>81</v>
      </c>
      <c r="B142" s="44"/>
      <c r="C142" s="41"/>
      <c r="D142" s="41"/>
      <c r="E142" s="41"/>
      <c r="F142" s="41"/>
      <c r="G142" s="64">
        <f>SUM(G140,G90)</f>
        <v>1920853256</v>
      </c>
      <c r="I142" s="64">
        <v>2004550377</v>
      </c>
      <c r="K142" s="64">
        <f>SUM(K140,K90)</f>
        <v>1734763144</v>
      </c>
      <c r="M142" s="64">
        <v>1826919026</v>
      </c>
      <c r="N142" s="44" t="s">
        <v>81</v>
      </c>
      <c r="O142" s="44"/>
      <c r="P142" s="41"/>
      <c r="Q142" s="41"/>
      <c r="R142" s="41"/>
      <c r="S142" s="41"/>
      <c r="T142" s="64">
        <f>T140+T90</f>
        <v>62336274783</v>
      </c>
      <c r="V142" s="64">
        <f>V140+V90</f>
        <v>68434852595</v>
      </c>
      <c r="X142" s="64">
        <f>X140+X90</f>
        <v>56295491690</v>
      </c>
      <c r="Z142" s="64">
        <f>Z140+Z90</f>
        <v>62369434760</v>
      </c>
    </row>
    <row r="143" spans="1:26" s="42" customFormat="1" ht="15.6" customHeight="1" thickTop="1">
      <c r="N143" s="41"/>
      <c r="O143" s="41"/>
      <c r="P143" s="41"/>
      <c r="Q143" s="41"/>
      <c r="R143" s="41"/>
      <c r="U143" s="41"/>
      <c r="W143" s="41"/>
    </row>
    <row r="144" spans="1:26" s="42" customFormat="1" ht="16.5" customHeight="1">
      <c r="A144" s="41"/>
      <c r="B144" s="41"/>
      <c r="C144" s="41"/>
      <c r="D144" s="41"/>
      <c r="E144" s="41"/>
      <c r="F144" s="41"/>
      <c r="H144" s="41"/>
      <c r="J144" s="41"/>
      <c r="L144" s="43"/>
      <c r="N144" s="41"/>
      <c r="O144" s="41"/>
      <c r="P144" s="41"/>
      <c r="Q144" s="41"/>
      <c r="R144" s="41"/>
      <c r="S144" s="41"/>
      <c r="U144" s="41"/>
      <c r="W144" s="41"/>
      <c r="Y144" s="41"/>
    </row>
    <row r="145" spans="1:26" s="42" customFormat="1" ht="16.5" customHeight="1">
      <c r="A145" s="41"/>
      <c r="B145" s="41"/>
      <c r="C145" s="41"/>
      <c r="D145" s="41"/>
      <c r="E145" s="41"/>
      <c r="F145" s="41"/>
      <c r="H145" s="41"/>
      <c r="J145" s="41"/>
      <c r="L145" s="43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62"/>
      <c r="Y145" s="41"/>
      <c r="Z145" s="62"/>
    </row>
    <row r="146" spans="1:26" s="42" customFormat="1" ht="16.5" customHeight="1">
      <c r="A146" s="41"/>
      <c r="B146" s="41"/>
      <c r="C146" s="41"/>
      <c r="D146" s="41"/>
      <c r="E146" s="41"/>
      <c r="F146" s="41"/>
      <c r="H146" s="41"/>
      <c r="J146" s="41"/>
      <c r="L146" s="43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spans="1:26" s="42" customFormat="1" ht="16.5" customHeight="1">
      <c r="A147" s="41"/>
      <c r="B147" s="41"/>
      <c r="C147" s="41"/>
      <c r="D147" s="41"/>
      <c r="E147" s="41"/>
      <c r="F147" s="41"/>
      <c r="H147" s="41"/>
      <c r="J147" s="41"/>
      <c r="L147" s="43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spans="1:26" s="42" customFormat="1" ht="16.5" customHeight="1">
      <c r="A148" s="41"/>
      <c r="B148" s="41"/>
      <c r="C148" s="41"/>
      <c r="D148" s="41"/>
      <c r="E148" s="41"/>
      <c r="F148" s="41"/>
      <c r="H148" s="41"/>
      <c r="J148" s="41"/>
      <c r="L148" s="43"/>
      <c r="N148" s="41"/>
      <c r="O148" s="41"/>
      <c r="P148" s="41"/>
      <c r="Q148" s="41"/>
      <c r="R148" s="41"/>
      <c r="S148" s="41"/>
      <c r="U148" s="41"/>
      <c r="W148" s="41"/>
      <c r="Y148" s="41"/>
    </row>
    <row r="149" spans="1:26" s="42" customFormat="1" ht="16.5" customHeight="1">
      <c r="A149" s="41"/>
      <c r="B149" s="41"/>
      <c r="C149" s="41"/>
      <c r="D149" s="41"/>
      <c r="E149" s="41"/>
      <c r="F149" s="41"/>
      <c r="H149" s="41"/>
      <c r="J149" s="41"/>
      <c r="L149" s="43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spans="1:26" s="42" customFormat="1" ht="16.5" customHeight="1">
      <c r="A150" s="41"/>
      <c r="B150" s="41"/>
      <c r="C150" s="41"/>
      <c r="D150" s="41"/>
      <c r="E150" s="41"/>
      <c r="F150" s="41"/>
      <c r="H150" s="41"/>
      <c r="J150" s="41"/>
      <c r="L150" s="43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spans="1:26" s="42" customFormat="1" ht="16.5" customHeight="1">
      <c r="A151" s="41"/>
      <c r="B151" s="41"/>
      <c r="C151" s="41"/>
      <c r="D151" s="41"/>
      <c r="E151" s="41"/>
      <c r="F151" s="41"/>
      <c r="H151" s="41"/>
      <c r="J151" s="41"/>
      <c r="L151" s="43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spans="1:26" s="42" customFormat="1" ht="6.75" customHeight="1">
      <c r="A152" s="41"/>
      <c r="B152" s="41"/>
      <c r="C152" s="41"/>
      <c r="D152" s="41"/>
      <c r="E152" s="41"/>
      <c r="F152" s="41"/>
      <c r="H152" s="41"/>
      <c r="J152" s="41"/>
      <c r="L152" s="43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spans="1:26" ht="22.35" customHeight="1">
      <c r="A153" s="68" t="s">
        <v>36</v>
      </c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 t="s">
        <v>36</v>
      </c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</row>
    <row r="159" spans="1:26" ht="16.5" customHeight="1">
      <c r="T159" s="42"/>
      <c r="V159" s="42"/>
      <c r="X159" s="42"/>
      <c r="Z159" s="42"/>
    </row>
  </sheetData>
  <mergeCells count="24">
    <mergeCell ref="X58:Z58"/>
    <mergeCell ref="T58:V58"/>
    <mergeCell ref="K58:M58"/>
    <mergeCell ref="G58:I58"/>
    <mergeCell ref="X6:Z6"/>
    <mergeCell ref="T7:V7"/>
    <mergeCell ref="G57:I57"/>
    <mergeCell ref="K57:M57"/>
    <mergeCell ref="T57:V57"/>
    <mergeCell ref="X57:Z57"/>
    <mergeCell ref="G6:I6"/>
    <mergeCell ref="K6:M6"/>
    <mergeCell ref="T6:V6"/>
    <mergeCell ref="K7:M7"/>
    <mergeCell ref="X7:Z7"/>
    <mergeCell ref="G7:I7"/>
    <mergeCell ref="X109:Z109"/>
    <mergeCell ref="G108:I108"/>
    <mergeCell ref="K108:M108"/>
    <mergeCell ref="T108:V108"/>
    <mergeCell ref="X108:Z108"/>
    <mergeCell ref="G109:I109"/>
    <mergeCell ref="K109:M109"/>
    <mergeCell ref="T109:V109"/>
  </mergeCells>
  <pageMargins left="0.8" right="0.5" top="0.5" bottom="0.6" header="0.49" footer="0.4"/>
  <pageSetup paperSize="9" scale="95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1" max="25" man="1"/>
    <brk id="102" max="25" man="1"/>
  </rowBreaks>
  <colBreaks count="1" manualBreakCount="1">
    <brk id="13" max="15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EEEE9-2B88-4CC0-9467-0E4BC597DA7A}">
  <dimension ref="A1:Z108"/>
  <sheetViews>
    <sheetView topLeftCell="A61" zoomScale="112" zoomScaleNormal="112" zoomScaleSheetLayoutView="68" zoomScalePageLayoutView="76" workbookViewId="0">
      <selection activeCell="X67" sqref="X67"/>
    </sheetView>
  </sheetViews>
  <sheetFormatPr defaultColWidth="13.44140625" defaultRowHeight="16.5" customHeight="1"/>
  <cols>
    <col min="1" max="3" width="1.44140625" style="41" customWidth="1"/>
    <col min="4" max="4" width="30.5546875" style="41" customWidth="1"/>
    <col min="5" max="5" width="8.6640625" style="41" customWidth="1"/>
    <col min="6" max="6" width="13.5546875" style="41" customWidth="1"/>
    <col min="7" max="7" width="0.5546875" style="41" customWidth="1"/>
    <col min="8" max="8" width="13.5546875" style="41" customWidth="1"/>
    <col min="9" max="9" width="0.5546875" style="41" customWidth="1"/>
    <col min="10" max="10" width="13.5546875" style="41" customWidth="1"/>
    <col min="11" max="11" width="0.5546875" style="41" customWidth="1"/>
    <col min="12" max="12" width="13.5546875" style="41" customWidth="1"/>
    <col min="13" max="15" width="1.44140625" style="41" customWidth="1"/>
    <col min="16" max="16" width="30.5546875" style="41" customWidth="1"/>
    <col min="17" max="17" width="6.6640625" style="41" customWidth="1"/>
    <col min="18" max="18" width="14.5546875" style="41" bestFit="1" customWidth="1"/>
    <col min="19" max="19" width="0.5546875" style="41" customWidth="1"/>
    <col min="20" max="20" width="13.5546875" style="41" customWidth="1"/>
    <col min="21" max="21" width="0.5546875" style="41" customWidth="1"/>
    <col min="22" max="22" width="14.5546875" style="41" bestFit="1" customWidth="1"/>
    <col min="23" max="23" width="0.5546875" style="41" customWidth="1"/>
    <col min="24" max="24" width="13.5546875" style="41" customWidth="1"/>
    <col min="25" max="16384" width="13.44140625" style="41"/>
  </cols>
  <sheetData>
    <row r="1" spans="1:25" ht="16.5" customHeight="1">
      <c r="A1" s="40" t="s">
        <v>0</v>
      </c>
      <c r="B1" s="40"/>
      <c r="C1" s="45"/>
      <c r="D1" s="45"/>
      <c r="E1" s="45"/>
      <c r="F1" s="45"/>
      <c r="G1" s="45"/>
      <c r="H1" s="45"/>
      <c r="I1" s="45"/>
      <c r="J1" s="45"/>
      <c r="K1" s="45"/>
      <c r="L1" s="45"/>
      <c r="M1" s="40" t="s">
        <v>0</v>
      </c>
      <c r="N1" s="40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25" ht="16.5" customHeight="1">
      <c r="A2" s="40" t="s">
        <v>82</v>
      </c>
      <c r="B2" s="40"/>
      <c r="C2" s="45"/>
      <c r="D2" s="45"/>
      <c r="E2" s="45"/>
      <c r="F2" s="45"/>
      <c r="G2" s="45"/>
      <c r="H2" s="45"/>
      <c r="I2" s="45"/>
      <c r="J2" s="45"/>
      <c r="K2" s="45"/>
      <c r="L2" s="45"/>
      <c r="M2" s="40" t="s">
        <v>82</v>
      </c>
      <c r="N2" s="40"/>
      <c r="O2" s="45"/>
      <c r="P2" s="45"/>
      <c r="Q2" s="45"/>
      <c r="R2" s="45"/>
      <c r="S2" s="45"/>
      <c r="T2" s="45"/>
      <c r="U2" s="45"/>
      <c r="V2" s="45"/>
      <c r="W2" s="45"/>
      <c r="X2" s="45"/>
    </row>
    <row r="3" spans="1:25" ht="16.5" customHeight="1">
      <c r="A3" s="47" t="s">
        <v>83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7" t="s">
        <v>84</v>
      </c>
      <c r="N3" s="47"/>
      <c r="O3" s="48"/>
      <c r="P3" s="48"/>
      <c r="Q3" s="48"/>
      <c r="R3" s="48"/>
      <c r="S3" s="48"/>
      <c r="T3" s="48"/>
      <c r="U3" s="48"/>
      <c r="V3" s="48"/>
      <c r="W3" s="48"/>
      <c r="X3" s="48"/>
    </row>
    <row r="4" spans="1:25" ht="16.350000000000001" customHeight="1">
      <c r="A4" s="40"/>
      <c r="B4" s="40"/>
      <c r="C4" s="45"/>
      <c r="D4" s="45"/>
      <c r="E4" s="45"/>
      <c r="F4" s="45"/>
      <c r="G4" s="45"/>
      <c r="H4" s="45"/>
      <c r="I4" s="45"/>
      <c r="J4" s="45"/>
      <c r="K4" s="45"/>
      <c r="L4" s="45"/>
      <c r="M4" s="40"/>
      <c r="N4" s="40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5" ht="16.350000000000001" customHeight="1">
      <c r="A5" s="40"/>
      <c r="B5" s="40"/>
      <c r="C5" s="45"/>
      <c r="D5" s="45"/>
      <c r="E5" s="45"/>
      <c r="F5" s="45"/>
      <c r="G5" s="45"/>
      <c r="H5" s="45"/>
      <c r="I5" s="45"/>
      <c r="J5" s="45"/>
      <c r="K5" s="45"/>
      <c r="L5" s="45"/>
      <c r="M5" s="40"/>
      <c r="N5" s="40"/>
      <c r="O5" s="45"/>
      <c r="P5" s="45"/>
      <c r="Q5" s="45"/>
      <c r="R5" s="45"/>
      <c r="S5" s="45"/>
      <c r="T5" s="45"/>
      <c r="U5" s="45"/>
      <c r="V5" s="45"/>
      <c r="W5" s="45"/>
      <c r="X5" s="45"/>
    </row>
    <row r="6" spans="1:25" s="79" customFormat="1" ht="16.350000000000001" customHeight="1">
      <c r="A6" s="120"/>
      <c r="B6" s="120"/>
      <c r="C6" s="121"/>
      <c r="D6" s="121"/>
      <c r="E6" s="121"/>
      <c r="F6" s="148" t="s">
        <v>3</v>
      </c>
      <c r="G6" s="148"/>
      <c r="H6" s="148"/>
      <c r="I6" s="2"/>
      <c r="J6" s="148" t="s">
        <v>85</v>
      </c>
      <c r="K6" s="148"/>
      <c r="L6" s="148"/>
      <c r="M6" s="120"/>
      <c r="N6" s="120"/>
      <c r="O6" s="121"/>
      <c r="P6" s="121"/>
      <c r="Q6" s="121"/>
      <c r="R6" s="148" t="s">
        <v>3</v>
      </c>
      <c r="S6" s="148"/>
      <c r="T6" s="148"/>
      <c r="U6" s="2"/>
      <c r="V6" s="148" t="s">
        <v>85</v>
      </c>
      <c r="W6" s="148"/>
      <c r="X6" s="148"/>
    </row>
    <row r="7" spans="1:25" ht="16.350000000000001" customHeight="1">
      <c r="A7" s="40"/>
      <c r="B7" s="40"/>
      <c r="C7" s="45"/>
      <c r="D7" s="45"/>
      <c r="E7" s="45"/>
      <c r="F7" s="144" t="s">
        <v>5</v>
      </c>
      <c r="G7" s="144"/>
      <c r="H7" s="144"/>
      <c r="I7" s="74"/>
      <c r="J7" s="146" t="s">
        <v>5</v>
      </c>
      <c r="K7" s="146"/>
      <c r="L7" s="146"/>
      <c r="M7" s="40"/>
      <c r="N7" s="40"/>
      <c r="O7" s="45"/>
      <c r="P7" s="45"/>
      <c r="Q7" s="45"/>
      <c r="R7" s="144" t="s">
        <v>5</v>
      </c>
      <c r="S7" s="144"/>
      <c r="T7" s="144"/>
      <c r="U7" s="74"/>
      <c r="V7" s="146" t="s">
        <v>5</v>
      </c>
      <c r="W7" s="146"/>
      <c r="X7" s="146"/>
    </row>
    <row r="8" spans="1:25" ht="16.350000000000001" customHeight="1">
      <c r="A8" s="40"/>
      <c r="B8" s="40"/>
      <c r="C8" s="45"/>
      <c r="D8" s="45"/>
      <c r="E8" s="45"/>
      <c r="F8" s="54" t="s">
        <v>8</v>
      </c>
      <c r="G8" s="45"/>
      <c r="H8" s="54" t="s">
        <v>9</v>
      </c>
      <c r="I8" s="45"/>
      <c r="J8" s="54" t="s">
        <v>8</v>
      </c>
      <c r="K8" s="55"/>
      <c r="L8" s="54" t="s">
        <v>9</v>
      </c>
      <c r="M8" s="40"/>
      <c r="N8" s="40"/>
      <c r="O8" s="45"/>
      <c r="P8" s="122"/>
      <c r="Q8" s="45"/>
      <c r="R8" s="54" t="s">
        <v>8</v>
      </c>
      <c r="S8" s="45"/>
      <c r="T8" s="54" t="s">
        <v>9</v>
      </c>
      <c r="U8" s="45"/>
      <c r="V8" s="54" t="s">
        <v>8</v>
      </c>
      <c r="W8" s="55"/>
      <c r="X8" s="54" t="s">
        <v>9</v>
      </c>
    </row>
    <row r="9" spans="1:25" ht="16.350000000000001" customHeight="1">
      <c r="E9" s="45"/>
      <c r="F9" s="57" t="s">
        <v>11</v>
      </c>
      <c r="G9" s="45"/>
      <c r="H9" s="57" t="s">
        <v>11</v>
      </c>
      <c r="I9" s="45"/>
      <c r="J9" s="57" t="s">
        <v>11</v>
      </c>
      <c r="K9" s="45"/>
      <c r="L9" s="57" t="s">
        <v>11</v>
      </c>
      <c r="P9" s="77"/>
      <c r="Q9" s="45"/>
      <c r="R9" s="57" t="s">
        <v>11</v>
      </c>
      <c r="S9" s="45"/>
      <c r="T9" s="57" t="s">
        <v>11</v>
      </c>
      <c r="U9" s="45"/>
      <c r="V9" s="57" t="s">
        <v>11</v>
      </c>
      <c r="W9" s="45"/>
      <c r="X9" s="57" t="s">
        <v>11</v>
      </c>
    </row>
    <row r="10" spans="1:25" ht="16.350000000000001" customHeight="1">
      <c r="E10" s="58"/>
      <c r="F10" s="58"/>
      <c r="G10" s="58"/>
      <c r="H10" s="58"/>
      <c r="I10" s="58"/>
      <c r="J10" s="58"/>
      <c r="K10" s="58"/>
      <c r="L10" s="58"/>
      <c r="Q10" s="58"/>
      <c r="R10" s="58"/>
      <c r="S10" s="58"/>
      <c r="T10" s="58"/>
      <c r="U10" s="58"/>
      <c r="V10" s="58"/>
      <c r="W10" s="58"/>
      <c r="X10" s="58"/>
    </row>
    <row r="11" spans="1:25" ht="16.350000000000001" customHeight="1">
      <c r="A11" s="41" t="s">
        <v>86</v>
      </c>
      <c r="F11" s="3">
        <v>1895226683</v>
      </c>
      <c r="H11" s="3">
        <v>1836421131</v>
      </c>
      <c r="J11" s="3">
        <v>1746808634</v>
      </c>
      <c r="L11" s="3">
        <v>1679938678</v>
      </c>
      <c r="M11" s="41" t="s">
        <v>86</v>
      </c>
      <c r="R11" s="3">
        <v>5526407857</v>
      </c>
      <c r="T11" s="3">
        <v>5631764063</v>
      </c>
      <c r="V11" s="3">
        <v>5020627294</v>
      </c>
      <c r="X11" s="3">
        <v>5253077984</v>
      </c>
    </row>
    <row r="12" spans="1:25" ht="16.350000000000001" customHeight="1">
      <c r="A12" s="41" t="s">
        <v>87</v>
      </c>
      <c r="F12" s="18">
        <v>1631400</v>
      </c>
      <c r="H12" s="18">
        <v>13996889</v>
      </c>
      <c r="J12" s="18">
        <v>1631400</v>
      </c>
      <c r="L12" s="18">
        <v>6833747</v>
      </c>
      <c r="M12" s="41" t="s">
        <v>87</v>
      </c>
      <c r="R12" s="18">
        <v>12908616</v>
      </c>
      <c r="T12" s="18">
        <v>121161578</v>
      </c>
      <c r="V12" s="18">
        <v>11845461</v>
      </c>
      <c r="X12" s="18">
        <v>37770433</v>
      </c>
    </row>
    <row r="13" spans="1:25" ht="16.350000000000001" customHeight="1">
      <c r="F13" s="4"/>
      <c r="H13" s="4"/>
      <c r="J13" s="4"/>
      <c r="L13" s="4"/>
      <c r="R13" s="4"/>
      <c r="T13" s="4"/>
      <c r="V13" s="4"/>
      <c r="X13" s="4"/>
    </row>
    <row r="14" spans="1:25" ht="16.350000000000001" customHeight="1">
      <c r="A14" s="44" t="s">
        <v>88</v>
      </c>
      <c r="F14" s="42">
        <f>SUM(F11:F12)</f>
        <v>1896858083</v>
      </c>
      <c r="H14" s="42">
        <f>SUM(H11:H12)</f>
        <v>1850418020</v>
      </c>
      <c r="J14" s="43">
        <f>SUM(J11:J12)</f>
        <v>1748440034</v>
      </c>
      <c r="L14" s="42">
        <f>SUM(L11:L12)</f>
        <v>1686772425</v>
      </c>
      <c r="M14" s="44" t="s">
        <v>88</v>
      </c>
      <c r="R14" s="42">
        <f>SUM(R11:R12)</f>
        <v>5539316473</v>
      </c>
      <c r="T14" s="42">
        <f>SUM(T11:T12)</f>
        <v>5752925641</v>
      </c>
      <c r="V14" s="43">
        <f>SUM(V11:V12)</f>
        <v>5032472755</v>
      </c>
      <c r="X14" s="42">
        <f>SUM(X11:X12)</f>
        <v>5290848417</v>
      </c>
      <c r="Y14" s="62"/>
    </row>
    <row r="15" spans="1:25" ht="16.350000000000001" customHeight="1">
      <c r="A15" s="41" t="s">
        <v>89</v>
      </c>
      <c r="F15" s="49">
        <v>-1818451937</v>
      </c>
      <c r="H15" s="18">
        <v>-1910499618</v>
      </c>
      <c r="J15" s="49">
        <v>-1698362264</v>
      </c>
      <c r="L15" s="49">
        <v>-1758436434</v>
      </c>
      <c r="M15" s="41" t="s">
        <v>89</v>
      </c>
      <c r="R15" s="49">
        <v>-5430094222</v>
      </c>
      <c r="T15" s="49">
        <v>-5650345441</v>
      </c>
      <c r="V15" s="49">
        <v>-4981789526</v>
      </c>
      <c r="X15" s="49">
        <v>-5228474566</v>
      </c>
    </row>
    <row r="16" spans="1:25" ht="16.350000000000001" customHeight="1">
      <c r="F16" s="62"/>
      <c r="H16" s="62"/>
      <c r="J16" s="62"/>
      <c r="L16" s="62"/>
      <c r="R16" s="62"/>
      <c r="T16" s="62"/>
      <c r="V16" s="62"/>
      <c r="X16" s="62"/>
    </row>
    <row r="17" spans="1:24" ht="16.350000000000001" customHeight="1">
      <c r="A17" s="44" t="s">
        <v>90</v>
      </c>
      <c r="F17" s="42">
        <f>SUM(F14:F15)</f>
        <v>78406146</v>
      </c>
      <c r="H17" s="42">
        <f>SUM(H14:H15)</f>
        <v>-60081598</v>
      </c>
      <c r="J17" s="42">
        <f>SUM(J14:J15)</f>
        <v>50077770</v>
      </c>
      <c r="L17" s="42">
        <f>SUM(L14:L15)</f>
        <v>-71664009</v>
      </c>
      <c r="M17" s="44" t="s">
        <v>91</v>
      </c>
      <c r="R17" s="42">
        <f>SUM(R14:R15)</f>
        <v>109222251</v>
      </c>
      <c r="T17" s="42">
        <f>SUM(T14:T15)</f>
        <v>102580200</v>
      </c>
      <c r="V17" s="42">
        <f>SUM(V14:V15)</f>
        <v>50683229</v>
      </c>
      <c r="X17" s="42">
        <f>SUM(X14:X15)</f>
        <v>62373851</v>
      </c>
    </row>
    <row r="18" spans="1:24" ht="16.350000000000001" customHeight="1">
      <c r="A18" s="41" t="s">
        <v>92</v>
      </c>
      <c r="E18" s="45"/>
      <c r="F18" s="42">
        <v>1074537</v>
      </c>
      <c r="G18" s="45"/>
      <c r="H18" s="42">
        <v>968919</v>
      </c>
      <c r="I18" s="45"/>
      <c r="J18" s="42">
        <v>1074537</v>
      </c>
      <c r="K18" s="45"/>
      <c r="L18" s="42">
        <v>968919</v>
      </c>
      <c r="M18" s="41" t="s">
        <v>92</v>
      </c>
      <c r="Q18" s="45"/>
      <c r="R18" s="42">
        <v>3545170</v>
      </c>
      <c r="S18" s="45"/>
      <c r="T18" s="42">
        <v>3343675</v>
      </c>
      <c r="U18" s="45"/>
      <c r="V18" s="42">
        <v>3545170</v>
      </c>
      <c r="W18" s="45"/>
      <c r="X18" s="42">
        <v>3343675</v>
      </c>
    </row>
    <row r="19" spans="1:24" ht="16.350000000000001" customHeight="1">
      <c r="A19" s="41" t="s">
        <v>93</v>
      </c>
      <c r="E19" s="45"/>
      <c r="F19" s="42">
        <v>1814678</v>
      </c>
      <c r="G19" s="45"/>
      <c r="H19" s="42">
        <v>1358573</v>
      </c>
      <c r="I19" s="45"/>
      <c r="J19" s="42">
        <v>786941</v>
      </c>
      <c r="K19" s="45"/>
      <c r="L19" s="42">
        <v>848497</v>
      </c>
      <c r="M19" s="41" t="s">
        <v>93</v>
      </c>
      <c r="Q19" s="45"/>
      <c r="R19" s="42">
        <v>5407510</v>
      </c>
      <c r="S19" s="45"/>
      <c r="T19" s="42">
        <v>23204104</v>
      </c>
      <c r="U19" s="45"/>
      <c r="V19" s="42">
        <v>3803808</v>
      </c>
      <c r="W19" s="45"/>
      <c r="X19" s="42">
        <v>21686639</v>
      </c>
    </row>
    <row r="20" spans="1:24" ht="16.350000000000001" customHeight="1">
      <c r="A20" s="41" t="s">
        <v>94</v>
      </c>
      <c r="E20" s="45"/>
      <c r="F20" s="49">
        <v>2435688</v>
      </c>
      <c r="G20" s="45"/>
      <c r="H20" s="49">
        <v>3097006</v>
      </c>
      <c r="I20" s="45"/>
      <c r="J20" s="49">
        <v>4260458</v>
      </c>
      <c r="K20" s="45"/>
      <c r="L20" s="49">
        <v>10538068</v>
      </c>
      <c r="M20" s="41" t="s">
        <v>94</v>
      </c>
      <c r="Q20" s="45"/>
      <c r="R20" s="49">
        <v>14917741</v>
      </c>
      <c r="S20" s="45"/>
      <c r="T20" s="49">
        <v>13442220</v>
      </c>
      <c r="U20" s="45"/>
      <c r="V20" s="49">
        <v>22053379</v>
      </c>
      <c r="W20" s="45"/>
      <c r="X20" s="49">
        <v>18388461</v>
      </c>
    </row>
    <row r="21" spans="1:24" ht="16.350000000000001" customHeight="1">
      <c r="E21" s="45"/>
      <c r="F21" s="62"/>
      <c r="G21" s="45"/>
      <c r="H21" s="62"/>
      <c r="I21" s="45"/>
      <c r="J21" s="62"/>
      <c r="K21" s="45"/>
      <c r="L21" s="62"/>
      <c r="Q21" s="45"/>
      <c r="R21" s="62"/>
      <c r="S21" s="45"/>
      <c r="T21" s="62"/>
      <c r="U21" s="45"/>
      <c r="V21" s="62"/>
      <c r="W21" s="45"/>
      <c r="X21" s="62"/>
    </row>
    <row r="22" spans="1:24" ht="16.350000000000001" customHeight="1">
      <c r="A22" s="44" t="s">
        <v>95</v>
      </c>
      <c r="E22" s="45"/>
      <c r="F22" s="42">
        <f>SUM(F17:F20)</f>
        <v>83731049</v>
      </c>
      <c r="G22" s="45"/>
      <c r="H22" s="42">
        <f>SUM(H17:H20)</f>
        <v>-54657100</v>
      </c>
      <c r="I22" s="45"/>
      <c r="J22" s="43">
        <f>SUM(J16:J20)</f>
        <v>56199706</v>
      </c>
      <c r="K22" s="45"/>
      <c r="L22" s="42">
        <f>SUM(L17:L20)</f>
        <v>-59308525</v>
      </c>
      <c r="M22" s="44" t="s">
        <v>96</v>
      </c>
      <c r="Q22" s="45"/>
      <c r="R22" s="42">
        <f>SUM(R17:R20)</f>
        <v>133092672</v>
      </c>
      <c r="S22" s="45"/>
      <c r="T22" s="42">
        <f>SUM(T17:T20)</f>
        <v>142570199</v>
      </c>
      <c r="U22" s="45"/>
      <c r="V22" s="43">
        <f>SUM(V16:V20)</f>
        <v>80085586</v>
      </c>
      <c r="W22" s="45"/>
      <c r="X22" s="42">
        <f>SUM(X17:X20)</f>
        <v>105792626</v>
      </c>
    </row>
    <row r="23" spans="1:24" ht="16.350000000000001" customHeight="1">
      <c r="A23" s="41" t="s">
        <v>97</v>
      </c>
      <c r="C23" s="44"/>
      <c r="F23" s="42">
        <v>-22113376</v>
      </c>
      <c r="H23" s="42">
        <v>-23039909</v>
      </c>
      <c r="J23" s="42">
        <v>-6557958</v>
      </c>
      <c r="L23" s="42">
        <v>-8705334</v>
      </c>
      <c r="M23" s="41" t="s">
        <v>97</v>
      </c>
      <c r="O23" s="44"/>
      <c r="R23" s="42">
        <v>-71321686</v>
      </c>
      <c r="T23" s="42">
        <v>-65021215</v>
      </c>
      <c r="V23" s="42">
        <v>-23795138</v>
      </c>
      <c r="X23" s="42">
        <v>-23380793</v>
      </c>
    </row>
    <row r="24" spans="1:24" ht="16.350000000000001" customHeight="1">
      <c r="A24" s="41" t="s">
        <v>98</v>
      </c>
      <c r="C24" s="44"/>
      <c r="F24" s="42">
        <v>-16731</v>
      </c>
      <c r="H24" s="42">
        <v>-6485</v>
      </c>
      <c r="J24" s="42">
        <v>0</v>
      </c>
      <c r="L24" s="42">
        <v>0</v>
      </c>
      <c r="M24" s="41" t="s">
        <v>98</v>
      </c>
      <c r="O24" s="44"/>
      <c r="R24" s="42">
        <v>-63159</v>
      </c>
      <c r="T24" s="42">
        <v>-31703</v>
      </c>
      <c r="V24" s="42">
        <v>0</v>
      </c>
      <c r="X24" s="42">
        <v>0</v>
      </c>
    </row>
    <row r="25" spans="1:24" ht="16.350000000000001" customHeight="1">
      <c r="A25" s="41" t="s">
        <v>99</v>
      </c>
      <c r="C25" s="44"/>
      <c r="F25" s="49">
        <v>-1863608</v>
      </c>
      <c r="H25" s="49">
        <v>-2926729</v>
      </c>
      <c r="J25" s="49">
        <v>-1314278</v>
      </c>
      <c r="L25" s="49">
        <v>-2536143</v>
      </c>
      <c r="M25" s="41" t="s">
        <v>99</v>
      </c>
      <c r="O25" s="44"/>
      <c r="R25" s="49">
        <v>-6002531</v>
      </c>
      <c r="T25" s="49">
        <v>-9279106</v>
      </c>
      <c r="V25" s="49">
        <v>-4270704</v>
      </c>
      <c r="X25" s="49">
        <v>-8300353</v>
      </c>
    </row>
    <row r="26" spans="1:24" ht="16.350000000000001" customHeight="1">
      <c r="D26" s="44"/>
      <c r="E26" s="45"/>
      <c r="F26" s="62"/>
      <c r="G26" s="45"/>
      <c r="H26" s="62"/>
      <c r="I26" s="45"/>
      <c r="J26" s="62"/>
      <c r="K26" s="45"/>
      <c r="L26" s="62"/>
      <c r="P26" s="44"/>
      <c r="Q26" s="45"/>
      <c r="R26" s="62"/>
      <c r="S26" s="45"/>
      <c r="T26" s="62"/>
      <c r="U26" s="45"/>
      <c r="V26" s="62"/>
      <c r="W26" s="45"/>
      <c r="X26" s="62"/>
    </row>
    <row r="27" spans="1:24" ht="16.350000000000001" customHeight="1">
      <c r="A27" s="44" t="s">
        <v>100</v>
      </c>
      <c r="B27" s="76"/>
      <c r="E27" s="45"/>
      <c r="F27" s="42">
        <f>SUM(F22:F25)</f>
        <v>59737334</v>
      </c>
      <c r="G27" s="45"/>
      <c r="H27" s="42">
        <f>SUM(H22:H25)</f>
        <v>-80630223</v>
      </c>
      <c r="I27" s="45"/>
      <c r="J27" s="43">
        <f>SUM(J22:J25)</f>
        <v>48327470</v>
      </c>
      <c r="K27" s="45"/>
      <c r="L27" s="42">
        <f>SUM(L22:L25)</f>
        <v>-70550002</v>
      </c>
      <c r="M27" s="44" t="s">
        <v>101</v>
      </c>
      <c r="N27" s="76"/>
      <c r="Q27" s="45"/>
      <c r="R27" s="42">
        <f>SUM(R22:R25)</f>
        <v>55705296</v>
      </c>
      <c r="S27" s="45"/>
      <c r="T27" s="42">
        <f>SUM(T22:T25)</f>
        <v>68238175</v>
      </c>
      <c r="U27" s="45"/>
      <c r="V27" s="43">
        <f>SUM(V22:V25)</f>
        <v>52019744</v>
      </c>
      <c r="W27" s="45"/>
      <c r="X27" s="42">
        <f>SUM(X22:X25)</f>
        <v>74111480</v>
      </c>
    </row>
    <row r="28" spans="1:24" ht="16.350000000000001" customHeight="1">
      <c r="A28" s="73" t="s">
        <v>102</v>
      </c>
      <c r="E28" s="45"/>
      <c r="F28" s="49">
        <v>-11089317</v>
      </c>
      <c r="G28" s="45"/>
      <c r="H28" s="49">
        <v>16326691</v>
      </c>
      <c r="I28" s="45"/>
      <c r="J28" s="49">
        <v>-9593400</v>
      </c>
      <c r="K28" s="45"/>
      <c r="L28" s="49">
        <v>14333375</v>
      </c>
      <c r="M28" s="73" t="s">
        <v>102</v>
      </c>
      <c r="Q28" s="45"/>
      <c r="R28" s="49">
        <v>-10386550</v>
      </c>
      <c r="S28" s="45"/>
      <c r="T28" s="49">
        <v>-13005447</v>
      </c>
      <c r="U28" s="45"/>
      <c r="V28" s="49">
        <v>-9777504</v>
      </c>
      <c r="W28" s="45"/>
      <c r="X28" s="49">
        <v>-14372324</v>
      </c>
    </row>
    <row r="29" spans="1:24" ht="16.350000000000001" customHeight="1">
      <c r="A29" s="73"/>
      <c r="E29" s="45"/>
      <c r="F29" s="137"/>
      <c r="G29" s="45"/>
      <c r="H29" s="62"/>
      <c r="I29" s="45"/>
      <c r="J29" s="137"/>
      <c r="K29" s="45"/>
      <c r="L29" s="62"/>
      <c r="M29" s="73"/>
      <c r="Q29" s="45"/>
      <c r="R29" s="137"/>
      <c r="S29" s="45"/>
      <c r="T29" s="137"/>
      <c r="U29" s="45"/>
      <c r="V29" s="137"/>
      <c r="W29" s="45"/>
      <c r="X29" s="62"/>
    </row>
    <row r="30" spans="1:24" ht="16.350000000000001" customHeight="1">
      <c r="A30" s="44" t="s">
        <v>103</v>
      </c>
      <c r="E30" s="45"/>
      <c r="F30" s="42">
        <f>SUM(F27:F28)</f>
        <v>48648017</v>
      </c>
      <c r="G30" s="45"/>
      <c r="H30" s="42">
        <f>SUM(H27:H28)</f>
        <v>-64303532</v>
      </c>
      <c r="I30" s="45"/>
      <c r="J30" s="43">
        <f>SUM(J27:J28)</f>
        <v>38734070</v>
      </c>
      <c r="K30" s="45"/>
      <c r="L30" s="42">
        <f>SUM(L27:L28)</f>
        <v>-56216627</v>
      </c>
      <c r="M30" s="44" t="s">
        <v>104</v>
      </c>
      <c r="Q30" s="45"/>
      <c r="R30" s="42">
        <f>SUM(R27:R28)</f>
        <v>45318746</v>
      </c>
      <c r="S30" s="45"/>
      <c r="T30" s="42">
        <f>SUM(T27:T28)</f>
        <v>55232728</v>
      </c>
      <c r="U30" s="45"/>
      <c r="V30" s="43">
        <f>SUM(V27:V28)</f>
        <v>42242240</v>
      </c>
      <c r="W30" s="45"/>
      <c r="X30" s="42">
        <f>SUM(X27:X28)</f>
        <v>59739156</v>
      </c>
    </row>
    <row r="31" spans="1:24" ht="16.350000000000001" customHeight="1">
      <c r="A31" s="44"/>
      <c r="E31" s="45"/>
      <c r="F31" s="42"/>
      <c r="G31" s="45"/>
      <c r="H31" s="42"/>
      <c r="I31" s="45"/>
      <c r="J31" s="42"/>
      <c r="K31" s="45"/>
      <c r="L31" s="42"/>
      <c r="M31" s="44"/>
      <c r="Q31" s="45"/>
      <c r="R31" s="42"/>
      <c r="S31" s="45"/>
      <c r="T31" s="42"/>
      <c r="U31" s="45"/>
      <c r="V31" s="42"/>
      <c r="W31" s="45"/>
      <c r="X31" s="42"/>
    </row>
    <row r="32" spans="1:24" ht="16.350000000000001" customHeight="1">
      <c r="A32" s="44" t="s">
        <v>105</v>
      </c>
      <c r="F32" s="42"/>
      <c r="H32" s="42"/>
      <c r="J32" s="37"/>
      <c r="L32" s="42"/>
      <c r="M32" s="44" t="s">
        <v>105</v>
      </c>
      <c r="R32" s="35"/>
      <c r="T32" s="35"/>
      <c r="V32" s="123"/>
      <c r="X32" s="42"/>
    </row>
    <row r="33" spans="1:26" ht="16.350000000000001" customHeight="1">
      <c r="A33" s="44"/>
      <c r="B33" s="44"/>
      <c r="F33" s="42"/>
      <c r="H33" s="42"/>
      <c r="J33" s="37"/>
      <c r="L33" s="42"/>
      <c r="M33" s="44"/>
      <c r="N33" s="44"/>
      <c r="R33" s="42"/>
      <c r="T33" s="42"/>
      <c r="V33" s="42"/>
      <c r="X33" s="42"/>
    </row>
    <row r="34" spans="1:26" ht="16.350000000000001" customHeight="1">
      <c r="A34" s="78" t="s">
        <v>106</v>
      </c>
      <c r="B34" s="78"/>
      <c r="C34" s="78"/>
      <c r="D34" s="78"/>
      <c r="F34" s="42"/>
      <c r="H34" s="42"/>
      <c r="J34" s="42"/>
      <c r="L34" s="42"/>
      <c r="M34" s="78" t="s">
        <v>106</v>
      </c>
      <c r="N34" s="78"/>
      <c r="O34" s="78"/>
      <c r="P34" s="78"/>
      <c r="R34" s="42"/>
      <c r="T34" s="42"/>
      <c r="V34" s="42"/>
      <c r="X34" s="42"/>
    </row>
    <row r="35" spans="1:26" ht="16.350000000000001" customHeight="1">
      <c r="A35" s="78"/>
      <c r="B35" s="78" t="s">
        <v>107</v>
      </c>
      <c r="C35" s="78"/>
      <c r="D35" s="78"/>
      <c r="F35" s="42"/>
      <c r="H35" s="42"/>
      <c r="J35" s="42"/>
      <c r="L35" s="42"/>
      <c r="M35" s="78"/>
      <c r="N35" s="78" t="s">
        <v>107</v>
      </c>
      <c r="O35" s="78"/>
      <c r="P35" s="78"/>
      <c r="R35" s="42"/>
      <c r="T35" s="42"/>
      <c r="V35" s="42"/>
      <c r="X35" s="42"/>
    </row>
    <row r="36" spans="1:26" ht="16.350000000000001" customHeight="1">
      <c r="B36" s="41" t="s">
        <v>108</v>
      </c>
      <c r="F36" s="49">
        <v>1160436</v>
      </c>
      <c r="H36" s="49">
        <v>20074863</v>
      </c>
      <c r="J36" s="49">
        <v>0</v>
      </c>
      <c r="L36" s="49">
        <v>0</v>
      </c>
      <c r="M36" s="42"/>
      <c r="N36" s="41" t="s">
        <v>108</v>
      </c>
      <c r="R36" s="49">
        <v>7234295</v>
      </c>
      <c r="T36" s="49">
        <v>8586049</v>
      </c>
      <c r="V36" s="49">
        <v>0</v>
      </c>
      <c r="X36" s="49">
        <v>0</v>
      </c>
      <c r="Z36" s="62"/>
    </row>
    <row r="37" spans="1:26" ht="16.350000000000001" customHeight="1">
      <c r="A37" s="79"/>
      <c r="F37" s="5"/>
      <c r="H37" s="5"/>
      <c r="J37" s="5"/>
      <c r="L37" s="5"/>
      <c r="M37" s="79"/>
      <c r="R37" s="5"/>
      <c r="T37" s="5"/>
      <c r="V37" s="5"/>
      <c r="X37" s="5"/>
      <c r="Z37" s="62"/>
    </row>
    <row r="38" spans="1:26" ht="16.350000000000001" customHeight="1">
      <c r="A38" s="78" t="s">
        <v>109</v>
      </c>
      <c r="B38" s="78"/>
      <c r="C38" s="78"/>
      <c r="D38" s="78"/>
      <c r="F38" s="5"/>
      <c r="H38" s="5"/>
      <c r="J38" s="5"/>
      <c r="L38" s="5"/>
      <c r="M38" s="78" t="s">
        <v>109</v>
      </c>
      <c r="N38" s="78"/>
      <c r="O38" s="78"/>
      <c r="P38" s="78"/>
      <c r="R38" s="38"/>
      <c r="T38" s="5"/>
      <c r="V38" s="5"/>
      <c r="X38" s="5"/>
      <c r="Z38" s="62"/>
    </row>
    <row r="39" spans="1:26" ht="16.350000000000001" customHeight="1">
      <c r="A39" s="78"/>
      <c r="B39" s="78" t="s">
        <v>110</v>
      </c>
      <c r="C39" s="78"/>
      <c r="D39" s="78"/>
      <c r="F39" s="5"/>
      <c r="H39" s="5"/>
      <c r="J39" s="5"/>
      <c r="L39" s="5"/>
      <c r="M39" s="78"/>
      <c r="N39" s="78" t="s">
        <v>110</v>
      </c>
      <c r="O39" s="78"/>
      <c r="P39" s="78"/>
      <c r="R39" s="5"/>
      <c r="T39" s="5"/>
      <c r="V39" s="5"/>
      <c r="X39" s="5"/>
    </row>
    <row r="40" spans="1:26" ht="16.350000000000001" customHeight="1">
      <c r="A40" s="78"/>
      <c r="B40" s="147" t="s">
        <v>111</v>
      </c>
      <c r="C40" s="147"/>
      <c r="D40" s="147"/>
      <c r="F40" s="5"/>
      <c r="H40" s="5"/>
      <c r="J40" s="5"/>
      <c r="L40" s="5"/>
      <c r="M40" s="78"/>
      <c r="N40" s="147" t="s">
        <v>111</v>
      </c>
      <c r="O40" s="147"/>
      <c r="P40" s="147"/>
      <c r="R40" s="5"/>
      <c r="T40" s="5"/>
      <c r="V40" s="5"/>
      <c r="X40" s="5"/>
    </row>
    <row r="41" spans="1:26" ht="16.350000000000001" customHeight="1">
      <c r="A41" s="78"/>
      <c r="C41" s="41" t="s">
        <v>112</v>
      </c>
      <c r="D41" s="78"/>
      <c r="F41" s="42">
        <v>0</v>
      </c>
      <c r="H41" s="42">
        <v>0</v>
      </c>
      <c r="J41" s="5">
        <v>0</v>
      </c>
      <c r="L41" s="5">
        <v>0</v>
      </c>
      <c r="M41" s="78"/>
      <c r="O41" s="41" t="s">
        <v>112</v>
      </c>
      <c r="P41" s="78"/>
      <c r="R41" s="42">
        <v>0</v>
      </c>
      <c r="T41" s="5">
        <v>1586987</v>
      </c>
      <c r="V41" s="5">
        <v>0</v>
      </c>
      <c r="X41" s="5">
        <v>1043730</v>
      </c>
    </row>
    <row r="42" spans="1:26" ht="16.350000000000001" customHeight="1">
      <c r="A42" s="79"/>
      <c r="B42" s="41" t="s">
        <v>113</v>
      </c>
      <c r="F42" s="42"/>
      <c r="H42" s="42"/>
      <c r="J42" s="5"/>
      <c r="L42" s="5"/>
      <c r="M42" s="79"/>
      <c r="N42" s="41" t="s">
        <v>113</v>
      </c>
      <c r="R42" s="42"/>
      <c r="T42" s="42"/>
      <c r="V42" s="5"/>
      <c r="X42" s="5"/>
    </row>
    <row r="43" spans="1:26" ht="16.350000000000001" customHeight="1">
      <c r="A43" s="79"/>
      <c r="C43" s="41" t="s">
        <v>114</v>
      </c>
      <c r="F43" s="42"/>
      <c r="H43" s="42"/>
      <c r="J43" s="5"/>
      <c r="L43" s="5"/>
      <c r="M43" s="79"/>
      <c r="O43" s="41" t="s">
        <v>114</v>
      </c>
      <c r="R43" s="42"/>
      <c r="T43" s="42"/>
      <c r="V43" s="5"/>
      <c r="X43" s="5"/>
    </row>
    <row r="44" spans="1:26" ht="16.350000000000001" customHeight="1">
      <c r="A44" s="79"/>
      <c r="C44" s="41" t="s">
        <v>115</v>
      </c>
      <c r="F44" s="49">
        <v>1222666</v>
      </c>
      <c r="H44" s="21">
        <v>-585633</v>
      </c>
      <c r="J44" s="21">
        <v>0</v>
      </c>
      <c r="L44" s="21">
        <v>0</v>
      </c>
      <c r="M44" s="79"/>
      <c r="O44" s="41" t="s">
        <v>115</v>
      </c>
      <c r="R44" s="49">
        <v>-585450</v>
      </c>
      <c r="T44" s="21">
        <v>-2672730</v>
      </c>
      <c r="V44" s="21">
        <v>0</v>
      </c>
      <c r="X44" s="21">
        <v>0</v>
      </c>
    </row>
    <row r="45" spans="1:26" ht="16.350000000000001" customHeight="1">
      <c r="A45" s="79"/>
      <c r="F45" s="5"/>
      <c r="H45" s="5"/>
      <c r="J45" s="5"/>
      <c r="L45" s="5"/>
      <c r="M45" s="79"/>
      <c r="R45" s="5"/>
      <c r="T45" s="5"/>
      <c r="V45" s="5"/>
      <c r="X45" s="5"/>
    </row>
    <row r="46" spans="1:26" ht="16.350000000000001" customHeight="1">
      <c r="A46" s="41" t="s">
        <v>116</v>
      </c>
      <c r="F46" s="42"/>
      <c r="H46" s="42"/>
      <c r="J46" s="42"/>
      <c r="L46" s="42"/>
      <c r="M46" s="41" t="s">
        <v>117</v>
      </c>
      <c r="R46" s="42"/>
      <c r="T46" s="42"/>
      <c r="V46" s="42"/>
      <c r="X46" s="42"/>
    </row>
    <row r="47" spans="1:26" ht="16.350000000000001" customHeight="1">
      <c r="B47" s="41" t="s">
        <v>118</v>
      </c>
      <c r="E47" s="45"/>
      <c r="F47" s="49">
        <f>F36+F44+F41</f>
        <v>2383102</v>
      </c>
      <c r="G47" s="45"/>
      <c r="H47" s="49">
        <f>H36+H44+H41</f>
        <v>19489230</v>
      </c>
      <c r="I47" s="45"/>
      <c r="J47" s="16">
        <f>J36+J44+J41</f>
        <v>0</v>
      </c>
      <c r="K47" s="45"/>
      <c r="L47" s="16">
        <f>L36+L44+L41</f>
        <v>0</v>
      </c>
      <c r="N47" s="41" t="s">
        <v>118</v>
      </c>
      <c r="Q47" s="45"/>
      <c r="R47" s="49">
        <f>R36+R44+R41</f>
        <v>6648845</v>
      </c>
      <c r="S47" s="45"/>
      <c r="T47" s="49">
        <f>T36+T44+T41</f>
        <v>7500306</v>
      </c>
      <c r="U47" s="45"/>
      <c r="V47" s="16">
        <f>V36+V44</f>
        <v>0</v>
      </c>
      <c r="W47" s="45"/>
      <c r="X47" s="16">
        <f>X36+X41+X44</f>
        <v>1043730</v>
      </c>
    </row>
    <row r="48" spans="1:26" ht="16.350000000000001" customHeight="1">
      <c r="E48" s="45"/>
      <c r="F48" s="6"/>
      <c r="G48" s="45"/>
      <c r="H48" s="6"/>
      <c r="I48" s="45"/>
      <c r="J48" s="6"/>
      <c r="K48" s="45"/>
      <c r="L48" s="6"/>
      <c r="Q48" s="45"/>
      <c r="R48" s="6"/>
      <c r="S48" s="45"/>
      <c r="T48" s="6"/>
      <c r="U48" s="45"/>
      <c r="V48" s="6"/>
      <c r="W48" s="45"/>
      <c r="X48" s="6"/>
    </row>
    <row r="49" spans="1:24" ht="16.350000000000001" customHeight="1">
      <c r="A49" s="44" t="s">
        <v>119</v>
      </c>
      <c r="E49" s="45"/>
      <c r="F49" s="6"/>
      <c r="G49" s="45"/>
      <c r="H49" s="6"/>
      <c r="I49" s="45"/>
      <c r="J49" s="6"/>
      <c r="K49" s="45"/>
      <c r="L49" s="6"/>
      <c r="M49" s="44" t="s">
        <v>119</v>
      </c>
      <c r="Q49" s="45"/>
      <c r="R49" s="6"/>
      <c r="S49" s="45"/>
      <c r="T49" s="6"/>
      <c r="U49" s="45"/>
      <c r="V49" s="6"/>
      <c r="W49" s="45"/>
      <c r="X49" s="6"/>
    </row>
    <row r="50" spans="1:24" ht="16.350000000000001" customHeight="1" thickBot="1">
      <c r="B50" s="44" t="s">
        <v>120</v>
      </c>
      <c r="E50" s="45"/>
      <c r="F50" s="80">
        <f>F30+F47</f>
        <v>51031119</v>
      </c>
      <c r="G50" s="45"/>
      <c r="H50" s="80">
        <f>H30+H47</f>
        <v>-44814302</v>
      </c>
      <c r="I50" s="45"/>
      <c r="J50" s="124">
        <f>SUM(J30,J47)</f>
        <v>38734070</v>
      </c>
      <c r="K50" s="45"/>
      <c r="L50" s="80">
        <f>L30+L47</f>
        <v>-56216627</v>
      </c>
      <c r="N50" s="44" t="s">
        <v>120</v>
      </c>
      <c r="Q50" s="45"/>
      <c r="R50" s="80">
        <f>R30+R47</f>
        <v>51967591</v>
      </c>
      <c r="S50" s="45"/>
      <c r="T50" s="80">
        <f>T30+T47</f>
        <v>62733034</v>
      </c>
      <c r="U50" s="45"/>
      <c r="V50" s="124">
        <f>V30+V47</f>
        <v>42242240</v>
      </c>
      <c r="W50" s="45"/>
      <c r="X50" s="80">
        <f>X30+X47</f>
        <v>60782886</v>
      </c>
    </row>
    <row r="51" spans="1:24" ht="16.350000000000001" customHeight="1" thickTop="1">
      <c r="F51" s="42"/>
      <c r="H51" s="42"/>
      <c r="J51" s="42"/>
      <c r="K51" s="42"/>
      <c r="L51" s="42"/>
      <c r="R51" s="42"/>
      <c r="T51" s="42"/>
      <c r="V51" s="42"/>
      <c r="W51" s="42"/>
      <c r="X51" s="42"/>
    </row>
    <row r="52" spans="1:24" ht="16.350000000000001" customHeight="1">
      <c r="F52" s="42"/>
      <c r="H52" s="42"/>
      <c r="J52" s="42"/>
      <c r="K52" s="42"/>
      <c r="L52" s="42"/>
      <c r="R52" s="42"/>
      <c r="T52" s="42"/>
      <c r="V52" s="42"/>
      <c r="W52" s="42"/>
      <c r="X52" s="42"/>
    </row>
    <row r="53" spans="1:24" ht="12.75" customHeight="1">
      <c r="F53" s="42"/>
      <c r="H53" s="42"/>
      <c r="J53" s="42"/>
      <c r="K53" s="42"/>
      <c r="L53" s="42"/>
      <c r="R53" s="42"/>
      <c r="T53" s="42"/>
      <c r="V53" s="42"/>
      <c r="W53" s="42"/>
      <c r="X53" s="42"/>
    </row>
    <row r="54" spans="1:24" ht="22.35" customHeight="1">
      <c r="A54" s="68" t="s">
        <v>36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 t="s">
        <v>36</v>
      </c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</row>
    <row r="55" spans="1:24" ht="16.5" customHeight="1">
      <c r="A55" s="40" t="s">
        <v>0</v>
      </c>
      <c r="B55" s="40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0" t="s">
        <v>0</v>
      </c>
      <c r="N55" s="40"/>
      <c r="O55" s="45"/>
      <c r="P55" s="45"/>
      <c r="Q55" s="45"/>
      <c r="R55" s="45"/>
      <c r="S55" s="45"/>
      <c r="T55" s="45"/>
      <c r="U55" s="45"/>
      <c r="V55" s="45"/>
      <c r="W55" s="45"/>
      <c r="X55" s="45"/>
    </row>
    <row r="56" spans="1:24" ht="16.5" customHeight="1">
      <c r="A56" s="40" t="s">
        <v>82</v>
      </c>
      <c r="B56" s="40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0" t="s">
        <v>82</v>
      </c>
      <c r="N56" s="40"/>
      <c r="O56" s="45"/>
      <c r="P56" s="45"/>
      <c r="Q56" s="45"/>
      <c r="R56" s="45"/>
      <c r="S56" s="45"/>
      <c r="T56" s="45"/>
      <c r="U56" s="45"/>
      <c r="V56" s="45"/>
      <c r="W56" s="45"/>
      <c r="X56" s="45"/>
    </row>
    <row r="57" spans="1:24" ht="16.5" customHeight="1">
      <c r="A57" s="47" t="s">
        <v>83</v>
      </c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7" t="s">
        <v>84</v>
      </c>
      <c r="N57" s="47"/>
      <c r="O57" s="48"/>
      <c r="P57" s="48"/>
      <c r="Q57" s="48"/>
      <c r="R57" s="48"/>
      <c r="S57" s="48"/>
      <c r="T57" s="48"/>
      <c r="U57" s="48"/>
      <c r="V57" s="48"/>
      <c r="W57" s="48"/>
      <c r="X57" s="48"/>
    </row>
    <row r="58" spans="1:24" ht="16.5" customHeight="1">
      <c r="A58" s="40"/>
      <c r="B58" s="40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0"/>
      <c r="N58" s="40"/>
      <c r="O58" s="45"/>
      <c r="P58" s="45"/>
      <c r="Q58" s="45"/>
      <c r="R58" s="45"/>
      <c r="S58" s="45"/>
      <c r="T58" s="45"/>
      <c r="U58" s="45"/>
      <c r="V58" s="45"/>
      <c r="W58" s="45"/>
      <c r="X58" s="45"/>
    </row>
    <row r="59" spans="1:24" ht="16.5" customHeight="1">
      <c r="A59" s="40"/>
      <c r="B59" s="40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0"/>
      <c r="N59" s="40"/>
      <c r="O59" s="45"/>
      <c r="P59" s="45"/>
      <c r="Q59" s="45"/>
      <c r="R59" s="45"/>
      <c r="S59" s="45"/>
      <c r="T59" s="45"/>
      <c r="U59" s="45"/>
      <c r="V59" s="45"/>
      <c r="W59" s="45"/>
      <c r="X59" s="45"/>
    </row>
    <row r="60" spans="1:24" s="79" customFormat="1" ht="16.5" customHeight="1">
      <c r="A60" s="120"/>
      <c r="B60" s="120"/>
      <c r="C60" s="121"/>
      <c r="D60" s="121"/>
      <c r="E60" s="121"/>
      <c r="F60" s="148" t="s">
        <v>3</v>
      </c>
      <c r="G60" s="148"/>
      <c r="H60" s="148"/>
      <c r="I60" s="2"/>
      <c r="J60" s="148" t="s">
        <v>85</v>
      </c>
      <c r="K60" s="148"/>
      <c r="L60" s="148"/>
      <c r="M60" s="120"/>
      <c r="N60" s="120"/>
      <c r="O60" s="121"/>
      <c r="P60" s="121"/>
      <c r="Q60" s="121"/>
      <c r="R60" s="148" t="s">
        <v>3</v>
      </c>
      <c r="S60" s="148"/>
      <c r="T60" s="148"/>
      <c r="U60" s="2"/>
      <c r="V60" s="148" t="s">
        <v>85</v>
      </c>
      <c r="W60" s="148"/>
      <c r="X60" s="148"/>
    </row>
    <row r="61" spans="1:24" ht="16.5" customHeight="1">
      <c r="A61" s="40"/>
      <c r="B61" s="40"/>
      <c r="C61" s="45"/>
      <c r="D61" s="45"/>
      <c r="E61" s="45"/>
      <c r="F61" s="144" t="s">
        <v>5</v>
      </c>
      <c r="G61" s="144"/>
      <c r="H61" s="144"/>
      <c r="I61" s="74"/>
      <c r="J61" s="146" t="s">
        <v>5</v>
      </c>
      <c r="K61" s="146"/>
      <c r="L61" s="146"/>
      <c r="M61" s="40"/>
      <c r="N61" s="40"/>
      <c r="O61" s="45"/>
      <c r="P61" s="45"/>
      <c r="Q61" s="45"/>
      <c r="R61" s="144" t="s">
        <v>5</v>
      </c>
      <c r="S61" s="144"/>
      <c r="T61" s="144"/>
      <c r="U61" s="74"/>
      <c r="V61" s="146" t="s">
        <v>5</v>
      </c>
      <c r="W61" s="146"/>
      <c r="X61" s="146"/>
    </row>
    <row r="62" spans="1:24" ht="16.5" customHeight="1">
      <c r="A62" s="40"/>
      <c r="B62" s="40"/>
      <c r="C62" s="45"/>
      <c r="D62" s="45"/>
      <c r="E62" s="45"/>
      <c r="F62" s="54" t="s">
        <v>8</v>
      </c>
      <c r="G62" s="45"/>
      <c r="H62" s="54" t="s">
        <v>9</v>
      </c>
      <c r="I62" s="45"/>
      <c r="J62" s="54" t="s">
        <v>8</v>
      </c>
      <c r="K62" s="55"/>
      <c r="L62" s="54" t="s">
        <v>9</v>
      </c>
      <c r="M62" s="40"/>
      <c r="N62" s="40"/>
      <c r="O62" s="45"/>
      <c r="P62" s="45"/>
      <c r="Q62" s="45"/>
      <c r="R62" s="54" t="s">
        <v>8</v>
      </c>
      <c r="S62" s="45"/>
      <c r="T62" s="54" t="s">
        <v>9</v>
      </c>
      <c r="U62" s="45"/>
      <c r="V62" s="54" t="s">
        <v>8</v>
      </c>
      <c r="W62" s="55"/>
      <c r="X62" s="54" t="s">
        <v>9</v>
      </c>
    </row>
    <row r="63" spans="1:24" ht="16.5" customHeight="1">
      <c r="E63" s="45"/>
      <c r="F63" s="57" t="s">
        <v>11</v>
      </c>
      <c r="G63" s="45"/>
      <c r="H63" s="57" t="s">
        <v>11</v>
      </c>
      <c r="I63" s="45"/>
      <c r="J63" s="57" t="s">
        <v>11</v>
      </c>
      <c r="K63" s="45"/>
      <c r="L63" s="57" t="s">
        <v>11</v>
      </c>
      <c r="Q63" s="45"/>
      <c r="R63" s="57" t="s">
        <v>11</v>
      </c>
      <c r="S63" s="45"/>
      <c r="T63" s="57" t="s">
        <v>11</v>
      </c>
      <c r="U63" s="45"/>
      <c r="V63" s="57" t="s">
        <v>11</v>
      </c>
      <c r="W63" s="45"/>
      <c r="X63" s="57" t="s">
        <v>11</v>
      </c>
    </row>
    <row r="64" spans="1:24" ht="16.5" customHeight="1">
      <c r="E64" s="58"/>
      <c r="F64" s="58"/>
      <c r="G64" s="58"/>
      <c r="H64" s="58"/>
      <c r="I64" s="58"/>
      <c r="J64" s="58"/>
      <c r="K64" s="58"/>
      <c r="L64" s="58"/>
      <c r="Q64" s="58"/>
      <c r="R64" s="58"/>
      <c r="S64" s="58"/>
      <c r="T64" s="58"/>
      <c r="U64" s="58"/>
      <c r="V64" s="58"/>
      <c r="W64" s="58"/>
      <c r="X64" s="58"/>
    </row>
    <row r="65" spans="1:24" ht="16.5" customHeight="1">
      <c r="A65" s="44" t="s">
        <v>121</v>
      </c>
      <c r="E65" s="45"/>
      <c r="F65" s="75"/>
      <c r="G65" s="45"/>
      <c r="H65" s="75"/>
      <c r="I65" s="45"/>
      <c r="J65" s="75"/>
      <c r="K65" s="45"/>
      <c r="L65" s="75"/>
      <c r="M65" s="44" t="s">
        <v>122</v>
      </c>
      <c r="Q65" s="45"/>
      <c r="R65" s="75"/>
      <c r="S65" s="45"/>
      <c r="T65" s="75"/>
      <c r="U65" s="45"/>
      <c r="V65" s="75"/>
      <c r="W65" s="45"/>
      <c r="X65" s="75"/>
    </row>
    <row r="66" spans="1:24" ht="16.5" customHeight="1">
      <c r="A66" s="44"/>
      <c r="B66" s="41" t="s">
        <v>123</v>
      </c>
      <c r="E66" s="45"/>
      <c r="F66" s="42">
        <f>F30-F67</f>
        <v>48632078</v>
      </c>
      <c r="G66" s="45"/>
      <c r="H66" s="42">
        <v>-64303532</v>
      </c>
      <c r="I66" s="45"/>
      <c r="J66" s="42">
        <f>J30</f>
        <v>38734070</v>
      </c>
      <c r="K66" s="45"/>
      <c r="L66" s="42">
        <v>-56216627</v>
      </c>
      <c r="M66" s="44"/>
      <c r="N66" s="41" t="s">
        <v>123</v>
      </c>
      <c r="Q66" s="45"/>
      <c r="R66" s="42">
        <f>R30-R67</f>
        <v>45302807</v>
      </c>
      <c r="S66" s="45"/>
      <c r="T66" s="42">
        <v>55232728</v>
      </c>
      <c r="U66" s="45"/>
      <c r="V66" s="42">
        <f>V30</f>
        <v>42242240</v>
      </c>
      <c r="W66" s="45"/>
      <c r="X66" s="42">
        <v>59739156</v>
      </c>
    </row>
    <row r="67" spans="1:24" ht="16.5" customHeight="1">
      <c r="B67" s="41" t="s">
        <v>79</v>
      </c>
      <c r="E67" s="45"/>
      <c r="F67" s="49">
        <v>15939</v>
      </c>
      <c r="G67" s="45"/>
      <c r="H67" s="49">
        <v>0</v>
      </c>
      <c r="I67" s="45"/>
      <c r="J67" s="49">
        <v>0</v>
      </c>
      <c r="K67" s="45"/>
      <c r="L67" s="49">
        <v>0</v>
      </c>
      <c r="M67" s="44"/>
      <c r="N67" s="41" t="s">
        <v>79</v>
      </c>
      <c r="Q67" s="45"/>
      <c r="R67" s="49">
        <v>15939</v>
      </c>
      <c r="S67" s="45"/>
      <c r="T67" s="49">
        <v>0</v>
      </c>
      <c r="U67" s="45"/>
      <c r="V67" s="49">
        <v>0</v>
      </c>
      <c r="W67" s="45"/>
      <c r="X67" s="49">
        <v>0</v>
      </c>
    </row>
    <row r="68" spans="1:24" ht="16.5" customHeight="1">
      <c r="A68" s="44"/>
      <c r="E68" s="45"/>
      <c r="F68" s="75"/>
      <c r="G68" s="45"/>
      <c r="H68" s="75"/>
      <c r="I68" s="45"/>
      <c r="J68" s="75"/>
      <c r="K68" s="45"/>
      <c r="L68" s="75"/>
      <c r="M68" s="44"/>
      <c r="Q68" s="45"/>
      <c r="R68" s="75"/>
      <c r="S68" s="45"/>
      <c r="T68" s="75"/>
      <c r="U68" s="45"/>
      <c r="V68" s="75"/>
      <c r="W68" s="45"/>
      <c r="X68" s="75"/>
    </row>
    <row r="69" spans="1:24" ht="16.5" customHeight="1" thickBot="1">
      <c r="E69" s="45"/>
      <c r="F69" s="64">
        <f>SUM(F66:F67)</f>
        <v>48648017</v>
      </c>
      <c r="G69" s="45"/>
      <c r="H69" s="64">
        <f>SUM(H66:H67)</f>
        <v>-64303532</v>
      </c>
      <c r="I69" s="45"/>
      <c r="J69" s="64">
        <f>SUM(J66:J67)</f>
        <v>38734070</v>
      </c>
      <c r="K69" s="45"/>
      <c r="L69" s="64">
        <f>SUM(L66:L67)</f>
        <v>-56216627</v>
      </c>
      <c r="Q69" s="45"/>
      <c r="R69" s="64">
        <f>SUM(R66:R67)</f>
        <v>45318746</v>
      </c>
      <c r="S69" s="45"/>
      <c r="T69" s="64">
        <f>SUM(T66:T67)</f>
        <v>55232728</v>
      </c>
      <c r="U69" s="45"/>
      <c r="V69" s="64">
        <f>SUM(V66:V67)</f>
        <v>42242240</v>
      </c>
      <c r="W69" s="45"/>
      <c r="X69" s="64">
        <f>SUM(X66:X67)</f>
        <v>59739156</v>
      </c>
    </row>
    <row r="70" spans="1:24" ht="16.5" customHeight="1" thickTop="1">
      <c r="E70" s="45"/>
      <c r="F70" s="75"/>
      <c r="G70" s="45"/>
      <c r="H70" s="75"/>
      <c r="I70" s="45"/>
      <c r="J70" s="75"/>
      <c r="K70" s="45"/>
      <c r="L70" s="75"/>
      <c r="Q70" s="45"/>
      <c r="R70" s="75"/>
      <c r="S70" s="45"/>
      <c r="T70" s="75"/>
      <c r="U70" s="45"/>
      <c r="V70" s="75"/>
      <c r="W70" s="45"/>
      <c r="X70" s="75"/>
    </row>
    <row r="71" spans="1:24" ht="16.5" customHeight="1">
      <c r="A71" s="44" t="s">
        <v>119</v>
      </c>
      <c r="E71" s="45"/>
      <c r="F71" s="75"/>
      <c r="G71" s="45"/>
      <c r="H71" s="75"/>
      <c r="I71" s="45"/>
      <c r="J71" s="75"/>
      <c r="K71" s="45"/>
      <c r="L71" s="75"/>
      <c r="M71" s="44" t="s">
        <v>119</v>
      </c>
      <c r="Q71" s="45"/>
      <c r="R71" s="75"/>
      <c r="S71" s="45"/>
      <c r="T71" s="75"/>
      <c r="U71" s="45"/>
      <c r="V71" s="75"/>
      <c r="W71" s="45"/>
      <c r="X71" s="75"/>
    </row>
    <row r="72" spans="1:24" ht="16.5" customHeight="1">
      <c r="A72" s="44"/>
      <c r="B72" s="44" t="s">
        <v>124</v>
      </c>
      <c r="E72" s="45"/>
      <c r="F72" s="75"/>
      <c r="G72" s="45"/>
      <c r="H72" s="75"/>
      <c r="I72" s="45"/>
      <c r="J72" s="75"/>
      <c r="K72" s="45"/>
      <c r="L72" s="75"/>
      <c r="M72" s="44"/>
      <c r="N72" s="44" t="s">
        <v>124</v>
      </c>
      <c r="Q72" s="45"/>
      <c r="R72" s="75"/>
      <c r="S72" s="45"/>
      <c r="T72" s="75"/>
      <c r="U72" s="45"/>
      <c r="V72" s="75"/>
      <c r="W72" s="45"/>
      <c r="X72" s="75"/>
    </row>
    <row r="73" spans="1:24" ht="16.5" customHeight="1">
      <c r="B73" s="41" t="s">
        <v>125</v>
      </c>
      <c r="E73" s="45"/>
      <c r="F73" s="42">
        <f>F50-F74</f>
        <v>51015180</v>
      </c>
      <c r="G73" s="66"/>
      <c r="H73" s="42">
        <v>-44814302</v>
      </c>
      <c r="I73" s="66"/>
      <c r="J73" s="42">
        <f>J50</f>
        <v>38734070</v>
      </c>
      <c r="K73" s="66"/>
      <c r="L73" s="42">
        <v>-56216627</v>
      </c>
      <c r="N73" s="41" t="s">
        <v>125</v>
      </c>
      <c r="Q73" s="45"/>
      <c r="R73" s="42">
        <f>R50-R74</f>
        <v>51951652</v>
      </c>
      <c r="S73" s="66"/>
      <c r="T73" s="42">
        <v>62733034</v>
      </c>
      <c r="U73" s="66"/>
      <c r="V73" s="42">
        <f>V50</f>
        <v>42242240</v>
      </c>
      <c r="W73" s="66"/>
      <c r="X73" s="42">
        <v>60782886</v>
      </c>
    </row>
    <row r="74" spans="1:24" ht="16.5" customHeight="1">
      <c r="B74" s="41" t="s">
        <v>79</v>
      </c>
      <c r="E74" s="45"/>
      <c r="F74" s="49">
        <f>F67</f>
        <v>15939</v>
      </c>
      <c r="G74" s="66"/>
      <c r="H74" s="49">
        <v>0</v>
      </c>
      <c r="I74" s="66"/>
      <c r="J74" s="49">
        <v>0</v>
      </c>
      <c r="K74" s="66"/>
      <c r="L74" s="49">
        <v>0</v>
      </c>
      <c r="N74" s="41" t="s">
        <v>79</v>
      </c>
      <c r="Q74" s="45"/>
      <c r="R74" s="49">
        <f>R67</f>
        <v>15939</v>
      </c>
      <c r="S74" s="66"/>
      <c r="T74" s="49">
        <v>0</v>
      </c>
      <c r="U74" s="66"/>
      <c r="V74" s="49">
        <v>0</v>
      </c>
      <c r="W74" s="66"/>
      <c r="X74" s="49">
        <v>0</v>
      </c>
    </row>
    <row r="75" spans="1:24" ht="16.5" customHeight="1">
      <c r="A75" s="44"/>
      <c r="E75" s="45"/>
      <c r="F75" s="42"/>
      <c r="G75" s="66"/>
      <c r="H75" s="42"/>
      <c r="I75" s="66"/>
      <c r="J75" s="42"/>
      <c r="K75" s="66"/>
      <c r="L75" s="42"/>
      <c r="M75" s="44"/>
      <c r="Q75" s="45"/>
      <c r="R75" s="42"/>
      <c r="S75" s="66"/>
      <c r="T75" s="42"/>
      <c r="U75" s="66"/>
      <c r="V75" s="42"/>
      <c r="W75" s="66"/>
      <c r="X75" s="42"/>
    </row>
    <row r="76" spans="1:24" ht="16.5" customHeight="1" thickBot="1">
      <c r="A76" s="44"/>
      <c r="E76" s="45"/>
      <c r="F76" s="64">
        <f>SUM(F73:F74)</f>
        <v>51031119</v>
      </c>
      <c r="G76" s="42"/>
      <c r="H76" s="64">
        <f>SUM(H73:H74)</f>
        <v>-44814302</v>
      </c>
      <c r="I76" s="42"/>
      <c r="J76" s="64">
        <f>SUM(J73:J74)</f>
        <v>38734070</v>
      </c>
      <c r="K76" s="42"/>
      <c r="L76" s="64">
        <f>SUM(L73:L74)</f>
        <v>-56216627</v>
      </c>
      <c r="M76" s="44"/>
      <c r="Q76" s="45"/>
      <c r="R76" s="64">
        <f>SUM(R73:R74)</f>
        <v>51967591</v>
      </c>
      <c r="S76" s="42"/>
      <c r="T76" s="64">
        <f>SUM(T73:T74)</f>
        <v>62733034</v>
      </c>
      <c r="U76" s="42"/>
      <c r="V76" s="64">
        <f>SUM(V73:V74)</f>
        <v>42242240</v>
      </c>
      <c r="W76" s="42"/>
      <c r="X76" s="64">
        <f>SUM(X73:X74)</f>
        <v>60782886</v>
      </c>
    </row>
    <row r="77" spans="1:24" ht="16.5" customHeight="1" thickTop="1">
      <c r="A77" s="44"/>
      <c r="E77" s="45"/>
      <c r="F77" s="75"/>
      <c r="G77" s="45"/>
      <c r="H77" s="75"/>
      <c r="I77" s="45"/>
      <c r="J77" s="75"/>
      <c r="K77" s="45"/>
      <c r="L77" s="75"/>
      <c r="M77" s="44"/>
      <c r="Q77" s="45"/>
      <c r="R77" s="75"/>
      <c r="S77" s="45"/>
      <c r="T77" s="75"/>
      <c r="U77" s="45"/>
      <c r="V77" s="75"/>
      <c r="W77" s="45"/>
      <c r="X77" s="75"/>
    </row>
    <row r="78" spans="1:24" ht="16.5" customHeight="1">
      <c r="A78" s="44" t="s">
        <v>126</v>
      </c>
      <c r="B78" s="44"/>
      <c r="F78" s="62"/>
      <c r="H78" s="62"/>
      <c r="J78" s="62"/>
      <c r="L78" s="62"/>
      <c r="M78" s="44" t="s">
        <v>127</v>
      </c>
      <c r="N78" s="44"/>
      <c r="R78" s="62"/>
      <c r="T78" s="62"/>
      <c r="V78" s="62"/>
      <c r="X78" s="62"/>
    </row>
    <row r="79" spans="1:24" ht="16.5" customHeight="1">
      <c r="A79" s="44"/>
      <c r="B79" s="44"/>
      <c r="E79" s="45"/>
      <c r="F79" s="75"/>
      <c r="G79" s="45"/>
      <c r="H79" s="75"/>
      <c r="I79" s="45"/>
      <c r="J79" s="75"/>
      <c r="K79" s="45"/>
      <c r="L79" s="75"/>
      <c r="M79" s="44"/>
      <c r="N79" s="44"/>
      <c r="Q79" s="45"/>
      <c r="R79" s="75"/>
      <c r="S79" s="45"/>
      <c r="T79" s="75"/>
      <c r="U79" s="45"/>
      <c r="V79" s="75"/>
      <c r="W79" s="45"/>
      <c r="X79" s="75"/>
    </row>
    <row r="80" spans="1:24" ht="16.5" customHeight="1">
      <c r="A80" s="41" t="s">
        <v>128</v>
      </c>
      <c r="E80" s="45"/>
      <c r="F80" s="82">
        <f>F30/4335902125</f>
        <v>1.1219814377152252E-2</v>
      </c>
      <c r="G80" s="45"/>
      <c r="H80" s="82">
        <v>-1.4830485132318341E-2</v>
      </c>
      <c r="I80" s="45"/>
      <c r="J80" s="82">
        <f>J30/4335902125</f>
        <v>8.9333358741348432E-3</v>
      </c>
      <c r="K80" s="45"/>
      <c r="L80" s="82">
        <v>-1.296538191576453E-2</v>
      </c>
      <c r="M80" s="41" t="s">
        <v>129</v>
      </c>
      <c r="Q80" s="45"/>
      <c r="R80" s="82">
        <f>R30/4335902125</f>
        <v>1.0451976242429595E-2</v>
      </c>
      <c r="S80" s="45"/>
      <c r="T80" s="82">
        <f>T30/4335902125</f>
        <v>1.2738462817584933E-2</v>
      </c>
      <c r="U80" s="45"/>
      <c r="V80" s="82">
        <f>V30/4335902125</f>
        <v>9.7424339346682091E-3</v>
      </c>
      <c r="W80" s="45"/>
      <c r="X80" s="82">
        <f>X30/4335902125</f>
        <v>1.377779162854143E-2</v>
      </c>
    </row>
    <row r="81" spans="5:24" ht="16.5" customHeight="1">
      <c r="E81" s="45"/>
      <c r="F81" s="81"/>
      <c r="G81" s="45"/>
      <c r="H81" s="81"/>
      <c r="I81" s="45"/>
      <c r="J81" s="81"/>
      <c r="K81" s="45"/>
      <c r="L81" s="81"/>
      <c r="Q81" s="45"/>
      <c r="R81" s="81"/>
      <c r="S81" s="45"/>
      <c r="T81" s="81"/>
      <c r="U81" s="45"/>
      <c r="V81" s="81"/>
      <c r="W81" s="45"/>
      <c r="X81" s="81"/>
    </row>
    <row r="82" spans="5:24" ht="16.5" customHeight="1">
      <c r="E82" s="45"/>
      <c r="F82" s="81"/>
      <c r="G82" s="45"/>
      <c r="H82" s="81"/>
      <c r="I82" s="45"/>
      <c r="J82" s="81"/>
      <c r="K82" s="45"/>
      <c r="L82" s="81"/>
      <c r="Q82" s="45"/>
      <c r="R82" s="81"/>
      <c r="S82" s="45"/>
      <c r="T82" s="81"/>
      <c r="U82" s="45"/>
      <c r="V82" s="81"/>
      <c r="W82" s="45"/>
      <c r="X82" s="81"/>
    </row>
    <row r="83" spans="5:24" ht="16.5" customHeight="1">
      <c r="E83" s="45"/>
      <c r="F83" s="81"/>
      <c r="G83" s="45"/>
      <c r="H83" s="81"/>
      <c r="I83" s="45"/>
      <c r="J83" s="81"/>
      <c r="K83" s="45"/>
      <c r="L83" s="81"/>
      <c r="Q83" s="45"/>
      <c r="R83" s="81"/>
      <c r="S83" s="45"/>
      <c r="T83" s="81"/>
      <c r="U83" s="45"/>
      <c r="V83" s="81"/>
      <c r="W83" s="45"/>
      <c r="X83" s="81"/>
    </row>
    <row r="84" spans="5:24" ht="16.5" customHeight="1">
      <c r="E84" s="45"/>
      <c r="F84" s="81"/>
      <c r="G84" s="45"/>
      <c r="H84" s="81"/>
      <c r="I84" s="45"/>
      <c r="J84" s="81"/>
      <c r="K84" s="45"/>
      <c r="L84" s="81"/>
      <c r="Q84" s="45"/>
      <c r="R84" s="81"/>
      <c r="S84" s="45"/>
      <c r="T84" s="81"/>
      <c r="U84" s="45"/>
      <c r="V84" s="81"/>
      <c r="W84" s="45"/>
      <c r="X84" s="81"/>
    </row>
    <row r="85" spans="5:24" ht="16.5" customHeight="1">
      <c r="E85" s="45"/>
      <c r="F85" s="81"/>
      <c r="G85" s="45"/>
      <c r="H85" s="81"/>
      <c r="I85" s="45"/>
      <c r="J85" s="81"/>
      <c r="K85" s="45"/>
      <c r="L85" s="81"/>
      <c r="Q85" s="45"/>
      <c r="R85" s="81"/>
      <c r="S85" s="45"/>
      <c r="T85" s="81"/>
      <c r="U85" s="45"/>
      <c r="V85" s="81"/>
      <c r="W85" s="45"/>
      <c r="X85" s="81"/>
    </row>
    <row r="86" spans="5:24" ht="16.5" customHeight="1">
      <c r="E86" s="45"/>
      <c r="F86" s="81"/>
      <c r="G86" s="45"/>
      <c r="H86" s="81"/>
      <c r="I86" s="45"/>
      <c r="J86" s="81"/>
      <c r="K86" s="45"/>
      <c r="L86" s="81"/>
      <c r="Q86" s="45"/>
      <c r="R86" s="81"/>
      <c r="S86" s="45"/>
      <c r="T86" s="81"/>
      <c r="U86" s="45"/>
      <c r="V86" s="81"/>
      <c r="W86" s="45"/>
      <c r="X86" s="81"/>
    </row>
    <row r="87" spans="5:24" ht="16.5" customHeight="1">
      <c r="E87" s="45"/>
      <c r="F87" s="81"/>
      <c r="G87" s="45"/>
      <c r="H87" s="81"/>
      <c r="I87" s="45"/>
      <c r="J87" s="81"/>
      <c r="K87" s="45"/>
      <c r="L87" s="81"/>
      <c r="Q87" s="45"/>
      <c r="R87" s="81"/>
      <c r="S87" s="45"/>
      <c r="T87" s="81"/>
      <c r="U87" s="45"/>
      <c r="V87" s="81"/>
      <c r="W87" s="45"/>
      <c r="X87" s="81"/>
    </row>
    <row r="88" spans="5:24" ht="16.5" customHeight="1">
      <c r="E88" s="45"/>
      <c r="F88" s="81"/>
      <c r="G88" s="45"/>
      <c r="H88" s="81"/>
      <c r="I88" s="45"/>
      <c r="J88" s="81"/>
      <c r="K88" s="45"/>
      <c r="L88" s="81"/>
      <c r="Q88" s="45"/>
      <c r="R88" s="81"/>
      <c r="S88" s="45"/>
      <c r="T88" s="81"/>
      <c r="U88" s="45"/>
      <c r="V88" s="81"/>
      <c r="W88" s="45"/>
      <c r="X88" s="81"/>
    </row>
    <row r="89" spans="5:24" ht="16.5" customHeight="1">
      <c r="E89" s="45"/>
      <c r="F89" s="81"/>
      <c r="G89" s="45"/>
      <c r="H89" s="81"/>
      <c r="I89" s="45"/>
      <c r="J89" s="81"/>
      <c r="K89" s="45"/>
      <c r="L89" s="81"/>
      <c r="Q89" s="45"/>
      <c r="R89" s="81"/>
      <c r="S89" s="45"/>
      <c r="T89" s="81"/>
      <c r="U89" s="45"/>
      <c r="V89" s="81"/>
      <c r="W89" s="45"/>
      <c r="X89" s="81"/>
    </row>
    <row r="90" spans="5:24" ht="16.5" customHeight="1">
      <c r="E90" s="45"/>
      <c r="F90" s="81"/>
      <c r="G90" s="45"/>
      <c r="H90" s="81"/>
      <c r="I90" s="45"/>
      <c r="J90" s="81"/>
      <c r="K90" s="45"/>
      <c r="L90" s="81"/>
      <c r="Q90" s="45"/>
      <c r="R90" s="81"/>
      <c r="S90" s="45"/>
      <c r="T90" s="81"/>
      <c r="U90" s="45"/>
      <c r="V90" s="81"/>
      <c r="W90" s="45"/>
      <c r="X90" s="81"/>
    </row>
    <row r="91" spans="5:24" ht="16.5" customHeight="1">
      <c r="E91" s="45"/>
      <c r="F91" s="81"/>
      <c r="G91" s="45"/>
      <c r="H91" s="81"/>
      <c r="I91" s="45"/>
      <c r="J91" s="81"/>
      <c r="K91" s="45"/>
      <c r="L91" s="81"/>
      <c r="Q91" s="45"/>
      <c r="R91" s="81"/>
      <c r="S91" s="45"/>
      <c r="T91" s="81"/>
      <c r="U91" s="45"/>
      <c r="V91" s="81"/>
      <c r="W91" s="45"/>
      <c r="X91" s="81"/>
    </row>
    <row r="92" spans="5:24" ht="16.5" customHeight="1">
      <c r="E92" s="45"/>
      <c r="F92" s="81"/>
      <c r="G92" s="45"/>
      <c r="H92" s="81"/>
      <c r="I92" s="45"/>
      <c r="J92" s="81"/>
      <c r="K92" s="45"/>
      <c r="L92" s="81"/>
      <c r="Q92" s="45"/>
      <c r="R92" s="81"/>
      <c r="S92" s="45"/>
      <c r="T92" s="81"/>
      <c r="U92" s="45"/>
      <c r="V92" s="81"/>
      <c r="W92" s="45"/>
      <c r="X92" s="81"/>
    </row>
    <row r="93" spans="5:24" ht="16.5" customHeight="1">
      <c r="E93" s="45"/>
      <c r="F93" s="81"/>
      <c r="G93" s="45"/>
      <c r="H93" s="81"/>
      <c r="I93" s="45"/>
      <c r="J93" s="81"/>
      <c r="K93" s="45"/>
      <c r="L93" s="81"/>
      <c r="Q93" s="45"/>
      <c r="R93" s="81"/>
      <c r="S93" s="45"/>
      <c r="T93" s="81"/>
      <c r="U93" s="45"/>
      <c r="V93" s="81"/>
      <c r="W93" s="45"/>
      <c r="X93" s="81"/>
    </row>
    <row r="94" spans="5:24" ht="16.5" customHeight="1">
      <c r="E94" s="45"/>
      <c r="F94" s="81"/>
      <c r="G94" s="45"/>
      <c r="H94" s="81"/>
      <c r="I94" s="45"/>
      <c r="J94" s="81"/>
      <c r="K94" s="45"/>
      <c r="L94" s="81"/>
      <c r="Q94" s="45"/>
      <c r="R94" s="81"/>
      <c r="S94" s="45"/>
      <c r="T94" s="81"/>
      <c r="U94" s="45"/>
      <c r="V94" s="81"/>
      <c r="W94" s="45"/>
      <c r="X94" s="81"/>
    </row>
    <row r="95" spans="5:24" ht="16.5" customHeight="1">
      <c r="E95" s="45"/>
      <c r="F95" s="81"/>
      <c r="G95" s="45"/>
      <c r="H95" s="81"/>
      <c r="I95" s="45"/>
      <c r="J95" s="81"/>
      <c r="K95" s="45"/>
      <c r="L95" s="81"/>
      <c r="Q95" s="45"/>
      <c r="R95" s="81"/>
      <c r="S95" s="45"/>
      <c r="T95" s="81"/>
      <c r="U95" s="45"/>
      <c r="V95" s="81"/>
      <c r="W95" s="45"/>
      <c r="X95" s="81"/>
    </row>
    <row r="96" spans="5:24" ht="16.5" customHeight="1">
      <c r="E96" s="45"/>
      <c r="F96" s="81"/>
      <c r="G96" s="45"/>
      <c r="H96" s="81"/>
      <c r="I96" s="45"/>
      <c r="J96" s="81"/>
      <c r="K96" s="45"/>
      <c r="L96" s="81"/>
      <c r="Q96" s="45"/>
      <c r="R96" s="81"/>
      <c r="S96" s="45"/>
      <c r="T96" s="81"/>
      <c r="U96" s="45"/>
      <c r="V96" s="81"/>
      <c r="W96" s="45"/>
      <c r="X96" s="81"/>
    </row>
    <row r="97" spans="1:24" ht="16.5" customHeight="1">
      <c r="E97" s="45"/>
      <c r="F97" s="81"/>
      <c r="G97" s="45"/>
      <c r="H97" s="81"/>
      <c r="I97" s="45"/>
      <c r="J97" s="81"/>
      <c r="K97" s="45"/>
      <c r="L97" s="81"/>
      <c r="Q97" s="45"/>
      <c r="R97" s="81"/>
      <c r="S97" s="45"/>
      <c r="T97" s="81"/>
      <c r="U97" s="45"/>
      <c r="V97" s="81"/>
      <c r="W97" s="45"/>
      <c r="X97" s="81"/>
    </row>
    <row r="98" spans="1:24" ht="16.5" customHeight="1">
      <c r="E98" s="45"/>
      <c r="F98" s="81"/>
      <c r="G98" s="45"/>
      <c r="H98" s="81"/>
      <c r="I98" s="45"/>
      <c r="J98" s="81"/>
      <c r="K98" s="45"/>
      <c r="L98" s="81"/>
      <c r="Q98" s="45"/>
      <c r="R98" s="81"/>
      <c r="S98" s="45"/>
      <c r="T98" s="81"/>
      <c r="U98" s="45"/>
      <c r="V98" s="81"/>
      <c r="W98" s="45"/>
      <c r="X98" s="81"/>
    </row>
    <row r="99" spans="1:24" ht="16.5" customHeight="1">
      <c r="E99" s="45"/>
      <c r="F99" s="81"/>
      <c r="G99" s="45"/>
      <c r="H99" s="81"/>
      <c r="I99" s="45"/>
      <c r="J99" s="81"/>
      <c r="K99" s="45"/>
      <c r="L99" s="81"/>
      <c r="Q99" s="45"/>
      <c r="R99" s="81"/>
      <c r="S99" s="45"/>
      <c r="T99" s="81"/>
      <c r="U99" s="45"/>
      <c r="V99" s="81"/>
      <c r="W99" s="45"/>
      <c r="X99" s="81"/>
    </row>
    <row r="100" spans="1:24" ht="16.5" customHeight="1">
      <c r="E100" s="45"/>
      <c r="F100" s="81"/>
      <c r="G100" s="45"/>
      <c r="H100" s="81"/>
      <c r="I100" s="45"/>
      <c r="J100" s="81"/>
      <c r="K100" s="45"/>
      <c r="L100" s="81"/>
      <c r="Q100" s="45"/>
      <c r="R100" s="81"/>
      <c r="S100" s="45"/>
      <c r="T100" s="81"/>
      <c r="U100" s="45"/>
      <c r="V100" s="81"/>
      <c r="W100" s="45"/>
      <c r="X100" s="81"/>
    </row>
    <row r="101" spans="1:24" ht="16.5" customHeight="1">
      <c r="E101" s="45"/>
      <c r="F101" s="81"/>
      <c r="G101" s="45"/>
      <c r="H101" s="81"/>
      <c r="I101" s="45"/>
      <c r="J101" s="81"/>
      <c r="K101" s="45"/>
      <c r="L101" s="81"/>
      <c r="Q101" s="45"/>
      <c r="R101" s="81"/>
      <c r="S101" s="45"/>
      <c r="T101" s="81"/>
      <c r="U101" s="45"/>
      <c r="V101" s="81"/>
      <c r="W101" s="45"/>
      <c r="X101" s="81"/>
    </row>
    <row r="102" spans="1:24" ht="16.5" customHeight="1">
      <c r="E102" s="45"/>
      <c r="F102" s="81"/>
      <c r="G102" s="45"/>
      <c r="H102" s="81"/>
      <c r="I102" s="45"/>
      <c r="J102" s="81"/>
      <c r="K102" s="45"/>
      <c r="L102" s="81"/>
      <c r="Q102" s="45"/>
      <c r="R102" s="81"/>
      <c r="S102" s="45"/>
      <c r="T102" s="81"/>
      <c r="U102" s="45"/>
      <c r="V102" s="81"/>
      <c r="W102" s="45"/>
      <c r="X102" s="81"/>
    </row>
    <row r="103" spans="1:24" ht="16.5" customHeight="1">
      <c r="E103" s="45"/>
      <c r="F103" s="81"/>
      <c r="G103" s="45"/>
      <c r="H103" s="81"/>
      <c r="I103" s="45"/>
      <c r="J103" s="81"/>
      <c r="K103" s="45"/>
      <c r="L103" s="81"/>
      <c r="Q103" s="45"/>
      <c r="R103" s="81"/>
      <c r="S103" s="45"/>
      <c r="T103" s="81"/>
      <c r="U103" s="45"/>
      <c r="V103" s="81"/>
      <c r="W103" s="45"/>
      <c r="X103" s="81"/>
    </row>
    <row r="104" spans="1:24" ht="16.5" customHeight="1">
      <c r="E104" s="45"/>
      <c r="F104" s="81"/>
      <c r="G104" s="45"/>
      <c r="H104" s="81"/>
      <c r="I104" s="45"/>
      <c r="J104" s="81"/>
      <c r="K104" s="45"/>
      <c r="L104" s="81"/>
      <c r="Q104" s="45"/>
      <c r="R104" s="81"/>
      <c r="S104" s="45"/>
      <c r="T104" s="81"/>
      <c r="U104" s="45"/>
      <c r="V104" s="81"/>
      <c r="W104" s="45"/>
      <c r="X104" s="81"/>
    </row>
    <row r="105" spans="1:24" ht="18.75" customHeight="1">
      <c r="E105" s="45"/>
      <c r="F105" s="81"/>
      <c r="G105" s="45"/>
      <c r="H105" s="81"/>
      <c r="I105" s="45"/>
      <c r="J105" s="81"/>
      <c r="K105" s="45"/>
      <c r="L105" s="81"/>
      <c r="Q105" s="45"/>
      <c r="R105" s="81"/>
      <c r="S105" s="45"/>
      <c r="T105" s="81"/>
      <c r="U105" s="45"/>
      <c r="V105" s="81"/>
      <c r="W105" s="45"/>
      <c r="X105" s="81"/>
    </row>
    <row r="106" spans="1:24" ht="16.5" customHeight="1">
      <c r="E106" s="45"/>
      <c r="F106" s="81"/>
      <c r="G106" s="45"/>
      <c r="H106" s="81"/>
      <c r="I106" s="45"/>
      <c r="J106" s="81"/>
      <c r="K106" s="81"/>
      <c r="L106" s="81"/>
      <c r="Q106" s="45"/>
      <c r="R106" s="81"/>
      <c r="S106" s="45"/>
      <c r="T106" s="81"/>
      <c r="U106" s="45"/>
      <c r="V106" s="81"/>
      <c r="W106" s="81"/>
      <c r="X106" s="81"/>
    </row>
    <row r="107" spans="1:24" ht="0.9" customHeight="1">
      <c r="E107" s="45"/>
      <c r="F107" s="81"/>
      <c r="G107" s="45"/>
      <c r="H107" s="81"/>
      <c r="I107" s="45"/>
      <c r="J107" s="81"/>
      <c r="K107" s="81"/>
      <c r="L107" s="81"/>
      <c r="Q107" s="45"/>
      <c r="R107" s="81"/>
      <c r="S107" s="45"/>
      <c r="T107" s="81"/>
      <c r="U107" s="45"/>
      <c r="V107" s="81"/>
      <c r="W107" s="81"/>
      <c r="X107" s="81"/>
    </row>
    <row r="108" spans="1:24" ht="22.35" customHeight="1">
      <c r="A108" s="68" t="s">
        <v>36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 t="s">
        <v>36</v>
      </c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</row>
  </sheetData>
  <mergeCells count="18">
    <mergeCell ref="F6:H6"/>
    <mergeCell ref="J6:L6"/>
    <mergeCell ref="R6:T6"/>
    <mergeCell ref="V6:X6"/>
    <mergeCell ref="F7:H7"/>
    <mergeCell ref="J7:L7"/>
    <mergeCell ref="R7:T7"/>
    <mergeCell ref="V7:X7"/>
    <mergeCell ref="F61:H61"/>
    <mergeCell ref="J61:L61"/>
    <mergeCell ref="R61:T61"/>
    <mergeCell ref="V61:X61"/>
    <mergeCell ref="B40:D40"/>
    <mergeCell ref="N40:P40"/>
    <mergeCell ref="F60:H60"/>
    <mergeCell ref="J60:L60"/>
    <mergeCell ref="R60:T60"/>
    <mergeCell ref="V60:X60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&amp;R&amp;"Arial,Regular"&amp;9&amp;P</oddFooter>
  </headerFooter>
  <rowBreaks count="1" manualBreakCount="1">
    <brk id="54" max="23" man="1"/>
  </rowBreaks>
  <colBreaks count="1" manualBreakCount="1">
    <brk id="12" max="107" man="1"/>
  </colBreaks>
  <ignoredErrors>
    <ignoredError sqref="V62:X62 R62:U6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ED147-9ECB-496F-ABBC-834F26C9145C}">
  <dimension ref="A1:Z108"/>
  <sheetViews>
    <sheetView showRuler="0" topLeftCell="A21" zoomScaleNormal="100" zoomScaleSheetLayoutView="70" zoomScalePageLayoutView="81" workbookViewId="0">
      <selection activeCell="V38" sqref="V38"/>
    </sheetView>
  </sheetViews>
  <sheetFormatPr defaultColWidth="13.44140625" defaultRowHeight="16.5" customHeight="1"/>
  <cols>
    <col min="1" max="3" width="1.44140625" style="41" customWidth="1"/>
    <col min="4" max="4" width="29.5546875" style="41" customWidth="1"/>
    <col min="5" max="5" width="5.88671875" style="41" customWidth="1"/>
    <col min="6" max="6" width="14.44140625" style="42" customWidth="1"/>
    <col min="7" max="7" width="0.5546875" style="41" customWidth="1"/>
    <col min="8" max="8" width="14.5546875" style="42" bestFit="1" customWidth="1"/>
    <col min="9" max="9" width="0.5546875" style="41" customWidth="1"/>
    <col min="10" max="10" width="14.5546875" style="42" bestFit="1" customWidth="1"/>
    <col min="11" max="11" width="0.5546875" style="43" customWidth="1"/>
    <col min="12" max="12" width="14.5546875" style="42" bestFit="1" customWidth="1"/>
    <col min="13" max="15" width="1.44140625" style="41" customWidth="1"/>
    <col min="16" max="16" width="29.6640625" style="41" customWidth="1"/>
    <col min="17" max="17" width="2.109375" style="41" customWidth="1"/>
    <col min="18" max="18" width="15.44140625" style="42" customWidth="1"/>
    <col min="19" max="19" width="0.5546875" style="41" customWidth="1"/>
    <col min="20" max="20" width="15.44140625" style="42" customWidth="1"/>
    <col min="21" max="21" width="0.5546875" style="41" customWidth="1"/>
    <col min="22" max="22" width="15.44140625" style="42" customWidth="1"/>
    <col min="23" max="23" width="0.5546875" style="43" customWidth="1"/>
    <col min="24" max="24" width="15.44140625" style="42" customWidth="1"/>
    <col min="25" max="25" width="9.44140625" style="41" customWidth="1"/>
    <col min="26" max="26" width="13.44140625" style="41" customWidth="1"/>
    <col min="27" max="72" width="9.44140625" style="41" customWidth="1"/>
    <col min="73" max="75" width="1.44140625" style="41" customWidth="1"/>
    <col min="76" max="76" width="26.44140625" style="41" customWidth="1"/>
    <col min="77" max="77" width="7.5546875" style="41" customWidth="1"/>
    <col min="78" max="78" width="0.5546875" style="41" customWidth="1"/>
    <col min="79" max="16384" width="13.44140625" style="41"/>
  </cols>
  <sheetData>
    <row r="1" spans="1:24" ht="16.5" customHeight="1">
      <c r="A1" s="40" t="s">
        <v>0</v>
      </c>
      <c r="B1" s="40"/>
      <c r="C1" s="45"/>
      <c r="D1" s="45"/>
      <c r="E1" s="45"/>
      <c r="G1" s="45"/>
      <c r="I1" s="45"/>
      <c r="K1" s="46"/>
      <c r="M1" s="40" t="s">
        <v>0</v>
      </c>
      <c r="N1" s="40"/>
      <c r="O1" s="45"/>
      <c r="P1" s="45"/>
      <c r="Q1" s="45"/>
      <c r="S1" s="45"/>
      <c r="U1" s="45"/>
      <c r="W1" s="46"/>
    </row>
    <row r="2" spans="1:24" ht="16.5" customHeight="1">
      <c r="A2" s="40" t="s">
        <v>82</v>
      </c>
      <c r="B2" s="40"/>
      <c r="C2" s="45"/>
      <c r="D2" s="45"/>
      <c r="E2" s="45"/>
      <c r="G2" s="45"/>
      <c r="I2" s="45"/>
      <c r="K2" s="46"/>
      <c r="M2" s="40" t="s">
        <v>82</v>
      </c>
      <c r="N2" s="40"/>
      <c r="O2" s="45"/>
      <c r="P2" s="45"/>
      <c r="Q2" s="45"/>
      <c r="S2" s="45"/>
      <c r="U2" s="45"/>
      <c r="W2" s="46"/>
    </row>
    <row r="3" spans="1:24" ht="16.5" customHeight="1">
      <c r="A3" s="47" t="s">
        <v>83</v>
      </c>
      <c r="B3" s="47"/>
      <c r="C3" s="48"/>
      <c r="D3" s="48"/>
      <c r="E3" s="48"/>
      <c r="F3" s="49"/>
      <c r="G3" s="48"/>
      <c r="H3" s="49"/>
      <c r="I3" s="48"/>
      <c r="J3" s="49"/>
      <c r="K3" s="49"/>
      <c r="L3" s="49"/>
      <c r="M3" s="47" t="s">
        <v>84</v>
      </c>
      <c r="N3" s="47"/>
      <c r="O3" s="48"/>
      <c r="P3" s="48"/>
      <c r="Q3" s="48"/>
      <c r="R3" s="49"/>
      <c r="S3" s="48"/>
      <c r="T3" s="49"/>
      <c r="U3" s="48"/>
      <c r="V3" s="49"/>
      <c r="W3" s="49"/>
      <c r="X3" s="49"/>
    </row>
    <row r="4" spans="1:24" ht="16.5" customHeight="1">
      <c r="A4" s="40"/>
      <c r="B4" s="40"/>
      <c r="C4" s="45"/>
      <c r="D4" s="45"/>
      <c r="E4" s="45"/>
      <c r="G4" s="45"/>
      <c r="I4" s="45"/>
      <c r="K4" s="42"/>
      <c r="M4" s="40"/>
      <c r="N4" s="40"/>
      <c r="O4" s="45"/>
      <c r="P4" s="45"/>
      <c r="Q4" s="45"/>
      <c r="S4" s="45"/>
      <c r="U4" s="45"/>
      <c r="W4" s="42"/>
    </row>
    <row r="5" spans="1:24" ht="16.5" customHeight="1">
      <c r="A5" s="40"/>
      <c r="B5" s="40"/>
      <c r="C5" s="45"/>
      <c r="D5" s="45"/>
      <c r="E5" s="45"/>
      <c r="G5" s="45"/>
      <c r="I5" s="45"/>
      <c r="K5" s="42"/>
      <c r="M5" s="40"/>
      <c r="N5" s="40"/>
      <c r="O5" s="45"/>
      <c r="P5" s="45"/>
      <c r="Q5" s="45"/>
      <c r="S5" s="45"/>
      <c r="U5" s="45"/>
      <c r="W5" s="42"/>
    </row>
    <row r="6" spans="1:24" ht="16.5" customHeight="1">
      <c r="A6" s="52"/>
      <c r="B6" s="53"/>
      <c r="C6" s="53"/>
      <c r="D6" s="53"/>
      <c r="E6" s="53"/>
      <c r="F6" s="145" t="s">
        <v>3</v>
      </c>
      <c r="G6" s="145"/>
      <c r="H6" s="145"/>
      <c r="I6" s="2"/>
      <c r="J6" s="145" t="s">
        <v>4</v>
      </c>
      <c r="K6" s="145"/>
      <c r="L6" s="145"/>
      <c r="M6" s="52"/>
      <c r="N6" s="53"/>
      <c r="O6" s="53"/>
      <c r="P6" s="53"/>
      <c r="Q6" s="53"/>
      <c r="R6" s="145" t="s">
        <v>3</v>
      </c>
      <c r="S6" s="145"/>
      <c r="T6" s="145"/>
      <c r="U6" s="2"/>
      <c r="V6" s="145" t="s">
        <v>4</v>
      </c>
      <c r="W6" s="145"/>
      <c r="X6" s="145"/>
    </row>
    <row r="7" spans="1:24" ht="16.5" customHeight="1">
      <c r="A7" s="40"/>
      <c r="B7" s="40"/>
      <c r="C7" s="45"/>
      <c r="D7" s="45"/>
      <c r="E7" s="45"/>
      <c r="F7" s="144" t="s">
        <v>5</v>
      </c>
      <c r="G7" s="144"/>
      <c r="H7" s="144"/>
      <c r="I7" s="74"/>
      <c r="J7" s="146" t="s">
        <v>5</v>
      </c>
      <c r="K7" s="146"/>
      <c r="L7" s="146"/>
      <c r="M7" s="40"/>
      <c r="N7" s="40"/>
      <c r="O7" s="45"/>
      <c r="P7" s="45"/>
      <c r="Q7" s="45"/>
      <c r="R7" s="144" t="s">
        <v>5</v>
      </c>
      <c r="S7" s="144"/>
      <c r="T7" s="144"/>
      <c r="U7" s="74"/>
      <c r="V7" s="146" t="s">
        <v>5</v>
      </c>
      <c r="W7" s="146"/>
      <c r="X7" s="146"/>
    </row>
    <row r="8" spans="1:24" ht="16.5" customHeight="1">
      <c r="A8" s="40"/>
      <c r="B8" s="40"/>
      <c r="C8" s="45"/>
      <c r="D8" s="45"/>
      <c r="E8" s="45"/>
      <c r="F8" s="54" t="s">
        <v>8</v>
      </c>
      <c r="G8" s="45"/>
      <c r="H8" s="54" t="s">
        <v>9</v>
      </c>
      <c r="I8" s="45"/>
      <c r="J8" s="54" t="s">
        <v>8</v>
      </c>
      <c r="K8" s="55"/>
      <c r="L8" s="54" t="s">
        <v>9</v>
      </c>
      <c r="M8" s="40"/>
      <c r="N8" s="40"/>
      <c r="O8" s="45"/>
      <c r="P8" s="45"/>
      <c r="Q8" s="45"/>
      <c r="R8" s="54" t="s">
        <v>8</v>
      </c>
      <c r="S8" s="45"/>
      <c r="T8" s="54" t="s">
        <v>9</v>
      </c>
      <c r="U8" s="45"/>
      <c r="V8" s="54" t="s">
        <v>8</v>
      </c>
      <c r="W8" s="55"/>
      <c r="X8" s="54" t="s">
        <v>9</v>
      </c>
    </row>
    <row r="9" spans="1:24" ht="16.5" customHeight="1">
      <c r="E9" s="45"/>
      <c r="F9" s="57" t="s">
        <v>12</v>
      </c>
      <c r="G9" s="45"/>
      <c r="H9" s="57" t="s">
        <v>12</v>
      </c>
      <c r="I9" s="45"/>
      <c r="J9" s="57" t="s">
        <v>12</v>
      </c>
      <c r="K9" s="45"/>
      <c r="L9" s="57" t="s">
        <v>12</v>
      </c>
      <c r="Q9" s="45"/>
      <c r="R9" s="57" t="s">
        <v>12</v>
      </c>
      <c r="S9" s="45"/>
      <c r="T9" s="57" t="s">
        <v>12</v>
      </c>
      <c r="U9" s="45"/>
      <c r="V9" s="57" t="s">
        <v>12</v>
      </c>
      <c r="W9" s="45"/>
      <c r="X9" s="57" t="s">
        <v>12</v>
      </c>
    </row>
    <row r="10" spans="1:24" ht="16.350000000000001" customHeight="1">
      <c r="E10" s="58"/>
      <c r="F10" s="58"/>
      <c r="G10" s="58"/>
      <c r="H10" s="58"/>
      <c r="I10" s="58"/>
      <c r="J10" s="58"/>
      <c r="L10" s="69"/>
      <c r="Q10" s="58"/>
      <c r="R10" s="58"/>
      <c r="S10" s="58"/>
      <c r="T10" s="58"/>
      <c r="U10" s="58"/>
      <c r="V10" s="58"/>
      <c r="X10" s="69"/>
    </row>
    <row r="11" spans="1:24" ht="17.850000000000001" customHeight="1">
      <c r="A11" s="41" t="s">
        <v>86</v>
      </c>
      <c r="E11" s="62"/>
      <c r="F11" s="3">
        <v>61542577019</v>
      </c>
      <c r="H11" s="3">
        <v>64260121593</v>
      </c>
      <c r="J11" s="3">
        <v>56724159923</v>
      </c>
      <c r="K11" s="41"/>
      <c r="L11" s="3">
        <v>58787801633</v>
      </c>
      <c r="M11" s="41" t="s">
        <v>86</v>
      </c>
      <c r="Q11" s="62"/>
      <c r="R11" s="3">
        <v>183967187557</v>
      </c>
      <c r="T11" s="3">
        <v>202186544320</v>
      </c>
      <c r="V11" s="3">
        <v>167096254371</v>
      </c>
      <c r="W11" s="41"/>
      <c r="X11" s="3">
        <v>188615703654</v>
      </c>
    </row>
    <row r="12" spans="1:24" ht="16.5" customHeight="1">
      <c r="A12" s="41" t="s">
        <v>87</v>
      </c>
      <c r="E12" s="62"/>
      <c r="F12" s="18">
        <v>53157532</v>
      </c>
      <c r="H12" s="18">
        <v>491767414</v>
      </c>
      <c r="J12" s="18">
        <v>53157532</v>
      </c>
      <c r="K12" s="41"/>
      <c r="L12" s="18">
        <v>241267171</v>
      </c>
      <c r="M12" s="41" t="s">
        <v>87</v>
      </c>
      <c r="Q12" s="62"/>
      <c r="R12" s="18">
        <v>434301845</v>
      </c>
      <c r="T12" s="18">
        <v>4376244186</v>
      </c>
      <c r="V12" s="18">
        <v>398320715</v>
      </c>
      <c r="W12" s="41"/>
      <c r="X12" s="18">
        <v>1363421836</v>
      </c>
    </row>
    <row r="13" spans="1:24" ht="16.350000000000001" customHeight="1">
      <c r="E13" s="62"/>
      <c r="F13" s="4"/>
      <c r="H13" s="4"/>
      <c r="J13" s="4"/>
      <c r="K13" s="41"/>
      <c r="L13" s="4"/>
      <c r="Q13" s="62"/>
      <c r="R13" s="4"/>
      <c r="T13" s="4"/>
      <c r="V13" s="4"/>
      <c r="W13" s="41"/>
      <c r="X13" s="4"/>
    </row>
    <row r="14" spans="1:24" ht="16.5" customHeight="1">
      <c r="A14" s="44" t="s">
        <v>88</v>
      </c>
      <c r="E14" s="3"/>
      <c r="F14" s="42">
        <f>SUM(F11:F12)</f>
        <v>61595734551</v>
      </c>
      <c r="H14" s="42">
        <f>SUM(H11:H12)</f>
        <v>64751889007</v>
      </c>
      <c r="J14" s="42">
        <f>SUM(J11:J12)</f>
        <v>56777317455</v>
      </c>
      <c r="K14" s="41"/>
      <c r="L14" s="42">
        <f>SUM(L11:L12)</f>
        <v>59029068804</v>
      </c>
      <c r="M14" s="44" t="s">
        <v>88</v>
      </c>
      <c r="Q14" s="3"/>
      <c r="R14" s="42">
        <f>SUM(R11:R12)</f>
        <v>184401489402</v>
      </c>
      <c r="T14" s="42">
        <f>SUM(T11:T12)</f>
        <v>206562788506</v>
      </c>
      <c r="V14" s="42">
        <f>SUM(V11:V12)</f>
        <v>167494575086</v>
      </c>
      <c r="W14" s="41"/>
      <c r="X14" s="42">
        <f>SUM(X11:X12)</f>
        <v>189979125490</v>
      </c>
    </row>
    <row r="15" spans="1:24" ht="16.5" customHeight="1">
      <c r="A15" s="41" t="s">
        <v>89</v>
      </c>
      <c r="E15" s="62"/>
      <c r="F15" s="49">
        <v>-59049878954</v>
      </c>
      <c r="H15" s="49">
        <v>-66797248305</v>
      </c>
      <c r="J15" s="49">
        <v>-55153378518</v>
      </c>
      <c r="K15" s="41"/>
      <c r="L15" s="49">
        <v>-61475059767</v>
      </c>
      <c r="M15" s="41" t="s">
        <v>89</v>
      </c>
      <c r="Q15" s="62"/>
      <c r="R15" s="49">
        <v>-180810238902</v>
      </c>
      <c r="T15" s="49">
        <v>-202763315457</v>
      </c>
      <c r="V15" s="49">
        <v>-165847561802</v>
      </c>
      <c r="W15" s="41"/>
      <c r="X15" s="49">
        <v>-187623098686</v>
      </c>
    </row>
    <row r="16" spans="1:24" ht="16.350000000000001" customHeight="1">
      <c r="E16" s="62"/>
      <c r="F16" s="62"/>
      <c r="H16" s="62"/>
      <c r="J16" s="62"/>
      <c r="K16" s="41"/>
      <c r="L16" s="62"/>
      <c r="Q16" s="62"/>
      <c r="R16" s="62"/>
      <c r="T16" s="62"/>
      <c r="V16" s="62"/>
      <c r="W16" s="41"/>
      <c r="X16" s="62"/>
    </row>
    <row r="17" spans="1:24" ht="16.5" customHeight="1">
      <c r="A17" s="44" t="s">
        <v>90</v>
      </c>
      <c r="E17" s="42"/>
      <c r="F17" s="42">
        <f>SUM(F14:F15)</f>
        <v>2545855597</v>
      </c>
      <c r="H17" s="42">
        <f>SUM(H14:H15)</f>
        <v>-2045359298</v>
      </c>
      <c r="J17" s="42">
        <f>SUM(J14:J15)</f>
        <v>1623938937</v>
      </c>
      <c r="K17" s="41"/>
      <c r="L17" s="42">
        <f>SUM(L14:L15)</f>
        <v>-2445990963</v>
      </c>
      <c r="M17" s="44" t="s">
        <v>91</v>
      </c>
      <c r="Q17" s="42"/>
      <c r="R17" s="42">
        <f>SUM(R14:R15)</f>
        <v>3591250500</v>
      </c>
      <c r="T17" s="42">
        <f>SUM(T14:T15)</f>
        <v>3799473049</v>
      </c>
      <c r="V17" s="42">
        <f>SUM(V14:V15)</f>
        <v>1647013284</v>
      </c>
      <c r="W17" s="41"/>
      <c r="X17" s="42">
        <f>SUM(X14:X15)</f>
        <v>2356026804</v>
      </c>
    </row>
    <row r="18" spans="1:24" ht="16.5" customHeight="1">
      <c r="A18" s="41" t="s">
        <v>92</v>
      </c>
      <c r="E18" s="75"/>
      <c r="F18" s="42">
        <v>34562273</v>
      </c>
      <c r="G18" s="45"/>
      <c r="H18" s="42">
        <v>32485253</v>
      </c>
      <c r="I18" s="45"/>
      <c r="J18" s="42">
        <v>34562273</v>
      </c>
      <c r="K18" s="45"/>
      <c r="L18" s="42">
        <v>32485253</v>
      </c>
      <c r="M18" s="41" t="s">
        <v>92</v>
      </c>
      <c r="Q18" s="75"/>
      <c r="R18" s="42">
        <v>117194500</v>
      </c>
      <c r="S18" s="45"/>
      <c r="T18" s="42">
        <v>119046682</v>
      </c>
      <c r="U18" s="45"/>
      <c r="V18" s="42">
        <v>117194500</v>
      </c>
      <c r="W18" s="45"/>
      <c r="X18" s="42">
        <v>119046682</v>
      </c>
    </row>
    <row r="19" spans="1:24" ht="16.5" customHeight="1">
      <c r="A19" s="41" t="s">
        <v>93</v>
      </c>
      <c r="E19" s="75"/>
      <c r="F19" s="42">
        <v>58871075</v>
      </c>
      <c r="G19" s="45"/>
      <c r="H19" s="42">
        <v>47120551</v>
      </c>
      <c r="I19" s="45"/>
      <c r="J19" s="42">
        <v>25742297</v>
      </c>
      <c r="K19" s="45"/>
      <c r="L19" s="42">
        <v>29276266</v>
      </c>
      <c r="M19" s="41" t="s">
        <v>93</v>
      </c>
      <c r="Q19" s="75"/>
      <c r="R19" s="42">
        <v>179936768</v>
      </c>
      <c r="S19" s="45"/>
      <c r="T19" s="42">
        <v>836050430</v>
      </c>
      <c r="U19" s="45"/>
      <c r="V19" s="42">
        <v>127130703</v>
      </c>
      <c r="W19" s="45"/>
      <c r="X19" s="42">
        <v>781625898</v>
      </c>
    </row>
    <row r="20" spans="1:24" ht="16.5" customHeight="1">
      <c r="A20" s="41" t="s">
        <v>94</v>
      </c>
      <c r="E20" s="75"/>
      <c r="F20" s="49">
        <v>78279943</v>
      </c>
      <c r="G20" s="45"/>
      <c r="H20" s="49">
        <v>93429194</v>
      </c>
      <c r="I20" s="45"/>
      <c r="J20" s="49">
        <v>139236272</v>
      </c>
      <c r="K20" s="45"/>
      <c r="L20" s="49">
        <v>367379448</v>
      </c>
      <c r="M20" s="41" t="s">
        <v>94</v>
      </c>
      <c r="Q20" s="75"/>
      <c r="R20" s="49">
        <v>501082922</v>
      </c>
      <c r="S20" s="45"/>
      <c r="T20" s="49">
        <v>473816433</v>
      </c>
      <c r="U20" s="45"/>
      <c r="V20" s="49">
        <v>737707851</v>
      </c>
      <c r="W20" s="45"/>
      <c r="X20" s="49">
        <v>653707792</v>
      </c>
    </row>
    <row r="21" spans="1:24" ht="16.350000000000001" customHeight="1">
      <c r="E21" s="75"/>
      <c r="F21" s="62"/>
      <c r="G21" s="45"/>
      <c r="H21" s="62"/>
      <c r="I21" s="45"/>
      <c r="J21" s="62"/>
      <c r="K21" s="45"/>
      <c r="L21" s="62"/>
      <c r="Q21" s="75"/>
      <c r="S21" s="45"/>
      <c r="U21" s="45"/>
      <c r="W21" s="45"/>
    </row>
    <row r="22" spans="1:24" ht="16.5" customHeight="1">
      <c r="A22" s="44" t="s">
        <v>95</v>
      </c>
      <c r="E22" s="42"/>
      <c r="F22" s="42">
        <f>SUM(F17:F20)</f>
        <v>2717568888</v>
      </c>
      <c r="G22" s="45"/>
      <c r="H22" s="42">
        <f>SUM(H17:H20)</f>
        <v>-1872324300</v>
      </c>
      <c r="I22" s="45"/>
      <c r="J22" s="42">
        <f>SUM(J17:J20)</f>
        <v>1823479779</v>
      </c>
      <c r="K22" s="45"/>
      <c r="L22" s="42">
        <f>SUM(L17:L20)</f>
        <v>-2016849996</v>
      </c>
      <c r="M22" s="44" t="s">
        <v>96</v>
      </c>
      <c r="Q22" s="42"/>
      <c r="R22" s="42">
        <f>SUM(R17:R21)</f>
        <v>4389464690</v>
      </c>
      <c r="S22" s="45"/>
      <c r="T22" s="42">
        <f>SUM(T17:T21)</f>
        <v>5228386594</v>
      </c>
      <c r="U22" s="45"/>
      <c r="V22" s="42">
        <f>SUM(V17:V21)</f>
        <v>2629046338</v>
      </c>
      <c r="W22" s="45"/>
      <c r="X22" s="42">
        <f>SUM(X17:X21)</f>
        <v>3910407176</v>
      </c>
    </row>
    <row r="23" spans="1:24" ht="16.5" customHeight="1">
      <c r="A23" s="41" t="s">
        <v>97</v>
      </c>
      <c r="C23" s="44"/>
      <c r="E23" s="62"/>
      <c r="F23" s="42">
        <v>-717472402</v>
      </c>
      <c r="H23" s="42">
        <v>-804108458</v>
      </c>
      <c r="J23" s="42">
        <v>-212860330</v>
      </c>
      <c r="K23" s="41"/>
      <c r="L23" s="42">
        <v>-302818048</v>
      </c>
      <c r="M23" s="41" t="s">
        <v>97</v>
      </c>
      <c r="O23" s="44"/>
      <c r="Q23" s="62"/>
      <c r="R23" s="42">
        <v>-2375694482</v>
      </c>
      <c r="T23" s="42">
        <v>-2332051053</v>
      </c>
      <c r="V23" s="42">
        <v>-783264452</v>
      </c>
      <c r="W23" s="41"/>
      <c r="X23" s="42">
        <v>-835997833</v>
      </c>
    </row>
    <row r="24" spans="1:24" ht="16.5" customHeight="1">
      <c r="A24" s="41" t="s">
        <v>98</v>
      </c>
      <c r="C24" s="44"/>
      <c r="E24" s="62"/>
      <c r="F24" s="42">
        <v>-542937</v>
      </c>
      <c r="H24" s="42">
        <v>-226801</v>
      </c>
      <c r="J24" s="42">
        <v>0</v>
      </c>
      <c r="K24" s="41"/>
      <c r="L24" s="42">
        <v>0</v>
      </c>
      <c r="M24" s="41" t="s">
        <v>98</v>
      </c>
      <c r="O24" s="44"/>
      <c r="Q24" s="62"/>
      <c r="R24" s="42">
        <v>-2127355</v>
      </c>
      <c r="T24" s="42">
        <v>-1137976</v>
      </c>
      <c r="V24" s="42">
        <v>0</v>
      </c>
      <c r="W24" s="41"/>
      <c r="X24" s="42">
        <v>0</v>
      </c>
    </row>
    <row r="25" spans="1:24" ht="16.5" customHeight="1">
      <c r="A25" s="41" t="s">
        <v>99</v>
      </c>
      <c r="C25" s="44"/>
      <c r="E25" s="62"/>
      <c r="F25" s="49">
        <v>-60466036</v>
      </c>
      <c r="H25" s="49">
        <v>-102214601</v>
      </c>
      <c r="J25" s="49">
        <v>-42638272</v>
      </c>
      <c r="K25" s="41"/>
      <c r="L25" s="49">
        <v>-88555541</v>
      </c>
      <c r="M25" s="41" t="s">
        <v>99</v>
      </c>
      <c r="O25" s="44"/>
      <c r="Q25" s="62"/>
      <c r="R25" s="49">
        <v>-200002696</v>
      </c>
      <c r="T25" s="49">
        <v>-332731366</v>
      </c>
      <c r="V25" s="49">
        <v>-142370780</v>
      </c>
      <c r="W25" s="41"/>
      <c r="X25" s="49">
        <v>-297715312</v>
      </c>
    </row>
    <row r="26" spans="1:24" ht="16.350000000000001" customHeight="1">
      <c r="D26" s="44"/>
      <c r="E26" s="75"/>
      <c r="F26" s="62"/>
      <c r="G26" s="45"/>
      <c r="H26" s="62"/>
      <c r="I26" s="45"/>
      <c r="J26" s="62"/>
      <c r="K26" s="45"/>
      <c r="L26" s="62"/>
      <c r="P26" s="44"/>
      <c r="Q26" s="75"/>
      <c r="R26" s="62"/>
      <c r="S26" s="45"/>
      <c r="T26" s="62"/>
      <c r="U26" s="45"/>
      <c r="V26" s="62"/>
      <c r="W26" s="45"/>
      <c r="X26" s="62"/>
    </row>
    <row r="27" spans="1:24" ht="16.5" customHeight="1">
      <c r="A27" s="44" t="s">
        <v>100</v>
      </c>
      <c r="B27" s="76"/>
      <c r="E27" s="42"/>
      <c r="F27" s="42">
        <f>SUM(F22:F25)</f>
        <v>1939087513</v>
      </c>
      <c r="G27" s="45"/>
      <c r="H27" s="42">
        <f>SUM(H22:H25)</f>
        <v>-2778874160</v>
      </c>
      <c r="I27" s="45"/>
      <c r="J27" s="42">
        <f>SUM(J22:J25)</f>
        <v>1567981177</v>
      </c>
      <c r="K27" s="45"/>
      <c r="L27" s="42">
        <f>SUM(L22:L25)</f>
        <v>-2408223585</v>
      </c>
      <c r="M27" s="44" t="s">
        <v>101</v>
      </c>
      <c r="N27" s="76"/>
      <c r="Q27" s="42"/>
      <c r="R27" s="42">
        <f>SUM(R22:R25)</f>
        <v>1811640157</v>
      </c>
      <c r="S27" s="45"/>
      <c r="T27" s="42">
        <f>SUM(T22:T25)</f>
        <v>2562466199</v>
      </c>
      <c r="U27" s="45"/>
      <c r="V27" s="42">
        <f>SUM(V22:V25)</f>
        <v>1703411106</v>
      </c>
      <c r="W27" s="45"/>
      <c r="X27" s="42">
        <f>SUM(X22:X25)</f>
        <v>2776694031</v>
      </c>
    </row>
    <row r="28" spans="1:24" ht="16.5" customHeight="1">
      <c r="A28" s="73" t="s">
        <v>102</v>
      </c>
      <c r="E28" s="42"/>
      <c r="F28" s="49">
        <v>-359979823</v>
      </c>
      <c r="G28" s="45"/>
      <c r="H28" s="49">
        <v>562510410</v>
      </c>
      <c r="I28" s="45"/>
      <c r="J28" s="49">
        <v>-311268106</v>
      </c>
      <c r="K28" s="45"/>
      <c r="L28" s="49">
        <v>489175120</v>
      </c>
      <c r="M28" s="73" t="s">
        <v>102</v>
      </c>
      <c r="Q28" s="42"/>
      <c r="R28" s="49">
        <v>-331351250</v>
      </c>
      <c r="S28" s="45"/>
      <c r="T28" s="49">
        <v>-489700589</v>
      </c>
      <c r="U28" s="45"/>
      <c r="V28" s="49">
        <v>-317474804</v>
      </c>
      <c r="W28" s="45"/>
      <c r="X28" s="49">
        <v>-539747705</v>
      </c>
    </row>
    <row r="29" spans="1:24" ht="16.350000000000001" customHeight="1">
      <c r="A29" s="73"/>
      <c r="E29" s="42"/>
      <c r="F29" s="77"/>
      <c r="G29" s="45"/>
      <c r="H29" s="77"/>
      <c r="I29" s="45"/>
      <c r="J29" s="77"/>
      <c r="K29" s="45"/>
      <c r="L29" s="77"/>
      <c r="M29" s="73"/>
      <c r="Q29" s="42"/>
      <c r="R29" s="77"/>
      <c r="S29" s="45"/>
      <c r="T29" s="77"/>
      <c r="U29" s="45"/>
      <c r="V29" s="77"/>
      <c r="W29" s="45"/>
      <c r="X29" s="77"/>
    </row>
    <row r="30" spans="1:24" ht="16.5" customHeight="1">
      <c r="A30" s="44" t="s">
        <v>103</v>
      </c>
      <c r="E30" s="42"/>
      <c r="F30" s="42">
        <f>SUM(F27:F28)</f>
        <v>1579107690</v>
      </c>
      <c r="G30" s="45"/>
      <c r="H30" s="42">
        <f>SUM(H27:H28)</f>
        <v>-2216363750</v>
      </c>
      <c r="I30" s="45"/>
      <c r="J30" s="42">
        <f>SUM(J27:J28)</f>
        <v>1256713071</v>
      </c>
      <c r="K30" s="45"/>
      <c r="L30" s="42">
        <f>SUM(L27:L28)</f>
        <v>-1919048465</v>
      </c>
      <c r="M30" s="44" t="s">
        <v>104</v>
      </c>
      <c r="Q30" s="42"/>
      <c r="R30" s="42">
        <f>SUM(R27:R28)</f>
        <v>1480288907</v>
      </c>
      <c r="S30" s="45"/>
      <c r="T30" s="42">
        <f>SUM(T27:T28)</f>
        <v>2072765610</v>
      </c>
      <c r="U30" s="45"/>
      <c r="V30" s="42">
        <f>SUM(V27:V28)</f>
        <v>1385936302</v>
      </c>
      <c r="W30" s="45"/>
      <c r="X30" s="42">
        <f>SUM(X27:X28)</f>
        <v>2236946326</v>
      </c>
    </row>
    <row r="31" spans="1:24" ht="16.350000000000001" customHeight="1">
      <c r="A31" s="44"/>
      <c r="E31" s="42"/>
      <c r="F31" s="23"/>
      <c r="G31" s="45"/>
      <c r="I31" s="45"/>
      <c r="J31" s="23"/>
      <c r="K31" s="45"/>
      <c r="M31" s="44"/>
      <c r="Q31" s="42"/>
      <c r="R31" s="23"/>
      <c r="S31" s="45"/>
      <c r="U31" s="45"/>
      <c r="V31" s="23"/>
      <c r="W31" s="45"/>
    </row>
    <row r="32" spans="1:24" ht="16.5" customHeight="1">
      <c r="A32" s="44" t="s">
        <v>105</v>
      </c>
      <c r="K32" s="41"/>
      <c r="M32" s="44" t="s">
        <v>105</v>
      </c>
      <c r="W32" s="41"/>
    </row>
    <row r="33" spans="1:26" ht="16.5" customHeight="1">
      <c r="A33" s="44"/>
      <c r="F33" s="20"/>
      <c r="H33" s="20"/>
      <c r="K33" s="41"/>
      <c r="M33" s="44"/>
      <c r="W33" s="41"/>
    </row>
    <row r="34" spans="1:26" ht="16.350000000000001" customHeight="1">
      <c r="A34" s="78" t="s">
        <v>109</v>
      </c>
      <c r="B34" s="78"/>
      <c r="C34" s="78"/>
      <c r="D34" s="78"/>
      <c r="F34" s="23"/>
      <c r="H34" s="23"/>
      <c r="J34" s="22"/>
      <c r="K34" s="41"/>
      <c r="L34" s="22"/>
      <c r="M34" s="78" t="s">
        <v>109</v>
      </c>
      <c r="N34" s="78"/>
      <c r="O34" s="78"/>
      <c r="P34" s="78"/>
      <c r="R34" s="22"/>
      <c r="T34" s="22"/>
      <c r="V34" s="22"/>
      <c r="W34" s="41"/>
      <c r="X34" s="22"/>
    </row>
    <row r="35" spans="1:26" ht="16.350000000000001" customHeight="1">
      <c r="A35" s="78"/>
      <c r="B35" s="78" t="s">
        <v>110</v>
      </c>
      <c r="C35" s="78"/>
      <c r="D35" s="78"/>
      <c r="F35" s="22"/>
      <c r="H35" s="22"/>
      <c r="J35" s="22"/>
      <c r="K35" s="41"/>
      <c r="L35" s="22"/>
      <c r="M35" s="78"/>
      <c r="N35" s="78" t="s">
        <v>110</v>
      </c>
      <c r="O35" s="78"/>
      <c r="P35" s="78"/>
      <c r="R35" s="22"/>
      <c r="T35" s="22"/>
      <c r="V35" s="22"/>
      <c r="W35" s="41"/>
      <c r="X35" s="22"/>
    </row>
    <row r="36" spans="1:26" ht="16.350000000000001" customHeight="1">
      <c r="A36" s="78"/>
      <c r="B36" s="41" t="s">
        <v>108</v>
      </c>
      <c r="C36" s="78"/>
      <c r="D36" s="78"/>
      <c r="F36" s="22">
        <v>-271537004</v>
      </c>
      <c r="H36" s="22">
        <v>-4694493882</v>
      </c>
      <c r="J36" s="22">
        <v>-297092509</v>
      </c>
      <c r="K36" s="41"/>
      <c r="L36" s="22">
        <v>-5139050329</v>
      </c>
      <c r="M36" s="78"/>
      <c r="N36" s="41" t="s">
        <v>108</v>
      </c>
      <c r="O36" s="78"/>
      <c r="P36" s="78"/>
      <c r="R36" s="22">
        <v>-1677611409</v>
      </c>
      <c r="T36" s="22">
        <v>-2057057980</v>
      </c>
      <c r="V36" s="22">
        <v>-1842043219</v>
      </c>
      <c r="W36" s="41"/>
      <c r="X36" s="22">
        <v>-2418762447</v>
      </c>
    </row>
    <row r="37" spans="1:26" ht="16.350000000000001" customHeight="1">
      <c r="A37" s="78"/>
      <c r="B37" s="147" t="s">
        <v>111</v>
      </c>
      <c r="C37" s="147"/>
      <c r="D37" s="147"/>
      <c r="F37" s="22"/>
      <c r="H37" s="22"/>
      <c r="J37" s="22"/>
      <c r="K37" s="41"/>
      <c r="L37" s="22"/>
      <c r="M37" s="78"/>
      <c r="N37" s="71" t="s">
        <v>111</v>
      </c>
      <c r="O37" s="71"/>
      <c r="P37" s="71"/>
      <c r="R37" s="22"/>
      <c r="T37" s="22"/>
      <c r="V37" s="22"/>
      <c r="W37" s="41"/>
      <c r="X37" s="22"/>
      <c r="Z37" s="62"/>
    </row>
    <row r="38" spans="1:26" ht="16.350000000000001" customHeight="1">
      <c r="A38" s="78"/>
      <c r="C38" s="41" t="s">
        <v>112</v>
      </c>
      <c r="D38" s="78"/>
      <c r="F38" s="22">
        <v>0</v>
      </c>
      <c r="H38" s="22">
        <v>0</v>
      </c>
      <c r="J38" s="22">
        <v>0</v>
      </c>
      <c r="K38" s="41"/>
      <c r="L38" s="22">
        <v>0</v>
      </c>
      <c r="M38" s="78"/>
      <c r="O38" s="41" t="s">
        <v>112</v>
      </c>
      <c r="P38" s="78"/>
      <c r="R38" s="22">
        <v>0</v>
      </c>
      <c r="T38" s="22">
        <v>58658826</v>
      </c>
      <c r="V38" s="22">
        <v>0</v>
      </c>
      <c r="W38" s="41"/>
      <c r="X38" s="22">
        <v>38628951</v>
      </c>
    </row>
    <row r="39" spans="1:26" ht="16.350000000000001" customHeight="1">
      <c r="A39" s="79"/>
      <c r="B39" s="41" t="s">
        <v>113</v>
      </c>
      <c r="F39" s="22"/>
      <c r="H39" s="22"/>
      <c r="J39" s="22"/>
      <c r="K39" s="41"/>
      <c r="L39" s="22"/>
      <c r="M39" s="79"/>
      <c r="N39" s="41" t="s">
        <v>113</v>
      </c>
      <c r="R39" s="22"/>
      <c r="T39" s="22"/>
      <c r="V39" s="22"/>
      <c r="W39" s="41"/>
      <c r="X39" s="22"/>
    </row>
    <row r="40" spans="1:26" ht="16.350000000000001" customHeight="1">
      <c r="A40" s="79"/>
      <c r="C40" s="41" t="s">
        <v>114</v>
      </c>
      <c r="F40" s="22"/>
      <c r="H40" s="22"/>
      <c r="J40" s="22"/>
      <c r="K40" s="41"/>
      <c r="L40" s="22"/>
      <c r="M40" s="79"/>
      <c r="O40" s="41" t="s">
        <v>114</v>
      </c>
      <c r="R40" s="22"/>
      <c r="T40" s="22"/>
      <c r="V40" s="22"/>
      <c r="W40" s="41"/>
      <c r="X40" s="22"/>
    </row>
    <row r="41" spans="1:26" ht="16.350000000000001" customHeight="1">
      <c r="A41" s="79"/>
      <c r="C41" s="41" t="s">
        <v>115</v>
      </c>
      <c r="F41" s="16">
        <v>39680000</v>
      </c>
      <c r="H41" s="16">
        <v>-20480000</v>
      </c>
      <c r="J41" s="16">
        <v>0</v>
      </c>
      <c r="K41" s="41"/>
      <c r="L41" s="16">
        <v>0</v>
      </c>
      <c r="M41" s="79"/>
      <c r="O41" s="41" t="s">
        <v>115</v>
      </c>
      <c r="R41" s="16">
        <v>-21760000</v>
      </c>
      <c r="T41" s="16">
        <v>-97280000</v>
      </c>
      <c r="V41" s="16">
        <v>0</v>
      </c>
      <c r="W41" s="41"/>
      <c r="X41" s="16">
        <v>0</v>
      </c>
    </row>
    <row r="42" spans="1:26" ht="16.350000000000001" customHeight="1">
      <c r="K42" s="41"/>
      <c r="W42" s="41"/>
    </row>
    <row r="43" spans="1:26" ht="16.5" customHeight="1">
      <c r="A43" s="41" t="s">
        <v>130</v>
      </c>
      <c r="E43" s="42"/>
      <c r="K43" s="41"/>
      <c r="M43" s="41" t="s">
        <v>130</v>
      </c>
      <c r="Q43" s="42"/>
      <c r="W43" s="41"/>
    </row>
    <row r="44" spans="1:26" ht="16.5" customHeight="1">
      <c r="B44" s="41" t="s">
        <v>118</v>
      </c>
      <c r="E44" s="42"/>
      <c r="F44" s="16">
        <f>F36+F41+F38</f>
        <v>-231857004</v>
      </c>
      <c r="G44" s="45"/>
      <c r="H44" s="16">
        <f>H36+H41+H38</f>
        <v>-4714973882</v>
      </c>
      <c r="I44" s="45"/>
      <c r="J44" s="16">
        <f>J36+J38+J41</f>
        <v>-297092509</v>
      </c>
      <c r="K44" s="45"/>
      <c r="L44" s="16">
        <f>L38+L36+L41</f>
        <v>-5139050329</v>
      </c>
      <c r="N44" s="41" t="s">
        <v>118</v>
      </c>
      <c r="Q44" s="42"/>
      <c r="R44" s="16">
        <f>R36+R41+R38</f>
        <v>-1699371409</v>
      </c>
      <c r="S44" s="45"/>
      <c r="T44" s="16">
        <f>T36+T41+T38</f>
        <v>-2095679154</v>
      </c>
      <c r="U44" s="45"/>
      <c r="V44" s="16">
        <f>V36+V38+V41</f>
        <v>-1842043219</v>
      </c>
      <c r="W44" s="45"/>
      <c r="X44" s="16">
        <f>X38+X36+X41</f>
        <v>-2380133496</v>
      </c>
    </row>
    <row r="45" spans="1:26" ht="16.350000000000001" customHeight="1">
      <c r="E45" s="42"/>
      <c r="F45" s="6"/>
      <c r="G45" s="45"/>
      <c r="H45" s="6"/>
      <c r="I45" s="45"/>
      <c r="J45" s="6"/>
      <c r="K45" s="45"/>
      <c r="L45" s="6"/>
      <c r="Q45" s="42"/>
      <c r="R45" s="6"/>
      <c r="S45" s="45"/>
      <c r="T45" s="6"/>
      <c r="U45" s="45"/>
      <c r="V45" s="6"/>
      <c r="W45" s="45"/>
      <c r="X45" s="6"/>
    </row>
    <row r="46" spans="1:26" ht="16.5" customHeight="1">
      <c r="A46" s="44" t="s">
        <v>119</v>
      </c>
      <c r="E46" s="42"/>
      <c r="F46" s="6"/>
      <c r="G46" s="45"/>
      <c r="H46" s="6"/>
      <c r="I46" s="45"/>
      <c r="J46" s="6"/>
      <c r="K46" s="45"/>
      <c r="L46" s="6"/>
      <c r="M46" s="44" t="s">
        <v>119</v>
      </c>
      <c r="Q46" s="42"/>
      <c r="R46" s="6"/>
      <c r="S46" s="45"/>
      <c r="T46" s="6"/>
      <c r="U46" s="45"/>
      <c r="V46" s="6"/>
      <c r="W46" s="45"/>
      <c r="X46" s="6"/>
    </row>
    <row r="47" spans="1:26" ht="16.5" customHeight="1" thickBot="1">
      <c r="B47" s="44" t="s">
        <v>120</v>
      </c>
      <c r="E47" s="42"/>
      <c r="F47" s="80">
        <f>SUM(F30,F44)</f>
        <v>1347250686</v>
      </c>
      <c r="G47" s="45"/>
      <c r="H47" s="80">
        <f>SUM(H30,H44)</f>
        <v>-6931337632</v>
      </c>
      <c r="I47" s="45"/>
      <c r="J47" s="80">
        <f>SUM(J30,J44)</f>
        <v>959620562</v>
      </c>
      <c r="K47" s="45"/>
      <c r="L47" s="80">
        <f>SUM(L30,L44)</f>
        <v>-7058098794</v>
      </c>
      <c r="N47" s="44" t="s">
        <v>120</v>
      </c>
      <c r="Q47" s="42"/>
      <c r="R47" s="80">
        <f>SUM(R30,R44)</f>
        <v>-219082502</v>
      </c>
      <c r="S47" s="45"/>
      <c r="T47" s="80">
        <f>SUM(T30,T44)</f>
        <v>-22913544</v>
      </c>
      <c r="U47" s="45"/>
      <c r="V47" s="80">
        <f>SUM(V30,V44)</f>
        <v>-456106917</v>
      </c>
      <c r="W47" s="45"/>
      <c r="X47" s="80">
        <f>SUM(X30,X44)</f>
        <v>-143187170</v>
      </c>
    </row>
    <row r="48" spans="1:26" ht="16.5" customHeight="1" thickTop="1"/>
    <row r="53" spans="1:24" ht="4.5" customHeight="1"/>
    <row r="54" spans="1:24" ht="22.35" customHeight="1">
      <c r="A54" s="68" t="s">
        <v>36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 t="s">
        <v>36</v>
      </c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</row>
    <row r="55" spans="1:24" ht="16.5" customHeight="1">
      <c r="A55" s="40" t="s">
        <v>0</v>
      </c>
      <c r="B55" s="40"/>
      <c r="C55" s="45"/>
      <c r="D55" s="45"/>
      <c r="E55" s="45"/>
      <c r="G55" s="45"/>
      <c r="I55" s="45"/>
      <c r="K55" s="46"/>
      <c r="M55" s="40" t="s">
        <v>0</v>
      </c>
      <c r="N55" s="40"/>
      <c r="O55" s="45"/>
      <c r="P55" s="45"/>
      <c r="Q55" s="45"/>
      <c r="S55" s="45"/>
      <c r="U55" s="45"/>
      <c r="W55" s="46"/>
    </row>
    <row r="56" spans="1:24" ht="16.5" customHeight="1">
      <c r="A56" s="40" t="s">
        <v>82</v>
      </c>
      <c r="B56" s="40"/>
      <c r="C56" s="45"/>
      <c r="D56" s="45"/>
      <c r="E56" s="45"/>
      <c r="G56" s="45"/>
      <c r="I56" s="45"/>
      <c r="K56" s="46"/>
      <c r="M56" s="40" t="s">
        <v>82</v>
      </c>
      <c r="N56" s="40"/>
      <c r="O56" s="45"/>
      <c r="P56" s="45"/>
      <c r="Q56" s="45"/>
      <c r="S56" s="45"/>
      <c r="U56" s="45"/>
      <c r="W56" s="46"/>
    </row>
    <row r="57" spans="1:24" ht="16.5" customHeight="1">
      <c r="A57" s="47" t="s">
        <v>83</v>
      </c>
      <c r="B57" s="47"/>
      <c r="C57" s="48"/>
      <c r="D57" s="48"/>
      <c r="E57" s="48"/>
      <c r="F57" s="49"/>
      <c r="G57" s="48"/>
      <c r="H57" s="49"/>
      <c r="I57" s="48"/>
      <c r="J57" s="49"/>
      <c r="K57" s="49"/>
      <c r="L57" s="49"/>
      <c r="M57" s="47" t="s">
        <v>84</v>
      </c>
      <c r="N57" s="47"/>
      <c r="O57" s="48"/>
      <c r="P57" s="48"/>
      <c r="Q57" s="48"/>
      <c r="R57" s="49"/>
      <c r="S57" s="48"/>
      <c r="T57" s="49"/>
      <c r="U57" s="48"/>
      <c r="V57" s="49"/>
      <c r="W57" s="49"/>
      <c r="X57" s="49"/>
    </row>
    <row r="58" spans="1:24" ht="16.5" customHeight="1">
      <c r="A58" s="40"/>
      <c r="B58" s="40"/>
      <c r="C58" s="45"/>
      <c r="D58" s="45"/>
      <c r="E58" s="45"/>
      <c r="G58" s="45"/>
      <c r="I58" s="45"/>
      <c r="K58" s="42"/>
      <c r="M58" s="40"/>
      <c r="N58" s="40"/>
      <c r="O58" s="45"/>
      <c r="P58" s="45"/>
      <c r="Q58" s="45"/>
      <c r="S58" s="45"/>
      <c r="U58" s="45"/>
      <c r="W58" s="42"/>
    </row>
    <row r="59" spans="1:24" ht="16.5" customHeight="1">
      <c r="A59" s="40"/>
      <c r="B59" s="40"/>
      <c r="C59" s="45"/>
      <c r="D59" s="45"/>
      <c r="E59" s="45"/>
      <c r="G59" s="45"/>
      <c r="I59" s="45"/>
      <c r="K59" s="42"/>
      <c r="M59" s="40"/>
      <c r="N59" s="40"/>
      <c r="O59" s="45"/>
      <c r="P59" s="45"/>
      <c r="Q59" s="45"/>
      <c r="S59" s="45"/>
      <c r="U59" s="45"/>
      <c r="W59" s="42"/>
    </row>
    <row r="60" spans="1:24" ht="16.5" customHeight="1">
      <c r="A60" s="52"/>
      <c r="B60" s="53"/>
      <c r="C60" s="53"/>
      <c r="D60" s="53"/>
      <c r="E60" s="53"/>
      <c r="F60" s="145" t="s">
        <v>3</v>
      </c>
      <c r="G60" s="145"/>
      <c r="H60" s="145"/>
      <c r="I60" s="2"/>
      <c r="J60" s="145" t="s">
        <v>4</v>
      </c>
      <c r="K60" s="145"/>
      <c r="L60" s="145"/>
      <c r="M60" s="52"/>
      <c r="N60" s="53"/>
      <c r="O60" s="53"/>
      <c r="P60" s="53"/>
      <c r="Q60" s="53"/>
      <c r="R60" s="145" t="s">
        <v>3</v>
      </c>
      <c r="S60" s="145"/>
      <c r="T60" s="145"/>
      <c r="U60" s="2"/>
      <c r="V60" s="145" t="s">
        <v>4</v>
      </c>
      <c r="W60" s="145"/>
      <c r="X60" s="145"/>
    </row>
    <row r="61" spans="1:24" ht="16.5" customHeight="1">
      <c r="A61" s="40"/>
      <c r="B61" s="40"/>
      <c r="C61" s="45"/>
      <c r="D61" s="45"/>
      <c r="E61" s="45"/>
      <c r="F61" s="144" t="s">
        <v>5</v>
      </c>
      <c r="G61" s="144"/>
      <c r="H61" s="144"/>
      <c r="I61" s="74"/>
      <c r="J61" s="146" t="s">
        <v>5</v>
      </c>
      <c r="K61" s="146"/>
      <c r="L61" s="146"/>
      <c r="M61" s="40"/>
      <c r="N61" s="40"/>
      <c r="O61" s="45"/>
      <c r="P61" s="45"/>
      <c r="Q61" s="45"/>
      <c r="R61" s="144" t="s">
        <v>5</v>
      </c>
      <c r="S61" s="144"/>
      <c r="T61" s="144"/>
      <c r="U61" s="74"/>
      <c r="V61" s="146" t="s">
        <v>5</v>
      </c>
      <c r="W61" s="146"/>
      <c r="X61" s="146"/>
    </row>
    <row r="62" spans="1:24" ht="16.5" customHeight="1">
      <c r="A62" s="40"/>
      <c r="B62" s="40"/>
      <c r="C62" s="45"/>
      <c r="D62" s="45"/>
      <c r="E62" s="45"/>
      <c r="F62" s="54" t="s">
        <v>8</v>
      </c>
      <c r="G62" s="45"/>
      <c r="H62" s="54" t="s">
        <v>9</v>
      </c>
      <c r="I62" s="45"/>
      <c r="J62" s="54" t="s">
        <v>8</v>
      </c>
      <c r="K62" s="55"/>
      <c r="L62" s="54" t="s">
        <v>9</v>
      </c>
      <c r="M62" s="40"/>
      <c r="N62" s="40"/>
      <c r="O62" s="45"/>
      <c r="P62" s="45"/>
      <c r="Q62" s="45"/>
      <c r="R62" s="54" t="s">
        <v>8</v>
      </c>
      <c r="S62" s="45"/>
      <c r="T62" s="54" t="s">
        <v>9</v>
      </c>
      <c r="U62" s="45"/>
      <c r="V62" s="54" t="s">
        <v>8</v>
      </c>
      <c r="W62" s="55"/>
      <c r="X62" s="54" t="s">
        <v>9</v>
      </c>
    </row>
    <row r="63" spans="1:24" ht="16.5" customHeight="1">
      <c r="E63" s="45"/>
      <c r="F63" s="57" t="s">
        <v>12</v>
      </c>
      <c r="G63" s="45"/>
      <c r="H63" s="57" t="s">
        <v>12</v>
      </c>
      <c r="I63" s="45"/>
      <c r="J63" s="57" t="s">
        <v>12</v>
      </c>
      <c r="K63" s="45"/>
      <c r="L63" s="57" t="s">
        <v>12</v>
      </c>
      <c r="Q63" s="45"/>
      <c r="R63" s="57" t="s">
        <v>12</v>
      </c>
      <c r="S63" s="45"/>
      <c r="T63" s="57" t="s">
        <v>12</v>
      </c>
      <c r="U63" s="45"/>
      <c r="V63" s="57" t="s">
        <v>12</v>
      </c>
      <c r="W63" s="45"/>
      <c r="X63" s="57" t="s">
        <v>12</v>
      </c>
    </row>
    <row r="64" spans="1:24" ht="16.5" customHeight="1">
      <c r="A64" s="44"/>
      <c r="E64" s="58"/>
      <c r="F64" s="58"/>
      <c r="G64" s="58"/>
      <c r="H64" s="58"/>
      <c r="I64" s="58"/>
      <c r="J64" s="58"/>
      <c r="L64" s="69"/>
      <c r="M64" s="44"/>
      <c r="Q64" s="58"/>
      <c r="R64" s="58"/>
      <c r="S64" s="58"/>
      <c r="T64" s="58"/>
      <c r="U64" s="58"/>
      <c r="V64" s="58"/>
      <c r="X64" s="69"/>
    </row>
    <row r="65" spans="1:24" ht="16.5" customHeight="1">
      <c r="A65" s="44" t="s">
        <v>121</v>
      </c>
      <c r="E65" s="42"/>
      <c r="F65" s="75"/>
      <c r="G65" s="45"/>
      <c r="H65" s="75"/>
      <c r="I65" s="45"/>
      <c r="J65" s="75"/>
      <c r="K65" s="45"/>
      <c r="L65" s="75"/>
      <c r="M65" s="44" t="s">
        <v>122</v>
      </c>
      <c r="Q65" s="42"/>
      <c r="R65" s="75"/>
      <c r="S65" s="45"/>
      <c r="T65" s="75"/>
      <c r="U65" s="45"/>
      <c r="V65" s="75"/>
      <c r="W65" s="45"/>
      <c r="X65" s="75"/>
    </row>
    <row r="66" spans="1:24" ht="16.5" customHeight="1">
      <c r="A66" s="44"/>
      <c r="B66" s="41" t="s">
        <v>123</v>
      </c>
      <c r="E66" s="42"/>
      <c r="F66" s="42">
        <f>F30-F67</f>
        <v>1578587490</v>
      </c>
      <c r="G66" s="45"/>
      <c r="H66" s="42">
        <v>-2216363750</v>
      </c>
      <c r="I66" s="45"/>
      <c r="J66" s="42">
        <f>J30</f>
        <v>1256713071</v>
      </c>
      <c r="K66" s="45"/>
      <c r="L66" s="42">
        <v>-1919048465</v>
      </c>
      <c r="M66" s="44"/>
      <c r="N66" s="41" t="s">
        <v>123</v>
      </c>
      <c r="Q66" s="42"/>
      <c r="R66" s="42">
        <f>R30-R67</f>
        <v>1479768707</v>
      </c>
      <c r="S66" s="45"/>
      <c r="T66" s="42">
        <v>2072765610</v>
      </c>
      <c r="U66" s="45"/>
      <c r="V66" s="42">
        <f>V30</f>
        <v>1385936302</v>
      </c>
      <c r="W66" s="45"/>
      <c r="X66" s="42">
        <v>2236946326</v>
      </c>
    </row>
    <row r="67" spans="1:24" ht="16.5" customHeight="1">
      <c r="A67" s="44"/>
      <c r="B67" s="41" t="s">
        <v>79</v>
      </c>
      <c r="E67" s="42"/>
      <c r="F67" s="49">
        <v>520200</v>
      </c>
      <c r="G67" s="45"/>
      <c r="H67" s="49">
        <v>0</v>
      </c>
      <c r="I67" s="45"/>
      <c r="J67" s="49">
        <v>0</v>
      </c>
      <c r="K67" s="45"/>
      <c r="L67" s="49">
        <v>0</v>
      </c>
      <c r="M67" s="44"/>
      <c r="N67" s="41" t="s">
        <v>79</v>
      </c>
      <c r="Q67" s="42"/>
      <c r="R67" s="49">
        <v>520200</v>
      </c>
      <c r="S67" s="45"/>
      <c r="T67" s="49">
        <v>0</v>
      </c>
      <c r="U67" s="45"/>
      <c r="V67" s="49">
        <v>0</v>
      </c>
      <c r="W67" s="45"/>
      <c r="X67" s="49">
        <v>0</v>
      </c>
    </row>
    <row r="68" spans="1:24" ht="16.5" customHeight="1">
      <c r="A68" s="44"/>
      <c r="E68" s="42"/>
      <c r="F68" s="75"/>
      <c r="G68" s="45"/>
      <c r="H68" s="75"/>
      <c r="I68" s="45"/>
      <c r="J68" s="75"/>
      <c r="K68" s="45"/>
      <c r="L68" s="75"/>
      <c r="M68" s="44"/>
      <c r="Q68" s="42"/>
      <c r="R68" s="75"/>
      <c r="S68" s="45"/>
      <c r="T68" s="75"/>
      <c r="U68" s="45"/>
      <c r="V68" s="75"/>
      <c r="W68" s="45"/>
      <c r="X68" s="75"/>
    </row>
    <row r="69" spans="1:24" ht="16.5" customHeight="1" thickBot="1">
      <c r="E69" s="42"/>
      <c r="F69" s="64">
        <f>SUM(F66:F67)</f>
        <v>1579107690</v>
      </c>
      <c r="G69" s="66"/>
      <c r="H69" s="64">
        <f>SUM(H66:H67)</f>
        <v>-2216363750</v>
      </c>
      <c r="I69" s="66"/>
      <c r="J69" s="64">
        <f>SUM(J66:J67)</f>
        <v>1256713071</v>
      </c>
      <c r="K69" s="66"/>
      <c r="L69" s="64">
        <f>SUM(L66:L67)</f>
        <v>-1919048465</v>
      </c>
      <c r="Q69" s="42"/>
      <c r="R69" s="64">
        <f>SUM(R66:R67)</f>
        <v>1480288907</v>
      </c>
      <c r="S69" s="66"/>
      <c r="T69" s="64">
        <f>SUM(T66:T67)</f>
        <v>2072765610</v>
      </c>
      <c r="U69" s="66"/>
      <c r="V69" s="64">
        <f>SUM(V66:V67)</f>
        <v>1385936302</v>
      </c>
      <c r="W69" s="66"/>
      <c r="X69" s="64">
        <f>SUM(X66:X67)</f>
        <v>2236946326</v>
      </c>
    </row>
    <row r="70" spans="1:24" ht="16.5" customHeight="1" thickTop="1">
      <c r="E70" s="42"/>
      <c r="F70" s="75"/>
      <c r="G70" s="45"/>
      <c r="H70" s="75"/>
      <c r="I70" s="45"/>
      <c r="J70" s="75"/>
      <c r="K70" s="45"/>
      <c r="L70" s="75"/>
      <c r="Q70" s="42"/>
      <c r="R70" s="75"/>
      <c r="S70" s="45"/>
      <c r="T70" s="75"/>
      <c r="U70" s="45"/>
      <c r="V70" s="75"/>
      <c r="W70" s="45"/>
      <c r="X70" s="75"/>
    </row>
    <row r="71" spans="1:24" ht="16.5" customHeight="1">
      <c r="A71" s="44" t="s">
        <v>119</v>
      </c>
      <c r="E71" s="42"/>
      <c r="F71" s="75"/>
      <c r="G71" s="45"/>
      <c r="H71" s="75"/>
      <c r="I71" s="45"/>
      <c r="J71" s="75"/>
      <c r="K71" s="45"/>
      <c r="L71" s="75"/>
      <c r="M71" s="44" t="s">
        <v>119</v>
      </c>
      <c r="Q71" s="42"/>
      <c r="R71" s="75"/>
      <c r="S71" s="45"/>
      <c r="T71" s="75"/>
      <c r="U71" s="45"/>
      <c r="V71" s="75"/>
      <c r="W71" s="45"/>
      <c r="X71" s="75"/>
    </row>
    <row r="72" spans="1:24" ht="16.5" customHeight="1">
      <c r="A72" s="44"/>
      <c r="B72" s="44" t="s">
        <v>124</v>
      </c>
      <c r="E72" s="42"/>
      <c r="F72" s="75"/>
      <c r="G72" s="45"/>
      <c r="H72" s="75"/>
      <c r="I72" s="45"/>
      <c r="J72" s="75"/>
      <c r="K72" s="45"/>
      <c r="L72" s="75"/>
      <c r="M72" s="44"/>
      <c r="N72" s="44" t="s">
        <v>124</v>
      </c>
      <c r="Q72" s="42"/>
      <c r="R72" s="75"/>
      <c r="S72" s="45"/>
      <c r="T72" s="75"/>
      <c r="U72" s="45"/>
      <c r="V72" s="75"/>
      <c r="W72" s="45"/>
      <c r="X72" s="75"/>
    </row>
    <row r="73" spans="1:24" ht="16.5" customHeight="1">
      <c r="B73" s="41" t="s">
        <v>125</v>
      </c>
      <c r="E73" s="42"/>
      <c r="F73" s="42">
        <f>F47-F74</f>
        <v>1346730486</v>
      </c>
      <c r="G73" s="66"/>
      <c r="H73" s="42">
        <v>-6931337632</v>
      </c>
      <c r="I73" s="66"/>
      <c r="J73" s="42">
        <f>J47</f>
        <v>959620562</v>
      </c>
      <c r="K73" s="66"/>
      <c r="L73" s="42">
        <v>-7058098794</v>
      </c>
      <c r="N73" s="41" t="s">
        <v>125</v>
      </c>
      <c r="Q73" s="42"/>
      <c r="R73" s="42">
        <f>R47-R74</f>
        <v>-219602702</v>
      </c>
      <c r="S73" s="66"/>
      <c r="T73" s="42">
        <v>-22913544</v>
      </c>
      <c r="U73" s="66"/>
      <c r="V73" s="42">
        <f>V47</f>
        <v>-456106917</v>
      </c>
      <c r="W73" s="66"/>
      <c r="X73" s="42">
        <v>-143187170</v>
      </c>
    </row>
    <row r="74" spans="1:24" ht="16.350000000000001" customHeight="1">
      <c r="B74" s="41" t="s">
        <v>79</v>
      </c>
      <c r="E74" s="42"/>
      <c r="F74" s="49">
        <v>520200</v>
      </c>
      <c r="G74" s="66"/>
      <c r="H74" s="49">
        <v>0</v>
      </c>
      <c r="I74" s="66"/>
      <c r="J74" s="49">
        <v>0</v>
      </c>
      <c r="K74" s="66"/>
      <c r="L74" s="49">
        <v>0</v>
      </c>
      <c r="N74" s="41" t="s">
        <v>79</v>
      </c>
      <c r="Q74" s="42"/>
      <c r="R74" s="49">
        <v>520200</v>
      </c>
      <c r="S74" s="66"/>
      <c r="T74" s="49">
        <v>0</v>
      </c>
      <c r="U74" s="66"/>
      <c r="V74" s="49">
        <v>0</v>
      </c>
      <c r="W74" s="66"/>
      <c r="X74" s="49">
        <v>0</v>
      </c>
    </row>
    <row r="75" spans="1:24" ht="16.5" customHeight="1">
      <c r="A75" s="44"/>
      <c r="E75" s="42"/>
      <c r="G75" s="66"/>
      <c r="I75" s="66"/>
      <c r="K75" s="66"/>
      <c r="M75" s="44"/>
      <c r="Q75" s="42"/>
      <c r="S75" s="66"/>
      <c r="U75" s="66"/>
      <c r="W75" s="66"/>
    </row>
    <row r="76" spans="1:24" ht="16.5" customHeight="1" thickBot="1">
      <c r="A76" s="44"/>
      <c r="E76" s="42"/>
      <c r="F76" s="64">
        <f>SUM(F73:F74)</f>
        <v>1347250686</v>
      </c>
      <c r="G76" s="42"/>
      <c r="H76" s="64">
        <f>SUM(H73:H74)</f>
        <v>-6931337632</v>
      </c>
      <c r="I76" s="42"/>
      <c r="J76" s="64">
        <f>SUM(J73:J74)</f>
        <v>959620562</v>
      </c>
      <c r="K76" s="42"/>
      <c r="L76" s="64">
        <f>SUM(L73:L74)</f>
        <v>-7058098794</v>
      </c>
      <c r="M76" s="44"/>
      <c r="Q76" s="42"/>
      <c r="R76" s="64">
        <f>SUM(R73:R74)</f>
        <v>-219082502</v>
      </c>
      <c r="S76" s="42"/>
      <c r="T76" s="64">
        <f>SUM(T73:T74)</f>
        <v>-22913544</v>
      </c>
      <c r="U76" s="42"/>
      <c r="V76" s="64">
        <f>SUM(V73:V74)</f>
        <v>-456106917</v>
      </c>
      <c r="W76" s="42"/>
      <c r="X76" s="64">
        <f>SUM(X73:X74)</f>
        <v>-143187170</v>
      </c>
    </row>
    <row r="77" spans="1:24" ht="16.5" customHeight="1" thickTop="1">
      <c r="A77" s="44"/>
      <c r="E77" s="42"/>
      <c r="F77" s="75"/>
      <c r="G77" s="45"/>
      <c r="H77" s="75"/>
      <c r="I77" s="45"/>
      <c r="J77" s="75"/>
      <c r="K77" s="45"/>
      <c r="L77" s="75"/>
      <c r="M77" s="44"/>
      <c r="Q77" s="42"/>
      <c r="R77" s="75"/>
      <c r="S77" s="45"/>
      <c r="T77" s="75"/>
      <c r="U77" s="45"/>
      <c r="V77" s="75"/>
      <c r="W77" s="45"/>
      <c r="X77" s="75"/>
    </row>
    <row r="78" spans="1:24" ht="16.5" customHeight="1">
      <c r="A78" s="44" t="s">
        <v>126</v>
      </c>
      <c r="B78" s="44"/>
      <c r="E78" s="62"/>
      <c r="F78" s="62"/>
      <c r="H78" s="62"/>
      <c r="J78" s="62"/>
      <c r="K78" s="41"/>
      <c r="L78" s="62"/>
      <c r="M78" s="44" t="s">
        <v>127</v>
      </c>
      <c r="N78" s="44"/>
      <c r="Q78" s="62"/>
      <c r="R78" s="62"/>
      <c r="T78" s="62"/>
      <c r="V78" s="62"/>
      <c r="W78" s="41"/>
      <c r="X78" s="62"/>
    </row>
    <row r="79" spans="1:24" ht="16.5" customHeight="1">
      <c r="A79" s="44"/>
      <c r="B79" s="44"/>
      <c r="E79" s="75"/>
      <c r="F79" s="75"/>
      <c r="G79" s="45"/>
      <c r="H79" s="75"/>
      <c r="I79" s="45"/>
      <c r="J79" s="75"/>
      <c r="K79" s="45"/>
      <c r="L79" s="75"/>
      <c r="M79" s="44"/>
      <c r="N79" s="44"/>
      <c r="Q79" s="75"/>
      <c r="R79" s="75"/>
      <c r="S79" s="45"/>
      <c r="T79" s="75"/>
      <c r="U79" s="45"/>
      <c r="V79" s="75"/>
      <c r="W79" s="45"/>
      <c r="X79" s="75"/>
    </row>
    <row r="80" spans="1:24" ht="16.5" customHeight="1">
      <c r="A80" s="41" t="s">
        <v>128</v>
      </c>
      <c r="E80" s="81"/>
      <c r="F80" s="82">
        <f>F30/4335902125</f>
        <v>0.36419357367297583</v>
      </c>
      <c r="G80" s="45"/>
      <c r="H80" s="82">
        <f>H30/4335902125</f>
        <v>-0.51116553974335843</v>
      </c>
      <c r="I80" s="45"/>
      <c r="J80" s="82">
        <f>J30/4335902125</f>
        <v>0.28983889275406555</v>
      </c>
      <c r="K80" s="45"/>
      <c r="L80" s="82">
        <f>L30/4335902125</f>
        <v>-0.442594968630663</v>
      </c>
      <c r="M80" s="41" t="s">
        <v>129</v>
      </c>
      <c r="Q80" s="81"/>
      <c r="R80" s="82">
        <f>R30/4335902125</f>
        <v>0.3414027494912607</v>
      </c>
      <c r="S80" s="45"/>
      <c r="T80" s="82">
        <f>T30/4335902125</f>
        <v>0.47804713995936887</v>
      </c>
      <c r="U80" s="45"/>
      <c r="V80" s="82">
        <f>V30/4335902125</f>
        <v>0.31964197116188364</v>
      </c>
      <c r="W80" s="45"/>
      <c r="X80" s="82">
        <f>X30/4335902125</f>
        <v>0.51591255095501032</v>
      </c>
    </row>
    <row r="81" spans="5:24" ht="16.5" customHeight="1">
      <c r="E81" s="81"/>
      <c r="F81" s="81"/>
      <c r="G81" s="45"/>
      <c r="H81" s="81"/>
      <c r="I81" s="45"/>
      <c r="J81" s="81"/>
      <c r="K81" s="45"/>
      <c r="L81" s="81"/>
      <c r="Q81" s="81"/>
      <c r="R81" s="81"/>
      <c r="S81" s="45"/>
      <c r="T81" s="81"/>
      <c r="U81" s="45"/>
      <c r="V81" s="81"/>
      <c r="W81" s="45"/>
      <c r="X81" s="81"/>
    </row>
    <row r="82" spans="5:24" ht="16.5" customHeight="1">
      <c r="E82" s="81"/>
      <c r="F82" s="81"/>
      <c r="G82" s="45"/>
      <c r="H82" s="81"/>
      <c r="I82" s="45"/>
      <c r="J82" s="81"/>
      <c r="K82" s="45"/>
      <c r="L82" s="81"/>
      <c r="Q82" s="81"/>
      <c r="R82" s="81"/>
      <c r="S82" s="45"/>
      <c r="T82" s="81"/>
      <c r="U82" s="45"/>
      <c r="V82" s="81"/>
      <c r="W82" s="45"/>
      <c r="X82" s="81"/>
    </row>
    <row r="83" spans="5:24" ht="16.5" customHeight="1">
      <c r="E83" s="81"/>
      <c r="F83" s="81"/>
      <c r="G83" s="45"/>
      <c r="H83" s="81"/>
      <c r="I83" s="45"/>
      <c r="J83" s="81"/>
      <c r="K83" s="45"/>
      <c r="L83" s="81"/>
      <c r="Q83" s="81"/>
      <c r="R83" s="81"/>
      <c r="S83" s="45"/>
      <c r="T83" s="81"/>
      <c r="U83" s="45"/>
      <c r="V83" s="81"/>
      <c r="W83" s="45"/>
      <c r="X83" s="81"/>
    </row>
    <row r="84" spans="5:24" ht="16.5" customHeight="1">
      <c r="E84" s="81"/>
      <c r="F84" s="81"/>
      <c r="G84" s="45"/>
      <c r="H84" s="81"/>
      <c r="I84" s="45"/>
      <c r="J84" s="81"/>
      <c r="K84" s="45"/>
      <c r="L84" s="81"/>
      <c r="Q84" s="81"/>
      <c r="R84" s="81"/>
      <c r="S84" s="45"/>
      <c r="T84" s="81"/>
      <c r="U84" s="45"/>
      <c r="V84" s="81"/>
      <c r="W84" s="45"/>
      <c r="X84" s="81"/>
    </row>
    <row r="85" spans="5:24" ht="16.5" customHeight="1">
      <c r="E85" s="81"/>
      <c r="F85" s="81"/>
      <c r="G85" s="45"/>
      <c r="H85" s="81"/>
      <c r="I85" s="45"/>
      <c r="J85" s="81"/>
      <c r="K85" s="45"/>
      <c r="L85" s="81"/>
      <c r="Q85" s="81"/>
      <c r="R85" s="81"/>
      <c r="S85" s="45"/>
      <c r="T85" s="81"/>
      <c r="U85" s="45"/>
      <c r="V85" s="81"/>
      <c r="W85" s="45"/>
      <c r="X85" s="81"/>
    </row>
    <row r="86" spans="5:24" ht="16.5" customHeight="1">
      <c r="E86" s="81"/>
      <c r="F86" s="81"/>
      <c r="G86" s="45"/>
      <c r="H86" s="81"/>
      <c r="I86" s="45"/>
      <c r="J86" s="81"/>
      <c r="K86" s="45"/>
      <c r="L86" s="81"/>
      <c r="Q86" s="81"/>
      <c r="R86" s="81"/>
      <c r="S86" s="45"/>
      <c r="T86" s="81"/>
      <c r="U86" s="45"/>
      <c r="V86" s="81"/>
      <c r="W86" s="45"/>
      <c r="X86" s="81"/>
    </row>
    <row r="87" spans="5:24" ht="16.5" customHeight="1">
      <c r="E87" s="81"/>
      <c r="F87" s="81"/>
      <c r="G87" s="45"/>
      <c r="H87" s="81"/>
      <c r="I87" s="45"/>
      <c r="J87" s="81"/>
      <c r="K87" s="45"/>
      <c r="L87" s="81"/>
      <c r="Q87" s="81"/>
      <c r="R87" s="81"/>
      <c r="S87" s="45"/>
      <c r="T87" s="81"/>
      <c r="U87" s="45"/>
      <c r="V87" s="81"/>
      <c r="W87" s="45"/>
      <c r="X87" s="81"/>
    </row>
    <row r="88" spans="5:24" ht="16.5" customHeight="1">
      <c r="E88" s="81"/>
      <c r="F88" s="81"/>
      <c r="G88" s="45"/>
      <c r="H88" s="81"/>
      <c r="I88" s="45"/>
      <c r="J88" s="81"/>
      <c r="K88" s="45"/>
      <c r="L88" s="81"/>
      <c r="Q88" s="81"/>
      <c r="R88" s="81"/>
      <c r="S88" s="45"/>
      <c r="T88" s="81"/>
      <c r="U88" s="45"/>
      <c r="V88" s="81"/>
      <c r="W88" s="45"/>
      <c r="X88" s="81"/>
    </row>
    <row r="89" spans="5:24" ht="16.5" customHeight="1">
      <c r="E89" s="81"/>
      <c r="F89" s="81"/>
      <c r="G89" s="45"/>
      <c r="H89" s="81"/>
      <c r="I89" s="45"/>
      <c r="J89" s="81"/>
      <c r="K89" s="45"/>
      <c r="L89" s="81"/>
      <c r="Q89" s="81"/>
      <c r="R89" s="81"/>
      <c r="S89" s="45"/>
      <c r="T89" s="81"/>
      <c r="U89" s="45"/>
      <c r="V89" s="81"/>
      <c r="W89" s="45"/>
      <c r="X89" s="81"/>
    </row>
    <row r="90" spans="5:24" ht="16.5" customHeight="1">
      <c r="E90" s="81"/>
      <c r="F90" s="81"/>
      <c r="G90" s="45"/>
      <c r="H90" s="81"/>
      <c r="I90" s="45"/>
      <c r="J90" s="81"/>
      <c r="K90" s="45"/>
      <c r="L90" s="81"/>
      <c r="Q90" s="81"/>
      <c r="R90" s="81"/>
      <c r="S90" s="45"/>
      <c r="T90" s="81"/>
      <c r="U90" s="45"/>
      <c r="V90" s="81"/>
      <c r="W90" s="45"/>
      <c r="X90" s="81"/>
    </row>
    <row r="91" spans="5:24" ht="16.5" customHeight="1">
      <c r="E91" s="81"/>
      <c r="F91" s="81"/>
      <c r="G91" s="45"/>
      <c r="H91" s="81"/>
      <c r="I91" s="45"/>
      <c r="J91" s="81"/>
      <c r="K91" s="45"/>
      <c r="L91" s="81"/>
      <c r="Q91" s="81"/>
      <c r="R91" s="81"/>
      <c r="S91" s="45"/>
      <c r="T91" s="81"/>
      <c r="U91" s="45"/>
      <c r="V91" s="81"/>
      <c r="W91" s="45"/>
      <c r="X91" s="81"/>
    </row>
    <row r="92" spans="5:24" ht="16.5" customHeight="1">
      <c r="E92" s="81"/>
      <c r="F92" s="81"/>
      <c r="G92" s="45"/>
      <c r="H92" s="81"/>
      <c r="I92" s="45"/>
      <c r="J92" s="81"/>
      <c r="K92" s="45"/>
      <c r="L92" s="81"/>
      <c r="Q92" s="81"/>
      <c r="R92" s="81"/>
      <c r="S92" s="45"/>
      <c r="T92" s="81"/>
      <c r="U92" s="45"/>
      <c r="V92" s="81"/>
      <c r="W92" s="45"/>
      <c r="X92" s="81"/>
    </row>
    <row r="93" spans="5:24" ht="16.5" customHeight="1">
      <c r="E93" s="81"/>
      <c r="F93" s="81"/>
      <c r="G93" s="45"/>
      <c r="H93" s="81"/>
      <c r="I93" s="45"/>
      <c r="J93" s="81"/>
      <c r="K93" s="45"/>
      <c r="L93" s="81"/>
      <c r="Q93" s="81"/>
      <c r="R93" s="81"/>
      <c r="S93" s="45"/>
      <c r="T93" s="81"/>
      <c r="U93" s="45"/>
      <c r="V93" s="81"/>
      <c r="W93" s="45"/>
      <c r="X93" s="81"/>
    </row>
    <row r="94" spans="5:24" ht="16.5" customHeight="1">
      <c r="E94" s="81"/>
      <c r="F94" s="81"/>
      <c r="G94" s="45"/>
      <c r="H94" s="81"/>
      <c r="I94" s="45"/>
      <c r="J94" s="81"/>
      <c r="K94" s="45"/>
      <c r="L94" s="81"/>
      <c r="Q94" s="81"/>
      <c r="R94" s="81"/>
      <c r="S94" s="45"/>
      <c r="T94" s="81"/>
      <c r="U94" s="45"/>
      <c r="V94" s="81"/>
      <c r="W94" s="45"/>
      <c r="X94" s="81"/>
    </row>
    <row r="95" spans="5:24" ht="16.5" customHeight="1">
      <c r="E95" s="81"/>
      <c r="F95" s="81"/>
      <c r="G95" s="45"/>
      <c r="H95" s="81"/>
      <c r="I95" s="45"/>
      <c r="J95" s="81"/>
      <c r="K95" s="45"/>
      <c r="L95" s="81"/>
      <c r="Q95" s="81"/>
      <c r="R95" s="81"/>
      <c r="S95" s="45"/>
      <c r="T95" s="81"/>
      <c r="U95" s="45"/>
      <c r="V95" s="81"/>
      <c r="W95" s="45"/>
      <c r="X95" s="81"/>
    </row>
    <row r="96" spans="5:24" ht="16.5" customHeight="1">
      <c r="E96" s="81"/>
      <c r="F96" s="81"/>
      <c r="G96" s="45"/>
      <c r="H96" s="81"/>
      <c r="I96" s="45"/>
      <c r="J96" s="81"/>
      <c r="K96" s="45"/>
      <c r="L96" s="81"/>
      <c r="Q96" s="81"/>
      <c r="R96" s="81"/>
      <c r="S96" s="45"/>
      <c r="T96" s="81"/>
      <c r="U96" s="45"/>
      <c r="V96" s="81"/>
      <c r="W96" s="45"/>
      <c r="X96" s="81"/>
    </row>
    <row r="97" spans="1:24" ht="16.5" customHeight="1">
      <c r="E97" s="81"/>
      <c r="F97" s="81"/>
      <c r="G97" s="45"/>
      <c r="H97" s="81"/>
      <c r="I97" s="45"/>
      <c r="J97" s="81"/>
      <c r="K97" s="45"/>
      <c r="L97" s="81"/>
      <c r="Q97" s="81"/>
      <c r="R97" s="81"/>
      <c r="S97" s="45"/>
      <c r="T97" s="81"/>
      <c r="U97" s="45"/>
      <c r="V97" s="81"/>
      <c r="W97" s="45"/>
      <c r="X97" s="81"/>
    </row>
    <row r="98" spans="1:24" ht="16.5" customHeight="1">
      <c r="E98" s="81"/>
      <c r="F98" s="81"/>
      <c r="G98" s="45"/>
      <c r="H98" s="81"/>
      <c r="I98" s="45"/>
      <c r="J98" s="81"/>
      <c r="K98" s="45"/>
      <c r="L98" s="81"/>
      <c r="Q98" s="81"/>
      <c r="R98" s="81"/>
      <c r="S98" s="45"/>
      <c r="T98" s="81"/>
      <c r="U98" s="45"/>
      <c r="V98" s="81"/>
      <c r="W98" s="45"/>
      <c r="X98" s="81"/>
    </row>
    <row r="99" spans="1:24" ht="16.5" customHeight="1">
      <c r="E99" s="81"/>
      <c r="F99" s="81"/>
      <c r="G99" s="45"/>
      <c r="H99" s="81"/>
      <c r="I99" s="45"/>
      <c r="J99" s="81"/>
      <c r="K99" s="45"/>
      <c r="L99" s="81"/>
      <c r="Q99" s="81"/>
      <c r="R99" s="81"/>
      <c r="S99" s="45"/>
      <c r="T99" s="81"/>
      <c r="U99" s="45"/>
      <c r="V99" s="81"/>
      <c r="W99" s="45"/>
      <c r="X99" s="81"/>
    </row>
    <row r="100" spans="1:24" ht="16.5" customHeight="1">
      <c r="E100" s="81"/>
      <c r="F100" s="81"/>
      <c r="G100" s="45"/>
      <c r="H100" s="81"/>
      <c r="I100" s="45"/>
      <c r="J100" s="81"/>
      <c r="K100" s="45"/>
      <c r="L100" s="81"/>
      <c r="Q100" s="81"/>
      <c r="R100" s="81"/>
      <c r="S100" s="45"/>
      <c r="T100" s="81"/>
      <c r="U100" s="45"/>
      <c r="V100" s="81"/>
      <c r="W100" s="45"/>
      <c r="X100" s="81"/>
    </row>
    <row r="101" spans="1:24" ht="16.5" customHeight="1">
      <c r="E101" s="81"/>
      <c r="F101" s="81"/>
      <c r="G101" s="45"/>
      <c r="H101" s="81"/>
      <c r="I101" s="45"/>
      <c r="J101" s="81"/>
      <c r="K101" s="45"/>
      <c r="L101" s="81"/>
      <c r="Q101" s="81"/>
      <c r="R101" s="81"/>
      <c r="S101" s="45"/>
      <c r="T101" s="81"/>
      <c r="U101" s="45"/>
      <c r="V101" s="81"/>
      <c r="W101" s="45"/>
      <c r="X101" s="81"/>
    </row>
    <row r="102" spans="1:24" ht="16.5" customHeight="1">
      <c r="E102" s="81"/>
      <c r="F102" s="81"/>
      <c r="G102" s="45"/>
      <c r="H102" s="81"/>
      <c r="I102" s="45"/>
      <c r="J102" s="81"/>
      <c r="K102" s="45"/>
      <c r="L102" s="81"/>
      <c r="Q102" s="81"/>
      <c r="R102" s="81"/>
      <c r="S102" s="45"/>
      <c r="T102" s="81"/>
      <c r="U102" s="45"/>
      <c r="V102" s="81"/>
      <c r="W102" s="45"/>
      <c r="X102" s="81"/>
    </row>
    <row r="103" spans="1:24" ht="16.5" customHeight="1">
      <c r="E103" s="81"/>
      <c r="F103" s="81"/>
      <c r="G103" s="45"/>
      <c r="H103" s="81"/>
      <c r="I103" s="45"/>
      <c r="J103" s="81"/>
      <c r="K103" s="45"/>
      <c r="L103" s="81"/>
      <c r="Q103" s="81"/>
      <c r="R103" s="81"/>
      <c r="S103" s="45"/>
      <c r="T103" s="81"/>
      <c r="U103" s="45"/>
      <c r="V103" s="81"/>
      <c r="W103" s="45"/>
      <c r="X103" s="81"/>
    </row>
    <row r="104" spans="1:24" ht="16.5" customHeight="1">
      <c r="E104" s="81"/>
      <c r="F104" s="81"/>
      <c r="G104" s="45"/>
      <c r="H104" s="81"/>
      <c r="I104" s="45"/>
      <c r="J104" s="81"/>
      <c r="K104" s="45"/>
      <c r="L104" s="81"/>
      <c r="Q104" s="81"/>
      <c r="R104" s="81"/>
      <c r="S104" s="45"/>
      <c r="T104" s="81"/>
      <c r="U104" s="45"/>
      <c r="V104" s="81"/>
      <c r="W104" s="45"/>
      <c r="X104" s="81"/>
    </row>
    <row r="105" spans="1:24" ht="16.5" customHeight="1">
      <c r="E105" s="81"/>
      <c r="F105" s="81"/>
      <c r="G105" s="45"/>
      <c r="H105" s="81"/>
      <c r="I105" s="45"/>
      <c r="J105" s="81"/>
      <c r="K105" s="45"/>
      <c r="L105" s="81"/>
      <c r="Q105" s="81"/>
      <c r="R105" s="81"/>
      <c r="S105" s="45"/>
      <c r="T105" s="81"/>
      <c r="U105" s="45"/>
      <c r="V105" s="81"/>
      <c r="W105" s="45"/>
      <c r="X105" s="81"/>
    </row>
    <row r="106" spans="1:24" ht="16.5" customHeight="1">
      <c r="E106" s="81"/>
      <c r="F106" s="81"/>
      <c r="G106" s="45"/>
      <c r="H106" s="81"/>
      <c r="I106" s="45"/>
      <c r="J106" s="81"/>
      <c r="K106" s="45"/>
      <c r="L106" s="81"/>
      <c r="Q106" s="81"/>
      <c r="R106" s="81"/>
      <c r="S106" s="45"/>
      <c r="T106" s="81"/>
      <c r="U106" s="45"/>
      <c r="V106" s="81"/>
      <c r="W106" s="45"/>
      <c r="X106" s="81"/>
    </row>
    <row r="107" spans="1:24" ht="3" customHeight="1">
      <c r="E107" s="81"/>
      <c r="F107" s="81"/>
      <c r="G107" s="45"/>
      <c r="H107" s="81"/>
      <c r="I107" s="45"/>
      <c r="J107" s="81"/>
      <c r="K107" s="45"/>
      <c r="L107" s="81"/>
      <c r="Q107" s="81"/>
      <c r="R107" s="81"/>
      <c r="S107" s="45"/>
      <c r="T107" s="81"/>
      <c r="U107" s="45"/>
      <c r="V107" s="81"/>
      <c r="W107" s="45"/>
      <c r="X107" s="81"/>
    </row>
    <row r="108" spans="1:24" ht="21.9" customHeight="1">
      <c r="A108" s="68" t="s">
        <v>36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 t="s">
        <v>36</v>
      </c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</row>
  </sheetData>
  <mergeCells count="17">
    <mergeCell ref="F6:H6"/>
    <mergeCell ref="J6:L6"/>
    <mergeCell ref="R6:T6"/>
    <mergeCell ref="V6:X6"/>
    <mergeCell ref="F7:H7"/>
    <mergeCell ref="J7:L7"/>
    <mergeCell ref="R7:T7"/>
    <mergeCell ref="V7:X7"/>
    <mergeCell ref="F61:H61"/>
    <mergeCell ref="J61:L61"/>
    <mergeCell ref="R61:T61"/>
    <mergeCell ref="V61:X61"/>
    <mergeCell ref="B37:D37"/>
    <mergeCell ref="F60:H60"/>
    <mergeCell ref="J60:L60"/>
    <mergeCell ref="R60:T60"/>
    <mergeCell ref="V60:X60"/>
  </mergeCells>
  <pageMargins left="0.8" right="0.5" top="0.5" bottom="0.6" header="0.49" footer="0.4"/>
  <pageSetup paperSize="9" scale="90" firstPageNumber="12" fitToHeight="0" orientation="portrait" useFirstPageNumber="1" horizontalDpi="1200" verticalDpi="1200" r:id="rId1"/>
  <headerFooter>
    <oddFooter>&amp;R&amp;"Arial,Regular"&amp;9&amp;P</oddFooter>
  </headerFooter>
  <rowBreaks count="1" manualBreakCount="1">
    <brk id="54" max="23" man="1"/>
  </rowBreaks>
  <colBreaks count="1" manualBreakCount="1">
    <brk id="12" max="10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EA353-E56B-4A52-BF0C-7653DE387685}">
  <dimension ref="A1:AC57"/>
  <sheetViews>
    <sheetView topLeftCell="A10" zoomScaleNormal="100" zoomScaleSheetLayoutView="84" workbookViewId="0">
      <selection activeCell="F24" sqref="F24"/>
    </sheetView>
  </sheetViews>
  <sheetFormatPr defaultColWidth="9.44140625" defaultRowHeight="16.5" customHeight="1"/>
  <cols>
    <col min="1" max="1" width="2.5546875" style="41" customWidth="1"/>
    <col min="2" max="2" width="1.5546875" style="41" customWidth="1"/>
    <col min="3" max="3" width="32.109375" style="41" customWidth="1"/>
    <col min="4" max="4" width="4.88671875" style="41" customWidth="1"/>
    <col min="5" max="5" width="0.5546875" style="41" customWidth="1"/>
    <col min="6" max="6" width="11.33203125" style="41" customWidth="1"/>
    <col min="7" max="7" width="0.5546875" style="41" customWidth="1"/>
    <col min="8" max="8" width="11" style="41" customWidth="1"/>
    <col min="9" max="9" width="0.5546875" style="41" customWidth="1"/>
    <col min="10" max="10" width="12.88671875" style="41" customWidth="1"/>
    <col min="11" max="11" width="0.5546875" style="41" customWidth="1"/>
    <col min="12" max="12" width="11.44140625" style="41" customWidth="1"/>
    <col min="13" max="13" width="0.5546875" style="41" customWidth="1"/>
    <col min="14" max="14" width="12.5546875" style="41" customWidth="1"/>
    <col min="15" max="15" width="0.5546875" style="41" customWidth="1"/>
    <col min="16" max="16" width="20" style="41" customWidth="1"/>
    <col min="17" max="17" width="0.5546875" style="41" customWidth="1"/>
    <col min="18" max="18" width="10" style="41" customWidth="1"/>
    <col min="19" max="19" width="0.5546875" style="41" customWidth="1"/>
    <col min="20" max="20" width="11.88671875" style="41" customWidth="1"/>
    <col min="21" max="21" width="0.5546875" style="41" customWidth="1"/>
    <col min="22" max="22" width="14.33203125" style="41" customWidth="1"/>
    <col min="23" max="23" width="0.5546875" style="41" customWidth="1"/>
    <col min="24" max="24" width="15.6640625" style="41" customWidth="1"/>
    <col min="25" max="25" width="0.5546875" style="41" customWidth="1"/>
    <col min="26" max="26" width="9.44140625" style="41" customWidth="1"/>
    <col min="27" max="27" width="0.5546875" style="41" customWidth="1"/>
    <col min="28" max="28" width="12.109375" style="41" customWidth="1"/>
    <col min="29" max="29" width="13.44140625" style="41" customWidth="1"/>
    <col min="30" max="16384" width="9.44140625" style="41"/>
  </cols>
  <sheetData>
    <row r="1" spans="1:29" ht="16.5" customHeight="1">
      <c r="A1" s="83" t="s">
        <v>0</v>
      </c>
      <c r="B1" s="84"/>
      <c r="C1" s="84"/>
      <c r="D1" s="85"/>
      <c r="E1" s="85"/>
      <c r="F1" s="84"/>
      <c r="G1" s="86"/>
      <c r="H1" s="84"/>
      <c r="I1" s="86"/>
      <c r="J1" s="86"/>
      <c r="K1" s="86"/>
      <c r="L1" s="84"/>
      <c r="M1" s="86"/>
      <c r="N1" s="84"/>
      <c r="O1" s="84"/>
      <c r="P1" s="84"/>
      <c r="Q1" s="86"/>
      <c r="R1" s="84"/>
      <c r="S1" s="84"/>
      <c r="T1" s="84"/>
      <c r="U1" s="86"/>
      <c r="V1" s="84"/>
      <c r="W1" s="86"/>
      <c r="X1" s="86"/>
      <c r="Y1" s="86"/>
      <c r="Z1" s="84"/>
      <c r="AA1" s="86"/>
      <c r="AB1" s="84"/>
      <c r="AC1" s="58"/>
    </row>
    <row r="2" spans="1:29" ht="16.5" customHeight="1">
      <c r="A2" s="83" t="s">
        <v>131</v>
      </c>
      <c r="B2" s="84"/>
      <c r="C2" s="84"/>
      <c r="D2" s="85"/>
      <c r="E2" s="85"/>
      <c r="F2" s="84"/>
      <c r="G2" s="86"/>
      <c r="H2" s="84"/>
      <c r="I2" s="86"/>
      <c r="J2" s="86"/>
      <c r="K2" s="86"/>
      <c r="L2" s="84"/>
      <c r="M2" s="86"/>
      <c r="N2" s="84"/>
      <c r="O2" s="84"/>
      <c r="P2" s="84"/>
      <c r="Q2" s="86"/>
      <c r="R2" s="84"/>
      <c r="S2" s="84"/>
      <c r="T2" s="84"/>
      <c r="U2" s="86"/>
      <c r="V2" s="84"/>
      <c r="W2" s="86"/>
      <c r="X2" s="86"/>
      <c r="Y2" s="86"/>
      <c r="Z2" s="84"/>
      <c r="AA2" s="86"/>
      <c r="AB2" s="84"/>
    </row>
    <row r="3" spans="1:29" ht="16.5" customHeight="1">
      <c r="A3" s="47" t="s">
        <v>84</v>
      </c>
      <c r="B3" s="87"/>
      <c r="C3" s="87"/>
      <c r="D3" s="87"/>
      <c r="E3" s="87"/>
      <c r="F3" s="88"/>
      <c r="G3" s="89"/>
      <c r="H3" s="88"/>
      <c r="I3" s="89"/>
      <c r="J3" s="89"/>
      <c r="K3" s="89"/>
      <c r="L3" s="88"/>
      <c r="M3" s="89"/>
      <c r="N3" s="88"/>
      <c r="O3" s="88"/>
      <c r="P3" s="88"/>
      <c r="Q3" s="89"/>
      <c r="R3" s="88"/>
      <c r="S3" s="88"/>
      <c r="T3" s="88"/>
      <c r="U3" s="89"/>
      <c r="V3" s="88"/>
      <c r="W3" s="89"/>
      <c r="X3" s="89"/>
      <c r="Y3" s="89"/>
      <c r="Z3" s="88"/>
      <c r="AA3" s="89"/>
      <c r="AB3" s="88"/>
    </row>
    <row r="4" spans="1:29" ht="16.5" customHeight="1">
      <c r="A4" s="84"/>
      <c r="B4" s="84"/>
      <c r="C4" s="84"/>
      <c r="D4" s="85"/>
      <c r="E4" s="85"/>
      <c r="F4" s="84"/>
      <c r="G4" s="86"/>
      <c r="H4" s="84"/>
      <c r="I4" s="86"/>
      <c r="J4" s="86"/>
      <c r="K4" s="86"/>
      <c r="L4" s="84"/>
      <c r="M4" s="86"/>
      <c r="N4" s="84"/>
      <c r="O4" s="84"/>
      <c r="P4" s="84"/>
      <c r="Q4" s="86"/>
      <c r="R4" s="84"/>
      <c r="S4" s="84"/>
      <c r="T4" s="84"/>
      <c r="U4" s="86"/>
      <c r="V4" s="84"/>
      <c r="W4" s="86"/>
      <c r="X4" s="86"/>
      <c r="Y4" s="86"/>
      <c r="Z4" s="84"/>
      <c r="AA4" s="86"/>
      <c r="AB4" s="84"/>
    </row>
    <row r="5" spans="1:29" ht="16.5" customHeight="1">
      <c r="A5" s="84"/>
      <c r="B5" s="84"/>
      <c r="C5" s="84"/>
      <c r="D5" s="85"/>
      <c r="E5" s="85"/>
      <c r="F5" s="84"/>
      <c r="G5" s="86"/>
      <c r="H5" s="84"/>
      <c r="I5" s="86"/>
      <c r="J5" s="86"/>
      <c r="K5" s="86"/>
      <c r="L5" s="84"/>
      <c r="M5" s="86"/>
      <c r="N5" s="84"/>
      <c r="O5" s="84"/>
      <c r="P5" s="84"/>
      <c r="Q5" s="86"/>
      <c r="R5" s="84"/>
      <c r="S5" s="84"/>
      <c r="T5" s="84"/>
      <c r="U5" s="86"/>
      <c r="V5" s="84"/>
      <c r="W5" s="86"/>
      <c r="X5" s="86"/>
      <c r="Y5" s="86"/>
      <c r="Z5" s="84"/>
      <c r="AA5" s="86"/>
      <c r="AB5" s="84"/>
    </row>
    <row r="6" spans="1:29" ht="16.5" customHeight="1">
      <c r="A6" s="84"/>
      <c r="B6" s="84"/>
      <c r="C6" s="84"/>
      <c r="D6" s="85"/>
      <c r="E6" s="85"/>
      <c r="F6" s="149" t="s">
        <v>132</v>
      </c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</row>
    <row r="7" spans="1:29" ht="16.5" customHeight="1">
      <c r="A7" s="84"/>
      <c r="B7" s="84"/>
      <c r="C7" s="84"/>
      <c r="D7" s="85"/>
      <c r="E7" s="85"/>
      <c r="F7" s="150" t="s">
        <v>133</v>
      </c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90"/>
      <c r="X7" s="90"/>
      <c r="Y7" s="90"/>
      <c r="Z7" s="91"/>
      <c r="AA7" s="90"/>
      <c r="AB7" s="90"/>
    </row>
    <row r="8" spans="1:29" ht="16.5" customHeight="1">
      <c r="A8" s="84"/>
      <c r="B8" s="84"/>
      <c r="C8" s="84"/>
      <c r="D8" s="85"/>
      <c r="E8" s="85"/>
      <c r="F8" s="90"/>
      <c r="G8" s="90"/>
      <c r="H8" s="90"/>
      <c r="I8" s="90"/>
      <c r="J8" s="90"/>
      <c r="K8" s="90"/>
      <c r="L8" s="151" t="s">
        <v>134</v>
      </c>
      <c r="M8" s="151"/>
      <c r="N8" s="151"/>
      <c r="O8" s="92"/>
      <c r="P8" s="151" t="s">
        <v>135</v>
      </c>
      <c r="Q8" s="151"/>
      <c r="R8" s="151"/>
      <c r="S8" s="151"/>
      <c r="T8" s="151"/>
      <c r="U8" s="90"/>
      <c r="V8" s="90"/>
      <c r="W8" s="90"/>
      <c r="X8" s="93" t="s">
        <v>136</v>
      </c>
      <c r="Y8" s="90"/>
      <c r="Z8" s="94"/>
      <c r="AA8" s="90"/>
      <c r="AB8" s="90"/>
    </row>
    <row r="9" spans="1:29" ht="16.5" customHeight="1">
      <c r="A9" s="84"/>
      <c r="B9" s="84"/>
      <c r="C9" s="84"/>
      <c r="D9" s="85"/>
      <c r="E9" s="85"/>
      <c r="F9" s="90"/>
      <c r="G9" s="95"/>
      <c r="H9" s="96"/>
      <c r="I9" s="95"/>
      <c r="J9" s="93" t="s">
        <v>137</v>
      </c>
      <c r="K9" s="95"/>
      <c r="P9" s="93" t="s">
        <v>138</v>
      </c>
      <c r="Q9" s="95"/>
      <c r="R9" s="93"/>
      <c r="S9" s="93"/>
      <c r="T9" s="93"/>
      <c r="U9" s="95"/>
      <c r="V9" s="95"/>
      <c r="W9" s="95"/>
      <c r="X9" s="93" t="s">
        <v>139</v>
      </c>
      <c r="Y9" s="95"/>
      <c r="Z9" s="95"/>
      <c r="AA9" s="95"/>
      <c r="AB9" s="90"/>
    </row>
    <row r="10" spans="1:29" ht="16.5" customHeight="1">
      <c r="A10" s="84"/>
      <c r="B10" s="84"/>
      <c r="C10" s="84"/>
      <c r="D10" s="85"/>
      <c r="E10" s="85"/>
      <c r="F10" s="90"/>
      <c r="G10" s="95"/>
      <c r="H10" s="96"/>
      <c r="I10" s="95"/>
      <c r="J10" s="93" t="s">
        <v>140</v>
      </c>
      <c r="K10" s="95"/>
      <c r="L10" s="92"/>
      <c r="M10" s="92"/>
      <c r="N10" s="92"/>
      <c r="O10" s="92"/>
      <c r="P10" s="93" t="s">
        <v>141</v>
      </c>
      <c r="Q10" s="95"/>
      <c r="R10" s="97"/>
      <c r="S10" s="97"/>
      <c r="T10" s="97"/>
      <c r="U10" s="95"/>
      <c r="V10" s="95"/>
      <c r="W10" s="95"/>
      <c r="X10" s="93" t="s">
        <v>142</v>
      </c>
      <c r="Y10" s="95"/>
      <c r="Z10" s="95"/>
      <c r="AA10" s="95"/>
      <c r="AB10" s="90"/>
    </row>
    <row r="11" spans="1:29" ht="16.5" customHeight="1">
      <c r="A11" s="84"/>
      <c r="B11" s="84"/>
      <c r="C11" s="84"/>
      <c r="D11" s="85"/>
      <c r="E11" s="85"/>
      <c r="F11" s="98" t="s">
        <v>143</v>
      </c>
      <c r="G11" s="93"/>
      <c r="H11" s="99"/>
      <c r="I11" s="93"/>
      <c r="J11" s="93" t="s">
        <v>144</v>
      </c>
      <c r="K11" s="93"/>
      <c r="L11" s="95"/>
      <c r="M11" s="95"/>
      <c r="N11" s="95"/>
      <c r="O11" s="95"/>
      <c r="P11" s="93" t="s">
        <v>145</v>
      </c>
      <c r="Q11" s="95"/>
      <c r="R11" s="93" t="s">
        <v>146</v>
      </c>
      <c r="S11" s="93"/>
      <c r="T11" s="93" t="s">
        <v>147</v>
      </c>
      <c r="U11" s="95"/>
      <c r="V11" s="93" t="s">
        <v>136</v>
      </c>
      <c r="W11" s="95"/>
      <c r="X11" s="93" t="s">
        <v>148</v>
      </c>
      <c r="Y11" s="93"/>
      <c r="Z11" s="93" t="s">
        <v>149</v>
      </c>
      <c r="AA11" s="93"/>
      <c r="AB11" s="98"/>
    </row>
    <row r="12" spans="1:29" ht="16.5" customHeight="1">
      <c r="A12" s="84"/>
      <c r="B12" s="84"/>
      <c r="C12" s="84"/>
      <c r="D12" s="85"/>
      <c r="E12" s="85"/>
      <c r="F12" s="98" t="s">
        <v>150</v>
      </c>
      <c r="G12" s="93"/>
      <c r="H12" s="98" t="s">
        <v>151</v>
      </c>
      <c r="I12" s="93"/>
      <c r="J12" s="93" t="s">
        <v>152</v>
      </c>
      <c r="K12" s="93"/>
      <c r="L12" s="98" t="s">
        <v>153</v>
      </c>
      <c r="M12" s="95"/>
      <c r="N12" s="95"/>
      <c r="O12" s="95"/>
      <c r="P12" s="93" t="s">
        <v>154</v>
      </c>
      <c r="Q12" s="95"/>
      <c r="R12" s="100" t="s">
        <v>155</v>
      </c>
      <c r="S12" s="100"/>
      <c r="T12" s="100" t="s">
        <v>156</v>
      </c>
      <c r="U12" s="95"/>
      <c r="V12" s="93" t="s">
        <v>157</v>
      </c>
      <c r="W12" s="93"/>
      <c r="X12" s="93" t="s">
        <v>158</v>
      </c>
      <c r="Y12" s="93"/>
      <c r="Z12" s="93" t="s">
        <v>159</v>
      </c>
      <c r="AA12" s="93"/>
      <c r="AB12" s="98" t="s">
        <v>160</v>
      </c>
    </row>
    <row r="13" spans="1:29" ht="16.5" customHeight="1">
      <c r="A13" s="84"/>
      <c r="B13" s="84"/>
      <c r="C13" s="84"/>
      <c r="D13" s="101"/>
      <c r="E13" s="101"/>
      <c r="F13" s="98" t="s">
        <v>161</v>
      </c>
      <c r="G13" s="93"/>
      <c r="H13" s="98" t="s">
        <v>161</v>
      </c>
      <c r="I13" s="93"/>
      <c r="J13" s="98" t="s">
        <v>162</v>
      </c>
      <c r="K13" s="93"/>
      <c r="L13" s="98" t="s">
        <v>163</v>
      </c>
      <c r="M13" s="102"/>
      <c r="N13" s="98" t="s">
        <v>164</v>
      </c>
      <c r="O13" s="98"/>
      <c r="P13" s="93" t="s">
        <v>165</v>
      </c>
      <c r="Q13" s="102"/>
      <c r="R13" s="100" t="s">
        <v>166</v>
      </c>
      <c r="S13" s="100"/>
      <c r="T13" s="100" t="s">
        <v>167</v>
      </c>
      <c r="U13" s="102"/>
      <c r="V13" s="98" t="s">
        <v>168</v>
      </c>
      <c r="W13" s="93"/>
      <c r="X13" s="93" t="s">
        <v>169</v>
      </c>
      <c r="Y13" s="93"/>
      <c r="Z13" s="98" t="s">
        <v>170</v>
      </c>
      <c r="AA13" s="93"/>
      <c r="AB13" s="98" t="s">
        <v>167</v>
      </c>
    </row>
    <row r="14" spans="1:29" ht="16.5" customHeight="1">
      <c r="A14" s="84"/>
      <c r="B14" s="84"/>
      <c r="C14" s="84"/>
      <c r="D14" s="103" t="s">
        <v>171</v>
      </c>
      <c r="E14" s="101"/>
      <c r="F14" s="104" t="s">
        <v>11</v>
      </c>
      <c r="G14" s="93"/>
      <c r="H14" s="104" t="s">
        <v>11</v>
      </c>
      <c r="I14" s="93"/>
      <c r="J14" s="104" t="s">
        <v>11</v>
      </c>
      <c r="K14" s="93"/>
      <c r="L14" s="104" t="s">
        <v>11</v>
      </c>
      <c r="M14" s="102"/>
      <c r="N14" s="104" t="s">
        <v>11</v>
      </c>
      <c r="O14" s="98"/>
      <c r="P14" s="104" t="s">
        <v>11</v>
      </c>
      <c r="Q14" s="102"/>
      <c r="R14" s="105" t="s">
        <v>11</v>
      </c>
      <c r="S14" s="100"/>
      <c r="T14" s="105" t="s">
        <v>11</v>
      </c>
      <c r="U14" s="102"/>
      <c r="V14" s="104" t="s">
        <v>11</v>
      </c>
      <c r="W14" s="93"/>
      <c r="X14" s="104" t="s">
        <v>11</v>
      </c>
      <c r="Y14" s="93"/>
      <c r="Z14" s="104" t="s">
        <v>11</v>
      </c>
      <c r="AA14" s="93"/>
      <c r="AB14" s="104" t="s">
        <v>11</v>
      </c>
    </row>
    <row r="15" spans="1:29" ht="16.5" customHeight="1">
      <c r="A15" s="83"/>
      <c r="B15" s="102"/>
      <c r="C15" s="84"/>
      <c r="D15" s="85"/>
      <c r="E15" s="85"/>
      <c r="F15" s="106"/>
      <c r="G15" s="107"/>
      <c r="H15" s="106"/>
      <c r="I15" s="107"/>
      <c r="J15" s="107"/>
      <c r="K15" s="107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</row>
    <row r="16" spans="1:29" ht="16.5" customHeight="1">
      <c r="A16" s="102" t="s">
        <v>172</v>
      </c>
      <c r="B16" s="86"/>
      <c r="C16" s="84"/>
      <c r="D16" s="85"/>
      <c r="E16" s="85"/>
      <c r="F16" s="106">
        <v>864713808</v>
      </c>
      <c r="G16" s="106"/>
      <c r="H16" s="106">
        <v>31917416</v>
      </c>
      <c r="I16" s="106"/>
      <c r="J16" s="106">
        <v>0</v>
      </c>
      <c r="K16" s="106"/>
      <c r="L16" s="106">
        <v>87865911</v>
      </c>
      <c r="M16" s="107"/>
      <c r="N16" s="107">
        <v>71036142</v>
      </c>
      <c r="O16" s="107"/>
      <c r="P16" s="107">
        <v>0</v>
      </c>
      <c r="Q16" s="107"/>
      <c r="R16" s="107">
        <v>30555</v>
      </c>
      <c r="S16" s="107"/>
      <c r="T16" s="107">
        <v>30555</v>
      </c>
      <c r="U16" s="107"/>
      <c r="V16" s="107">
        <v>1055563832</v>
      </c>
      <c r="W16" s="107"/>
      <c r="X16" s="107">
        <v>183460902</v>
      </c>
      <c r="Y16" s="106"/>
      <c r="Z16" s="107">
        <v>142847</v>
      </c>
      <c r="AA16" s="106"/>
      <c r="AB16" s="106">
        <v>1239167581</v>
      </c>
    </row>
    <row r="17" spans="1:29" ht="16.5" customHeight="1">
      <c r="A17" s="86" t="s">
        <v>173</v>
      </c>
      <c r="B17" s="86"/>
      <c r="C17" s="84"/>
      <c r="D17" s="108"/>
      <c r="E17" s="85"/>
      <c r="F17" s="107">
        <v>0</v>
      </c>
      <c r="G17" s="107"/>
      <c r="H17" s="107">
        <v>0</v>
      </c>
      <c r="I17" s="107"/>
      <c r="J17" s="107">
        <v>54014730</v>
      </c>
      <c r="K17" s="107"/>
      <c r="L17" s="107">
        <v>0</v>
      </c>
      <c r="M17" s="106"/>
      <c r="N17" s="107">
        <v>0</v>
      </c>
      <c r="O17" s="106"/>
      <c r="P17" s="106">
        <v>8699614</v>
      </c>
      <c r="Q17" s="106"/>
      <c r="R17" s="107">
        <v>0</v>
      </c>
      <c r="S17" s="107"/>
      <c r="T17" s="107">
        <f>SUM(P17,R17)</f>
        <v>8699614</v>
      </c>
      <c r="U17" s="106"/>
      <c r="V17" s="107">
        <v>62714344</v>
      </c>
      <c r="W17" s="106"/>
      <c r="X17" s="107">
        <v>-183460902</v>
      </c>
      <c r="Y17" s="106"/>
      <c r="Z17" s="106">
        <v>0</v>
      </c>
      <c r="AA17" s="106"/>
      <c r="AB17" s="106">
        <f>SUM(V17,X17,Z17)</f>
        <v>-120746558</v>
      </c>
    </row>
    <row r="18" spans="1:29" ht="16.5" customHeight="1">
      <c r="A18" s="86" t="s">
        <v>174</v>
      </c>
      <c r="B18" s="86"/>
      <c r="C18" s="84"/>
      <c r="D18" s="108"/>
      <c r="E18" s="85"/>
      <c r="F18" s="107">
        <v>0</v>
      </c>
      <c r="G18" s="107"/>
      <c r="H18" s="107">
        <v>0</v>
      </c>
      <c r="I18" s="107"/>
      <c r="J18" s="107">
        <v>0</v>
      </c>
      <c r="K18" s="107"/>
      <c r="L18" s="107">
        <v>0</v>
      </c>
      <c r="M18" s="106"/>
      <c r="N18" s="107">
        <v>-30682750</v>
      </c>
      <c r="O18" s="106"/>
      <c r="P18" s="106">
        <v>0</v>
      </c>
      <c r="Q18" s="106"/>
      <c r="R18" s="107">
        <v>0</v>
      </c>
      <c r="S18" s="107"/>
      <c r="T18" s="107">
        <f>SUM(P18,R18)</f>
        <v>0</v>
      </c>
      <c r="U18" s="106"/>
      <c r="V18" s="107">
        <v>-30682750</v>
      </c>
      <c r="W18" s="106"/>
      <c r="X18" s="107">
        <v>0</v>
      </c>
      <c r="Y18" s="106"/>
      <c r="Z18" s="106">
        <v>0</v>
      </c>
      <c r="AA18" s="106"/>
      <c r="AB18" s="106">
        <f>SUM(V18,X18,Z18)</f>
        <v>-30682750</v>
      </c>
    </row>
    <row r="19" spans="1:29" ht="16.5" customHeight="1">
      <c r="A19" s="86" t="s">
        <v>175</v>
      </c>
      <c r="B19" s="86"/>
      <c r="C19" s="84"/>
      <c r="D19" s="85"/>
      <c r="E19" s="85"/>
      <c r="F19" s="109">
        <v>0</v>
      </c>
      <c r="G19" s="107"/>
      <c r="H19" s="109">
        <v>0</v>
      </c>
      <c r="I19" s="107"/>
      <c r="J19" s="109">
        <v>0</v>
      </c>
      <c r="K19" s="107"/>
      <c r="L19" s="109">
        <v>0</v>
      </c>
      <c r="M19" s="106"/>
      <c r="N19" s="88">
        <v>56819715</v>
      </c>
      <c r="O19" s="106"/>
      <c r="P19" s="88">
        <v>-2672730</v>
      </c>
      <c r="Q19" s="106"/>
      <c r="R19" s="109">
        <v>8586049</v>
      </c>
      <c r="S19" s="107"/>
      <c r="T19" s="109">
        <f>SUM(P19,R19)</f>
        <v>5913319</v>
      </c>
      <c r="U19" s="106"/>
      <c r="V19" s="109">
        <v>62733034</v>
      </c>
      <c r="W19" s="106"/>
      <c r="X19" s="109">
        <v>0</v>
      </c>
      <c r="Y19" s="106"/>
      <c r="Z19" s="88">
        <v>0</v>
      </c>
      <c r="AA19" s="106"/>
      <c r="AB19" s="88">
        <f>SUM(V19,X19,Z19)</f>
        <v>62733034</v>
      </c>
    </row>
    <row r="20" spans="1:29" ht="16.5" customHeight="1">
      <c r="B20" s="86"/>
      <c r="C20" s="84"/>
      <c r="D20" s="85"/>
      <c r="E20" s="85"/>
      <c r="F20" s="107"/>
      <c r="G20" s="107"/>
      <c r="H20" s="107"/>
      <c r="I20" s="107"/>
      <c r="J20" s="107"/>
      <c r="K20" s="107"/>
      <c r="L20" s="107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</row>
    <row r="21" spans="1:29" ht="16.5" customHeight="1" thickBot="1">
      <c r="A21" s="83" t="s">
        <v>176</v>
      </c>
      <c r="B21" s="102"/>
      <c r="C21" s="84"/>
      <c r="D21" s="85"/>
      <c r="E21" s="85"/>
      <c r="F21" s="110">
        <f>F16+F17+F18+F19</f>
        <v>864713808</v>
      </c>
      <c r="G21" s="107"/>
      <c r="H21" s="110">
        <f>H16+H17+H18+H19</f>
        <v>31917416</v>
      </c>
      <c r="I21" s="107"/>
      <c r="J21" s="110">
        <f>J16+J17+J18+J19</f>
        <v>54014730</v>
      </c>
      <c r="K21" s="107"/>
      <c r="L21" s="110">
        <f>L16+L17+L18+L19</f>
        <v>87865911</v>
      </c>
      <c r="M21" s="106"/>
      <c r="N21" s="110">
        <f>N16+N17+N18+N19</f>
        <v>97173107</v>
      </c>
      <c r="O21" s="106"/>
      <c r="P21" s="110">
        <f>P16+P17+P18+P19</f>
        <v>6026884</v>
      </c>
      <c r="Q21" s="106"/>
      <c r="R21" s="110">
        <f>R16+R17+R18+R19</f>
        <v>8616604</v>
      </c>
      <c r="S21" s="106"/>
      <c r="T21" s="110">
        <f>T16+T17+T18+T19</f>
        <v>14643488</v>
      </c>
      <c r="U21" s="106"/>
      <c r="V21" s="110">
        <f>V16+V17+V18+V19</f>
        <v>1150328460</v>
      </c>
      <c r="W21" s="106"/>
      <c r="X21" s="110">
        <f>X16+X17+X18+X19</f>
        <v>0</v>
      </c>
      <c r="Y21" s="106"/>
      <c r="Z21" s="110">
        <f>Z16+Z17+Z18+Z19</f>
        <v>142847</v>
      </c>
      <c r="AA21" s="106"/>
      <c r="AB21" s="110">
        <f>AB16+AB17+AB18+AB19</f>
        <v>1150471307</v>
      </c>
      <c r="AC21" s="66"/>
    </row>
    <row r="22" spans="1:29" ht="16.5" customHeight="1" thickTop="1">
      <c r="F22" s="62"/>
      <c r="H22" s="62"/>
      <c r="J22" s="62"/>
      <c r="L22" s="62"/>
      <c r="N22" s="62"/>
      <c r="O22" s="62"/>
      <c r="P22" s="62"/>
      <c r="R22" s="62"/>
      <c r="S22" s="62"/>
      <c r="T22" s="62"/>
      <c r="Z22" s="62"/>
      <c r="AB22" s="62"/>
      <c r="AC22" s="111"/>
    </row>
    <row r="23" spans="1:29" ht="16.5" customHeight="1">
      <c r="F23" s="62"/>
      <c r="H23" s="62"/>
      <c r="J23" s="62"/>
      <c r="L23" s="62"/>
      <c r="N23" s="62"/>
      <c r="O23" s="62"/>
      <c r="P23" s="62"/>
      <c r="R23" s="62"/>
      <c r="S23" s="62"/>
      <c r="T23" s="62"/>
      <c r="Z23" s="62"/>
      <c r="AB23" s="62"/>
      <c r="AC23" s="111"/>
    </row>
    <row r="24" spans="1:29" ht="16.5" customHeight="1">
      <c r="A24" s="102" t="s">
        <v>177</v>
      </c>
      <c r="B24" s="86"/>
      <c r="C24" s="84"/>
      <c r="D24" s="85"/>
      <c r="E24" s="85"/>
      <c r="F24" s="106">
        <v>864713808</v>
      </c>
      <c r="G24" s="106"/>
      <c r="H24" s="106">
        <v>31917416</v>
      </c>
      <c r="I24" s="106"/>
      <c r="J24" s="106">
        <v>54014730</v>
      </c>
      <c r="K24" s="106"/>
      <c r="L24" s="106">
        <v>87865911</v>
      </c>
      <c r="M24" s="107"/>
      <c r="N24" s="107">
        <v>101817008</v>
      </c>
      <c r="O24" s="107"/>
      <c r="P24" s="107">
        <v>4378010</v>
      </c>
      <c r="Q24" s="107"/>
      <c r="R24" s="138">
        <v>787166</v>
      </c>
      <c r="S24" s="107"/>
      <c r="T24" s="107">
        <v>5165176</v>
      </c>
      <c r="U24" s="107"/>
      <c r="V24" s="107">
        <v>1145494049</v>
      </c>
      <c r="W24" s="107"/>
      <c r="X24" s="107">
        <v>0</v>
      </c>
      <c r="Y24" s="106"/>
      <c r="Z24" s="107">
        <v>142847</v>
      </c>
      <c r="AA24" s="106"/>
      <c r="AB24" s="106">
        <f>SUM(V24,X24,Z24)</f>
        <v>1145636896</v>
      </c>
    </row>
    <row r="25" spans="1:29" ht="16.5" customHeight="1">
      <c r="A25" s="86" t="s">
        <v>174</v>
      </c>
      <c r="B25" s="86"/>
      <c r="C25" s="84"/>
      <c r="D25" s="108">
        <v>9</v>
      </c>
      <c r="E25" s="85"/>
      <c r="F25" s="107">
        <v>0</v>
      </c>
      <c r="G25" s="107"/>
      <c r="H25" s="107">
        <v>0</v>
      </c>
      <c r="I25" s="107"/>
      <c r="J25" s="107">
        <v>0</v>
      </c>
      <c r="K25" s="107"/>
      <c r="L25" s="107">
        <v>0</v>
      </c>
      <c r="M25" s="106"/>
      <c r="N25" s="107">
        <v>-39185114</v>
      </c>
      <c r="O25" s="106"/>
      <c r="P25" s="107">
        <v>0</v>
      </c>
      <c r="Q25" s="106"/>
      <c r="R25" s="107">
        <v>0</v>
      </c>
      <c r="S25" s="107"/>
      <c r="T25" s="107">
        <f>SUM(P25,R25)</f>
        <v>0</v>
      </c>
      <c r="U25" s="106"/>
      <c r="V25" s="107">
        <f>SUM(N25,T25)</f>
        <v>-39185114</v>
      </c>
      <c r="W25" s="106"/>
      <c r="X25" s="107">
        <v>0</v>
      </c>
      <c r="Y25" s="106"/>
      <c r="Z25" s="106">
        <v>-15939</v>
      </c>
      <c r="AA25" s="106"/>
      <c r="AB25" s="106">
        <f t="shared" ref="AB25:AB26" si="0">SUM(V25,X25,Z25)</f>
        <v>-39201053</v>
      </c>
    </row>
    <row r="26" spans="1:29" ht="16.5" customHeight="1">
      <c r="A26" s="86" t="s">
        <v>175</v>
      </c>
      <c r="B26" s="86"/>
      <c r="C26" s="84"/>
      <c r="D26" s="85"/>
      <c r="E26" s="85"/>
      <c r="F26" s="109">
        <v>0</v>
      </c>
      <c r="G26" s="107"/>
      <c r="H26" s="109">
        <v>0</v>
      </c>
      <c r="I26" s="107"/>
      <c r="J26" s="109">
        <v>0</v>
      </c>
      <c r="K26" s="107"/>
      <c r="L26" s="109">
        <v>0</v>
      </c>
      <c r="M26" s="106"/>
      <c r="N26" s="88">
        <v>45302807</v>
      </c>
      <c r="O26" s="106"/>
      <c r="P26" s="88">
        <v>-585450</v>
      </c>
      <c r="Q26" s="106"/>
      <c r="R26" s="109">
        <v>7234295</v>
      </c>
      <c r="S26" s="107"/>
      <c r="T26" s="109">
        <f>SUM(P26,R26)</f>
        <v>6648845</v>
      </c>
      <c r="U26" s="106"/>
      <c r="V26" s="109">
        <f>SUM(N26,T26)</f>
        <v>51951652</v>
      </c>
      <c r="W26" s="106"/>
      <c r="X26" s="109">
        <v>0</v>
      </c>
      <c r="Y26" s="106"/>
      <c r="Z26" s="88">
        <v>15939</v>
      </c>
      <c r="AA26" s="106"/>
      <c r="AB26" s="88">
        <f t="shared" si="0"/>
        <v>51967591</v>
      </c>
    </row>
    <row r="27" spans="1:29" ht="16.5" customHeight="1">
      <c r="B27" s="86"/>
      <c r="C27" s="84"/>
      <c r="D27" s="85"/>
      <c r="E27" s="85"/>
      <c r="F27" s="107"/>
      <c r="G27" s="107"/>
      <c r="H27" s="107"/>
      <c r="I27" s="107"/>
      <c r="J27" s="107"/>
      <c r="K27" s="107"/>
      <c r="L27" s="107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</row>
    <row r="28" spans="1:29" ht="16.5" customHeight="1" thickBot="1">
      <c r="A28" s="83" t="s">
        <v>178</v>
      </c>
      <c r="B28" s="102"/>
      <c r="C28" s="84"/>
      <c r="D28" s="85"/>
      <c r="E28" s="85"/>
      <c r="F28" s="110">
        <f>SUM(F24:F26)</f>
        <v>864713808</v>
      </c>
      <c r="G28" s="107"/>
      <c r="H28" s="110">
        <f>SUM(H24:H26)</f>
        <v>31917416</v>
      </c>
      <c r="I28" s="107"/>
      <c r="J28" s="110">
        <f>SUM(J24:J26)</f>
        <v>54014730</v>
      </c>
      <c r="K28" s="107"/>
      <c r="L28" s="110">
        <f>SUM(L24:L26)</f>
        <v>87865911</v>
      </c>
      <c r="M28" s="106"/>
      <c r="N28" s="110">
        <f>SUM(N24:N26)</f>
        <v>107934701</v>
      </c>
      <c r="O28" s="106"/>
      <c r="P28" s="110">
        <f>SUM(P24:P26)</f>
        <v>3792560</v>
      </c>
      <c r="Q28" s="106"/>
      <c r="R28" s="110">
        <f>SUM(R24:R26)</f>
        <v>8021461</v>
      </c>
      <c r="S28" s="106"/>
      <c r="T28" s="110">
        <f>SUM(T24:T26)</f>
        <v>11814021</v>
      </c>
      <c r="U28" s="106"/>
      <c r="V28" s="110">
        <f>SUM(V24:V26)</f>
        <v>1158260587</v>
      </c>
      <c r="W28" s="106"/>
      <c r="X28" s="110">
        <f>SUM(X24:X26)</f>
        <v>0</v>
      </c>
      <c r="Y28" s="106"/>
      <c r="Z28" s="110">
        <f>SUM(Z24:Z26)</f>
        <v>142847</v>
      </c>
      <c r="AA28" s="106"/>
      <c r="AB28" s="110">
        <f>SUM(AB24:AB26)</f>
        <v>1158403434</v>
      </c>
      <c r="AC28" s="66"/>
    </row>
    <row r="29" spans="1:29" ht="16.5" customHeight="1" thickTop="1">
      <c r="N29" s="62"/>
      <c r="O29" s="62"/>
      <c r="P29" s="62"/>
      <c r="R29" s="62"/>
      <c r="S29" s="62"/>
      <c r="T29" s="62"/>
      <c r="V29" s="62"/>
      <c r="Z29" s="62"/>
      <c r="AB29" s="62"/>
      <c r="AC29" s="112"/>
    </row>
    <row r="30" spans="1:29" ht="16.5" customHeight="1">
      <c r="V30" s="62"/>
      <c r="AB30" s="62"/>
      <c r="AC30" s="111"/>
    </row>
    <row r="31" spans="1:29" ht="16.5" customHeight="1">
      <c r="N31" s="62"/>
      <c r="T31" s="62"/>
      <c r="AB31" s="62"/>
      <c r="AC31" s="111"/>
    </row>
    <row r="32" spans="1:29" ht="16.5" customHeight="1">
      <c r="AC32" s="111"/>
    </row>
    <row r="33" spans="1:29" ht="16.5" customHeight="1">
      <c r="AC33" s="111"/>
    </row>
    <row r="34" spans="1:29" ht="16.5" customHeight="1">
      <c r="N34" s="62"/>
      <c r="AC34" s="111"/>
    </row>
    <row r="35" spans="1:29" ht="16.5" customHeight="1">
      <c r="N35" s="62"/>
      <c r="AC35" s="111"/>
    </row>
    <row r="36" spans="1:29" ht="16.5" customHeight="1">
      <c r="N36" s="62"/>
      <c r="AC36" s="111"/>
    </row>
    <row r="37" spans="1:29" ht="16.5" customHeight="1">
      <c r="AC37" s="111"/>
    </row>
    <row r="38" spans="1:29" ht="16.5" customHeight="1">
      <c r="AC38" s="111"/>
    </row>
    <row r="39" spans="1:29" ht="16.5" customHeight="1">
      <c r="AC39" s="111"/>
    </row>
    <row r="40" spans="1:29" ht="16.5" customHeight="1">
      <c r="AC40" s="111"/>
    </row>
    <row r="41" spans="1:29" ht="16.5" customHeight="1">
      <c r="AC41" s="111"/>
    </row>
    <row r="42" spans="1:29" ht="16.5" customHeight="1">
      <c r="N42" s="62"/>
    </row>
    <row r="43" spans="1:29" ht="16.5" customHeight="1">
      <c r="N43" s="62"/>
    </row>
    <row r="44" spans="1:29" ht="16.5" customHeight="1">
      <c r="N44" s="62"/>
    </row>
    <row r="45" spans="1:29" ht="16.5" customHeight="1">
      <c r="N45" s="62"/>
    </row>
    <row r="46" spans="1:29" ht="4.5" customHeight="1">
      <c r="N46" s="62"/>
    </row>
    <row r="47" spans="1:29" ht="22.35" customHeight="1">
      <c r="A47" s="87" t="s">
        <v>36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1"/>
    </row>
    <row r="49" spans="28:29" ht="16.5" customHeight="1">
      <c r="AB49" s="111"/>
      <c r="AC49" s="66"/>
    </row>
    <row r="50" spans="28:29" ht="16.5" customHeight="1">
      <c r="AC50" s="111"/>
    </row>
    <row r="52" spans="28:29" ht="16.5" customHeight="1">
      <c r="AC52" s="111"/>
    </row>
    <row r="53" spans="28:29" ht="16.5" customHeight="1">
      <c r="AC53" s="111"/>
    </row>
    <row r="54" spans="28:29" ht="16.5" customHeight="1">
      <c r="AC54" s="111"/>
    </row>
    <row r="56" spans="28:29" ht="16.5" customHeight="1">
      <c r="AC56" s="111"/>
    </row>
    <row r="57" spans="28:29" ht="16.5" customHeight="1">
      <c r="AC57" s="111"/>
    </row>
  </sheetData>
  <mergeCells count="4">
    <mergeCell ref="F6:AB6"/>
    <mergeCell ref="F7:V7"/>
    <mergeCell ref="L8:N8"/>
    <mergeCell ref="P8:T8"/>
  </mergeCells>
  <pageMargins left="0.4" right="0.4" top="0.5" bottom="0.6" header="0.49" footer="0.4"/>
  <pageSetup paperSize="9" scale="70" firstPageNumber="16" fitToHeight="0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E8FF4-8969-4A25-B4AC-D5AE4895E285}">
  <dimension ref="A1:AC52"/>
  <sheetViews>
    <sheetView topLeftCell="A14" zoomScale="90" zoomScaleNormal="90" zoomScaleSheetLayoutView="99" zoomScalePageLayoutView="85" workbookViewId="0">
      <selection activeCell="T36" sqref="T36"/>
    </sheetView>
  </sheetViews>
  <sheetFormatPr defaultColWidth="9.44140625" defaultRowHeight="16.5" customHeight="1"/>
  <cols>
    <col min="1" max="1" width="2.5546875" style="41" customWidth="1"/>
    <col min="2" max="2" width="1.5546875" style="41" customWidth="1"/>
    <col min="3" max="3" width="28.33203125" style="41" customWidth="1"/>
    <col min="4" max="4" width="4.44140625" style="41" customWidth="1"/>
    <col min="5" max="5" width="0.5546875" style="41" customWidth="1"/>
    <col min="6" max="6" width="13.109375" style="41" customWidth="1"/>
    <col min="7" max="7" width="0.5546875" style="41" customWidth="1"/>
    <col min="8" max="8" width="10.88671875" style="41" customWidth="1"/>
    <col min="9" max="9" width="0.5546875" style="41" customWidth="1"/>
    <col min="10" max="10" width="12.5546875" style="41" customWidth="1"/>
    <col min="11" max="11" width="0.5546875" style="41" customWidth="1"/>
    <col min="12" max="12" width="12" style="41" customWidth="1"/>
    <col min="13" max="13" width="0.5546875" style="41" customWidth="1"/>
    <col min="14" max="14" width="13.109375" style="41" customWidth="1"/>
    <col min="15" max="15" width="0.5546875" style="41" customWidth="1"/>
    <col min="16" max="16" width="20.5546875" style="41" customWidth="1"/>
    <col min="17" max="17" width="0.5546875" style="41" customWidth="1"/>
    <col min="18" max="18" width="13.44140625" style="41" bestFit="1" customWidth="1"/>
    <col min="19" max="19" width="0.5546875" style="41" customWidth="1"/>
    <col min="20" max="20" width="13.44140625" style="41" bestFit="1" customWidth="1"/>
    <col min="21" max="21" width="0.5546875" style="41" customWidth="1"/>
    <col min="22" max="22" width="14.5546875" style="41" customWidth="1"/>
    <col min="23" max="23" width="0.5546875" style="41" customWidth="1"/>
    <col min="24" max="24" width="15.5546875" style="41" customWidth="1"/>
    <col min="25" max="25" width="0.5546875" style="41" customWidth="1"/>
    <col min="26" max="26" width="9.109375" style="41" customWidth="1"/>
    <col min="27" max="27" width="0.5546875" style="41" customWidth="1"/>
    <col min="28" max="28" width="13" style="41" customWidth="1"/>
    <col min="29" max="29" width="12.5546875" style="41" customWidth="1"/>
    <col min="30" max="16384" width="9.44140625" style="41"/>
  </cols>
  <sheetData>
    <row r="1" spans="1:29" ht="16.5" customHeight="1">
      <c r="A1" s="83" t="s">
        <v>0</v>
      </c>
      <c r="B1" s="85"/>
      <c r="C1" s="85"/>
      <c r="D1" s="85"/>
      <c r="E1" s="85"/>
      <c r="F1" s="85"/>
      <c r="G1" s="86"/>
      <c r="H1" s="85"/>
      <c r="I1" s="86"/>
      <c r="J1" s="86"/>
      <c r="K1" s="86"/>
      <c r="L1" s="85"/>
      <c r="M1" s="86"/>
      <c r="N1" s="85"/>
      <c r="O1" s="85"/>
      <c r="P1" s="85"/>
      <c r="Q1" s="86"/>
      <c r="R1" s="86"/>
      <c r="S1" s="86"/>
      <c r="T1" s="86"/>
      <c r="U1" s="86"/>
      <c r="V1" s="85"/>
      <c r="W1" s="85"/>
      <c r="X1" s="85"/>
      <c r="Y1" s="86"/>
      <c r="Z1" s="84"/>
      <c r="AA1" s="86"/>
      <c r="AB1" s="84"/>
      <c r="AC1" s="58"/>
    </row>
    <row r="2" spans="1:29" ht="16.5" customHeight="1">
      <c r="A2" s="83" t="s">
        <v>131</v>
      </c>
      <c r="B2" s="85"/>
      <c r="C2" s="85"/>
      <c r="D2" s="85"/>
      <c r="E2" s="85"/>
      <c r="F2" s="85"/>
      <c r="G2" s="86"/>
      <c r="H2" s="85"/>
      <c r="I2" s="86"/>
      <c r="J2" s="86"/>
      <c r="K2" s="86"/>
      <c r="L2" s="85"/>
      <c r="M2" s="86"/>
      <c r="N2" s="85"/>
      <c r="O2" s="85"/>
      <c r="P2" s="85"/>
      <c r="Q2" s="86"/>
      <c r="R2" s="86"/>
      <c r="S2" s="86"/>
      <c r="T2" s="86"/>
      <c r="U2" s="86"/>
      <c r="V2" s="85"/>
      <c r="W2" s="85"/>
      <c r="X2" s="85"/>
      <c r="Y2" s="86"/>
      <c r="Z2" s="84"/>
      <c r="AA2" s="86"/>
      <c r="AB2" s="84"/>
    </row>
    <row r="3" spans="1:29" ht="16.5" customHeight="1">
      <c r="A3" s="47" t="s">
        <v>84</v>
      </c>
      <c r="B3" s="87"/>
      <c r="C3" s="87"/>
      <c r="D3" s="87"/>
      <c r="E3" s="87"/>
      <c r="F3" s="88"/>
      <c r="G3" s="89"/>
      <c r="H3" s="88"/>
      <c r="I3" s="89"/>
      <c r="J3" s="89"/>
      <c r="K3" s="89"/>
      <c r="L3" s="88"/>
      <c r="M3" s="89"/>
      <c r="N3" s="88"/>
      <c r="O3" s="88"/>
      <c r="P3" s="88"/>
      <c r="Q3" s="89"/>
      <c r="R3" s="89"/>
      <c r="S3" s="89"/>
      <c r="T3" s="89"/>
      <c r="U3" s="89"/>
      <c r="V3" s="88"/>
      <c r="W3" s="88"/>
      <c r="X3" s="88"/>
      <c r="Y3" s="89"/>
      <c r="Z3" s="88"/>
      <c r="AA3" s="89"/>
      <c r="AB3" s="88"/>
    </row>
    <row r="4" spans="1:29" ht="16.5" customHeight="1">
      <c r="A4" s="85"/>
      <c r="B4" s="85"/>
      <c r="C4" s="85"/>
      <c r="D4" s="85"/>
      <c r="E4" s="85"/>
      <c r="F4" s="85"/>
      <c r="G4" s="86"/>
      <c r="H4" s="85"/>
      <c r="I4" s="86"/>
      <c r="J4" s="86"/>
      <c r="K4" s="86"/>
      <c r="L4" s="85"/>
      <c r="M4" s="86"/>
      <c r="N4" s="85"/>
      <c r="O4" s="85"/>
      <c r="P4" s="85"/>
      <c r="Q4" s="86"/>
      <c r="R4" s="86"/>
      <c r="S4" s="86"/>
      <c r="T4" s="86"/>
      <c r="U4" s="86"/>
      <c r="V4" s="85"/>
      <c r="W4" s="85"/>
      <c r="X4" s="85"/>
      <c r="Y4" s="86"/>
      <c r="Z4" s="84"/>
      <c r="AA4" s="86"/>
      <c r="AB4" s="84"/>
    </row>
    <row r="5" spans="1:29" ht="16.5" customHeight="1">
      <c r="A5" s="85"/>
      <c r="B5" s="85"/>
      <c r="C5" s="85"/>
      <c r="D5" s="85"/>
      <c r="E5" s="85"/>
      <c r="F5" s="85"/>
      <c r="G5" s="86"/>
      <c r="H5" s="85"/>
      <c r="I5" s="86"/>
      <c r="J5" s="86"/>
      <c r="K5" s="86"/>
      <c r="L5" s="85"/>
      <c r="M5" s="86"/>
      <c r="N5" s="85"/>
      <c r="O5" s="85"/>
      <c r="P5" s="85"/>
      <c r="Q5" s="86"/>
      <c r="R5" s="86"/>
      <c r="S5" s="86"/>
      <c r="T5" s="86"/>
      <c r="U5" s="86"/>
      <c r="V5" s="85"/>
      <c r="W5" s="85"/>
      <c r="X5" s="85"/>
      <c r="Y5" s="86"/>
      <c r="Z5" s="84"/>
      <c r="AA5" s="86"/>
      <c r="AB5" s="84"/>
    </row>
    <row r="6" spans="1:29" ht="16.5" customHeight="1">
      <c r="A6" s="85"/>
      <c r="B6" s="85"/>
      <c r="C6" s="85"/>
      <c r="D6" s="85"/>
      <c r="E6" s="85"/>
      <c r="F6" s="152" t="s">
        <v>132</v>
      </c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</row>
    <row r="7" spans="1:29" ht="16.5" customHeight="1">
      <c r="A7" s="85"/>
      <c r="B7" s="85"/>
      <c r="C7" s="85"/>
      <c r="D7" s="85"/>
      <c r="E7" s="85"/>
      <c r="F7" s="153" t="s">
        <v>133</v>
      </c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14"/>
      <c r="X7" s="114"/>
      <c r="Y7" s="108"/>
      <c r="Z7" s="108"/>
      <c r="AA7" s="108"/>
      <c r="AB7" s="108"/>
    </row>
    <row r="8" spans="1:29" ht="16.5" customHeight="1">
      <c r="A8" s="85"/>
      <c r="B8" s="85"/>
      <c r="C8" s="85"/>
      <c r="D8" s="85"/>
      <c r="E8" s="85"/>
      <c r="F8" s="114"/>
      <c r="G8" s="114"/>
      <c r="H8" s="114"/>
      <c r="I8" s="114"/>
      <c r="J8" s="114"/>
      <c r="K8" s="114"/>
      <c r="L8" s="154" t="s">
        <v>134</v>
      </c>
      <c r="M8" s="154"/>
      <c r="N8" s="154"/>
      <c r="O8" s="92"/>
      <c r="P8" s="155" t="s">
        <v>135</v>
      </c>
      <c r="Q8" s="155"/>
      <c r="R8" s="155"/>
      <c r="S8" s="155"/>
      <c r="T8" s="155"/>
      <c r="U8" s="114"/>
      <c r="V8" s="114"/>
      <c r="W8" s="114"/>
      <c r="X8" s="93" t="s">
        <v>136</v>
      </c>
      <c r="Y8" s="108"/>
      <c r="Z8" s="108"/>
      <c r="AA8" s="108"/>
      <c r="AB8" s="108"/>
    </row>
    <row r="9" spans="1:29" ht="16.5" customHeight="1">
      <c r="A9" s="85"/>
      <c r="B9" s="85"/>
      <c r="C9" s="85"/>
      <c r="D9" s="85"/>
      <c r="E9" s="85"/>
      <c r="F9" s="90"/>
      <c r="G9" s="108"/>
      <c r="H9" s="96"/>
      <c r="I9" s="95"/>
      <c r="J9" s="93" t="s">
        <v>137</v>
      </c>
      <c r="K9" s="108"/>
      <c r="P9" s="93" t="s">
        <v>138</v>
      </c>
      <c r="Q9" s="95"/>
      <c r="R9" s="93"/>
      <c r="S9" s="93"/>
      <c r="T9" s="93"/>
      <c r="U9" s="58"/>
      <c r="V9" s="58"/>
      <c r="W9" s="58"/>
      <c r="X9" s="93" t="s">
        <v>139</v>
      </c>
      <c r="Y9" s="95"/>
      <c r="Z9" s="95"/>
      <c r="AA9" s="45"/>
      <c r="AB9" s="45"/>
    </row>
    <row r="10" spans="1:29" ht="16.5" customHeight="1">
      <c r="A10" s="85"/>
      <c r="B10" s="85"/>
      <c r="C10" s="85"/>
      <c r="D10" s="85"/>
      <c r="E10" s="85"/>
      <c r="F10" s="90"/>
      <c r="G10" s="108"/>
      <c r="H10" s="96"/>
      <c r="I10" s="95"/>
      <c r="J10" s="93" t="s">
        <v>140</v>
      </c>
      <c r="K10" s="108"/>
      <c r="L10" s="92"/>
      <c r="M10" s="95"/>
      <c r="N10" s="92"/>
      <c r="O10" s="92"/>
      <c r="P10" s="93" t="s">
        <v>141</v>
      </c>
      <c r="Q10" s="95"/>
      <c r="R10" s="97"/>
      <c r="S10" s="97"/>
      <c r="T10" s="97"/>
      <c r="U10" s="58"/>
      <c r="V10" s="58"/>
      <c r="W10" s="58"/>
      <c r="X10" s="93" t="s">
        <v>142</v>
      </c>
      <c r="Y10" s="95"/>
      <c r="Z10" s="95"/>
      <c r="AA10" s="45"/>
      <c r="AB10" s="45"/>
    </row>
    <row r="11" spans="1:29" ht="16.5" customHeight="1">
      <c r="A11" s="85"/>
      <c r="B11" s="85"/>
      <c r="C11" s="85"/>
      <c r="D11" s="85"/>
      <c r="E11" s="85"/>
      <c r="F11" s="98" t="s">
        <v>143</v>
      </c>
      <c r="G11" s="85"/>
      <c r="H11" s="115"/>
      <c r="I11" s="95"/>
      <c r="J11" s="93" t="s">
        <v>144</v>
      </c>
      <c r="K11" s="85"/>
      <c r="L11" s="95"/>
      <c r="M11" s="95"/>
      <c r="N11" s="95"/>
      <c r="O11" s="95"/>
      <c r="P11" s="93" t="s">
        <v>145</v>
      </c>
      <c r="Q11" s="95"/>
      <c r="R11" s="93" t="s">
        <v>146</v>
      </c>
      <c r="S11" s="93"/>
      <c r="T11" s="93" t="s">
        <v>179</v>
      </c>
      <c r="U11" s="58"/>
      <c r="V11" s="93" t="s">
        <v>136</v>
      </c>
      <c r="W11" s="93"/>
      <c r="X11" s="93" t="s">
        <v>148</v>
      </c>
      <c r="Y11" s="93"/>
      <c r="Z11" s="93" t="s">
        <v>149</v>
      </c>
    </row>
    <row r="12" spans="1:29" ht="16.5" customHeight="1">
      <c r="A12" s="85"/>
      <c r="B12" s="85"/>
      <c r="C12" s="85"/>
      <c r="D12" s="85"/>
      <c r="E12" s="85"/>
      <c r="F12" s="98" t="s">
        <v>150</v>
      </c>
      <c r="G12" s="93"/>
      <c r="H12" s="98" t="s">
        <v>151</v>
      </c>
      <c r="I12" s="93"/>
      <c r="J12" s="93" t="s">
        <v>152</v>
      </c>
      <c r="K12" s="93"/>
      <c r="L12" s="98" t="s">
        <v>153</v>
      </c>
      <c r="M12" s="95"/>
      <c r="N12" s="95"/>
      <c r="O12" s="95"/>
      <c r="P12" s="93" t="s">
        <v>154</v>
      </c>
      <c r="Q12" s="95"/>
      <c r="R12" s="100" t="s">
        <v>155</v>
      </c>
      <c r="S12" s="100"/>
      <c r="T12" s="100" t="s">
        <v>156</v>
      </c>
      <c r="U12" s="93"/>
      <c r="V12" s="93" t="s">
        <v>157</v>
      </c>
      <c r="W12" s="93"/>
      <c r="X12" s="93" t="s">
        <v>180</v>
      </c>
      <c r="Y12" s="106"/>
      <c r="Z12" s="93" t="s">
        <v>159</v>
      </c>
      <c r="AA12" s="93"/>
      <c r="AB12" s="98" t="s">
        <v>160</v>
      </c>
    </row>
    <row r="13" spans="1:29" ht="16.5" customHeight="1">
      <c r="A13" s="85"/>
      <c r="B13" s="85"/>
      <c r="C13" s="85"/>
      <c r="D13" s="101"/>
      <c r="E13" s="101"/>
      <c r="F13" s="98" t="s">
        <v>161</v>
      </c>
      <c r="G13" s="93"/>
      <c r="H13" s="98" t="s">
        <v>161</v>
      </c>
      <c r="I13" s="93"/>
      <c r="J13" s="98" t="s">
        <v>162</v>
      </c>
      <c r="K13" s="93"/>
      <c r="L13" s="98" t="s">
        <v>163</v>
      </c>
      <c r="M13" s="102"/>
      <c r="N13" s="98" t="s">
        <v>164</v>
      </c>
      <c r="O13" s="98"/>
      <c r="P13" s="93" t="s">
        <v>165</v>
      </c>
      <c r="Q13" s="102"/>
      <c r="R13" s="100" t="s">
        <v>166</v>
      </c>
      <c r="S13" s="100"/>
      <c r="T13" s="100" t="s">
        <v>167</v>
      </c>
      <c r="U13" s="93"/>
      <c r="V13" s="98" t="s">
        <v>168</v>
      </c>
      <c r="W13" s="98"/>
      <c r="X13" s="93" t="s">
        <v>169</v>
      </c>
      <c r="Y13" s="107"/>
      <c r="Z13" s="98" t="s">
        <v>170</v>
      </c>
      <c r="AA13" s="93"/>
      <c r="AB13" s="98" t="s">
        <v>167</v>
      </c>
    </row>
    <row r="14" spans="1:29" ht="16.5" customHeight="1">
      <c r="A14" s="85"/>
      <c r="B14" s="85"/>
      <c r="C14" s="85"/>
      <c r="D14" s="103" t="s">
        <v>171</v>
      </c>
      <c r="E14" s="101"/>
      <c r="F14" s="104" t="s">
        <v>12</v>
      </c>
      <c r="G14" s="93"/>
      <c r="H14" s="104" t="s">
        <v>12</v>
      </c>
      <c r="I14" s="107"/>
      <c r="J14" s="104" t="s">
        <v>12</v>
      </c>
      <c r="K14" s="93"/>
      <c r="L14" s="104" t="s">
        <v>12</v>
      </c>
      <c r="M14" s="102"/>
      <c r="N14" s="104" t="s">
        <v>12</v>
      </c>
      <c r="O14" s="98"/>
      <c r="P14" s="104" t="s">
        <v>12</v>
      </c>
      <c r="Q14" s="102"/>
      <c r="R14" s="105" t="s">
        <v>12</v>
      </c>
      <c r="S14" s="100"/>
      <c r="T14" s="105" t="s">
        <v>12</v>
      </c>
      <c r="U14" s="93"/>
      <c r="V14" s="104" t="s">
        <v>12</v>
      </c>
      <c r="W14" s="98"/>
      <c r="X14" s="104" t="s">
        <v>12</v>
      </c>
      <c r="Y14" s="107"/>
      <c r="Z14" s="104" t="s">
        <v>12</v>
      </c>
      <c r="AA14" s="93"/>
      <c r="AB14" s="104" t="s">
        <v>12</v>
      </c>
    </row>
    <row r="15" spans="1:29" ht="16.5" customHeight="1">
      <c r="A15" s="83"/>
      <c r="B15" s="102"/>
      <c r="C15" s="85"/>
      <c r="D15" s="85"/>
      <c r="E15" s="85"/>
      <c r="F15" s="106"/>
      <c r="G15" s="107"/>
      <c r="H15" s="106"/>
      <c r="I15" s="107"/>
      <c r="J15" s="107"/>
      <c r="K15" s="107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7"/>
      <c r="Z15" s="106"/>
      <c r="AA15" s="106"/>
      <c r="AB15" s="106"/>
    </row>
    <row r="16" spans="1:29" ht="16.5" customHeight="1">
      <c r="A16" s="102" t="s">
        <v>172</v>
      </c>
      <c r="B16" s="86"/>
      <c r="C16" s="85"/>
      <c r="D16" s="85"/>
      <c r="E16" s="85"/>
      <c r="F16" s="106">
        <v>30004442705</v>
      </c>
      <c r="G16" s="106"/>
      <c r="H16" s="106">
        <v>977711111</v>
      </c>
      <c r="I16" s="106"/>
      <c r="J16" s="106">
        <v>0</v>
      </c>
      <c r="K16" s="106"/>
      <c r="L16" s="106">
        <v>3000444271</v>
      </c>
      <c r="M16" s="106"/>
      <c r="N16" s="106">
        <v>5452586764</v>
      </c>
      <c r="O16" s="106"/>
      <c r="P16" s="106">
        <v>0</v>
      </c>
      <c r="Q16" s="106"/>
      <c r="R16" s="106">
        <v>-2978600859</v>
      </c>
      <c r="S16" s="106"/>
      <c r="T16" s="106">
        <v>-2978600859</v>
      </c>
      <c r="U16" s="106"/>
      <c r="V16" s="106">
        <v>36456583992</v>
      </c>
      <c r="W16" s="106"/>
      <c r="X16" s="106">
        <v>6308780104</v>
      </c>
      <c r="Y16" s="106"/>
      <c r="Z16" s="107">
        <v>5202000</v>
      </c>
      <c r="AA16" s="106"/>
      <c r="AB16" s="106">
        <f>SUM(V16,X16,Z16)</f>
        <v>42770566096</v>
      </c>
    </row>
    <row r="17" spans="1:29" ht="16.5" customHeight="1">
      <c r="A17" s="86" t="s">
        <v>181</v>
      </c>
      <c r="B17" s="86"/>
      <c r="C17" s="85"/>
      <c r="D17" s="85"/>
      <c r="E17" s="85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7"/>
      <c r="AA17" s="106"/>
      <c r="AB17" s="106"/>
    </row>
    <row r="18" spans="1:29" ht="16.5" customHeight="1">
      <c r="B18" s="86" t="s">
        <v>169</v>
      </c>
      <c r="C18" s="85"/>
      <c r="D18" s="108"/>
      <c r="E18" s="85"/>
      <c r="F18" s="106">
        <v>0</v>
      </c>
      <c r="G18" s="107"/>
      <c r="H18" s="106">
        <v>0</v>
      </c>
      <c r="I18" s="106"/>
      <c r="J18" s="106">
        <v>1679085308</v>
      </c>
      <c r="K18" s="107"/>
      <c r="L18" s="106">
        <v>0</v>
      </c>
      <c r="M18" s="106"/>
      <c r="N18" s="106">
        <v>0</v>
      </c>
      <c r="O18" s="106"/>
      <c r="P18" s="106">
        <v>299093333</v>
      </c>
      <c r="Q18" s="106"/>
      <c r="R18" s="106">
        <v>0</v>
      </c>
      <c r="S18" s="106"/>
      <c r="T18" s="106">
        <v>299093333</v>
      </c>
      <c r="U18" s="106"/>
      <c r="V18" s="106">
        <v>1978178641</v>
      </c>
      <c r="W18" s="106"/>
      <c r="X18" s="106">
        <v>-6308780104</v>
      </c>
      <c r="Y18" s="106"/>
      <c r="Z18" s="106">
        <v>0</v>
      </c>
      <c r="AA18" s="106"/>
      <c r="AB18" s="106">
        <f>SUM(V18,X18,Z18)</f>
        <v>-4330601463</v>
      </c>
    </row>
    <row r="19" spans="1:29" ht="16.5" customHeight="1">
      <c r="A19" s="86" t="s">
        <v>174</v>
      </c>
      <c r="B19" s="86"/>
      <c r="C19" s="85"/>
      <c r="D19" s="108"/>
      <c r="E19" s="85"/>
      <c r="F19" s="106">
        <v>0</v>
      </c>
      <c r="G19" s="107"/>
      <c r="H19" s="106">
        <v>0</v>
      </c>
      <c r="I19" s="106"/>
      <c r="J19" s="106">
        <v>0</v>
      </c>
      <c r="K19" s="107"/>
      <c r="L19" s="106">
        <v>0</v>
      </c>
      <c r="M19" s="106"/>
      <c r="N19" s="106">
        <v>-1083975531</v>
      </c>
      <c r="O19" s="106"/>
      <c r="P19" s="106">
        <v>0</v>
      </c>
      <c r="Q19" s="106"/>
      <c r="R19" s="106">
        <v>0</v>
      </c>
      <c r="S19" s="106"/>
      <c r="T19" s="106">
        <v>0</v>
      </c>
      <c r="U19" s="106"/>
      <c r="V19" s="106">
        <f>SUM(N19,T19)</f>
        <v>-1083975531</v>
      </c>
      <c r="W19" s="106"/>
      <c r="X19" s="106">
        <v>0</v>
      </c>
      <c r="Y19" s="106"/>
      <c r="Z19" s="106">
        <v>0</v>
      </c>
      <c r="AA19" s="106"/>
      <c r="AB19" s="106">
        <f>SUM(V19,X19,Z19)</f>
        <v>-1083975531</v>
      </c>
    </row>
    <row r="20" spans="1:29" ht="16.5" customHeight="1">
      <c r="A20" s="86" t="s">
        <v>175</v>
      </c>
      <c r="B20" s="86"/>
      <c r="C20" s="85"/>
      <c r="D20" s="85"/>
      <c r="E20" s="85"/>
      <c r="F20" s="88">
        <v>0</v>
      </c>
      <c r="G20" s="107"/>
      <c r="H20" s="88">
        <v>0</v>
      </c>
      <c r="I20" s="106"/>
      <c r="J20" s="88">
        <v>0</v>
      </c>
      <c r="K20" s="107"/>
      <c r="L20" s="88">
        <v>0</v>
      </c>
      <c r="M20" s="106"/>
      <c r="N20" s="88">
        <v>2131424436</v>
      </c>
      <c r="O20" s="106"/>
      <c r="P20" s="88">
        <v>-97280000</v>
      </c>
      <c r="Q20" s="106"/>
      <c r="R20" s="88">
        <v>-2057057980</v>
      </c>
      <c r="S20" s="106"/>
      <c r="T20" s="88">
        <f>SUM(P20,R20)</f>
        <v>-2154337980</v>
      </c>
      <c r="U20" s="106"/>
      <c r="V20" s="88">
        <f>SUM(N20,T20)</f>
        <v>-22913544</v>
      </c>
      <c r="W20" s="106"/>
      <c r="X20" s="88">
        <v>0</v>
      </c>
      <c r="Y20" s="106"/>
      <c r="Z20" s="88">
        <v>0</v>
      </c>
      <c r="AA20" s="106"/>
      <c r="AB20" s="88">
        <f>SUM(V20,X20,Z20)</f>
        <v>-22913544</v>
      </c>
    </row>
    <row r="21" spans="1:29" ht="16.5" customHeight="1">
      <c r="B21" s="86"/>
      <c r="C21" s="85"/>
      <c r="D21" s="85"/>
      <c r="E21" s="85"/>
      <c r="F21" s="107"/>
      <c r="G21" s="107"/>
      <c r="H21" s="107"/>
      <c r="I21" s="106"/>
      <c r="J21" s="107"/>
      <c r="K21" s="107"/>
      <c r="L21" s="107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</row>
    <row r="22" spans="1:29" ht="16.5" customHeight="1" thickBot="1">
      <c r="A22" s="83" t="s">
        <v>176</v>
      </c>
      <c r="B22" s="102"/>
      <c r="C22" s="85"/>
      <c r="D22" s="85"/>
      <c r="E22" s="85"/>
      <c r="F22" s="110">
        <f>F16+F18+F19+F20</f>
        <v>30004442705</v>
      </c>
      <c r="G22" s="106"/>
      <c r="H22" s="110">
        <f>H16+H18+H19+H20</f>
        <v>977711111</v>
      </c>
      <c r="I22" s="106"/>
      <c r="J22" s="110">
        <f>J16+J18+J19+J20</f>
        <v>1679085308</v>
      </c>
      <c r="K22" s="106"/>
      <c r="L22" s="110">
        <f>L16+L18+L19+L20</f>
        <v>3000444271</v>
      </c>
      <c r="M22" s="106"/>
      <c r="N22" s="110">
        <f>N16+N18+N19+N20</f>
        <v>6500035669</v>
      </c>
      <c r="O22" s="106"/>
      <c r="P22" s="110">
        <f>P16+P18+P19+P20</f>
        <v>201813333</v>
      </c>
      <c r="Q22" s="106"/>
      <c r="R22" s="110">
        <f>R16+R18+R19+R20</f>
        <v>-5035658839</v>
      </c>
      <c r="S22" s="106"/>
      <c r="T22" s="110">
        <f>T16+T18+T19+T20</f>
        <v>-4833845506</v>
      </c>
      <c r="U22" s="106"/>
      <c r="V22" s="110">
        <f>V16+V18+V19+V20</f>
        <v>37327873558</v>
      </c>
      <c r="W22" s="106"/>
      <c r="X22" s="110">
        <f>X16+X18+X19+X20</f>
        <v>0</v>
      </c>
      <c r="Y22" s="106"/>
      <c r="Z22" s="110">
        <f>Z16+Z18+Z19+Z20</f>
        <v>5202000</v>
      </c>
      <c r="AA22" s="106"/>
      <c r="AB22" s="110">
        <f>AB16+AB18+AB19+AB20</f>
        <v>37333075558</v>
      </c>
      <c r="AC22" s="66"/>
    </row>
    <row r="23" spans="1:29" ht="16.5" customHeight="1" thickTop="1">
      <c r="F23" s="62"/>
      <c r="H23" s="62"/>
      <c r="J23" s="62"/>
      <c r="L23" s="62"/>
      <c r="N23" s="62"/>
      <c r="O23" s="62"/>
      <c r="P23" s="62"/>
      <c r="R23" s="62"/>
      <c r="S23" s="62"/>
      <c r="T23" s="62"/>
      <c r="Z23" s="62"/>
      <c r="AB23" s="62"/>
      <c r="AC23" s="116"/>
    </row>
    <row r="24" spans="1:29" ht="16.5" customHeight="1">
      <c r="F24" s="62"/>
      <c r="H24" s="62"/>
      <c r="J24" s="62"/>
      <c r="L24" s="62"/>
      <c r="N24" s="62"/>
      <c r="O24" s="62"/>
      <c r="P24" s="62"/>
      <c r="R24" s="62"/>
      <c r="S24" s="62"/>
      <c r="T24" s="62"/>
      <c r="Z24" s="62"/>
      <c r="AB24" s="62"/>
      <c r="AC24" s="116"/>
    </row>
    <row r="25" spans="1:29" ht="16.5" customHeight="1">
      <c r="A25" s="102" t="s">
        <v>177</v>
      </c>
      <c r="B25" s="86"/>
      <c r="C25" s="85"/>
      <c r="D25" s="85"/>
      <c r="E25" s="85"/>
      <c r="F25" s="117">
        <v>30004442705</v>
      </c>
      <c r="G25" s="106"/>
      <c r="H25" s="106">
        <v>977711111</v>
      </c>
      <c r="I25" s="106"/>
      <c r="J25" s="106">
        <v>1679085308</v>
      </c>
      <c r="K25" s="106"/>
      <c r="L25" s="106">
        <v>3000444271</v>
      </c>
      <c r="M25" s="106"/>
      <c r="N25" s="106">
        <v>6662157414</v>
      </c>
      <c r="O25" s="106"/>
      <c r="P25" s="106">
        <v>145493333</v>
      </c>
      <c r="Q25" s="106"/>
      <c r="R25" s="117">
        <v>-3368229136</v>
      </c>
      <c r="S25" s="106"/>
      <c r="T25" s="106">
        <f>R25+P25</f>
        <v>-3222735803</v>
      </c>
      <c r="U25" s="106"/>
      <c r="V25" s="106">
        <f>R25+P25+N25+L25+J25+H25+F25</f>
        <v>39101105006</v>
      </c>
      <c r="W25" s="106"/>
      <c r="X25" s="106">
        <v>0</v>
      </c>
      <c r="Y25" s="106"/>
      <c r="Z25" s="107">
        <v>5202000</v>
      </c>
      <c r="AA25" s="106"/>
      <c r="AB25" s="106">
        <f>SUM(V25,X25,Z25)</f>
        <v>39106307006</v>
      </c>
    </row>
    <row r="26" spans="1:29" ht="16.5" customHeight="1">
      <c r="A26" s="86" t="s">
        <v>174</v>
      </c>
      <c r="B26" s="86"/>
      <c r="C26" s="85"/>
      <c r="D26" s="108">
        <v>9</v>
      </c>
      <c r="E26" s="85"/>
      <c r="F26" s="107">
        <v>0</v>
      </c>
      <c r="G26" s="107"/>
      <c r="H26" s="107">
        <v>0</v>
      </c>
      <c r="I26" s="107"/>
      <c r="J26" s="107">
        <v>0</v>
      </c>
      <c r="K26" s="107"/>
      <c r="L26" s="107">
        <v>0</v>
      </c>
      <c r="M26" s="106"/>
      <c r="N26" s="106">
        <v>-1300770638</v>
      </c>
      <c r="O26" s="106"/>
      <c r="P26" s="107">
        <v>0</v>
      </c>
      <c r="Q26" s="107"/>
      <c r="R26" s="107">
        <v>0</v>
      </c>
      <c r="S26" s="106"/>
      <c r="T26" s="106">
        <f>SUM(P26,R26)</f>
        <v>0</v>
      </c>
      <c r="U26" s="106"/>
      <c r="V26" s="106">
        <f>SUM(N26,T26)</f>
        <v>-1300770638</v>
      </c>
      <c r="W26" s="106"/>
      <c r="X26" s="106">
        <v>0</v>
      </c>
      <c r="Y26" s="106"/>
      <c r="Z26" s="106">
        <v>-520200</v>
      </c>
      <c r="AA26" s="106"/>
      <c r="AB26" s="106">
        <f t="shared" ref="AB26:AB27" si="0">SUM(V26,X26,Z26)</f>
        <v>-1301290838</v>
      </c>
    </row>
    <row r="27" spans="1:29" ht="16.5" customHeight="1">
      <c r="A27" s="86" t="s">
        <v>175</v>
      </c>
      <c r="B27" s="86"/>
      <c r="C27" s="85"/>
      <c r="D27" s="85"/>
      <c r="E27" s="85"/>
      <c r="F27" s="109">
        <v>0</v>
      </c>
      <c r="G27" s="107"/>
      <c r="H27" s="109">
        <v>0</v>
      </c>
      <c r="I27" s="107"/>
      <c r="J27" s="109">
        <v>0</v>
      </c>
      <c r="K27" s="107"/>
      <c r="L27" s="109">
        <v>0</v>
      </c>
      <c r="M27" s="106"/>
      <c r="N27" s="88">
        <v>1479768707</v>
      </c>
      <c r="O27" s="106"/>
      <c r="P27" s="88">
        <v>-21760000</v>
      </c>
      <c r="Q27" s="106"/>
      <c r="R27" s="88">
        <v>-1677611409</v>
      </c>
      <c r="S27" s="106"/>
      <c r="T27" s="88">
        <f>SUM(P27,R27)</f>
        <v>-1699371409</v>
      </c>
      <c r="U27" s="106"/>
      <c r="V27" s="88">
        <f>SUM(N27,T27)</f>
        <v>-219602702</v>
      </c>
      <c r="W27" s="106"/>
      <c r="X27" s="88">
        <v>0</v>
      </c>
      <c r="Y27" s="106"/>
      <c r="Z27" s="88">
        <v>520200</v>
      </c>
      <c r="AA27" s="106"/>
      <c r="AB27" s="88">
        <f t="shared" si="0"/>
        <v>-219082502</v>
      </c>
    </row>
    <row r="28" spans="1:29" ht="16.5" customHeight="1">
      <c r="B28" s="86"/>
      <c r="C28" s="85"/>
      <c r="D28" s="85"/>
      <c r="E28" s="85"/>
      <c r="F28" s="107"/>
      <c r="G28" s="107"/>
      <c r="H28" s="107"/>
      <c r="I28" s="106"/>
      <c r="J28" s="107"/>
      <c r="K28" s="107"/>
      <c r="L28" s="107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</row>
    <row r="29" spans="1:29" ht="16.5" customHeight="1" thickBot="1">
      <c r="A29" s="83" t="s">
        <v>178</v>
      </c>
      <c r="B29" s="102"/>
      <c r="C29" s="85"/>
      <c r="D29" s="85"/>
      <c r="E29" s="85"/>
      <c r="F29" s="110">
        <f>SUM(F25:F27)</f>
        <v>30004442705</v>
      </c>
      <c r="G29" s="106"/>
      <c r="H29" s="110">
        <f>SUM(H25:H27)</f>
        <v>977711111</v>
      </c>
      <c r="I29" s="106"/>
      <c r="J29" s="110">
        <f>SUM(J25:J27)</f>
        <v>1679085308</v>
      </c>
      <c r="K29" s="106"/>
      <c r="L29" s="110">
        <f>SUM(L25:L27)</f>
        <v>3000444271</v>
      </c>
      <c r="M29" s="106"/>
      <c r="N29" s="110">
        <f>SUM(N25:N27)</f>
        <v>6841155483</v>
      </c>
      <c r="O29" s="106"/>
      <c r="P29" s="110">
        <f>SUM(P25:P27)</f>
        <v>123733333</v>
      </c>
      <c r="Q29" s="106"/>
      <c r="R29" s="110">
        <f>SUM(R25:R27)</f>
        <v>-5045840545</v>
      </c>
      <c r="S29" s="106"/>
      <c r="T29" s="110">
        <f>SUM(T25:T27)</f>
        <v>-4922107212</v>
      </c>
      <c r="U29" s="106"/>
      <c r="V29" s="110">
        <f>SUM(V25:V27)</f>
        <v>37580731666</v>
      </c>
      <c r="W29" s="106"/>
      <c r="X29" s="110">
        <f>SUM(X25:X27)</f>
        <v>0</v>
      </c>
      <c r="Y29" s="106"/>
      <c r="Z29" s="110">
        <f>SUM(Z25:Z27)</f>
        <v>5202000</v>
      </c>
      <c r="AA29" s="106"/>
      <c r="AB29" s="110">
        <f>SUM(AB25:AB27)</f>
        <v>37585933666</v>
      </c>
      <c r="AC29" s="66"/>
    </row>
    <row r="30" spans="1:29" ht="16.5" customHeight="1" thickTop="1">
      <c r="N30" s="62"/>
      <c r="O30" s="62"/>
      <c r="P30" s="62"/>
      <c r="R30" s="62"/>
      <c r="S30" s="62"/>
      <c r="T30" s="62"/>
      <c r="V30" s="62"/>
      <c r="Z30" s="62"/>
      <c r="AB30" s="62"/>
      <c r="AC30" s="19"/>
    </row>
    <row r="31" spans="1:29" ht="16.5" customHeight="1">
      <c r="N31" s="62"/>
      <c r="O31" s="62"/>
      <c r="P31" s="62"/>
      <c r="R31" s="62"/>
      <c r="S31" s="62"/>
      <c r="T31" s="62"/>
      <c r="AC31" s="19"/>
    </row>
    <row r="32" spans="1:29" ht="16.5" customHeight="1">
      <c r="N32" s="62"/>
      <c r="O32" s="62"/>
      <c r="P32" s="62"/>
      <c r="R32" s="62"/>
      <c r="S32" s="62"/>
      <c r="T32" s="62"/>
      <c r="AB32" s="62"/>
      <c r="AC32" s="19"/>
    </row>
    <row r="33" spans="1:29" ht="16.5" customHeight="1">
      <c r="N33" s="62"/>
      <c r="O33" s="62"/>
      <c r="P33" s="62"/>
      <c r="R33" s="62"/>
      <c r="S33" s="62"/>
      <c r="T33" s="62"/>
      <c r="AB33" s="62"/>
      <c r="AC33" s="19"/>
    </row>
    <row r="34" spans="1:29" ht="16.5" customHeight="1">
      <c r="N34" s="62"/>
      <c r="O34" s="62"/>
      <c r="P34" s="62"/>
      <c r="R34" s="62"/>
      <c r="S34" s="62"/>
      <c r="T34" s="62"/>
      <c r="AC34" s="19"/>
    </row>
    <row r="35" spans="1:29" ht="16.5" customHeight="1">
      <c r="N35" s="62"/>
      <c r="O35" s="62"/>
      <c r="P35" s="62"/>
      <c r="R35" s="62"/>
      <c r="S35" s="62"/>
      <c r="T35" s="62"/>
      <c r="AC35" s="19"/>
    </row>
    <row r="36" spans="1:29" ht="16.5" customHeight="1">
      <c r="N36" s="62"/>
      <c r="O36" s="62"/>
      <c r="P36" s="62"/>
      <c r="R36" s="62"/>
      <c r="S36" s="62"/>
      <c r="T36" s="62"/>
      <c r="AC36" s="19"/>
    </row>
    <row r="37" spans="1:29" ht="16.5" customHeight="1">
      <c r="N37" s="62"/>
      <c r="O37" s="62"/>
      <c r="P37" s="62"/>
      <c r="R37" s="62"/>
      <c r="S37" s="62"/>
      <c r="T37" s="62"/>
      <c r="AC37" s="19"/>
    </row>
    <row r="38" spans="1:29" ht="16.5" customHeight="1">
      <c r="N38" s="62"/>
      <c r="O38" s="62"/>
      <c r="P38" s="62"/>
      <c r="R38" s="62"/>
      <c r="S38" s="62"/>
      <c r="T38" s="62"/>
      <c r="AC38" s="19"/>
    </row>
    <row r="39" spans="1:29" ht="16.5" customHeight="1">
      <c r="N39" s="62"/>
      <c r="O39" s="62"/>
      <c r="P39" s="62"/>
      <c r="R39" s="62"/>
      <c r="S39" s="62"/>
      <c r="T39" s="62"/>
      <c r="AC39" s="19"/>
    </row>
    <row r="40" spans="1:29" ht="16.5" customHeight="1">
      <c r="N40" s="62"/>
      <c r="O40" s="62"/>
      <c r="P40" s="62"/>
      <c r="R40" s="62"/>
      <c r="S40" s="62"/>
      <c r="T40" s="62"/>
      <c r="AC40" s="19"/>
    </row>
    <row r="41" spans="1:29" ht="16.5" customHeight="1">
      <c r="N41" s="62"/>
      <c r="O41" s="62"/>
      <c r="P41" s="62"/>
      <c r="R41" s="62"/>
      <c r="S41" s="62"/>
      <c r="T41" s="62"/>
      <c r="AC41" s="19"/>
    </row>
    <row r="42" spans="1:29" ht="16.5" customHeight="1">
      <c r="N42" s="62"/>
      <c r="O42" s="62"/>
      <c r="P42" s="62"/>
      <c r="R42" s="62"/>
      <c r="S42" s="62"/>
      <c r="T42" s="62"/>
      <c r="AC42" s="19"/>
    </row>
    <row r="43" spans="1:29" ht="16.5" customHeight="1">
      <c r="N43" s="62"/>
      <c r="O43" s="62"/>
      <c r="P43" s="62"/>
      <c r="R43" s="62"/>
      <c r="S43" s="62"/>
      <c r="T43" s="62"/>
      <c r="AC43" s="19"/>
    </row>
    <row r="44" spans="1:29" ht="16.5" customHeight="1">
      <c r="N44" s="62"/>
      <c r="O44" s="62"/>
      <c r="P44" s="62"/>
      <c r="R44" s="62"/>
      <c r="S44" s="62"/>
      <c r="T44" s="62"/>
      <c r="AC44" s="19"/>
    </row>
    <row r="45" spans="1:29" ht="16.5" customHeight="1">
      <c r="N45" s="62"/>
      <c r="O45" s="62"/>
      <c r="P45" s="62"/>
      <c r="R45" s="62"/>
      <c r="S45" s="62"/>
      <c r="T45" s="62"/>
      <c r="AC45" s="19"/>
    </row>
    <row r="46" spans="1:29" ht="3.75" customHeight="1">
      <c r="N46" s="62"/>
      <c r="O46" s="62"/>
      <c r="P46" s="62"/>
      <c r="R46" s="62"/>
      <c r="S46" s="62"/>
      <c r="T46" s="62"/>
      <c r="AC46" s="19"/>
    </row>
    <row r="47" spans="1:29" ht="22.35" customHeight="1">
      <c r="A47" s="87" t="s">
        <v>36</v>
      </c>
      <c r="B47" s="118"/>
      <c r="C47" s="118"/>
      <c r="D47" s="118"/>
      <c r="E47" s="118"/>
      <c r="F47" s="118"/>
      <c r="G47" s="118"/>
      <c r="H47" s="118"/>
      <c r="I47" s="6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68"/>
      <c r="Z47" s="68"/>
      <c r="AA47" s="68"/>
      <c r="AB47" s="68"/>
      <c r="AC47" s="44"/>
    </row>
    <row r="49" spans="29:29" ht="16.5" customHeight="1">
      <c r="AC49" s="66"/>
    </row>
    <row r="50" spans="29:29" ht="16.5" customHeight="1">
      <c r="AC50" s="111"/>
    </row>
    <row r="51" spans="29:29" ht="16.5" customHeight="1">
      <c r="AC51" s="119"/>
    </row>
    <row r="52" spans="29:29" ht="16.5" customHeight="1">
      <c r="AC52" s="44"/>
    </row>
  </sheetData>
  <mergeCells count="4">
    <mergeCell ref="F6:AB6"/>
    <mergeCell ref="F7:V7"/>
    <mergeCell ref="L8:N8"/>
    <mergeCell ref="P8:T8"/>
  </mergeCells>
  <pageMargins left="0.3" right="0.3" top="0.5" bottom="0.6" header="0.49" footer="0.4"/>
  <pageSetup paperSize="9" scale="70" firstPageNumber="17" fitToHeight="0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2"/>
  <sheetViews>
    <sheetView topLeftCell="F3" zoomScaleNormal="100" zoomScaleSheetLayoutView="75" zoomScalePageLayoutView="90" workbookViewId="0">
      <selection activeCell="N29" sqref="N29"/>
    </sheetView>
  </sheetViews>
  <sheetFormatPr defaultColWidth="9.44140625" defaultRowHeight="16.5" customHeight="1"/>
  <cols>
    <col min="1" max="2" width="1.5546875" style="41" customWidth="1"/>
    <col min="3" max="3" width="38.44140625" style="41" customWidth="1"/>
    <col min="4" max="4" width="5.44140625" style="41" customWidth="1"/>
    <col min="5" max="5" width="1" style="41" customWidth="1"/>
    <col min="6" max="6" width="14.5546875" style="41" customWidth="1"/>
    <col min="7" max="7" width="1" style="41" customWidth="1"/>
    <col min="8" max="8" width="14.5546875" style="41" customWidth="1"/>
    <col min="9" max="9" width="1" style="41" customWidth="1"/>
    <col min="10" max="10" width="14.5546875" style="41" customWidth="1"/>
    <col min="11" max="11" width="1" style="41" customWidth="1"/>
    <col min="12" max="12" width="14.5546875" style="41" customWidth="1"/>
    <col min="13" max="13" width="1" style="41" customWidth="1"/>
    <col min="14" max="14" width="14.5546875" style="41" customWidth="1"/>
    <col min="15" max="16384" width="9.44140625" style="41"/>
  </cols>
  <sheetData>
    <row r="1" spans="1:14" ht="16.5" customHeight="1">
      <c r="A1" s="83" t="s">
        <v>0</v>
      </c>
      <c r="B1" s="84"/>
      <c r="C1" s="84"/>
      <c r="D1" s="85"/>
      <c r="E1" s="85"/>
      <c r="F1" s="84"/>
      <c r="G1" s="86"/>
      <c r="H1" s="84"/>
      <c r="I1" s="86"/>
      <c r="J1" s="84"/>
      <c r="K1" s="86"/>
      <c r="L1" s="84"/>
      <c r="M1" s="86"/>
      <c r="N1" s="84"/>
    </row>
    <row r="2" spans="1:14" ht="16.5" customHeight="1">
      <c r="A2" s="83" t="s">
        <v>131</v>
      </c>
      <c r="B2" s="84"/>
      <c r="C2" s="84"/>
      <c r="D2" s="85"/>
      <c r="E2" s="85"/>
      <c r="F2" s="84"/>
      <c r="G2" s="86"/>
      <c r="H2" s="84"/>
      <c r="I2" s="86"/>
      <c r="J2" s="84"/>
      <c r="K2" s="86"/>
      <c r="L2" s="84"/>
      <c r="M2" s="86"/>
      <c r="N2" s="84"/>
    </row>
    <row r="3" spans="1:14" ht="16.5" customHeight="1">
      <c r="A3" s="47" t="s">
        <v>84</v>
      </c>
      <c r="B3" s="87"/>
      <c r="C3" s="87"/>
      <c r="D3" s="87"/>
      <c r="E3" s="87"/>
      <c r="F3" s="88"/>
      <c r="G3" s="89"/>
      <c r="H3" s="88"/>
      <c r="I3" s="89"/>
      <c r="J3" s="88"/>
      <c r="K3" s="89"/>
      <c r="L3" s="88"/>
      <c r="M3" s="89"/>
      <c r="N3" s="88"/>
    </row>
    <row r="4" spans="1:14" ht="16.5" customHeight="1">
      <c r="A4" s="84"/>
      <c r="B4" s="84"/>
      <c r="C4" s="84"/>
      <c r="D4" s="85"/>
      <c r="E4" s="85"/>
      <c r="F4" s="84"/>
      <c r="G4" s="86"/>
      <c r="H4" s="84"/>
      <c r="I4" s="86"/>
      <c r="J4" s="84"/>
      <c r="K4" s="86"/>
      <c r="L4" s="84"/>
      <c r="M4" s="86"/>
      <c r="N4" s="84"/>
    </row>
    <row r="5" spans="1:14" ht="16.5" customHeight="1">
      <c r="A5" s="84"/>
      <c r="B5" s="84"/>
      <c r="C5" s="84"/>
      <c r="D5" s="85"/>
      <c r="E5" s="85"/>
      <c r="F5" s="84"/>
      <c r="G5" s="86"/>
      <c r="H5" s="84"/>
      <c r="I5" s="86"/>
      <c r="J5" s="84"/>
      <c r="K5" s="86"/>
      <c r="L5" s="84"/>
      <c r="M5" s="86"/>
      <c r="N5" s="84"/>
    </row>
    <row r="6" spans="1:14" ht="16.5" customHeight="1">
      <c r="A6" s="84"/>
      <c r="B6" s="84"/>
      <c r="C6" s="84"/>
      <c r="D6" s="85"/>
      <c r="E6" s="85"/>
      <c r="F6" s="156" t="s">
        <v>182</v>
      </c>
      <c r="G6" s="156"/>
      <c r="H6" s="156"/>
      <c r="I6" s="156"/>
      <c r="J6" s="156"/>
      <c r="K6" s="156"/>
      <c r="L6" s="156"/>
      <c r="M6" s="156"/>
      <c r="N6" s="156"/>
    </row>
    <row r="7" spans="1:14" ht="16.5" customHeight="1">
      <c r="A7" s="84"/>
      <c r="B7" s="84"/>
      <c r="C7" s="84"/>
      <c r="D7" s="85"/>
      <c r="E7" s="85"/>
      <c r="F7" s="98" t="s">
        <v>143</v>
      </c>
      <c r="G7" s="93"/>
      <c r="H7" s="115"/>
      <c r="I7" s="93"/>
      <c r="J7" s="154" t="s">
        <v>134</v>
      </c>
      <c r="K7" s="154"/>
      <c r="L7" s="154"/>
      <c r="M7" s="93"/>
      <c r="N7" s="98"/>
    </row>
    <row r="8" spans="1:14" ht="16.5" customHeight="1">
      <c r="A8" s="84"/>
      <c r="B8" s="84"/>
      <c r="C8" s="84"/>
      <c r="D8" s="101"/>
      <c r="E8" s="85"/>
      <c r="F8" s="98" t="s">
        <v>150</v>
      </c>
      <c r="G8" s="93"/>
      <c r="H8" s="98" t="s">
        <v>151</v>
      </c>
      <c r="I8" s="93"/>
      <c r="J8" s="98" t="s">
        <v>153</v>
      </c>
      <c r="K8" s="95"/>
      <c r="L8" s="95"/>
      <c r="M8" s="93"/>
      <c r="N8" s="98" t="s">
        <v>160</v>
      </c>
    </row>
    <row r="9" spans="1:14" ht="16.5" customHeight="1">
      <c r="A9" s="84"/>
      <c r="B9" s="84"/>
      <c r="C9" s="84"/>
      <c r="D9" s="101"/>
      <c r="E9" s="101"/>
      <c r="F9" s="98" t="s">
        <v>161</v>
      </c>
      <c r="G9" s="93"/>
      <c r="H9" s="98" t="s">
        <v>161</v>
      </c>
      <c r="I9" s="93"/>
      <c r="J9" s="98" t="s">
        <v>163</v>
      </c>
      <c r="K9" s="102"/>
      <c r="L9" s="98" t="s">
        <v>164</v>
      </c>
      <c r="M9" s="93"/>
      <c r="N9" s="98" t="s">
        <v>167</v>
      </c>
    </row>
    <row r="10" spans="1:14" ht="16.5" customHeight="1">
      <c r="A10" s="84"/>
      <c r="B10" s="84"/>
      <c r="C10" s="84"/>
      <c r="D10" s="103" t="s">
        <v>171</v>
      </c>
      <c r="E10" s="101"/>
      <c r="F10" s="104" t="s">
        <v>11</v>
      </c>
      <c r="G10" s="93"/>
      <c r="H10" s="104" t="s">
        <v>11</v>
      </c>
      <c r="I10" s="93"/>
      <c r="J10" s="104" t="s">
        <v>11</v>
      </c>
      <c r="K10" s="102"/>
      <c r="L10" s="104" t="s">
        <v>11</v>
      </c>
      <c r="M10" s="93"/>
      <c r="N10" s="104" t="s">
        <v>11</v>
      </c>
    </row>
    <row r="11" spans="1:14" ht="16.5" customHeight="1">
      <c r="A11" s="83"/>
      <c r="B11" s="102"/>
      <c r="C11" s="84"/>
      <c r="D11" s="101"/>
      <c r="E11" s="85"/>
      <c r="F11" s="106"/>
      <c r="G11" s="107"/>
      <c r="H11" s="106"/>
      <c r="I11" s="107"/>
      <c r="J11" s="106"/>
      <c r="K11" s="106"/>
      <c r="L11" s="106"/>
      <c r="M11" s="106"/>
      <c r="N11" s="106"/>
    </row>
    <row r="12" spans="1:14" ht="16.5" customHeight="1">
      <c r="A12" s="102" t="s">
        <v>172</v>
      </c>
      <c r="B12" s="86"/>
      <c r="C12" s="84"/>
      <c r="D12" s="85"/>
      <c r="E12" s="85"/>
      <c r="F12" s="106">
        <v>864713808</v>
      </c>
      <c r="G12" s="106"/>
      <c r="H12" s="106">
        <v>31917416</v>
      </c>
      <c r="I12" s="106"/>
      <c r="J12" s="106">
        <v>87865911</v>
      </c>
      <c r="K12" s="107"/>
      <c r="L12" s="107">
        <v>71044949</v>
      </c>
      <c r="M12" s="106"/>
      <c r="N12" s="106">
        <v>1055542084</v>
      </c>
    </row>
    <row r="13" spans="1:14" ht="16.5" customHeight="1">
      <c r="A13" s="86" t="s">
        <v>183</v>
      </c>
      <c r="B13" s="86"/>
      <c r="C13" s="84"/>
      <c r="D13" s="108"/>
      <c r="E13" s="85"/>
      <c r="F13" s="106">
        <v>0</v>
      </c>
      <c r="G13" s="106"/>
      <c r="H13" s="106">
        <v>0</v>
      </c>
      <c r="I13" s="106"/>
      <c r="J13" s="106">
        <v>0</v>
      </c>
      <c r="K13" s="107"/>
      <c r="L13" s="107">
        <v>-30682750</v>
      </c>
      <c r="M13" s="106"/>
      <c r="N13" s="106">
        <f>SUM(F13:L13)</f>
        <v>-30682750</v>
      </c>
    </row>
    <row r="14" spans="1:14" ht="16.5" customHeight="1">
      <c r="A14" s="86" t="s">
        <v>175</v>
      </c>
      <c r="B14" s="86"/>
      <c r="C14" s="84"/>
      <c r="D14" s="85"/>
      <c r="E14" s="85"/>
      <c r="F14" s="109">
        <v>0</v>
      </c>
      <c r="G14" s="107"/>
      <c r="H14" s="109">
        <v>0</v>
      </c>
      <c r="I14" s="107"/>
      <c r="J14" s="109">
        <v>0</v>
      </c>
      <c r="K14" s="106"/>
      <c r="L14" s="88">
        <v>60782886</v>
      </c>
      <c r="M14" s="106"/>
      <c r="N14" s="88">
        <f>SUM(F14:L14)</f>
        <v>60782886</v>
      </c>
    </row>
    <row r="15" spans="1:14" ht="16.5" customHeight="1">
      <c r="B15" s="86"/>
      <c r="C15" s="84"/>
      <c r="D15" s="85"/>
      <c r="E15" s="85"/>
      <c r="F15" s="107"/>
      <c r="G15" s="107"/>
      <c r="H15" s="107"/>
      <c r="I15" s="107"/>
      <c r="J15" s="107"/>
      <c r="K15" s="106"/>
      <c r="L15" s="106"/>
      <c r="M15" s="106"/>
      <c r="N15" s="106"/>
    </row>
    <row r="16" spans="1:14" ht="16.5" customHeight="1" thickBot="1">
      <c r="A16" s="83" t="s">
        <v>176</v>
      </c>
      <c r="B16" s="102"/>
      <c r="C16" s="84"/>
      <c r="D16" s="85"/>
      <c r="E16" s="85"/>
      <c r="F16" s="110">
        <f>SUM(F12:F14)</f>
        <v>864713808</v>
      </c>
      <c r="G16" s="107"/>
      <c r="H16" s="110">
        <f>SUM(H12:H14)</f>
        <v>31917416</v>
      </c>
      <c r="I16" s="107"/>
      <c r="J16" s="110">
        <f>SUM(J12:J14)</f>
        <v>87865911</v>
      </c>
      <c r="K16" s="106"/>
      <c r="L16" s="110">
        <f>SUM(L12:L14)</f>
        <v>101145085</v>
      </c>
      <c r="M16" s="106"/>
      <c r="N16" s="110">
        <f>SUM(N12:N14)</f>
        <v>1085642220</v>
      </c>
    </row>
    <row r="17" spans="1:14" ht="16.5" customHeight="1" thickTop="1">
      <c r="A17" s="83"/>
      <c r="B17" s="102"/>
      <c r="C17" s="84"/>
      <c r="D17" s="85"/>
      <c r="E17" s="85"/>
      <c r="F17" s="106"/>
      <c r="G17" s="107"/>
      <c r="H17" s="106"/>
      <c r="I17" s="107"/>
      <c r="J17" s="106"/>
      <c r="K17" s="106"/>
      <c r="L17" s="106"/>
      <c r="M17" s="106"/>
      <c r="N17" s="106"/>
    </row>
    <row r="18" spans="1:14" ht="16.5" customHeight="1">
      <c r="A18" s="102" t="s">
        <v>177</v>
      </c>
      <c r="B18" s="86"/>
      <c r="C18" s="84"/>
      <c r="D18" s="85"/>
      <c r="E18" s="85"/>
      <c r="F18" s="106">
        <v>864713808</v>
      </c>
      <c r="G18" s="106"/>
      <c r="H18" s="106">
        <v>31917416</v>
      </c>
      <c r="I18" s="106"/>
      <c r="J18" s="106">
        <v>87865911</v>
      </c>
      <c r="K18" s="107"/>
      <c r="L18" s="107">
        <v>114432048</v>
      </c>
      <c r="M18" s="106"/>
      <c r="N18" s="106">
        <f>SUM(F18:L18)</f>
        <v>1098929183</v>
      </c>
    </row>
    <row r="19" spans="1:14" ht="16.5" customHeight="1">
      <c r="A19" s="86" t="s">
        <v>183</v>
      </c>
      <c r="B19" s="86"/>
      <c r="C19" s="84"/>
      <c r="D19" s="108">
        <v>9</v>
      </c>
      <c r="E19" s="85"/>
      <c r="F19" s="107">
        <v>0</v>
      </c>
      <c r="G19" s="107"/>
      <c r="H19" s="107">
        <v>0</v>
      </c>
      <c r="I19" s="107"/>
      <c r="J19" s="107">
        <v>0</v>
      </c>
      <c r="K19" s="107"/>
      <c r="L19" s="107">
        <v>-39185114</v>
      </c>
      <c r="M19" s="106"/>
      <c r="N19" s="106">
        <f>SUM(F19,H19,J19,L19)</f>
        <v>-39185114</v>
      </c>
    </row>
    <row r="20" spans="1:14" ht="16.5" customHeight="1">
      <c r="A20" s="86" t="s">
        <v>175</v>
      </c>
      <c r="B20" s="86"/>
      <c r="C20" s="84"/>
      <c r="D20" s="85"/>
      <c r="E20" s="85"/>
      <c r="F20" s="109">
        <v>0</v>
      </c>
      <c r="G20" s="107"/>
      <c r="H20" s="109">
        <v>0</v>
      </c>
      <c r="I20" s="107"/>
      <c r="J20" s="109">
        <v>0</v>
      </c>
      <c r="K20" s="106"/>
      <c r="L20" s="88">
        <v>42242240</v>
      </c>
      <c r="M20" s="106"/>
      <c r="N20" s="88">
        <f>SUM(F20,H20,J20,L20)</f>
        <v>42242240</v>
      </c>
    </row>
    <row r="21" spans="1:14" ht="16.5" customHeight="1">
      <c r="B21" s="86"/>
      <c r="C21" s="84"/>
      <c r="D21" s="85"/>
      <c r="E21" s="85"/>
      <c r="F21" s="107"/>
      <c r="G21" s="107"/>
      <c r="H21" s="107"/>
      <c r="I21" s="107"/>
      <c r="J21" s="107"/>
      <c r="K21" s="106"/>
      <c r="L21" s="106"/>
      <c r="M21" s="106"/>
      <c r="N21" s="106"/>
    </row>
    <row r="22" spans="1:14" ht="16.5" customHeight="1" thickBot="1">
      <c r="A22" s="83" t="s">
        <v>178</v>
      </c>
      <c r="B22" s="102"/>
      <c r="C22" s="84"/>
      <c r="D22" s="85"/>
      <c r="E22" s="85"/>
      <c r="F22" s="110">
        <f>SUM(F18:F20)</f>
        <v>864713808</v>
      </c>
      <c r="G22" s="107"/>
      <c r="H22" s="110">
        <f>SUM(H18:H20)</f>
        <v>31917416</v>
      </c>
      <c r="I22" s="107"/>
      <c r="J22" s="110">
        <f>SUM(J18:J20)</f>
        <v>87865911</v>
      </c>
      <c r="K22" s="106"/>
      <c r="L22" s="110">
        <f>SUM(L18:L20)</f>
        <v>117489174</v>
      </c>
      <c r="M22" s="106"/>
      <c r="N22" s="110">
        <f>SUM(N18:N20)</f>
        <v>1101986309</v>
      </c>
    </row>
    <row r="23" spans="1:14" ht="16.5" customHeight="1" thickTop="1">
      <c r="A23" s="83"/>
      <c r="B23" s="102"/>
      <c r="C23" s="84"/>
      <c r="D23" s="85"/>
      <c r="E23" s="85"/>
      <c r="F23" s="106"/>
      <c r="G23" s="107"/>
      <c r="H23" s="106"/>
      <c r="I23" s="107"/>
      <c r="J23" s="106"/>
      <c r="K23" s="106"/>
      <c r="L23" s="106"/>
      <c r="M23" s="106"/>
      <c r="N23" s="106"/>
    </row>
    <row r="31" spans="1:14" ht="20.25" customHeight="1"/>
    <row r="32" spans="1:14" ht="22.35" customHeight="1">
      <c r="A32" s="157" t="s">
        <v>36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</row>
  </sheetData>
  <mergeCells count="3">
    <mergeCell ref="F6:N6"/>
    <mergeCell ref="J7:L7"/>
    <mergeCell ref="A32:N32"/>
  </mergeCells>
  <pageMargins left="1" right="1" top="0.5" bottom="0.6" header="0.49" footer="0.4"/>
  <pageSetup paperSize="9" firstPageNumber="18" fitToHeight="0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34"/>
  <sheetViews>
    <sheetView topLeftCell="H6" zoomScaleNormal="100" zoomScaleSheetLayoutView="70" zoomScalePageLayoutView="90" workbookViewId="0">
      <selection activeCell="G30" sqref="G30"/>
    </sheetView>
  </sheetViews>
  <sheetFormatPr defaultColWidth="9.44140625" defaultRowHeight="16.5" customHeight="1"/>
  <cols>
    <col min="1" max="2" width="1.5546875" style="41" customWidth="1"/>
    <col min="3" max="3" width="29.5546875" style="41" customWidth="1"/>
    <col min="4" max="4" width="6" style="41" customWidth="1"/>
    <col min="5" max="5" width="0.5546875" style="41" customWidth="1"/>
    <col min="6" max="6" width="18.44140625" style="41" customWidth="1"/>
    <col min="7" max="7" width="0.5546875" style="41" customWidth="1"/>
    <col min="8" max="8" width="12" style="41" customWidth="1"/>
    <col min="9" max="9" width="0.5546875" style="41" customWidth="1"/>
    <col min="10" max="10" width="12.5546875" style="41" customWidth="1"/>
    <col min="11" max="11" width="0.5546875" style="41" customWidth="1"/>
    <col min="12" max="12" width="13.5546875" style="41" customWidth="1"/>
    <col min="13" max="13" width="0.5546875" style="41" customWidth="1"/>
    <col min="14" max="14" width="22.44140625" style="41" customWidth="1"/>
    <col min="15" max="15" width="0.5546875" style="41" customWidth="1"/>
    <col min="16" max="16" width="18.44140625" style="41" bestFit="1" customWidth="1"/>
    <col min="17" max="16384" width="9.44140625" style="41"/>
  </cols>
  <sheetData>
    <row r="1" spans="1:16" ht="16.5" customHeight="1">
      <c r="A1" s="83" t="s">
        <v>0</v>
      </c>
      <c r="B1" s="85"/>
      <c r="C1" s="85"/>
      <c r="D1" s="85"/>
      <c r="E1" s="85"/>
      <c r="F1" s="85"/>
      <c r="G1" s="86"/>
      <c r="H1" s="85"/>
      <c r="I1" s="86"/>
      <c r="J1" s="85"/>
      <c r="K1" s="86"/>
      <c r="L1" s="85"/>
      <c r="M1" s="86"/>
      <c r="N1" s="86"/>
      <c r="O1" s="86"/>
      <c r="P1" s="85"/>
    </row>
    <row r="2" spans="1:16" ht="16.5" customHeight="1">
      <c r="A2" s="83" t="s">
        <v>131</v>
      </c>
      <c r="B2" s="85"/>
      <c r="C2" s="85"/>
      <c r="D2" s="85"/>
      <c r="E2" s="85"/>
      <c r="F2" s="85"/>
      <c r="G2" s="86"/>
      <c r="H2" s="85"/>
      <c r="I2" s="86"/>
      <c r="J2" s="85"/>
      <c r="K2" s="86"/>
      <c r="L2" s="85"/>
      <c r="M2" s="86"/>
      <c r="N2" s="86"/>
      <c r="O2" s="86"/>
      <c r="P2" s="85"/>
    </row>
    <row r="3" spans="1:16" ht="16.5" customHeight="1">
      <c r="A3" s="47" t="s">
        <v>84</v>
      </c>
      <c r="B3" s="87"/>
      <c r="C3" s="87"/>
      <c r="D3" s="87"/>
      <c r="E3" s="87"/>
      <c r="F3" s="88"/>
      <c r="G3" s="89"/>
      <c r="H3" s="88"/>
      <c r="I3" s="89"/>
      <c r="J3" s="88"/>
      <c r="K3" s="89"/>
      <c r="L3" s="88"/>
      <c r="M3" s="89"/>
      <c r="N3" s="89"/>
      <c r="O3" s="89"/>
      <c r="P3" s="88"/>
    </row>
    <row r="4" spans="1:16" ht="16.5" customHeight="1">
      <c r="A4" s="85"/>
      <c r="B4" s="85"/>
      <c r="C4" s="85"/>
      <c r="D4" s="85"/>
      <c r="E4" s="85"/>
      <c r="F4" s="85"/>
      <c r="G4" s="86"/>
      <c r="H4" s="85"/>
      <c r="I4" s="86"/>
      <c r="J4" s="85"/>
      <c r="K4" s="86"/>
      <c r="L4" s="85"/>
      <c r="M4" s="86"/>
      <c r="N4" s="86"/>
      <c r="O4" s="86"/>
      <c r="P4" s="85"/>
    </row>
    <row r="5" spans="1:16" ht="16.5" customHeight="1">
      <c r="A5" s="85"/>
      <c r="B5" s="85"/>
      <c r="C5" s="85"/>
      <c r="D5" s="85"/>
      <c r="E5" s="85"/>
      <c r="F5" s="85"/>
      <c r="G5" s="86"/>
      <c r="H5" s="85"/>
      <c r="I5" s="86"/>
      <c r="J5" s="85"/>
      <c r="K5" s="86"/>
      <c r="L5" s="85"/>
      <c r="M5" s="86"/>
      <c r="N5" s="86"/>
      <c r="O5" s="86"/>
      <c r="P5" s="85"/>
    </row>
    <row r="6" spans="1:16" ht="16.5" customHeight="1">
      <c r="A6" s="85"/>
      <c r="B6" s="85"/>
      <c r="C6" s="85"/>
      <c r="D6" s="85"/>
      <c r="E6" s="85"/>
      <c r="F6" s="152" t="s">
        <v>182</v>
      </c>
      <c r="G6" s="152"/>
      <c r="H6" s="152"/>
      <c r="I6" s="152"/>
      <c r="J6" s="152"/>
      <c r="K6" s="152"/>
      <c r="L6" s="152"/>
      <c r="M6" s="152"/>
      <c r="N6" s="152"/>
      <c r="O6" s="152"/>
      <c r="P6" s="152"/>
    </row>
    <row r="7" spans="1:16" ht="16.5" customHeight="1">
      <c r="A7" s="85"/>
      <c r="B7" s="85"/>
      <c r="C7" s="85"/>
      <c r="D7" s="85"/>
      <c r="E7" s="85"/>
      <c r="F7" s="114"/>
      <c r="G7" s="114"/>
      <c r="H7" s="114"/>
      <c r="I7" s="114"/>
      <c r="J7" s="155" t="s">
        <v>134</v>
      </c>
      <c r="K7" s="155"/>
      <c r="L7" s="155"/>
      <c r="M7" s="114"/>
      <c r="N7" s="125" t="s">
        <v>184</v>
      </c>
      <c r="O7" s="114"/>
      <c r="P7" s="114"/>
    </row>
    <row r="8" spans="1:16" ht="16.5" customHeight="1">
      <c r="A8" s="85"/>
      <c r="B8" s="85"/>
      <c r="C8" s="85"/>
      <c r="D8" s="85"/>
      <c r="E8" s="85"/>
      <c r="F8" s="98" t="s">
        <v>143</v>
      </c>
      <c r="G8" s="85"/>
      <c r="H8" s="115"/>
      <c r="I8" s="85"/>
      <c r="M8" s="93"/>
      <c r="N8" s="93" t="s">
        <v>146</v>
      </c>
      <c r="O8" s="93"/>
      <c r="P8" s="98"/>
    </row>
    <row r="9" spans="1:16" ht="16.5" customHeight="1">
      <c r="A9" s="85"/>
      <c r="B9" s="85"/>
      <c r="C9" s="85"/>
      <c r="D9" s="85"/>
      <c r="E9" s="85"/>
      <c r="F9" s="98" t="s">
        <v>150</v>
      </c>
      <c r="G9" s="93"/>
      <c r="H9" s="98" t="s">
        <v>151</v>
      </c>
      <c r="I9" s="93"/>
      <c r="J9" s="98" t="s">
        <v>153</v>
      </c>
      <c r="K9" s="95"/>
      <c r="L9" s="95"/>
      <c r="M9" s="93"/>
      <c r="N9" s="100" t="s">
        <v>155</v>
      </c>
      <c r="O9" s="93"/>
      <c r="P9" s="98" t="s">
        <v>160</v>
      </c>
    </row>
    <row r="10" spans="1:16" ht="16.5" customHeight="1">
      <c r="A10" s="85"/>
      <c r="B10" s="85"/>
      <c r="C10" s="85"/>
      <c r="D10" s="85"/>
      <c r="E10" s="85"/>
      <c r="F10" s="98" t="s">
        <v>161</v>
      </c>
      <c r="G10" s="93"/>
      <c r="H10" s="98" t="s">
        <v>161</v>
      </c>
      <c r="I10" s="93"/>
      <c r="J10" s="98" t="s">
        <v>163</v>
      </c>
      <c r="K10" s="102"/>
      <c r="L10" s="98" t="s">
        <v>164</v>
      </c>
      <c r="M10" s="93"/>
      <c r="N10" s="100" t="s">
        <v>166</v>
      </c>
      <c r="O10" s="93"/>
      <c r="P10" s="98" t="s">
        <v>167</v>
      </c>
    </row>
    <row r="11" spans="1:16" ht="16.5" customHeight="1">
      <c r="A11" s="85"/>
      <c r="B11" s="85"/>
      <c r="C11" s="85"/>
      <c r="D11" s="103" t="s">
        <v>171</v>
      </c>
      <c r="E11" s="85"/>
      <c r="F11" s="104" t="s">
        <v>12</v>
      </c>
      <c r="G11" s="93"/>
      <c r="H11" s="104" t="s">
        <v>12</v>
      </c>
      <c r="I11" s="93"/>
      <c r="J11" s="104" t="s">
        <v>12</v>
      </c>
      <c r="K11" s="102"/>
      <c r="L11" s="104" t="s">
        <v>12</v>
      </c>
      <c r="M11" s="93"/>
      <c r="N11" s="104" t="s">
        <v>12</v>
      </c>
      <c r="O11" s="93"/>
      <c r="P11" s="104" t="s">
        <v>12</v>
      </c>
    </row>
    <row r="12" spans="1:16" ht="16.5" customHeight="1">
      <c r="A12" s="85"/>
      <c r="B12" s="85"/>
      <c r="C12" s="85"/>
      <c r="D12" s="85"/>
      <c r="E12" s="85"/>
      <c r="F12" s="98"/>
      <c r="G12" s="93"/>
      <c r="H12" s="98"/>
      <c r="I12" s="93"/>
      <c r="J12" s="98"/>
      <c r="K12" s="102"/>
      <c r="L12" s="98"/>
      <c r="M12" s="93"/>
      <c r="N12" s="100"/>
      <c r="O12" s="93"/>
      <c r="P12" s="98"/>
    </row>
    <row r="13" spans="1:16" ht="16.5" customHeight="1">
      <c r="A13" s="102" t="s">
        <v>172</v>
      </c>
      <c r="B13" s="86"/>
      <c r="C13" s="85"/>
      <c r="D13" s="85"/>
      <c r="E13" s="85"/>
      <c r="F13" s="106">
        <v>30004442705</v>
      </c>
      <c r="G13" s="106"/>
      <c r="H13" s="106">
        <v>977711111</v>
      </c>
      <c r="I13" s="106"/>
      <c r="J13" s="106">
        <v>3000444271</v>
      </c>
      <c r="K13" s="106"/>
      <c r="L13" s="106">
        <v>5452902689</v>
      </c>
      <c r="M13" s="106"/>
      <c r="N13" s="106">
        <v>-2979374799</v>
      </c>
      <c r="O13" s="106"/>
      <c r="P13" s="106">
        <v>36456125977</v>
      </c>
    </row>
    <row r="14" spans="1:16" ht="16.5" customHeight="1">
      <c r="A14" s="86" t="s">
        <v>183</v>
      </c>
      <c r="B14" s="86"/>
      <c r="C14" s="85"/>
      <c r="D14" s="108"/>
      <c r="E14" s="85"/>
      <c r="F14" s="106">
        <v>0</v>
      </c>
      <c r="G14" s="106"/>
      <c r="H14" s="106">
        <v>0</v>
      </c>
      <c r="I14" s="106"/>
      <c r="J14" s="106">
        <v>0</v>
      </c>
      <c r="K14" s="106"/>
      <c r="L14" s="106">
        <v>-1083975531</v>
      </c>
      <c r="M14" s="106"/>
      <c r="N14" s="106">
        <v>0</v>
      </c>
      <c r="O14" s="106"/>
      <c r="P14" s="106">
        <f>SUM(F14:N14)</f>
        <v>-1083975531</v>
      </c>
    </row>
    <row r="15" spans="1:16" ht="16.5" customHeight="1">
      <c r="A15" s="86" t="s">
        <v>175</v>
      </c>
      <c r="B15" s="86"/>
      <c r="C15" s="85"/>
      <c r="D15" s="85"/>
      <c r="E15" s="85"/>
      <c r="F15" s="88">
        <v>0</v>
      </c>
      <c r="G15" s="107"/>
      <c r="H15" s="88">
        <v>0</v>
      </c>
      <c r="I15" s="107"/>
      <c r="J15" s="88">
        <v>0</v>
      </c>
      <c r="K15" s="106"/>
      <c r="L15" s="88">
        <v>2275575277</v>
      </c>
      <c r="M15" s="106"/>
      <c r="N15" s="88">
        <v>-2418762447</v>
      </c>
      <c r="O15" s="106"/>
      <c r="P15" s="88">
        <f>SUM(F15:N15)</f>
        <v>-143187170</v>
      </c>
    </row>
    <row r="16" spans="1:16" ht="16.5" customHeight="1">
      <c r="A16" s="102"/>
      <c r="B16" s="86"/>
      <c r="C16" s="85"/>
      <c r="D16" s="85"/>
      <c r="E16" s="85"/>
      <c r="F16" s="107"/>
      <c r="G16" s="107"/>
      <c r="H16" s="107"/>
      <c r="I16" s="107"/>
      <c r="J16" s="107"/>
      <c r="K16" s="106"/>
      <c r="L16" s="106"/>
      <c r="M16" s="106"/>
      <c r="N16" s="106"/>
      <c r="O16" s="106"/>
      <c r="P16" s="106"/>
    </row>
    <row r="17" spans="1:16" ht="16.5" customHeight="1" thickBot="1">
      <c r="A17" s="83" t="s">
        <v>176</v>
      </c>
      <c r="B17" s="102"/>
      <c r="C17" s="85"/>
      <c r="D17" s="85"/>
      <c r="E17" s="85"/>
      <c r="F17" s="110">
        <f>SUM(F13:F15)</f>
        <v>30004442705</v>
      </c>
      <c r="G17" s="106"/>
      <c r="H17" s="110">
        <f>SUM(H13:H15)</f>
        <v>977711111</v>
      </c>
      <c r="I17" s="106"/>
      <c r="J17" s="110">
        <f>SUM(J13:J15)</f>
        <v>3000444271</v>
      </c>
      <c r="K17" s="106"/>
      <c r="L17" s="110">
        <f>SUM(L13:L15)</f>
        <v>6644502435</v>
      </c>
      <c r="M17" s="106"/>
      <c r="N17" s="110">
        <f>SUM(N13:N15)</f>
        <v>-5398137246</v>
      </c>
      <c r="O17" s="106"/>
      <c r="P17" s="110">
        <f>SUM(P13:P15)</f>
        <v>35228963276</v>
      </c>
    </row>
    <row r="18" spans="1:16" ht="16.5" customHeight="1" thickTop="1">
      <c r="A18" s="83"/>
      <c r="B18" s="102"/>
      <c r="C18" s="85"/>
      <c r="D18" s="85"/>
      <c r="E18" s="85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</row>
    <row r="19" spans="1:16" ht="16.5" customHeight="1">
      <c r="A19" s="102" t="s">
        <v>177</v>
      </c>
      <c r="B19" s="86"/>
      <c r="C19" s="85"/>
      <c r="D19" s="85"/>
      <c r="E19" s="85"/>
      <c r="F19" s="106">
        <f>F17</f>
        <v>30004442705</v>
      </c>
      <c r="G19" s="106"/>
      <c r="H19" s="106">
        <f>H17</f>
        <v>977711111</v>
      </c>
      <c r="I19" s="106"/>
      <c r="J19" s="106">
        <f>J17</f>
        <v>3000444271</v>
      </c>
      <c r="K19" s="106"/>
      <c r="L19" s="117">
        <v>7094581080</v>
      </c>
      <c r="M19" s="106"/>
      <c r="N19" s="106">
        <v>-3565758379</v>
      </c>
      <c r="O19" s="106"/>
      <c r="P19" s="106">
        <f>SUM(F19:N19)</f>
        <v>37511420788</v>
      </c>
    </row>
    <row r="20" spans="1:16" ht="16.5" customHeight="1">
      <c r="A20" s="86" t="s">
        <v>183</v>
      </c>
      <c r="B20" s="86"/>
      <c r="C20" s="85"/>
      <c r="D20" s="108">
        <v>9</v>
      </c>
      <c r="E20" s="85"/>
      <c r="F20" s="107">
        <v>0</v>
      </c>
      <c r="G20" s="107"/>
      <c r="H20" s="107">
        <v>0</v>
      </c>
      <c r="I20" s="107"/>
      <c r="J20" s="107">
        <v>0</v>
      </c>
      <c r="K20" s="106"/>
      <c r="L20" s="106">
        <v>-1300770638</v>
      </c>
      <c r="M20" s="106"/>
      <c r="N20" s="106">
        <v>0</v>
      </c>
      <c r="O20" s="106"/>
      <c r="P20" s="106">
        <f>SUM(F20,H20,J20,L20,N20)</f>
        <v>-1300770638</v>
      </c>
    </row>
    <row r="21" spans="1:16" ht="16.5" customHeight="1">
      <c r="A21" s="86" t="s">
        <v>175</v>
      </c>
      <c r="B21" s="86"/>
      <c r="C21" s="85"/>
      <c r="D21" s="85"/>
      <c r="E21" s="85"/>
      <c r="F21" s="109">
        <v>0</v>
      </c>
      <c r="G21" s="107"/>
      <c r="H21" s="109">
        <v>0</v>
      </c>
      <c r="I21" s="107"/>
      <c r="J21" s="109">
        <v>0</v>
      </c>
      <c r="K21" s="106"/>
      <c r="L21" s="88">
        <v>1385936302</v>
      </c>
      <c r="M21" s="106"/>
      <c r="N21" s="88">
        <v>-1842043219</v>
      </c>
      <c r="O21" s="106"/>
      <c r="P21" s="88">
        <f>SUM(F21,H21,J21,L21,N21)</f>
        <v>-456106917</v>
      </c>
    </row>
    <row r="22" spans="1:16" ht="16.5" customHeight="1">
      <c r="A22" s="102"/>
      <c r="B22" s="86"/>
      <c r="C22" s="85"/>
      <c r="D22" s="85"/>
      <c r="E22" s="85"/>
      <c r="F22" s="107"/>
      <c r="G22" s="107"/>
      <c r="H22" s="107"/>
      <c r="I22" s="107"/>
      <c r="J22" s="107"/>
      <c r="K22" s="106"/>
      <c r="L22" s="106"/>
      <c r="M22" s="106"/>
      <c r="N22" s="106"/>
      <c r="O22" s="106"/>
      <c r="P22" s="106"/>
    </row>
    <row r="23" spans="1:16" ht="16.5" customHeight="1" thickBot="1">
      <c r="A23" s="83" t="s">
        <v>178</v>
      </c>
      <c r="B23" s="102"/>
      <c r="C23" s="85"/>
      <c r="D23" s="85"/>
      <c r="E23" s="85"/>
      <c r="F23" s="110">
        <f>SUM(F19:F21)</f>
        <v>30004442705</v>
      </c>
      <c r="G23" s="106"/>
      <c r="H23" s="110">
        <f>SUM(H19:H21)</f>
        <v>977711111</v>
      </c>
      <c r="I23" s="106"/>
      <c r="J23" s="110">
        <f>SUM(J19:J21)</f>
        <v>3000444271</v>
      </c>
      <c r="K23" s="106"/>
      <c r="L23" s="110">
        <f>SUM(L19:L21)</f>
        <v>7179746744</v>
      </c>
      <c r="M23" s="106"/>
      <c r="N23" s="110">
        <f>SUM(N19:N21)</f>
        <v>-5407801598</v>
      </c>
      <c r="O23" s="106"/>
      <c r="P23" s="110">
        <f>SUM(P19:P21)</f>
        <v>35754543233</v>
      </c>
    </row>
    <row r="24" spans="1:16" ht="16.5" customHeight="1" thickTop="1">
      <c r="A24" s="83"/>
      <c r="B24" s="102"/>
      <c r="C24" s="85"/>
      <c r="D24" s="85"/>
      <c r="E24" s="85"/>
      <c r="F24" s="106"/>
      <c r="G24" s="107"/>
      <c r="H24" s="106"/>
      <c r="I24" s="106"/>
      <c r="J24" s="106"/>
      <c r="K24" s="106"/>
      <c r="L24" s="106"/>
      <c r="M24" s="106"/>
      <c r="N24" s="106"/>
      <c r="O24" s="106"/>
      <c r="P24" s="106"/>
    </row>
    <row r="25" spans="1:16" ht="16.5" customHeight="1">
      <c r="A25" s="83"/>
      <c r="B25" s="102"/>
      <c r="C25" s="85"/>
      <c r="D25" s="85"/>
      <c r="E25" s="85"/>
      <c r="F25" s="106"/>
      <c r="G25" s="107"/>
      <c r="H25" s="106"/>
      <c r="I25" s="106"/>
      <c r="J25" s="106"/>
      <c r="K25" s="106"/>
      <c r="L25" s="106"/>
      <c r="M25" s="106"/>
      <c r="N25" s="106"/>
      <c r="O25" s="106"/>
      <c r="P25" s="106"/>
    </row>
    <row r="26" spans="1:16" ht="16.5" customHeight="1">
      <c r="A26" s="83"/>
      <c r="B26" s="102"/>
      <c r="C26" s="85"/>
      <c r="D26" s="85"/>
      <c r="E26" s="85"/>
      <c r="F26" s="106"/>
      <c r="G26" s="107"/>
      <c r="H26" s="106"/>
      <c r="I26" s="106"/>
      <c r="J26" s="106"/>
      <c r="K26" s="106"/>
      <c r="L26" s="106"/>
      <c r="M26" s="106"/>
      <c r="N26" s="106"/>
      <c r="O26" s="106"/>
      <c r="P26" s="106"/>
    </row>
    <row r="27" spans="1:16" ht="16.5" customHeight="1">
      <c r="A27" s="83"/>
      <c r="B27" s="102"/>
      <c r="C27" s="85"/>
      <c r="D27" s="85"/>
      <c r="E27" s="85"/>
      <c r="F27" s="106"/>
      <c r="G27" s="107"/>
      <c r="H27" s="106"/>
      <c r="I27" s="106"/>
      <c r="J27" s="106"/>
      <c r="K27" s="106"/>
      <c r="L27" s="106"/>
      <c r="M27" s="106"/>
      <c r="N27" s="106"/>
      <c r="O27" s="106"/>
      <c r="P27" s="106"/>
    </row>
    <row r="28" spans="1:16" ht="16.5" customHeight="1">
      <c r="A28" s="83"/>
      <c r="B28" s="102"/>
      <c r="C28" s="85"/>
      <c r="D28" s="85"/>
      <c r="E28" s="85"/>
      <c r="F28" s="106"/>
      <c r="G28" s="107"/>
      <c r="H28" s="106"/>
      <c r="I28" s="106"/>
      <c r="J28" s="106"/>
      <c r="K28" s="106"/>
      <c r="L28" s="106"/>
      <c r="M28" s="106"/>
      <c r="N28" s="106"/>
      <c r="O28" s="106"/>
      <c r="P28" s="106"/>
    </row>
    <row r="29" spans="1:16" ht="16.5" customHeight="1">
      <c r="A29" s="83"/>
      <c r="B29" s="102"/>
      <c r="C29" s="85"/>
      <c r="D29" s="85"/>
      <c r="E29" s="85"/>
      <c r="F29" s="106"/>
      <c r="G29" s="107"/>
      <c r="H29" s="106"/>
      <c r="I29" s="106"/>
      <c r="J29" s="106"/>
      <c r="K29" s="106"/>
      <c r="L29" s="106"/>
      <c r="M29" s="106"/>
      <c r="N29" s="106"/>
      <c r="O29" s="106"/>
      <c r="P29" s="106"/>
    </row>
    <row r="30" spans="1:16" ht="16.5" customHeight="1">
      <c r="A30" s="83"/>
      <c r="B30" s="102"/>
      <c r="C30" s="85"/>
      <c r="D30" s="85"/>
      <c r="E30" s="85"/>
      <c r="F30" s="106"/>
      <c r="G30" s="107"/>
      <c r="H30" s="106"/>
      <c r="I30" s="106"/>
      <c r="J30" s="106"/>
      <c r="K30" s="106"/>
      <c r="L30" s="106"/>
      <c r="M30" s="106"/>
      <c r="N30" s="106"/>
      <c r="O30" s="106"/>
      <c r="P30" s="106"/>
    </row>
    <row r="31" spans="1:16" ht="16.5" customHeight="1">
      <c r="A31" s="83"/>
      <c r="B31" s="102"/>
      <c r="C31" s="85"/>
      <c r="D31" s="85"/>
      <c r="E31" s="85"/>
      <c r="F31" s="106"/>
      <c r="G31" s="107"/>
      <c r="H31" s="106"/>
      <c r="I31" s="107"/>
      <c r="J31" s="106"/>
      <c r="K31" s="106"/>
      <c r="L31" s="106"/>
      <c r="M31" s="106"/>
      <c r="N31" s="106"/>
      <c r="O31" s="106"/>
      <c r="P31" s="106"/>
    </row>
    <row r="32" spans="1:16" ht="16.5" customHeight="1">
      <c r="A32" s="83"/>
      <c r="B32" s="102"/>
      <c r="C32" s="85"/>
      <c r="D32" s="85"/>
      <c r="E32" s="85"/>
      <c r="F32" s="106"/>
      <c r="G32" s="107"/>
      <c r="H32" s="106"/>
      <c r="I32" s="107"/>
      <c r="J32" s="106"/>
      <c r="K32" s="106"/>
      <c r="L32" s="106"/>
      <c r="M32" s="106"/>
      <c r="N32" s="106"/>
      <c r="O32" s="106"/>
      <c r="P32" s="106"/>
    </row>
    <row r="33" spans="1:16" ht="15" customHeight="1">
      <c r="A33" s="83"/>
      <c r="B33" s="102"/>
      <c r="C33" s="85"/>
      <c r="D33" s="85"/>
      <c r="E33" s="85"/>
      <c r="F33" s="106"/>
      <c r="G33" s="107"/>
      <c r="H33" s="106"/>
      <c r="I33" s="107"/>
      <c r="J33" s="106"/>
      <c r="K33" s="106"/>
      <c r="L33" s="106"/>
      <c r="M33" s="106"/>
      <c r="N33" s="106"/>
      <c r="O33" s="106"/>
      <c r="P33" s="106"/>
    </row>
    <row r="34" spans="1:16" ht="22.35" customHeight="1">
      <c r="A34" s="157" t="s">
        <v>36</v>
      </c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</row>
  </sheetData>
  <mergeCells count="3">
    <mergeCell ref="F6:P6"/>
    <mergeCell ref="J7:L7"/>
    <mergeCell ref="A34:P34"/>
  </mergeCells>
  <pageMargins left="0.7" right="0.7" top="0.5" bottom="0.6" header="0.49" footer="0.4"/>
  <pageSetup paperSize="9" scale="95" firstPageNumber="19" fitToHeight="0" orientation="landscape" useFirstPageNumber="1" horizontalDpi="1200" verticalDpi="1200" r:id="rId1"/>
  <headerFooter>
    <oddFooter>&amp;R&amp;"Arial,Regular"&amp;9&amp;P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4C965-8BF4-4951-80F5-EEED5CB0FDFD}">
  <dimension ref="A1:AB114"/>
  <sheetViews>
    <sheetView showRuler="0" topLeftCell="Q10" zoomScale="99" zoomScaleNormal="99" zoomScaleSheetLayoutView="99" workbookViewId="0">
      <selection activeCell="V32" sqref="V32"/>
    </sheetView>
  </sheetViews>
  <sheetFormatPr defaultColWidth="9.44140625" defaultRowHeight="16.5" customHeight="1"/>
  <cols>
    <col min="1" max="3" width="1.44140625" style="41" customWidth="1"/>
    <col min="4" max="4" width="35.6640625" style="41" customWidth="1"/>
    <col min="5" max="5" width="5.44140625" style="45" customWidth="1"/>
    <col min="6" max="6" width="0.5546875" style="41" customWidth="1"/>
    <col min="7" max="7" width="14.44140625" style="11" customWidth="1"/>
    <col min="8" max="8" width="0.5546875" style="14" customWidth="1"/>
    <col min="9" max="9" width="14.44140625" style="11" customWidth="1"/>
    <col min="10" max="10" width="0.5546875" style="14" customWidth="1"/>
    <col min="11" max="11" width="14.44140625" style="11" customWidth="1"/>
    <col min="12" max="12" width="0.5546875" style="14" customWidth="1"/>
    <col min="13" max="13" width="14.44140625" style="11" customWidth="1"/>
    <col min="14" max="16" width="1.44140625" style="41" customWidth="1"/>
    <col min="17" max="17" width="35.5546875" style="41" customWidth="1"/>
    <col min="18" max="18" width="5.5546875" style="41" customWidth="1"/>
    <col min="19" max="19" width="0.5546875" style="41" customWidth="1"/>
    <col min="20" max="20" width="14.44140625" style="11" customWidth="1"/>
    <col min="21" max="21" width="0.5546875" style="14" customWidth="1"/>
    <col min="22" max="22" width="14.44140625" style="11" customWidth="1"/>
    <col min="23" max="23" width="0.5546875" style="14" customWidth="1"/>
    <col min="24" max="24" width="14.44140625" style="11" customWidth="1"/>
    <col min="25" max="25" width="0.5546875" style="14" customWidth="1"/>
    <col min="26" max="26" width="14.44140625" style="11" customWidth="1"/>
    <col min="27" max="27" width="9.44140625" style="41" customWidth="1"/>
    <col min="28" max="28" width="20.5546875" style="41" customWidth="1"/>
    <col min="29" max="16384" width="9.44140625" style="41"/>
  </cols>
  <sheetData>
    <row r="1" spans="1:28" ht="16.5" customHeight="1">
      <c r="A1" s="126" t="s">
        <v>0</v>
      </c>
      <c r="B1" s="127"/>
      <c r="C1" s="127"/>
      <c r="D1" s="127"/>
      <c r="E1" s="53"/>
      <c r="F1" s="127"/>
      <c r="G1" s="7"/>
      <c r="H1" s="8"/>
      <c r="I1" s="7"/>
      <c r="J1" s="8"/>
      <c r="K1" s="7"/>
      <c r="L1" s="8"/>
      <c r="M1" s="7"/>
      <c r="N1" s="126" t="s">
        <v>0</v>
      </c>
      <c r="O1" s="127"/>
      <c r="P1" s="127"/>
      <c r="Q1" s="127"/>
      <c r="R1" s="127"/>
      <c r="S1" s="127"/>
      <c r="T1" s="9"/>
      <c r="U1" s="8"/>
      <c r="V1" s="9"/>
      <c r="W1" s="8"/>
      <c r="X1" s="9"/>
      <c r="Y1" s="8"/>
      <c r="Z1" s="9"/>
    </row>
    <row r="2" spans="1:28" ht="16.5" customHeight="1">
      <c r="A2" s="52" t="s">
        <v>185</v>
      </c>
      <c r="B2" s="53"/>
      <c r="C2" s="53"/>
      <c r="D2" s="53"/>
      <c r="E2" s="53"/>
      <c r="F2" s="53"/>
      <c r="G2" s="24"/>
      <c r="H2" s="10"/>
      <c r="I2" s="24"/>
      <c r="J2" s="10"/>
      <c r="K2" s="24"/>
      <c r="L2" s="10"/>
      <c r="M2" s="24"/>
      <c r="N2" s="52" t="s">
        <v>185</v>
      </c>
      <c r="O2" s="53"/>
      <c r="P2" s="53"/>
      <c r="Q2" s="53"/>
      <c r="R2" s="53"/>
      <c r="S2" s="53"/>
      <c r="U2" s="10"/>
      <c r="W2" s="10"/>
      <c r="Y2" s="10"/>
    </row>
    <row r="3" spans="1:28" ht="16.5" customHeight="1">
      <c r="A3" s="47" t="s">
        <v>84</v>
      </c>
      <c r="B3" s="128"/>
      <c r="C3" s="128"/>
      <c r="D3" s="128"/>
      <c r="E3" s="128"/>
      <c r="F3" s="128"/>
      <c r="G3" s="27"/>
      <c r="H3" s="28"/>
      <c r="I3" s="27"/>
      <c r="J3" s="28"/>
      <c r="K3" s="27"/>
      <c r="L3" s="28"/>
      <c r="M3" s="27"/>
      <c r="N3" s="47" t="s">
        <v>84</v>
      </c>
      <c r="O3" s="128"/>
      <c r="P3" s="128"/>
      <c r="Q3" s="128"/>
      <c r="R3" s="128"/>
      <c r="S3" s="128"/>
      <c r="T3" s="29"/>
      <c r="U3" s="28"/>
      <c r="V3" s="29"/>
      <c r="W3" s="28"/>
      <c r="X3" s="29"/>
      <c r="Y3" s="28"/>
      <c r="Z3" s="29"/>
    </row>
    <row r="4" spans="1:28" ht="16.5" customHeight="1">
      <c r="A4" s="52"/>
      <c r="B4" s="53"/>
      <c r="C4" s="53"/>
      <c r="D4" s="53"/>
      <c r="E4" s="53"/>
      <c r="F4" s="53"/>
      <c r="G4" s="25"/>
      <c r="H4" s="2"/>
      <c r="I4" s="25"/>
      <c r="J4" s="2"/>
      <c r="K4" s="25"/>
      <c r="L4" s="2"/>
      <c r="M4" s="25"/>
      <c r="N4" s="52"/>
      <c r="O4" s="53"/>
      <c r="P4" s="53"/>
      <c r="Q4" s="53"/>
      <c r="R4" s="53"/>
      <c r="S4" s="53"/>
      <c r="T4" s="9"/>
      <c r="U4" s="2"/>
      <c r="V4" s="9"/>
      <c r="W4" s="2"/>
      <c r="X4" s="9"/>
      <c r="Y4" s="2"/>
      <c r="Z4" s="9"/>
    </row>
    <row r="5" spans="1:28" ht="16.5" customHeight="1">
      <c r="A5" s="52"/>
      <c r="B5" s="53"/>
      <c r="C5" s="53"/>
      <c r="D5" s="53"/>
      <c r="E5" s="53"/>
      <c r="F5" s="53"/>
      <c r="G5" s="25"/>
      <c r="H5" s="2"/>
      <c r="I5" s="25"/>
      <c r="J5" s="2"/>
      <c r="K5" s="25"/>
      <c r="L5" s="2"/>
      <c r="M5" s="25"/>
      <c r="N5" s="52"/>
      <c r="O5" s="53"/>
      <c r="P5" s="53"/>
      <c r="Q5" s="53"/>
      <c r="R5" s="53"/>
      <c r="S5" s="53"/>
      <c r="T5" s="9"/>
      <c r="U5" s="2"/>
      <c r="V5" s="9"/>
      <c r="W5" s="2"/>
      <c r="X5" s="9"/>
      <c r="Y5" s="2"/>
      <c r="Z5" s="9"/>
    </row>
    <row r="6" spans="1:28" ht="16.5" customHeight="1">
      <c r="A6" s="52"/>
      <c r="B6" s="53"/>
      <c r="C6" s="53"/>
      <c r="D6" s="53"/>
      <c r="E6" s="53"/>
      <c r="F6" s="53"/>
      <c r="G6" s="145" t="s">
        <v>3</v>
      </c>
      <c r="H6" s="145"/>
      <c r="I6" s="145"/>
      <c r="J6" s="2"/>
      <c r="K6" s="145" t="s">
        <v>4</v>
      </c>
      <c r="L6" s="145"/>
      <c r="M6" s="145"/>
      <c r="N6" s="52"/>
      <c r="O6" s="53"/>
      <c r="P6" s="53"/>
      <c r="Q6" s="53"/>
      <c r="R6" s="53"/>
      <c r="S6" s="53"/>
      <c r="T6" s="145" t="s">
        <v>3</v>
      </c>
      <c r="U6" s="145"/>
      <c r="V6" s="145"/>
      <c r="W6" s="2"/>
      <c r="X6" s="145" t="s">
        <v>4</v>
      </c>
      <c r="Y6" s="145"/>
      <c r="Z6" s="145"/>
      <c r="AB6" s="58"/>
    </row>
    <row r="7" spans="1:28" ht="16.5" customHeight="1">
      <c r="A7" s="40"/>
      <c r="B7" s="40"/>
      <c r="C7" s="45"/>
      <c r="D7" s="45"/>
      <c r="F7" s="45"/>
      <c r="G7" s="144" t="s">
        <v>5</v>
      </c>
      <c r="H7" s="144"/>
      <c r="I7" s="144"/>
      <c r="J7" s="74"/>
      <c r="K7" s="146" t="s">
        <v>5</v>
      </c>
      <c r="L7" s="146"/>
      <c r="M7" s="146"/>
      <c r="N7" s="40"/>
      <c r="O7" s="40"/>
      <c r="P7" s="45"/>
      <c r="Q7" s="45"/>
      <c r="R7" s="45"/>
      <c r="S7" s="45"/>
      <c r="T7" s="144" t="s">
        <v>5</v>
      </c>
      <c r="U7" s="144"/>
      <c r="V7" s="144"/>
      <c r="W7" s="74"/>
      <c r="X7" s="146" t="s">
        <v>5</v>
      </c>
      <c r="Y7" s="146"/>
      <c r="Z7" s="146"/>
    </row>
    <row r="8" spans="1:28" ht="16.5" customHeight="1">
      <c r="A8" s="40"/>
      <c r="B8" s="40"/>
      <c r="C8" s="45"/>
      <c r="D8" s="45"/>
      <c r="F8" s="45"/>
      <c r="G8" s="129" t="s">
        <v>186</v>
      </c>
      <c r="H8" s="69"/>
      <c r="I8" s="129" t="s">
        <v>187</v>
      </c>
      <c r="J8" s="69"/>
      <c r="K8" s="54" t="s">
        <v>186</v>
      </c>
      <c r="L8" s="69"/>
      <c r="M8" s="54" t="s">
        <v>187</v>
      </c>
      <c r="N8" s="40"/>
      <c r="O8" s="40"/>
      <c r="P8" s="45"/>
      <c r="Q8" s="45"/>
      <c r="R8" s="45"/>
      <c r="S8" s="45"/>
      <c r="T8" s="129" t="s">
        <v>186</v>
      </c>
      <c r="U8" s="130"/>
      <c r="V8" s="129" t="s">
        <v>187</v>
      </c>
      <c r="W8" s="130"/>
      <c r="X8" s="54" t="s">
        <v>186</v>
      </c>
      <c r="Y8" s="69"/>
      <c r="Z8" s="54" t="s">
        <v>187</v>
      </c>
    </row>
    <row r="9" spans="1:28" ht="16.5" customHeight="1">
      <c r="A9" s="127"/>
      <c r="B9" s="127"/>
      <c r="C9" s="127"/>
      <c r="D9" s="127"/>
      <c r="E9" s="131" t="s">
        <v>171</v>
      </c>
      <c r="F9" s="53"/>
      <c r="G9" s="57" t="s">
        <v>11</v>
      </c>
      <c r="H9" s="45"/>
      <c r="I9" s="57" t="s">
        <v>11</v>
      </c>
      <c r="J9" s="45"/>
      <c r="K9" s="57" t="s">
        <v>11</v>
      </c>
      <c r="L9" s="45"/>
      <c r="M9" s="57" t="s">
        <v>11</v>
      </c>
      <c r="N9" s="127"/>
      <c r="O9" s="127"/>
      <c r="P9" s="127"/>
      <c r="Q9" s="127"/>
      <c r="R9" s="131" t="s">
        <v>171</v>
      </c>
      <c r="S9" s="53"/>
      <c r="T9" s="57" t="s">
        <v>12</v>
      </c>
      <c r="U9" s="45"/>
      <c r="V9" s="57" t="s">
        <v>12</v>
      </c>
      <c r="W9" s="45"/>
      <c r="X9" s="57" t="s">
        <v>12</v>
      </c>
      <c r="Y9" s="45"/>
      <c r="Z9" s="57" t="s">
        <v>12</v>
      </c>
    </row>
    <row r="10" spans="1:28" ht="16.5" customHeight="1">
      <c r="A10" s="127"/>
      <c r="B10" s="127"/>
      <c r="C10" s="127"/>
      <c r="D10" s="127"/>
      <c r="E10" s="101"/>
      <c r="F10" s="53"/>
      <c r="G10" s="12"/>
      <c r="H10" s="10"/>
      <c r="I10" s="12"/>
      <c r="J10" s="10"/>
      <c r="K10" s="12"/>
      <c r="L10" s="10"/>
      <c r="M10" s="12"/>
      <c r="N10" s="127"/>
      <c r="O10" s="127"/>
      <c r="P10" s="127"/>
      <c r="Q10" s="127"/>
      <c r="R10" s="101"/>
      <c r="S10" s="53"/>
      <c r="T10" s="12"/>
      <c r="U10" s="10"/>
      <c r="V10" s="12"/>
      <c r="W10" s="10"/>
      <c r="X10" s="12"/>
      <c r="Y10" s="10"/>
      <c r="Z10" s="12"/>
    </row>
    <row r="11" spans="1:28" ht="16.5" customHeight="1">
      <c r="A11" s="126" t="s">
        <v>188</v>
      </c>
      <c r="B11" s="127"/>
      <c r="C11" s="127"/>
      <c r="D11" s="127"/>
      <c r="E11" s="53"/>
      <c r="F11" s="127"/>
      <c r="G11" s="7"/>
      <c r="H11" s="8"/>
      <c r="I11" s="7"/>
      <c r="J11" s="8"/>
      <c r="K11" s="7"/>
      <c r="L11" s="8"/>
      <c r="M11" s="7"/>
      <c r="N11" s="126" t="s">
        <v>188</v>
      </c>
      <c r="O11" s="127"/>
      <c r="P11" s="127"/>
      <c r="Q11" s="127"/>
      <c r="R11" s="53"/>
      <c r="S11" s="127"/>
      <c r="T11" s="7"/>
      <c r="U11" s="8"/>
      <c r="V11" s="7"/>
      <c r="W11" s="8"/>
      <c r="X11" s="7"/>
      <c r="Y11" s="8"/>
      <c r="Z11" s="9"/>
    </row>
    <row r="12" spans="1:28" ht="16.5" customHeight="1">
      <c r="A12" s="127" t="s">
        <v>189</v>
      </c>
      <c r="B12" s="127"/>
      <c r="C12" s="127"/>
      <c r="D12" s="127"/>
      <c r="E12" s="53"/>
      <c r="F12" s="127"/>
      <c r="G12" s="139">
        <v>55705296</v>
      </c>
      <c r="H12" s="42"/>
      <c r="I12" s="139">
        <v>68238175</v>
      </c>
      <c r="J12" s="42"/>
      <c r="K12" s="139">
        <v>52019744</v>
      </c>
      <c r="L12" s="42"/>
      <c r="M12" s="139">
        <v>74111480</v>
      </c>
      <c r="N12" s="127" t="s">
        <v>189</v>
      </c>
      <c r="O12" s="127"/>
      <c r="P12" s="127"/>
      <c r="Q12" s="127"/>
      <c r="R12" s="53"/>
      <c r="S12" s="127"/>
      <c r="T12" s="139">
        <v>1811640157</v>
      </c>
      <c r="U12" s="42"/>
      <c r="V12" s="139">
        <v>2562466199</v>
      </c>
      <c r="W12" s="42"/>
      <c r="X12" s="139">
        <v>1703411106</v>
      </c>
      <c r="Y12" s="42"/>
      <c r="Z12" s="139">
        <v>2776694031</v>
      </c>
      <c r="AB12" s="132"/>
    </row>
    <row r="13" spans="1:28" ht="16.5" customHeight="1">
      <c r="A13" s="126" t="s">
        <v>190</v>
      </c>
      <c r="B13" s="127"/>
      <c r="C13" s="127"/>
      <c r="D13" s="127"/>
      <c r="E13" s="53"/>
      <c r="F13" s="127"/>
      <c r="G13" s="139"/>
      <c r="H13" s="42"/>
      <c r="I13" s="139"/>
      <c r="J13" s="42"/>
      <c r="K13" s="139"/>
      <c r="L13" s="42"/>
      <c r="M13" s="139"/>
      <c r="N13" s="126" t="s">
        <v>190</v>
      </c>
      <c r="O13" s="127"/>
      <c r="P13" s="127"/>
      <c r="Q13" s="127"/>
      <c r="R13" s="53"/>
      <c r="S13" s="127"/>
      <c r="T13" s="139"/>
      <c r="U13" s="42"/>
      <c r="V13" s="139"/>
      <c r="W13" s="42"/>
      <c r="X13" s="139"/>
      <c r="Y13" s="42"/>
      <c r="Z13" s="139"/>
    </row>
    <row r="14" spans="1:28" ht="16.5" customHeight="1">
      <c r="A14" s="126"/>
      <c r="B14" s="127" t="s">
        <v>191</v>
      </c>
      <c r="C14" s="127"/>
      <c r="D14" s="127"/>
      <c r="E14" s="53"/>
      <c r="F14" s="127"/>
      <c r="G14" s="9">
        <v>-177459</v>
      </c>
      <c r="H14" s="42"/>
      <c r="I14" s="9">
        <v>-17106</v>
      </c>
      <c r="J14" s="42"/>
      <c r="K14" s="9">
        <v>-1059509</v>
      </c>
      <c r="L14" s="42"/>
      <c r="M14" s="9">
        <v>-1010203</v>
      </c>
      <c r="N14" s="126"/>
      <c r="O14" s="127" t="s">
        <v>191</v>
      </c>
      <c r="P14" s="127"/>
      <c r="Q14" s="127"/>
      <c r="R14" s="53"/>
      <c r="S14" s="127"/>
      <c r="T14" s="9">
        <v>-6007741</v>
      </c>
      <c r="U14" s="42"/>
      <c r="V14" s="9">
        <v>-396958</v>
      </c>
      <c r="W14" s="42"/>
      <c r="X14" s="9">
        <v>-35375206</v>
      </c>
      <c r="Y14" s="42"/>
      <c r="Z14" s="9">
        <v>-36049249</v>
      </c>
      <c r="AB14" s="132"/>
    </row>
    <row r="15" spans="1:28" ht="16.5" customHeight="1">
      <c r="A15" s="126"/>
      <c r="B15" s="127" t="s">
        <v>99</v>
      </c>
      <c r="C15" s="127"/>
      <c r="D15" s="127"/>
      <c r="E15" s="133"/>
      <c r="F15" s="127"/>
      <c r="G15" s="9">
        <v>6002531</v>
      </c>
      <c r="H15" s="42"/>
      <c r="I15" s="9">
        <v>9279106</v>
      </c>
      <c r="J15" s="42"/>
      <c r="K15" s="9">
        <v>4270704</v>
      </c>
      <c r="L15" s="42"/>
      <c r="M15" s="9">
        <v>8300353</v>
      </c>
      <c r="N15" s="126"/>
      <c r="O15" s="127" t="s">
        <v>99</v>
      </c>
      <c r="P15" s="127"/>
      <c r="Q15" s="127"/>
      <c r="R15" s="53"/>
      <c r="S15" s="127"/>
      <c r="T15" s="9">
        <v>200002696</v>
      </c>
      <c r="U15" s="42"/>
      <c r="V15" s="9">
        <v>332731366</v>
      </c>
      <c r="W15" s="42"/>
      <c r="X15" s="9">
        <v>142370780</v>
      </c>
      <c r="Y15" s="42"/>
      <c r="Z15" s="9">
        <v>297715312</v>
      </c>
      <c r="AB15" s="132"/>
    </row>
    <row r="16" spans="1:28" ht="16.5" customHeight="1">
      <c r="A16" s="127"/>
      <c r="B16" s="127" t="s">
        <v>192</v>
      </c>
      <c r="C16" s="127"/>
      <c r="D16" s="127"/>
      <c r="E16" s="53">
        <v>6</v>
      </c>
      <c r="F16" s="127"/>
      <c r="G16" s="9">
        <v>67974673</v>
      </c>
      <c r="H16" s="42"/>
      <c r="I16" s="9">
        <v>69128333</v>
      </c>
      <c r="J16" s="42"/>
      <c r="K16" s="9">
        <v>50487934</v>
      </c>
      <c r="L16" s="42"/>
      <c r="M16" s="9">
        <v>54296467</v>
      </c>
      <c r="N16" s="127"/>
      <c r="O16" s="127" t="s">
        <v>192</v>
      </c>
      <c r="P16" s="127"/>
      <c r="Q16" s="127"/>
      <c r="R16" s="53">
        <v>6</v>
      </c>
      <c r="S16" s="127"/>
      <c r="T16" s="9">
        <v>2262322041</v>
      </c>
      <c r="U16" s="42"/>
      <c r="V16" s="9">
        <v>2480388146</v>
      </c>
      <c r="W16" s="42"/>
      <c r="X16" s="9">
        <v>1680306451</v>
      </c>
      <c r="Y16" s="42"/>
      <c r="Z16" s="9">
        <v>1948637385</v>
      </c>
      <c r="AB16" s="30"/>
    </row>
    <row r="17" spans="1:28" ht="16.5" customHeight="1">
      <c r="A17" s="127"/>
      <c r="B17" s="127" t="s">
        <v>193</v>
      </c>
      <c r="C17" s="127"/>
      <c r="D17" s="127"/>
      <c r="E17" s="53"/>
      <c r="F17" s="127"/>
      <c r="G17" s="9">
        <v>8331605</v>
      </c>
      <c r="H17" s="42"/>
      <c r="I17" s="9">
        <v>6236090</v>
      </c>
      <c r="J17" s="42"/>
      <c r="K17" s="9">
        <v>728602</v>
      </c>
      <c r="L17" s="42"/>
      <c r="M17" s="9">
        <v>681111</v>
      </c>
      <c r="N17" s="127"/>
      <c r="O17" s="127" t="s">
        <v>193</v>
      </c>
      <c r="P17" s="127"/>
      <c r="Q17" s="127"/>
      <c r="R17" s="53"/>
      <c r="S17" s="127"/>
      <c r="T17" s="9">
        <v>277153785</v>
      </c>
      <c r="U17" s="42"/>
      <c r="V17" s="9">
        <v>223584780</v>
      </c>
      <c r="W17" s="42"/>
      <c r="X17" s="9">
        <v>24101086</v>
      </c>
      <c r="Y17" s="42"/>
      <c r="Z17" s="9">
        <v>24428157</v>
      </c>
      <c r="AB17" s="132"/>
    </row>
    <row r="18" spans="1:28" ht="16.5" customHeight="1">
      <c r="A18" s="127"/>
      <c r="B18" s="127" t="s">
        <v>194</v>
      </c>
      <c r="C18" s="127"/>
      <c r="D18" s="127"/>
      <c r="E18" s="53"/>
      <c r="F18" s="127"/>
      <c r="G18" s="9">
        <v>-3545170</v>
      </c>
      <c r="H18" s="42"/>
      <c r="I18" s="9">
        <v>-3343675</v>
      </c>
      <c r="J18" s="42"/>
      <c r="K18" s="9">
        <v>-3545170</v>
      </c>
      <c r="L18" s="42"/>
      <c r="M18" s="9">
        <v>-3343675</v>
      </c>
      <c r="N18" s="127"/>
      <c r="O18" s="127" t="s">
        <v>194</v>
      </c>
      <c r="P18" s="127"/>
      <c r="Q18" s="127"/>
      <c r="R18" s="53"/>
      <c r="S18" s="127"/>
      <c r="T18" s="9">
        <v>-117194500</v>
      </c>
      <c r="U18" s="42"/>
      <c r="V18" s="9">
        <v>-119046682</v>
      </c>
      <c r="W18" s="42"/>
      <c r="X18" s="9">
        <v>-117194500</v>
      </c>
      <c r="Y18" s="42"/>
      <c r="Z18" s="9">
        <v>-119046682</v>
      </c>
      <c r="AB18" s="132"/>
    </row>
    <row r="19" spans="1:28" ht="16.5" customHeight="1">
      <c r="A19" s="127"/>
      <c r="B19" s="41" t="s">
        <v>195</v>
      </c>
      <c r="C19" s="127"/>
      <c r="D19" s="127"/>
      <c r="E19" s="53"/>
      <c r="F19" s="127"/>
      <c r="G19" s="9">
        <v>61192</v>
      </c>
      <c r="H19" s="42"/>
      <c r="I19" s="9">
        <v>6142</v>
      </c>
      <c r="J19" s="42"/>
      <c r="K19" s="9">
        <v>0</v>
      </c>
      <c r="L19" s="42"/>
      <c r="M19" s="9">
        <v>-30157</v>
      </c>
      <c r="N19" s="127"/>
      <c r="O19" s="41" t="s">
        <v>195</v>
      </c>
      <c r="P19" s="127"/>
      <c r="Q19" s="127"/>
      <c r="R19" s="53"/>
      <c r="S19" s="127"/>
      <c r="T19" s="9">
        <v>2036657</v>
      </c>
      <c r="U19" s="42"/>
      <c r="V19" s="9">
        <v>221376</v>
      </c>
      <c r="W19" s="42"/>
      <c r="X19" s="9">
        <v>0</v>
      </c>
      <c r="Y19" s="42"/>
      <c r="Z19" s="9">
        <v>-1080000</v>
      </c>
      <c r="AB19" s="132"/>
    </row>
    <row r="20" spans="1:28" ht="16.5" customHeight="1">
      <c r="A20" s="127"/>
      <c r="B20" s="41" t="s">
        <v>196</v>
      </c>
      <c r="C20" s="127"/>
      <c r="D20" s="127"/>
      <c r="E20" s="53"/>
      <c r="F20" s="127"/>
      <c r="G20" s="9">
        <v>11645217</v>
      </c>
      <c r="H20" s="42"/>
      <c r="I20" s="9">
        <v>-77276889</v>
      </c>
      <c r="J20" s="42"/>
      <c r="K20" s="9">
        <v>11775960</v>
      </c>
      <c r="L20" s="42"/>
      <c r="M20" s="9">
        <v>-82223130</v>
      </c>
      <c r="N20" s="127"/>
      <c r="O20" s="41" t="s">
        <v>196</v>
      </c>
      <c r="P20" s="127"/>
      <c r="Q20" s="127"/>
      <c r="R20" s="53"/>
      <c r="S20" s="127"/>
      <c r="T20" s="9">
        <v>387591229</v>
      </c>
      <c r="U20" s="42"/>
      <c r="V20" s="9">
        <v>-2776434141</v>
      </c>
      <c r="W20" s="42"/>
      <c r="X20" s="9">
        <v>391942793</v>
      </c>
      <c r="Y20" s="42"/>
      <c r="Z20" s="9">
        <v>-2947855387</v>
      </c>
      <c r="AB20" s="132"/>
    </row>
    <row r="21" spans="1:28" ht="16.5" customHeight="1">
      <c r="A21" s="127"/>
      <c r="B21" s="41" t="s">
        <v>197</v>
      </c>
      <c r="C21" s="127"/>
      <c r="D21" s="127"/>
      <c r="E21" s="53"/>
      <c r="F21" s="127"/>
      <c r="G21" s="9">
        <v>615615</v>
      </c>
      <c r="H21" s="42"/>
      <c r="I21" s="9">
        <v>0</v>
      </c>
      <c r="J21" s="42"/>
      <c r="K21" s="9">
        <v>0</v>
      </c>
      <c r="L21" s="42"/>
      <c r="M21" s="9">
        <v>0</v>
      </c>
      <c r="N21" s="127"/>
      <c r="O21" s="41" t="s">
        <v>197</v>
      </c>
      <c r="P21" s="127"/>
      <c r="Q21" s="127"/>
      <c r="R21" s="53"/>
      <c r="S21" s="127"/>
      <c r="T21" s="9">
        <v>20489662</v>
      </c>
      <c r="U21" s="42"/>
      <c r="V21" s="9">
        <v>0</v>
      </c>
      <c r="W21" s="42"/>
      <c r="X21" s="9">
        <v>0</v>
      </c>
      <c r="Y21" s="42"/>
      <c r="Z21" s="9">
        <v>0</v>
      </c>
      <c r="AB21" s="132"/>
    </row>
    <row r="22" spans="1:28" ht="16.5" customHeight="1">
      <c r="A22" s="127"/>
      <c r="B22" s="41" t="s">
        <v>198</v>
      </c>
      <c r="C22" s="127"/>
      <c r="D22" s="127"/>
      <c r="E22" s="53"/>
      <c r="F22" s="127"/>
      <c r="G22" s="9">
        <v>206592</v>
      </c>
      <c r="H22" s="42"/>
      <c r="I22" s="9">
        <v>648462</v>
      </c>
      <c r="J22" s="42"/>
      <c r="K22" s="9">
        <v>206592</v>
      </c>
      <c r="L22" s="42"/>
      <c r="M22" s="9">
        <v>648462</v>
      </c>
      <c r="N22" s="127"/>
      <c r="O22" s="41" t="s">
        <v>198</v>
      </c>
      <c r="P22" s="127"/>
      <c r="Q22" s="127"/>
      <c r="R22" s="53"/>
      <c r="S22" s="127"/>
      <c r="T22" s="9">
        <v>6805064</v>
      </c>
      <c r="U22" s="42"/>
      <c r="V22" s="9">
        <v>23355850</v>
      </c>
      <c r="W22" s="42"/>
      <c r="X22" s="9">
        <v>6805064</v>
      </c>
      <c r="Y22" s="42"/>
      <c r="Z22" s="9">
        <v>23355850</v>
      </c>
      <c r="AB22" s="132"/>
    </row>
    <row r="23" spans="1:28" ht="16.5" customHeight="1">
      <c r="A23" s="127"/>
      <c r="B23" s="41" t="s">
        <v>199</v>
      </c>
      <c r="C23" s="127"/>
      <c r="D23" s="127"/>
      <c r="E23" s="53"/>
      <c r="F23" s="127"/>
      <c r="G23" s="9"/>
      <c r="H23" s="42"/>
      <c r="I23" s="9"/>
      <c r="J23" s="42"/>
      <c r="K23" s="9"/>
      <c r="L23" s="42"/>
      <c r="M23" s="9"/>
      <c r="N23" s="127"/>
      <c r="O23" s="41" t="s">
        <v>199</v>
      </c>
      <c r="P23" s="127"/>
      <c r="Q23" s="127"/>
      <c r="R23" s="53"/>
      <c r="S23" s="127"/>
      <c r="T23" s="9"/>
      <c r="U23" s="42"/>
      <c r="V23" s="9"/>
      <c r="W23" s="42"/>
      <c r="X23" s="9"/>
      <c r="Y23" s="42"/>
      <c r="Z23" s="9"/>
      <c r="AB23" s="132"/>
    </row>
    <row r="24" spans="1:28" ht="16.5" customHeight="1">
      <c r="A24" s="127"/>
      <c r="C24" s="41" t="s">
        <v>200</v>
      </c>
      <c r="D24" s="127"/>
      <c r="E24" s="53"/>
      <c r="F24" s="127"/>
      <c r="G24" s="9">
        <v>0</v>
      </c>
      <c r="H24" s="42"/>
      <c r="I24" s="9">
        <v>-31146228</v>
      </c>
      <c r="J24" s="42"/>
      <c r="K24" s="9">
        <v>0</v>
      </c>
      <c r="L24" s="42"/>
      <c r="M24" s="9">
        <v>-31922882</v>
      </c>
      <c r="N24" s="127"/>
      <c r="P24" s="41" t="s">
        <v>200</v>
      </c>
      <c r="Q24" s="127"/>
      <c r="R24" s="53"/>
      <c r="S24" s="127"/>
      <c r="T24" s="9">
        <v>0</v>
      </c>
      <c r="U24" s="42"/>
      <c r="V24" s="9">
        <v>-1119130971</v>
      </c>
      <c r="W24" s="42"/>
      <c r="X24" s="9">
        <v>0</v>
      </c>
      <c r="Y24" s="42"/>
      <c r="Z24" s="9">
        <v>-1146975511</v>
      </c>
      <c r="AB24" s="132"/>
    </row>
    <row r="25" spans="1:28" ht="16.5" customHeight="1">
      <c r="A25" s="127"/>
      <c r="B25" s="41" t="s">
        <v>49</v>
      </c>
      <c r="C25" s="127"/>
      <c r="D25" s="127"/>
      <c r="E25" s="53"/>
      <c r="F25" s="127"/>
      <c r="G25" s="9">
        <v>-961414</v>
      </c>
      <c r="H25" s="42"/>
      <c r="I25" s="9">
        <v>679137</v>
      </c>
      <c r="J25" s="42"/>
      <c r="K25" s="9">
        <v>-961414</v>
      </c>
      <c r="L25" s="42"/>
      <c r="M25" s="9">
        <v>679137</v>
      </c>
      <c r="N25" s="127"/>
      <c r="O25" s="41" t="s">
        <v>49</v>
      </c>
      <c r="P25" s="127"/>
      <c r="Q25" s="127"/>
      <c r="R25" s="53"/>
      <c r="S25" s="127"/>
      <c r="T25" s="9">
        <v>-31999035</v>
      </c>
      <c r="U25" s="42"/>
      <c r="V25" s="9">
        <v>24348336</v>
      </c>
      <c r="W25" s="42"/>
      <c r="X25" s="9">
        <v>-31999035</v>
      </c>
      <c r="Y25" s="42"/>
      <c r="Z25" s="9">
        <v>24348336</v>
      </c>
      <c r="AB25" s="132"/>
    </row>
    <row r="26" spans="1:28" ht="16.5" customHeight="1">
      <c r="A26" s="127"/>
      <c r="B26" s="41" t="s">
        <v>201</v>
      </c>
      <c r="C26" s="127"/>
      <c r="D26" s="127"/>
      <c r="E26" s="53"/>
      <c r="F26" s="127"/>
      <c r="G26" s="9">
        <v>2438790</v>
      </c>
      <c r="H26" s="42"/>
      <c r="I26" s="9">
        <v>1248494</v>
      </c>
      <c r="J26" s="42"/>
      <c r="K26" s="9">
        <v>1437182</v>
      </c>
      <c r="L26" s="42"/>
      <c r="M26" s="9">
        <v>1098522</v>
      </c>
      <c r="N26" s="127"/>
      <c r="O26" s="41" t="s">
        <v>201</v>
      </c>
      <c r="P26" s="127"/>
      <c r="Q26" s="127"/>
      <c r="R26" s="53"/>
      <c r="S26" s="127"/>
      <c r="T26" s="9">
        <v>81133995</v>
      </c>
      <c r="U26" s="42"/>
      <c r="V26" s="9">
        <v>54273221</v>
      </c>
      <c r="W26" s="42"/>
      <c r="X26" s="9">
        <v>47797220</v>
      </c>
      <c r="Y26" s="42"/>
      <c r="Z26" s="9">
        <v>48896445</v>
      </c>
      <c r="AB26" s="132"/>
    </row>
    <row r="27" spans="1:28" ht="16.5" customHeight="1">
      <c r="A27" s="127"/>
      <c r="B27" s="41" t="s">
        <v>202</v>
      </c>
      <c r="C27" s="127"/>
      <c r="D27" s="127"/>
      <c r="E27" s="53"/>
      <c r="F27" s="127"/>
      <c r="G27" s="9">
        <v>0</v>
      </c>
      <c r="H27" s="42"/>
      <c r="I27" s="9">
        <v>0</v>
      </c>
      <c r="J27" s="42"/>
      <c r="K27" s="9">
        <v>-85274</v>
      </c>
      <c r="L27" s="42"/>
      <c r="M27" s="9">
        <v>0</v>
      </c>
      <c r="N27" s="127"/>
      <c r="O27" s="41" t="s">
        <v>202</v>
      </c>
      <c r="P27" s="127"/>
      <c r="Q27" s="127"/>
      <c r="R27" s="53"/>
      <c r="S27" s="127"/>
      <c r="T27" s="9">
        <v>0</v>
      </c>
      <c r="U27" s="42"/>
      <c r="V27" s="9">
        <v>0</v>
      </c>
      <c r="W27" s="42"/>
      <c r="X27" s="9">
        <v>-2811791</v>
      </c>
      <c r="Y27" s="42"/>
      <c r="Z27" s="9">
        <v>0</v>
      </c>
      <c r="AB27" s="132"/>
    </row>
    <row r="28" spans="1:28" ht="16.5" customHeight="1">
      <c r="A28" s="126" t="s">
        <v>203</v>
      </c>
      <c r="B28" s="126"/>
      <c r="C28" s="126"/>
      <c r="D28" s="127"/>
      <c r="E28" s="53"/>
      <c r="F28" s="127"/>
      <c r="H28" s="42"/>
      <c r="N28" s="126" t="s">
        <v>203</v>
      </c>
      <c r="O28" s="126"/>
      <c r="P28" s="126"/>
      <c r="Q28" s="127"/>
      <c r="R28" s="53"/>
      <c r="S28" s="127"/>
      <c r="U28" s="42"/>
    </row>
    <row r="29" spans="1:28" ht="16.5" customHeight="1">
      <c r="A29" s="127"/>
      <c r="B29" s="127" t="s">
        <v>17</v>
      </c>
      <c r="C29" s="127"/>
      <c r="D29" s="127"/>
      <c r="E29" s="53"/>
      <c r="F29" s="127"/>
      <c r="G29" s="9">
        <v>66872505</v>
      </c>
      <c r="H29" s="42"/>
      <c r="I29" s="9">
        <v>118373580</v>
      </c>
      <c r="J29" s="42"/>
      <c r="K29" s="9">
        <v>46599174</v>
      </c>
      <c r="L29" s="42"/>
      <c r="M29" s="9">
        <v>91510814</v>
      </c>
      <c r="N29" s="127"/>
      <c r="O29" s="127" t="s">
        <v>17</v>
      </c>
      <c r="P29" s="127"/>
      <c r="Q29" s="127"/>
      <c r="R29" s="53"/>
      <c r="S29" s="127"/>
      <c r="T29" s="9">
        <v>2225735807</v>
      </c>
      <c r="U29" s="42"/>
      <c r="V29" s="9">
        <v>4243917845</v>
      </c>
      <c r="W29" s="42"/>
      <c r="X29" s="9">
        <v>1550974284</v>
      </c>
      <c r="Y29" s="42"/>
      <c r="Z29" s="9">
        <v>3280836561</v>
      </c>
      <c r="AB29" s="132"/>
    </row>
    <row r="30" spans="1:28" ht="16.5" customHeight="1">
      <c r="A30" s="127"/>
      <c r="B30" s="127" t="s">
        <v>18</v>
      </c>
      <c r="C30" s="127"/>
      <c r="D30" s="127"/>
      <c r="E30" s="53"/>
      <c r="F30" s="127"/>
      <c r="G30" s="9">
        <v>10932628</v>
      </c>
      <c r="H30" s="42"/>
      <c r="I30" s="9">
        <v>38280115</v>
      </c>
      <c r="J30" s="42"/>
      <c r="K30" s="9">
        <v>36824098</v>
      </c>
      <c r="L30" s="42"/>
      <c r="M30" s="9">
        <v>97673140</v>
      </c>
      <c r="N30" s="127"/>
      <c r="O30" s="127" t="s">
        <v>18</v>
      </c>
      <c r="P30" s="127"/>
      <c r="Q30" s="127"/>
      <c r="R30" s="53"/>
      <c r="S30" s="127"/>
      <c r="T30" s="9">
        <v>363875217</v>
      </c>
      <c r="U30" s="42"/>
      <c r="V30" s="9">
        <v>1372414168</v>
      </c>
      <c r="W30" s="42"/>
      <c r="X30" s="9">
        <v>1225627517</v>
      </c>
      <c r="Y30" s="42"/>
      <c r="Z30" s="9">
        <v>3501767636</v>
      </c>
      <c r="AB30" s="132"/>
    </row>
    <row r="31" spans="1:28" ht="16.5" customHeight="1">
      <c r="A31" s="127"/>
      <c r="B31" s="127" t="s">
        <v>204</v>
      </c>
      <c r="C31" s="127"/>
      <c r="D31" s="127"/>
      <c r="E31" s="53"/>
      <c r="F31" s="127"/>
      <c r="G31" s="9">
        <v>-26702923</v>
      </c>
      <c r="H31" s="42"/>
      <c r="I31" s="9">
        <v>-26798880</v>
      </c>
      <c r="J31" s="42"/>
      <c r="K31" s="9">
        <v>-19197383</v>
      </c>
      <c r="L31" s="42"/>
      <c r="M31" s="9">
        <v>-2946181</v>
      </c>
      <c r="N31" s="127"/>
      <c r="O31" s="127" t="s">
        <v>204</v>
      </c>
      <c r="P31" s="127"/>
      <c r="Q31" s="127"/>
      <c r="R31" s="53"/>
      <c r="S31" s="127"/>
      <c r="T31" s="9">
        <v>-888761042</v>
      </c>
      <c r="U31" s="42"/>
      <c r="V31" s="9">
        <v>-960791015</v>
      </c>
      <c r="W31" s="42"/>
      <c r="X31" s="9">
        <v>-638952244</v>
      </c>
      <c r="Y31" s="42"/>
      <c r="Z31" s="9">
        <v>-105626178</v>
      </c>
      <c r="AB31" s="132"/>
    </row>
    <row r="32" spans="1:28" ht="16.5" customHeight="1">
      <c r="A32" s="127"/>
      <c r="B32" s="127" t="s">
        <v>45</v>
      </c>
      <c r="C32" s="127"/>
      <c r="D32" s="127"/>
      <c r="E32" s="32"/>
      <c r="F32" s="33"/>
      <c r="G32" s="9">
        <v>-68792153</v>
      </c>
      <c r="H32" s="42"/>
      <c r="I32" s="9">
        <v>33101236</v>
      </c>
      <c r="J32" s="42"/>
      <c r="K32" s="9">
        <v>-58475066</v>
      </c>
      <c r="L32" s="42"/>
      <c r="M32" s="9">
        <v>4635735</v>
      </c>
      <c r="N32" s="127"/>
      <c r="O32" s="127" t="s">
        <v>45</v>
      </c>
      <c r="P32" s="127"/>
      <c r="Q32" s="127"/>
      <c r="R32" s="32"/>
      <c r="S32" s="33"/>
      <c r="T32" s="9">
        <v>-2289628466</v>
      </c>
      <c r="U32" s="42"/>
      <c r="V32" s="9">
        <v>1186742758</v>
      </c>
      <c r="W32" s="42"/>
      <c r="X32" s="9">
        <v>-1946243149</v>
      </c>
      <c r="Y32" s="42"/>
      <c r="Z32" s="9">
        <v>166199904</v>
      </c>
      <c r="AB32" s="132"/>
    </row>
    <row r="33" spans="1:28" ht="16.350000000000001" customHeight="1">
      <c r="A33" s="127"/>
      <c r="B33" s="127" t="s">
        <v>205</v>
      </c>
      <c r="C33" s="127"/>
      <c r="D33" s="127"/>
      <c r="E33" s="32"/>
      <c r="F33" s="33"/>
      <c r="G33" s="9">
        <v>-969569</v>
      </c>
      <c r="H33" s="42"/>
      <c r="I33" s="9">
        <v>-488152</v>
      </c>
      <c r="J33" s="42"/>
      <c r="K33" s="9">
        <v>-969569</v>
      </c>
      <c r="L33" s="42"/>
      <c r="M33" s="9">
        <v>-488152</v>
      </c>
      <c r="N33" s="127"/>
      <c r="O33" s="127" t="s">
        <v>205</v>
      </c>
      <c r="P33" s="127"/>
      <c r="Q33" s="127"/>
      <c r="R33" s="32"/>
      <c r="S33" s="33"/>
      <c r="T33" s="9">
        <v>-32270464</v>
      </c>
      <c r="U33" s="42"/>
      <c r="V33" s="9">
        <v>-17501194</v>
      </c>
      <c r="W33" s="42"/>
      <c r="X33" s="9">
        <v>-32270464</v>
      </c>
      <c r="Y33" s="42"/>
      <c r="Z33" s="9">
        <v>-17501194</v>
      </c>
      <c r="AB33" s="132"/>
    </row>
    <row r="34" spans="1:28" ht="16.350000000000001" customHeight="1">
      <c r="A34" s="127"/>
      <c r="B34" s="41" t="s">
        <v>206</v>
      </c>
      <c r="C34" s="127"/>
      <c r="D34" s="127"/>
      <c r="E34" s="32"/>
      <c r="F34" s="33"/>
      <c r="G34" s="9">
        <v>-693954</v>
      </c>
      <c r="H34" s="42"/>
      <c r="I34" s="9">
        <v>-588024</v>
      </c>
      <c r="J34" s="42"/>
      <c r="K34" s="9">
        <v>-566667</v>
      </c>
      <c r="L34" s="42"/>
      <c r="M34" s="9">
        <v>-514469</v>
      </c>
      <c r="N34" s="127"/>
      <c r="O34" s="41" t="s">
        <v>206</v>
      </c>
      <c r="P34" s="127"/>
      <c r="Q34" s="127"/>
      <c r="R34" s="32"/>
      <c r="S34" s="33"/>
      <c r="T34" s="9">
        <v>-23232399</v>
      </c>
      <c r="U34" s="42"/>
      <c r="V34" s="9">
        <v>-21281384</v>
      </c>
      <c r="W34" s="42"/>
      <c r="X34" s="9">
        <v>-18995870</v>
      </c>
      <c r="Y34" s="42"/>
      <c r="Z34" s="9">
        <v>-18644296</v>
      </c>
      <c r="AB34" s="132"/>
    </row>
    <row r="35" spans="1:28" ht="16.5" customHeight="1">
      <c r="A35" s="127"/>
      <c r="B35" s="41" t="s">
        <v>50</v>
      </c>
      <c r="C35" s="127"/>
      <c r="D35" s="127"/>
      <c r="E35" s="32"/>
      <c r="F35" s="33"/>
      <c r="G35" s="29">
        <v>-30011255</v>
      </c>
      <c r="H35" s="42"/>
      <c r="I35" s="29">
        <v>-8670602</v>
      </c>
      <c r="J35" s="42"/>
      <c r="K35" s="29">
        <v>-30530182</v>
      </c>
      <c r="L35" s="42"/>
      <c r="M35" s="29">
        <v>-9287716</v>
      </c>
      <c r="N35" s="127"/>
      <c r="O35" s="41" t="s">
        <v>50</v>
      </c>
      <c r="P35" s="127"/>
      <c r="Q35" s="127"/>
      <c r="R35" s="32"/>
      <c r="S35" s="33"/>
      <c r="T35" s="29">
        <v>-998873644</v>
      </c>
      <c r="U35" s="42"/>
      <c r="V35" s="29">
        <v>-310857537</v>
      </c>
      <c r="W35" s="42"/>
      <c r="X35" s="29">
        <v>-1016145207</v>
      </c>
      <c r="Y35" s="42"/>
      <c r="Z35" s="29">
        <v>-332982259</v>
      </c>
      <c r="AB35" s="132"/>
    </row>
    <row r="36" spans="1:28" ht="16.5" customHeight="1">
      <c r="A36" s="127"/>
      <c r="B36" s="127"/>
      <c r="C36" s="127"/>
      <c r="D36" s="127"/>
      <c r="E36" s="53"/>
      <c r="F36" s="127"/>
      <c r="G36" s="139"/>
      <c r="I36" s="139"/>
      <c r="K36" s="139"/>
      <c r="M36" s="139"/>
      <c r="N36" s="127"/>
      <c r="O36" s="127"/>
      <c r="P36" s="127"/>
      <c r="Q36" s="127"/>
      <c r="R36" s="53"/>
      <c r="S36" s="127"/>
      <c r="T36" s="139"/>
      <c r="V36" s="139"/>
      <c r="X36" s="139"/>
      <c r="Z36" s="139"/>
    </row>
    <row r="37" spans="1:28" ht="16.5" customHeight="1">
      <c r="A37" s="126" t="s">
        <v>207</v>
      </c>
      <c r="B37" s="127"/>
      <c r="C37" s="127"/>
      <c r="D37" s="127"/>
      <c r="E37" s="53"/>
      <c r="F37" s="127"/>
      <c r="G37" s="139">
        <f>SUM(G12:G35)</f>
        <v>98932747</v>
      </c>
      <c r="H37" s="42"/>
      <c r="I37" s="139">
        <f>SUM(I12:I35)</f>
        <v>196889314</v>
      </c>
      <c r="J37" s="42"/>
      <c r="K37" s="139">
        <f>SUM(K12:K35)</f>
        <v>88959756</v>
      </c>
      <c r="L37" s="42"/>
      <c r="M37" s="139">
        <f>SUM(M12:M35)</f>
        <v>201868656</v>
      </c>
      <c r="N37" s="126" t="s">
        <v>207</v>
      </c>
      <c r="O37" s="127"/>
      <c r="P37" s="127"/>
      <c r="Q37" s="127"/>
      <c r="R37" s="53"/>
      <c r="S37" s="127"/>
      <c r="T37" s="139">
        <f>SUM(T12:T35)</f>
        <v>3250819019</v>
      </c>
      <c r="U37" s="42"/>
      <c r="V37" s="139">
        <f>SUM(V12:V35)</f>
        <v>7179004163</v>
      </c>
      <c r="W37" s="42"/>
      <c r="X37" s="139">
        <f>SUM(X12:X35)</f>
        <v>2933348835</v>
      </c>
      <c r="Y37" s="42"/>
      <c r="Z37" s="139">
        <f>SUM(Z12:Z35)</f>
        <v>7367118861</v>
      </c>
    </row>
    <row r="38" spans="1:28" ht="16.5" customHeight="1">
      <c r="A38" s="127"/>
      <c r="B38" s="127" t="s">
        <v>208</v>
      </c>
      <c r="C38" s="127"/>
      <c r="D38" s="127"/>
      <c r="E38" s="53"/>
      <c r="F38" s="127"/>
      <c r="G38" s="139">
        <v>176847</v>
      </c>
      <c r="H38" s="42"/>
      <c r="I38" s="139">
        <v>7156</v>
      </c>
      <c r="J38" s="42"/>
      <c r="K38" s="139">
        <v>1058897</v>
      </c>
      <c r="L38" s="42"/>
      <c r="M38" s="139">
        <v>1000253</v>
      </c>
      <c r="N38" s="127"/>
      <c r="O38" s="127" t="s">
        <v>208</v>
      </c>
      <c r="P38" s="127"/>
      <c r="Q38" s="127"/>
      <c r="R38" s="53"/>
      <c r="S38" s="127"/>
      <c r="T38" s="139">
        <v>5988096</v>
      </c>
      <c r="U38" s="42"/>
      <c r="V38" s="139">
        <v>75935</v>
      </c>
      <c r="W38" s="42"/>
      <c r="X38" s="139">
        <v>35355561</v>
      </c>
      <c r="Y38" s="42"/>
      <c r="Z38" s="139">
        <v>35728226</v>
      </c>
      <c r="AB38" s="132"/>
    </row>
    <row r="39" spans="1:28" ht="16.5" customHeight="1">
      <c r="A39" s="127"/>
      <c r="B39" s="127" t="s">
        <v>209</v>
      </c>
      <c r="C39" s="127"/>
      <c r="D39" s="127"/>
      <c r="E39" s="53"/>
      <c r="F39" s="127"/>
      <c r="G39" s="139">
        <v>-6932845</v>
      </c>
      <c r="H39" s="8"/>
      <c r="I39" s="139">
        <v>-8200521</v>
      </c>
      <c r="J39" s="8"/>
      <c r="K39" s="139">
        <v>-5199350</v>
      </c>
      <c r="L39" s="8"/>
      <c r="M39" s="139">
        <v>-7221768</v>
      </c>
      <c r="N39" s="127"/>
      <c r="O39" s="127" t="s">
        <v>209</v>
      </c>
      <c r="P39" s="127"/>
      <c r="Q39" s="127"/>
      <c r="R39" s="53"/>
      <c r="S39" s="127"/>
      <c r="T39" s="139">
        <v>-232758144</v>
      </c>
      <c r="U39" s="8"/>
      <c r="V39" s="139">
        <v>-298949483</v>
      </c>
      <c r="W39" s="8"/>
      <c r="X39" s="139">
        <v>-175061799</v>
      </c>
      <c r="Y39" s="8"/>
      <c r="Z39" s="139">
        <v>-263933428</v>
      </c>
      <c r="AB39" s="132"/>
    </row>
    <row r="40" spans="1:28" ht="16.5" customHeight="1">
      <c r="A40" s="127"/>
      <c r="B40" s="127" t="s">
        <v>210</v>
      </c>
      <c r="C40" s="127"/>
      <c r="D40" s="127"/>
      <c r="E40" s="53"/>
      <c r="F40" s="127"/>
      <c r="G40" s="29">
        <v>-492531</v>
      </c>
      <c r="H40" s="8"/>
      <c r="I40" s="29">
        <v>-4326733</v>
      </c>
      <c r="J40" s="8"/>
      <c r="K40" s="29">
        <v>-249370</v>
      </c>
      <c r="L40" s="8"/>
      <c r="M40" s="29">
        <v>-3998919</v>
      </c>
      <c r="N40" s="127"/>
      <c r="O40" s="127" t="s">
        <v>210</v>
      </c>
      <c r="P40" s="127"/>
      <c r="Q40" s="127"/>
      <c r="R40" s="53"/>
      <c r="S40" s="127"/>
      <c r="T40" s="29">
        <v>-16382968</v>
      </c>
      <c r="U40" s="8"/>
      <c r="V40" s="29">
        <v>-167842152</v>
      </c>
      <c r="W40" s="8"/>
      <c r="X40" s="29">
        <v>-8298321</v>
      </c>
      <c r="Y40" s="8"/>
      <c r="Z40" s="29">
        <v>-156090760</v>
      </c>
      <c r="AB40" s="132"/>
    </row>
    <row r="41" spans="1:28" ht="16.5" customHeight="1">
      <c r="A41" s="127"/>
      <c r="B41" s="127"/>
      <c r="C41" s="127"/>
      <c r="D41" s="127"/>
      <c r="E41" s="53"/>
      <c r="F41" s="127"/>
      <c r="G41" s="9"/>
      <c r="H41" s="8"/>
      <c r="I41" s="9"/>
      <c r="J41" s="8"/>
      <c r="K41" s="9"/>
      <c r="L41" s="8"/>
      <c r="M41" s="9"/>
      <c r="N41" s="127"/>
      <c r="O41" s="127"/>
      <c r="P41" s="127"/>
      <c r="Q41" s="127"/>
      <c r="R41" s="53"/>
      <c r="S41" s="127"/>
      <c r="T41" s="9"/>
      <c r="U41" s="8"/>
      <c r="V41" s="9"/>
      <c r="W41" s="8"/>
      <c r="X41" s="9"/>
      <c r="Y41" s="8"/>
      <c r="Z41" s="9"/>
    </row>
    <row r="42" spans="1:28" ht="16.5" customHeight="1">
      <c r="A42" s="126" t="s">
        <v>211</v>
      </c>
      <c r="B42" s="127"/>
      <c r="C42" s="127"/>
      <c r="D42" s="127"/>
      <c r="E42" s="53"/>
      <c r="F42" s="127"/>
      <c r="G42" s="140">
        <f>SUM(G37:G40)</f>
        <v>91684218</v>
      </c>
      <c r="H42" s="42"/>
      <c r="I42" s="140">
        <f>SUM(I37:I40)</f>
        <v>184369216</v>
      </c>
      <c r="J42" s="42"/>
      <c r="K42" s="140">
        <f>SUM(K37:K40)</f>
        <v>84569933</v>
      </c>
      <c r="L42" s="42"/>
      <c r="M42" s="140">
        <f>SUM(M37:M40)</f>
        <v>191648222</v>
      </c>
      <c r="N42" s="126" t="s">
        <v>211</v>
      </c>
      <c r="O42" s="127"/>
      <c r="P42" s="127"/>
      <c r="Q42" s="127"/>
      <c r="R42" s="53"/>
      <c r="S42" s="127"/>
      <c r="T42" s="140">
        <f>SUM(T37:T40)</f>
        <v>3007666003</v>
      </c>
      <c r="U42" s="42"/>
      <c r="V42" s="140">
        <f>SUM(V37:V40)</f>
        <v>6712288463</v>
      </c>
      <c r="W42" s="42"/>
      <c r="X42" s="140">
        <f>SUM(X37:X40)</f>
        <v>2785344276</v>
      </c>
      <c r="Y42" s="42"/>
      <c r="Z42" s="140">
        <f>SUM(Z37:Z40)</f>
        <v>6982822899</v>
      </c>
    </row>
    <row r="43" spans="1:28" ht="16.5" customHeight="1">
      <c r="A43" s="127"/>
      <c r="B43" s="126"/>
      <c r="C43" s="127"/>
      <c r="D43" s="127"/>
      <c r="E43" s="53"/>
      <c r="F43" s="127"/>
      <c r="N43" s="127"/>
      <c r="O43" s="126"/>
      <c r="P43" s="127"/>
      <c r="Q43" s="127"/>
      <c r="R43" s="53"/>
      <c r="S43" s="127"/>
      <c r="Z43" s="9"/>
    </row>
    <row r="44" spans="1:28" ht="16.5" customHeight="1">
      <c r="A44" s="127"/>
      <c r="B44" s="126"/>
      <c r="C44" s="127"/>
      <c r="D44" s="127"/>
      <c r="E44" s="53"/>
      <c r="F44" s="127"/>
      <c r="N44" s="127"/>
      <c r="O44" s="126"/>
      <c r="P44" s="127"/>
      <c r="Q44" s="127"/>
      <c r="R44" s="53"/>
      <c r="S44" s="127"/>
      <c r="Z44" s="9"/>
    </row>
    <row r="45" spans="1:28" ht="16.5" customHeight="1">
      <c r="A45" s="127"/>
      <c r="B45" s="126"/>
      <c r="C45" s="127"/>
      <c r="D45" s="127"/>
      <c r="E45" s="53"/>
      <c r="F45" s="127"/>
      <c r="N45" s="127"/>
      <c r="O45" s="126"/>
      <c r="P45" s="127"/>
      <c r="Q45" s="127"/>
      <c r="R45" s="53"/>
      <c r="S45" s="127"/>
      <c r="T45" s="9"/>
      <c r="V45" s="9"/>
      <c r="X45" s="9"/>
      <c r="Z45" s="9"/>
    </row>
    <row r="46" spans="1:28" ht="16.5" customHeight="1">
      <c r="A46" s="127"/>
      <c r="B46" s="126"/>
      <c r="C46" s="127"/>
      <c r="D46" s="127"/>
      <c r="E46" s="53"/>
      <c r="F46" s="127"/>
      <c r="N46" s="127"/>
      <c r="O46" s="126"/>
      <c r="P46" s="127"/>
      <c r="Q46" s="127"/>
      <c r="R46" s="53"/>
      <c r="S46" s="127"/>
      <c r="T46" s="9"/>
      <c r="V46" s="9"/>
      <c r="X46" s="9"/>
      <c r="Z46" s="9"/>
    </row>
    <row r="47" spans="1:28" ht="16.5" customHeight="1">
      <c r="A47" s="127"/>
      <c r="B47" s="126"/>
      <c r="C47" s="127"/>
      <c r="D47" s="127"/>
      <c r="E47" s="53"/>
      <c r="F47" s="127"/>
      <c r="N47" s="127"/>
      <c r="O47" s="126"/>
      <c r="P47" s="127"/>
      <c r="Q47" s="127"/>
      <c r="R47" s="53"/>
      <c r="S47" s="127"/>
      <c r="T47" s="9"/>
      <c r="V47" s="9"/>
      <c r="X47" s="9"/>
      <c r="Z47" s="9"/>
    </row>
    <row r="48" spans="1:28" ht="16.5" customHeight="1">
      <c r="A48" s="127"/>
      <c r="B48" s="126"/>
      <c r="C48" s="127"/>
      <c r="D48" s="127"/>
      <c r="E48" s="53"/>
      <c r="F48" s="127"/>
      <c r="N48" s="127"/>
      <c r="O48" s="126"/>
      <c r="P48" s="127"/>
      <c r="Q48" s="127"/>
      <c r="R48" s="53"/>
      <c r="S48" s="127"/>
      <c r="T48" s="9"/>
      <c r="V48" s="9"/>
      <c r="X48" s="9"/>
      <c r="Z48" s="9"/>
    </row>
    <row r="49" spans="1:26" ht="16.5" customHeight="1">
      <c r="A49" s="127"/>
      <c r="B49" s="126"/>
      <c r="C49" s="127"/>
      <c r="D49" s="127"/>
      <c r="E49" s="53"/>
      <c r="F49" s="127"/>
      <c r="N49" s="127"/>
      <c r="O49" s="126"/>
      <c r="P49" s="127"/>
      <c r="Q49" s="127"/>
      <c r="R49" s="53"/>
      <c r="S49" s="127"/>
      <c r="T49" s="9"/>
      <c r="V49" s="9"/>
      <c r="X49" s="9"/>
      <c r="Z49" s="9"/>
    </row>
    <row r="50" spans="1:26" ht="16.5" customHeight="1">
      <c r="A50" s="127"/>
      <c r="B50" s="126"/>
      <c r="C50" s="127"/>
      <c r="D50" s="127"/>
      <c r="E50" s="53"/>
      <c r="F50" s="127"/>
      <c r="N50" s="127"/>
      <c r="O50" s="126"/>
      <c r="P50" s="127"/>
      <c r="Q50" s="127"/>
      <c r="R50" s="53"/>
      <c r="S50" s="127"/>
      <c r="T50" s="9"/>
      <c r="V50" s="9"/>
      <c r="X50" s="9"/>
      <c r="Z50" s="9"/>
    </row>
    <row r="51" spans="1:26" ht="16.5" customHeight="1">
      <c r="A51" s="127"/>
      <c r="B51" s="126"/>
      <c r="C51" s="127"/>
      <c r="D51" s="127"/>
      <c r="E51" s="53"/>
      <c r="F51" s="127"/>
      <c r="N51" s="127"/>
      <c r="O51" s="126"/>
      <c r="P51" s="127"/>
      <c r="Q51" s="127"/>
      <c r="R51" s="53"/>
      <c r="S51" s="127"/>
      <c r="T51" s="9"/>
      <c r="V51" s="9"/>
      <c r="X51" s="9"/>
      <c r="Z51" s="9"/>
    </row>
    <row r="52" spans="1:26" ht="16.5" customHeight="1">
      <c r="A52" s="127"/>
      <c r="B52" s="126"/>
      <c r="C52" s="127"/>
      <c r="D52" s="127"/>
      <c r="E52" s="53"/>
      <c r="F52" s="127"/>
      <c r="N52" s="127"/>
      <c r="O52" s="126"/>
      <c r="P52" s="127"/>
      <c r="Q52" s="127"/>
      <c r="R52" s="53"/>
      <c r="S52" s="127"/>
      <c r="T52" s="9"/>
      <c r="V52" s="9"/>
      <c r="X52" s="9"/>
      <c r="Z52" s="9"/>
    </row>
    <row r="53" spans="1:26" ht="16.5" customHeight="1">
      <c r="A53" s="127"/>
      <c r="B53" s="126"/>
      <c r="C53" s="127"/>
      <c r="D53" s="127"/>
      <c r="E53" s="53"/>
      <c r="F53" s="127"/>
      <c r="N53" s="127"/>
      <c r="O53" s="126"/>
      <c r="P53" s="127"/>
      <c r="Q53" s="127"/>
      <c r="R53" s="53"/>
      <c r="S53" s="127"/>
      <c r="T53" s="9"/>
      <c r="V53" s="9"/>
      <c r="X53" s="9"/>
      <c r="Z53" s="9"/>
    </row>
    <row r="54" spans="1:26" ht="16.5" customHeight="1">
      <c r="A54" s="127"/>
      <c r="B54" s="126"/>
      <c r="C54" s="127"/>
      <c r="D54" s="127"/>
      <c r="E54" s="53"/>
      <c r="F54" s="127"/>
      <c r="N54" s="127"/>
      <c r="O54" s="126"/>
      <c r="P54" s="127"/>
      <c r="Q54" s="127"/>
      <c r="R54" s="53"/>
      <c r="S54" s="127"/>
      <c r="T54" s="9"/>
      <c r="V54" s="9"/>
      <c r="X54" s="9"/>
      <c r="Z54" s="9"/>
    </row>
    <row r="55" spans="1:26" ht="16.5" customHeight="1">
      <c r="A55" s="127"/>
      <c r="B55" s="126"/>
      <c r="C55" s="127"/>
      <c r="D55" s="127"/>
      <c r="E55" s="53"/>
      <c r="F55" s="127"/>
      <c r="N55" s="127"/>
      <c r="O55" s="126"/>
      <c r="P55" s="127"/>
      <c r="Q55" s="127"/>
      <c r="R55" s="53"/>
      <c r="S55" s="127"/>
      <c r="T55" s="9"/>
      <c r="V55" s="9"/>
      <c r="X55" s="9"/>
      <c r="Z55" s="9"/>
    </row>
    <row r="56" spans="1:26" ht="5.25" customHeight="1">
      <c r="A56" s="127"/>
      <c r="B56" s="126"/>
      <c r="C56" s="127"/>
      <c r="D56" s="127"/>
      <c r="E56" s="53"/>
      <c r="F56" s="127"/>
      <c r="N56" s="127"/>
      <c r="O56" s="126"/>
      <c r="P56" s="127"/>
      <c r="Q56" s="127"/>
      <c r="R56" s="53"/>
      <c r="S56" s="127"/>
      <c r="T56" s="9"/>
      <c r="V56" s="9"/>
      <c r="X56" s="9"/>
      <c r="Z56" s="9"/>
    </row>
    <row r="57" spans="1:26" ht="22.35" customHeight="1">
      <c r="A57" s="134" t="s">
        <v>212</v>
      </c>
      <c r="B57" s="134"/>
      <c r="C57" s="134"/>
      <c r="D57" s="134"/>
      <c r="E57" s="128"/>
      <c r="F57" s="134"/>
      <c r="G57" s="134"/>
      <c r="H57" s="134"/>
      <c r="I57" s="134"/>
      <c r="J57" s="134"/>
      <c r="K57" s="68"/>
      <c r="L57" s="68"/>
      <c r="M57" s="68"/>
      <c r="N57" s="134" t="s">
        <v>212</v>
      </c>
      <c r="O57" s="134"/>
      <c r="P57" s="134"/>
      <c r="Q57" s="134"/>
      <c r="R57" s="134"/>
      <c r="S57" s="134"/>
      <c r="T57" s="134"/>
      <c r="U57" s="68"/>
      <c r="V57" s="134"/>
      <c r="W57" s="68"/>
      <c r="X57" s="68"/>
      <c r="Y57" s="68"/>
      <c r="Z57" s="68"/>
    </row>
    <row r="58" spans="1:26" ht="16.5" customHeight="1">
      <c r="A58" s="126" t="s">
        <v>0</v>
      </c>
      <c r="B58" s="127"/>
      <c r="C58" s="127"/>
      <c r="D58" s="127"/>
      <c r="E58" s="53"/>
      <c r="F58" s="127"/>
      <c r="G58" s="7"/>
      <c r="H58" s="8"/>
      <c r="I58" s="7"/>
      <c r="J58" s="8"/>
      <c r="K58" s="7"/>
      <c r="L58" s="8"/>
      <c r="M58" s="7"/>
      <c r="N58" s="126" t="s">
        <v>0</v>
      </c>
      <c r="O58" s="127"/>
      <c r="P58" s="127"/>
      <c r="Q58" s="127"/>
      <c r="R58" s="127"/>
      <c r="S58" s="127"/>
      <c r="T58" s="9"/>
      <c r="U58" s="8"/>
      <c r="V58" s="9"/>
      <c r="W58" s="8"/>
      <c r="X58" s="9"/>
      <c r="Y58" s="8"/>
      <c r="Z58" s="9"/>
    </row>
    <row r="59" spans="1:26" ht="16.5" customHeight="1">
      <c r="A59" s="52" t="s">
        <v>185</v>
      </c>
      <c r="B59" s="53"/>
      <c r="C59" s="53"/>
      <c r="D59" s="53"/>
      <c r="E59" s="53"/>
      <c r="F59" s="53"/>
      <c r="G59" s="24"/>
      <c r="H59" s="10"/>
      <c r="I59" s="24"/>
      <c r="J59" s="10"/>
      <c r="K59" s="24"/>
      <c r="L59" s="10"/>
      <c r="M59" s="24"/>
      <c r="N59" s="52" t="s">
        <v>185</v>
      </c>
      <c r="O59" s="53"/>
      <c r="P59" s="53"/>
      <c r="Q59" s="53"/>
      <c r="R59" s="53"/>
      <c r="S59" s="53"/>
      <c r="U59" s="10"/>
      <c r="W59" s="10"/>
      <c r="Y59" s="10"/>
    </row>
    <row r="60" spans="1:26" ht="16.5" customHeight="1">
      <c r="A60" s="47" t="s">
        <v>84</v>
      </c>
      <c r="B60" s="128"/>
      <c r="C60" s="128"/>
      <c r="D60" s="128"/>
      <c r="E60" s="128"/>
      <c r="F60" s="128"/>
      <c r="G60" s="27"/>
      <c r="H60" s="28"/>
      <c r="I60" s="27"/>
      <c r="J60" s="28"/>
      <c r="K60" s="27"/>
      <c r="L60" s="28"/>
      <c r="M60" s="27"/>
      <c r="N60" s="47" t="s">
        <v>84</v>
      </c>
      <c r="O60" s="128"/>
      <c r="P60" s="128"/>
      <c r="Q60" s="128"/>
      <c r="R60" s="128"/>
      <c r="S60" s="128"/>
      <c r="T60" s="29"/>
      <c r="U60" s="28"/>
      <c r="V60" s="29"/>
      <c r="W60" s="28"/>
      <c r="X60" s="29"/>
      <c r="Y60" s="28"/>
      <c r="Z60" s="29"/>
    </row>
    <row r="61" spans="1:26" ht="16.5" customHeight="1">
      <c r="A61" s="52"/>
      <c r="B61" s="53"/>
      <c r="C61" s="53"/>
      <c r="D61" s="53"/>
      <c r="E61" s="53"/>
      <c r="F61" s="53"/>
      <c r="G61" s="25"/>
      <c r="H61" s="2"/>
      <c r="I61" s="25"/>
      <c r="J61" s="2"/>
      <c r="K61" s="25"/>
      <c r="L61" s="2"/>
      <c r="M61" s="25"/>
      <c r="N61" s="52"/>
      <c r="O61" s="53"/>
      <c r="P61" s="53"/>
      <c r="Q61" s="53"/>
      <c r="R61" s="53"/>
      <c r="S61" s="53"/>
      <c r="T61" s="9"/>
      <c r="U61" s="2"/>
      <c r="V61" s="9"/>
      <c r="W61" s="2"/>
      <c r="X61" s="9"/>
      <c r="Y61" s="2"/>
      <c r="Z61" s="9"/>
    </row>
    <row r="62" spans="1:26" ht="16.5" customHeight="1">
      <c r="A62" s="52"/>
      <c r="B62" s="53"/>
      <c r="C62" s="53"/>
      <c r="D62" s="53"/>
      <c r="E62" s="53"/>
      <c r="F62" s="53"/>
      <c r="G62" s="25"/>
      <c r="H62" s="2"/>
      <c r="I62" s="25"/>
      <c r="J62" s="2"/>
      <c r="K62" s="25"/>
      <c r="L62" s="2"/>
      <c r="M62" s="25"/>
      <c r="N62" s="52"/>
      <c r="O62" s="53"/>
      <c r="P62" s="53"/>
      <c r="Q62" s="53"/>
      <c r="R62" s="53"/>
      <c r="S62" s="53"/>
      <c r="T62" s="9"/>
      <c r="U62" s="2"/>
      <c r="V62" s="9"/>
      <c r="W62" s="2"/>
      <c r="X62" s="9"/>
      <c r="Y62" s="2"/>
      <c r="Z62" s="9"/>
    </row>
    <row r="63" spans="1:26" ht="16.5" customHeight="1">
      <c r="A63" s="52"/>
      <c r="B63" s="53"/>
      <c r="C63" s="53"/>
      <c r="D63" s="53"/>
      <c r="E63" s="53"/>
      <c r="F63" s="53"/>
      <c r="G63" s="145" t="s">
        <v>3</v>
      </c>
      <c r="H63" s="145"/>
      <c r="I63" s="145"/>
      <c r="J63" s="2"/>
      <c r="K63" s="145" t="s">
        <v>4</v>
      </c>
      <c r="L63" s="145"/>
      <c r="M63" s="145"/>
      <c r="N63" s="52"/>
      <c r="O63" s="53"/>
      <c r="P63" s="53"/>
      <c r="Q63" s="53"/>
      <c r="R63" s="53"/>
      <c r="S63" s="53"/>
      <c r="T63" s="145" t="s">
        <v>3</v>
      </c>
      <c r="U63" s="145"/>
      <c r="V63" s="145"/>
      <c r="W63" s="2"/>
      <c r="X63" s="145" t="s">
        <v>4</v>
      </c>
      <c r="Y63" s="145"/>
      <c r="Z63" s="145"/>
    </row>
    <row r="64" spans="1:26" ht="16.5" customHeight="1">
      <c r="A64" s="40"/>
      <c r="B64" s="40"/>
      <c r="C64" s="45"/>
      <c r="D64" s="45"/>
      <c r="F64" s="45"/>
      <c r="G64" s="144" t="s">
        <v>5</v>
      </c>
      <c r="H64" s="144"/>
      <c r="I64" s="144"/>
      <c r="J64" s="74"/>
      <c r="K64" s="146" t="s">
        <v>5</v>
      </c>
      <c r="L64" s="146"/>
      <c r="M64" s="146"/>
      <c r="N64" s="40"/>
      <c r="O64" s="40"/>
      <c r="P64" s="45"/>
      <c r="Q64" s="141"/>
      <c r="R64" s="45"/>
      <c r="S64" s="45"/>
      <c r="T64" s="144" t="s">
        <v>5</v>
      </c>
      <c r="U64" s="144"/>
      <c r="V64" s="144"/>
      <c r="W64" s="74"/>
      <c r="X64" s="146" t="s">
        <v>5</v>
      </c>
      <c r="Y64" s="146"/>
      <c r="Z64" s="146"/>
    </row>
    <row r="65" spans="1:28" ht="16.5" customHeight="1">
      <c r="A65" s="40"/>
      <c r="B65" s="40"/>
      <c r="C65" s="45"/>
      <c r="D65" s="45"/>
      <c r="F65" s="45"/>
      <c r="G65" s="129" t="s">
        <v>186</v>
      </c>
      <c r="H65" s="69"/>
      <c r="I65" s="129" t="s">
        <v>187</v>
      </c>
      <c r="J65" s="69"/>
      <c r="K65" s="54" t="s">
        <v>186</v>
      </c>
      <c r="L65" s="69"/>
      <c r="M65" s="54" t="s">
        <v>187</v>
      </c>
      <c r="N65" s="40"/>
      <c r="O65" s="40"/>
      <c r="P65" s="45"/>
      <c r="Q65" s="45"/>
      <c r="R65" s="45"/>
      <c r="S65" s="45"/>
      <c r="T65" s="129" t="s">
        <v>186</v>
      </c>
      <c r="U65" s="130"/>
      <c r="V65" s="129" t="s">
        <v>187</v>
      </c>
      <c r="W65" s="130"/>
      <c r="X65" s="54" t="s">
        <v>186</v>
      </c>
      <c r="Y65" s="69"/>
      <c r="Z65" s="54" t="s">
        <v>187</v>
      </c>
    </row>
    <row r="66" spans="1:28" ht="16.5" customHeight="1">
      <c r="A66" s="127"/>
      <c r="B66" s="127"/>
      <c r="C66" s="127"/>
      <c r="D66" s="127"/>
      <c r="E66" s="101"/>
      <c r="F66" s="53"/>
      <c r="G66" s="57" t="s">
        <v>11</v>
      </c>
      <c r="H66" s="45"/>
      <c r="I66" s="57" t="s">
        <v>11</v>
      </c>
      <c r="J66" s="45"/>
      <c r="K66" s="57" t="s">
        <v>11</v>
      </c>
      <c r="L66" s="45"/>
      <c r="M66" s="57" t="s">
        <v>11</v>
      </c>
      <c r="N66" s="127"/>
      <c r="O66" s="127"/>
      <c r="P66" s="127"/>
      <c r="Q66" s="127"/>
      <c r="R66" s="131" t="s">
        <v>171</v>
      </c>
      <c r="S66" s="53"/>
      <c r="T66" s="57" t="s">
        <v>12</v>
      </c>
      <c r="U66" s="45"/>
      <c r="V66" s="57" t="s">
        <v>12</v>
      </c>
      <c r="W66" s="45"/>
      <c r="X66" s="57" t="s">
        <v>12</v>
      </c>
      <c r="Y66" s="45"/>
      <c r="Z66" s="57" t="s">
        <v>12</v>
      </c>
    </row>
    <row r="67" spans="1:28" ht="16.5" customHeight="1">
      <c r="A67" s="127"/>
      <c r="B67" s="127"/>
      <c r="C67" s="127"/>
      <c r="D67" s="127"/>
      <c r="E67" s="53"/>
      <c r="F67" s="53"/>
      <c r="G67" s="13"/>
      <c r="H67" s="10"/>
      <c r="I67" s="13"/>
      <c r="J67" s="10"/>
      <c r="K67" s="13"/>
      <c r="L67" s="10"/>
      <c r="M67" s="13"/>
      <c r="N67" s="127"/>
      <c r="O67" s="127"/>
      <c r="P67" s="127"/>
      <c r="Q67" s="127"/>
      <c r="R67" s="53"/>
      <c r="S67" s="53"/>
      <c r="T67" s="13"/>
      <c r="U67" s="10"/>
      <c r="V67" s="13"/>
      <c r="W67" s="10"/>
      <c r="X67" s="13"/>
      <c r="Y67" s="10"/>
      <c r="Z67" s="13"/>
    </row>
    <row r="68" spans="1:28" ht="16.5" customHeight="1">
      <c r="A68" s="126" t="s">
        <v>213</v>
      </c>
      <c r="B68" s="127"/>
      <c r="C68" s="127"/>
      <c r="D68" s="127"/>
      <c r="E68" s="53"/>
      <c r="F68" s="127"/>
      <c r="M68" s="15"/>
      <c r="N68" s="126" t="s">
        <v>213</v>
      </c>
      <c r="O68" s="127"/>
      <c r="P68" s="127"/>
      <c r="Q68" s="127"/>
      <c r="R68" s="53"/>
      <c r="S68" s="127"/>
      <c r="Z68" s="15"/>
    </row>
    <row r="69" spans="1:28" ht="16.5" customHeight="1">
      <c r="A69" s="127" t="s">
        <v>214</v>
      </c>
      <c r="B69" s="127"/>
      <c r="C69" s="127"/>
      <c r="D69" s="127"/>
      <c r="E69" s="53"/>
      <c r="F69" s="127"/>
      <c r="G69" s="11">
        <v>0</v>
      </c>
      <c r="I69" s="11">
        <v>0</v>
      </c>
      <c r="K69" s="11">
        <v>0</v>
      </c>
      <c r="M69" s="11">
        <v>-97206785</v>
      </c>
      <c r="N69" s="127" t="s">
        <v>214</v>
      </c>
      <c r="O69" s="127"/>
      <c r="P69" s="127"/>
      <c r="Q69" s="127"/>
      <c r="R69" s="53"/>
      <c r="S69" s="127"/>
      <c r="T69" s="11">
        <v>0</v>
      </c>
      <c r="V69" s="11">
        <v>0</v>
      </c>
      <c r="X69" s="11">
        <v>0</v>
      </c>
      <c r="Z69" s="11">
        <v>-3515889405</v>
      </c>
      <c r="AB69" s="132"/>
    </row>
    <row r="70" spans="1:28" ht="16.5" customHeight="1">
      <c r="A70" s="127" t="s">
        <v>215</v>
      </c>
      <c r="B70" s="127"/>
      <c r="C70" s="127"/>
      <c r="D70" s="127"/>
      <c r="E70" s="53"/>
      <c r="F70" s="127"/>
      <c r="G70" s="11">
        <v>0</v>
      </c>
      <c r="I70" s="11">
        <v>-45000000</v>
      </c>
      <c r="K70" s="11">
        <v>0</v>
      </c>
      <c r="M70" s="11">
        <v>-45000000</v>
      </c>
      <c r="N70" s="127" t="s">
        <v>215</v>
      </c>
      <c r="O70" s="127"/>
      <c r="P70" s="127"/>
      <c r="Q70" s="127"/>
      <c r="R70" s="53"/>
      <c r="S70" s="127"/>
      <c r="T70" s="11">
        <v>0</v>
      </c>
      <c r="V70" s="11">
        <v>-1541177913</v>
      </c>
      <c r="X70" s="11">
        <v>0</v>
      </c>
      <c r="Y70" s="41"/>
      <c r="Z70" s="11">
        <v>-1541177913</v>
      </c>
      <c r="AB70" s="132"/>
    </row>
    <row r="71" spans="1:28" ht="16.5" customHeight="1">
      <c r="A71" s="127" t="s">
        <v>216</v>
      </c>
      <c r="B71" s="127"/>
      <c r="C71" s="127"/>
      <c r="D71" s="127"/>
      <c r="E71" s="53"/>
      <c r="F71" s="127"/>
      <c r="G71" s="11">
        <v>7358052</v>
      </c>
      <c r="I71" s="11">
        <v>2126720</v>
      </c>
      <c r="K71" s="11">
        <v>7443490</v>
      </c>
      <c r="M71" s="11">
        <v>2126720</v>
      </c>
      <c r="N71" s="127" t="s">
        <v>216</v>
      </c>
      <c r="O71" s="127"/>
      <c r="P71" s="127"/>
      <c r="Q71" s="127"/>
      <c r="R71" s="53"/>
      <c r="S71" s="127"/>
      <c r="T71" s="11">
        <v>239819122</v>
      </c>
      <c r="V71" s="11">
        <v>77468112</v>
      </c>
      <c r="X71" s="11">
        <v>242650477</v>
      </c>
      <c r="Y71" s="41"/>
      <c r="Z71" s="11">
        <v>77468112</v>
      </c>
      <c r="AB71" s="132"/>
    </row>
    <row r="72" spans="1:28" ht="16.5" customHeight="1">
      <c r="A72" s="127" t="s">
        <v>217</v>
      </c>
      <c r="B72" s="127"/>
      <c r="C72" s="127"/>
      <c r="D72" s="127"/>
      <c r="E72" s="53"/>
      <c r="F72" s="127"/>
      <c r="G72" s="11">
        <v>0</v>
      </c>
      <c r="I72" s="11">
        <v>0</v>
      </c>
      <c r="K72" s="11">
        <v>27281</v>
      </c>
      <c r="M72" s="11">
        <v>-25898911</v>
      </c>
      <c r="N72" s="127" t="s">
        <v>217</v>
      </c>
      <c r="O72" s="127"/>
      <c r="P72" s="127"/>
      <c r="Q72" s="127"/>
      <c r="R72" s="53"/>
      <c r="S72" s="127"/>
      <c r="T72" s="11">
        <v>0</v>
      </c>
      <c r="V72" s="11">
        <v>0</v>
      </c>
      <c r="X72" s="11">
        <v>1000000</v>
      </c>
      <c r="Z72" s="11">
        <v>-948000000</v>
      </c>
      <c r="AB72" s="132"/>
    </row>
    <row r="73" spans="1:28" ht="16.5" customHeight="1">
      <c r="A73" s="127" t="s">
        <v>218</v>
      </c>
      <c r="B73" s="127"/>
      <c r="C73" s="127"/>
      <c r="D73" s="127"/>
      <c r="E73" s="53"/>
      <c r="F73" s="127"/>
      <c r="N73" s="127" t="s">
        <v>218</v>
      </c>
      <c r="O73" s="127"/>
      <c r="P73" s="127"/>
      <c r="Q73" s="127"/>
      <c r="R73" s="53"/>
      <c r="S73" s="127"/>
      <c r="Y73" s="41"/>
      <c r="AB73" s="132"/>
    </row>
    <row r="74" spans="1:28" ht="16.2" customHeight="1">
      <c r="A74" s="127"/>
      <c r="B74" s="127" t="s">
        <v>73</v>
      </c>
      <c r="C74" s="127"/>
      <c r="D74" s="127"/>
      <c r="E74" s="53"/>
      <c r="F74" s="127"/>
      <c r="G74" s="11">
        <v>0</v>
      </c>
      <c r="I74" s="11">
        <v>-125406785</v>
      </c>
      <c r="K74" s="11">
        <v>0</v>
      </c>
      <c r="M74" s="11">
        <v>0</v>
      </c>
      <c r="N74" s="127"/>
      <c r="O74" s="127" t="s">
        <v>73</v>
      </c>
      <c r="P74" s="127"/>
      <c r="Q74" s="127"/>
      <c r="R74" s="53"/>
      <c r="S74" s="127"/>
      <c r="T74" s="11">
        <v>0</v>
      </c>
      <c r="V74" s="11">
        <v>-4482444405</v>
      </c>
      <c r="X74" s="11">
        <v>0</v>
      </c>
      <c r="Z74" s="11">
        <v>0</v>
      </c>
      <c r="AB74" s="132"/>
    </row>
    <row r="75" spans="1:28" ht="16.5" customHeight="1">
      <c r="A75" s="127" t="s">
        <v>219</v>
      </c>
      <c r="B75" s="127"/>
      <c r="C75" s="127"/>
      <c r="D75" s="127"/>
      <c r="E75" s="53"/>
      <c r="F75" s="127"/>
      <c r="G75" s="9">
        <v>-34125554</v>
      </c>
      <c r="H75" s="8"/>
      <c r="I75" s="9">
        <v>-19536893</v>
      </c>
      <c r="J75" s="8"/>
      <c r="K75" s="9">
        <v>-24565548</v>
      </c>
      <c r="L75" s="8"/>
      <c r="M75" s="9">
        <v>-14161090</v>
      </c>
      <c r="N75" s="127" t="s">
        <v>219</v>
      </c>
      <c r="O75" s="127"/>
      <c r="P75" s="127"/>
      <c r="Q75" s="127"/>
      <c r="R75" s="53"/>
      <c r="S75" s="127"/>
      <c r="T75" s="9">
        <v>-1135810617</v>
      </c>
      <c r="U75" s="8"/>
      <c r="V75" s="9">
        <v>-700434802</v>
      </c>
      <c r="W75" s="8"/>
      <c r="X75" s="9">
        <v>-817622504</v>
      </c>
      <c r="Z75" s="11">
        <v>-507701991</v>
      </c>
      <c r="AB75" s="132"/>
    </row>
    <row r="76" spans="1:28" ht="16.5" customHeight="1">
      <c r="A76" s="127" t="s">
        <v>220</v>
      </c>
      <c r="C76" s="127"/>
      <c r="D76" s="127"/>
      <c r="E76" s="53"/>
      <c r="F76" s="127"/>
      <c r="G76" s="9"/>
      <c r="H76" s="8"/>
      <c r="I76" s="9"/>
      <c r="J76" s="8"/>
      <c r="K76" s="9"/>
      <c r="L76" s="8"/>
      <c r="M76" s="9"/>
      <c r="N76" s="127" t="s">
        <v>220</v>
      </c>
      <c r="P76" s="127"/>
      <c r="Q76" s="127"/>
      <c r="R76" s="53"/>
      <c r="S76" s="127"/>
      <c r="T76" s="9"/>
      <c r="U76" s="8"/>
      <c r="V76" s="9"/>
      <c r="W76" s="8"/>
      <c r="X76" s="9"/>
      <c r="Y76" s="8"/>
      <c r="Z76" s="9"/>
      <c r="AB76" s="132"/>
    </row>
    <row r="77" spans="1:28" ht="16.5" customHeight="1">
      <c r="A77" s="127"/>
      <c r="B77" s="127" t="s">
        <v>221</v>
      </c>
      <c r="C77" s="127"/>
      <c r="D77" s="127"/>
      <c r="E77" s="53"/>
      <c r="F77" s="127"/>
      <c r="G77" s="29">
        <v>0</v>
      </c>
      <c r="I77" s="29">
        <v>30157</v>
      </c>
      <c r="K77" s="29">
        <v>0</v>
      </c>
      <c r="M77" s="29">
        <v>30157</v>
      </c>
      <c r="N77" s="127"/>
      <c r="O77" s="127" t="s">
        <v>221</v>
      </c>
      <c r="P77" s="127"/>
      <c r="Q77" s="127"/>
      <c r="R77" s="53"/>
      <c r="S77" s="127"/>
      <c r="T77" s="29">
        <v>0</v>
      </c>
      <c r="V77" s="29">
        <v>1080000</v>
      </c>
      <c r="X77" s="29">
        <v>0</v>
      </c>
      <c r="Z77" s="31">
        <v>1080000</v>
      </c>
      <c r="AB77" s="132"/>
    </row>
    <row r="78" spans="1:28" ht="16.5" customHeight="1">
      <c r="A78" s="127"/>
      <c r="B78" s="127"/>
      <c r="C78" s="127"/>
      <c r="D78" s="127"/>
      <c r="E78" s="53"/>
      <c r="F78" s="127"/>
      <c r="G78" s="9"/>
      <c r="I78" s="9"/>
      <c r="K78" s="9"/>
      <c r="M78" s="9"/>
      <c r="N78" s="127"/>
      <c r="O78" s="127"/>
      <c r="P78" s="127"/>
      <c r="Q78" s="127"/>
      <c r="R78" s="53"/>
      <c r="S78" s="127"/>
      <c r="T78" s="9"/>
      <c r="V78" s="9"/>
      <c r="X78" s="9"/>
      <c r="Z78" s="9"/>
    </row>
    <row r="79" spans="1:28" ht="16.5" customHeight="1">
      <c r="A79" s="126" t="s">
        <v>222</v>
      </c>
      <c r="B79" s="127"/>
      <c r="C79" s="127"/>
      <c r="D79" s="127"/>
      <c r="E79" s="53"/>
      <c r="F79" s="127"/>
      <c r="G79" s="29">
        <f>SUM(G69:G77)</f>
        <v>-26767502</v>
      </c>
      <c r="I79" s="29">
        <f>SUM(I69:I77)</f>
        <v>-187786801</v>
      </c>
      <c r="K79" s="29">
        <f>SUM(K69:K77)</f>
        <v>-17094777</v>
      </c>
      <c r="M79" s="29">
        <f>SUM(M69:M77)</f>
        <v>-180109909</v>
      </c>
      <c r="N79" s="126" t="s">
        <v>222</v>
      </c>
      <c r="O79" s="127"/>
      <c r="P79" s="127"/>
      <c r="Q79" s="127"/>
      <c r="R79" s="53"/>
      <c r="S79" s="127"/>
      <c r="T79" s="29">
        <f>SUM(T69:T77)</f>
        <v>-895991495</v>
      </c>
      <c r="V79" s="29">
        <f>SUM(V69:V77)</f>
        <v>-6645509008</v>
      </c>
      <c r="X79" s="29">
        <f>SUM(X69:X77)</f>
        <v>-573972027</v>
      </c>
      <c r="Z79" s="29">
        <f>SUM(Z69:Z77)</f>
        <v>-6434221197</v>
      </c>
    </row>
    <row r="80" spans="1:28" ht="16.5" customHeight="1">
      <c r="A80" s="127"/>
      <c r="B80" s="127"/>
      <c r="C80" s="127"/>
      <c r="D80" s="127"/>
      <c r="E80" s="53"/>
      <c r="F80" s="127"/>
      <c r="G80" s="9"/>
      <c r="I80" s="9"/>
      <c r="K80" s="9"/>
      <c r="M80" s="9"/>
      <c r="N80" s="127"/>
      <c r="O80" s="127"/>
      <c r="P80" s="127"/>
      <c r="Q80" s="127"/>
      <c r="R80" s="53"/>
      <c r="S80" s="127"/>
      <c r="T80" s="9"/>
      <c r="V80" s="9"/>
      <c r="X80" s="9"/>
      <c r="Z80" s="9"/>
    </row>
    <row r="81" spans="1:28" ht="16.5" customHeight="1">
      <c r="A81" s="44" t="s">
        <v>223</v>
      </c>
      <c r="B81" s="127"/>
      <c r="C81" s="127"/>
      <c r="D81" s="127"/>
      <c r="E81" s="53"/>
      <c r="F81" s="127"/>
      <c r="G81" s="9"/>
      <c r="I81" s="9"/>
      <c r="K81" s="9"/>
      <c r="M81" s="9"/>
      <c r="N81" s="44" t="s">
        <v>223</v>
      </c>
      <c r="O81" s="127"/>
      <c r="P81" s="127"/>
      <c r="Q81" s="127"/>
      <c r="R81" s="53"/>
      <c r="S81" s="127"/>
      <c r="T81" s="9"/>
      <c r="V81" s="9"/>
      <c r="X81" s="9"/>
      <c r="Z81" s="9"/>
    </row>
    <row r="82" spans="1:28" ht="16.5" customHeight="1">
      <c r="A82" s="41" t="s">
        <v>224</v>
      </c>
      <c r="B82" s="127"/>
      <c r="C82" s="127"/>
      <c r="D82" s="127"/>
      <c r="E82" s="53"/>
      <c r="F82" s="127"/>
      <c r="G82" s="9"/>
      <c r="I82" s="9"/>
      <c r="K82" s="9"/>
      <c r="M82" s="9"/>
      <c r="N82" s="41" t="s">
        <v>224</v>
      </c>
      <c r="O82" s="127"/>
      <c r="P82" s="127"/>
      <c r="Q82" s="127"/>
      <c r="R82" s="53"/>
      <c r="S82" s="127"/>
      <c r="T82" s="9"/>
      <c r="V82" s="9"/>
      <c r="X82" s="9"/>
      <c r="Z82" s="9"/>
    </row>
    <row r="83" spans="1:28" ht="16.5" customHeight="1">
      <c r="A83" s="44"/>
      <c r="B83" s="127" t="s">
        <v>225</v>
      </c>
      <c r="C83" s="127"/>
      <c r="D83" s="127"/>
      <c r="E83" s="53"/>
      <c r="F83" s="127"/>
      <c r="G83" s="9">
        <v>84204340</v>
      </c>
      <c r="I83" s="9">
        <v>-187487883</v>
      </c>
      <c r="K83" s="9">
        <v>85346055</v>
      </c>
      <c r="M83" s="9">
        <v>-194293657</v>
      </c>
      <c r="N83" s="44"/>
      <c r="O83" s="127" t="s">
        <v>225</v>
      </c>
      <c r="P83" s="127"/>
      <c r="Q83" s="127"/>
      <c r="R83" s="53"/>
      <c r="S83" s="127"/>
      <c r="T83" s="9">
        <v>2917960616</v>
      </c>
      <c r="V83" s="9">
        <v>-6678318392</v>
      </c>
      <c r="X83" s="9">
        <v>2955960615</v>
      </c>
      <c r="Z83" s="9">
        <v>-6862451965</v>
      </c>
      <c r="AB83" s="135"/>
    </row>
    <row r="84" spans="1:28" ht="16.5" customHeight="1">
      <c r="A84" s="41" t="s">
        <v>226</v>
      </c>
      <c r="B84" s="127"/>
      <c r="C84" s="127"/>
      <c r="D84" s="127"/>
      <c r="E84" s="53"/>
      <c r="F84" s="127"/>
      <c r="G84" s="9">
        <v>-5825569</v>
      </c>
      <c r="I84" s="9">
        <v>-6638282</v>
      </c>
      <c r="K84" s="9">
        <v>0</v>
      </c>
      <c r="M84" s="9">
        <v>0</v>
      </c>
      <c r="N84" s="41" t="s">
        <v>226</v>
      </c>
      <c r="O84" s="127"/>
      <c r="P84" s="127"/>
      <c r="Q84" s="127"/>
      <c r="R84" s="53"/>
      <c r="S84" s="127"/>
      <c r="T84" s="9">
        <v>-193893888</v>
      </c>
      <c r="V84" s="9">
        <v>-237995115</v>
      </c>
      <c r="X84" s="9">
        <v>0</v>
      </c>
      <c r="Z84" s="9">
        <v>0</v>
      </c>
      <c r="AB84" s="132"/>
    </row>
    <row r="85" spans="1:28" ht="16.5" customHeight="1">
      <c r="A85" s="41" t="s">
        <v>227</v>
      </c>
      <c r="B85" s="127"/>
      <c r="C85" s="127"/>
      <c r="E85" s="53"/>
      <c r="F85" s="127"/>
      <c r="G85" s="9"/>
      <c r="I85" s="39"/>
      <c r="K85" s="9"/>
      <c r="M85" s="9"/>
      <c r="N85" s="41" t="s">
        <v>227</v>
      </c>
      <c r="O85" s="127"/>
      <c r="Q85" s="127"/>
      <c r="R85" s="53"/>
      <c r="S85" s="127"/>
      <c r="T85" s="9"/>
      <c r="V85" s="39"/>
      <c r="X85" s="9"/>
      <c r="Z85" s="9"/>
      <c r="AB85" s="132"/>
    </row>
    <row r="86" spans="1:28" ht="16.5" customHeight="1">
      <c r="B86" s="41" t="s">
        <v>44</v>
      </c>
      <c r="C86" s="127"/>
      <c r="D86" s="127"/>
      <c r="E86" s="53"/>
      <c r="F86" s="127"/>
      <c r="G86" s="9">
        <v>0</v>
      </c>
      <c r="I86" s="9">
        <v>203296895</v>
      </c>
      <c r="J86" s="8"/>
      <c r="K86" s="9">
        <v>0</v>
      </c>
      <c r="L86" s="8"/>
      <c r="M86" s="9">
        <v>203296895</v>
      </c>
      <c r="O86" s="41" t="s">
        <v>44</v>
      </c>
      <c r="Q86" s="127"/>
      <c r="R86" s="53"/>
      <c r="S86" s="127"/>
      <c r="T86" s="9">
        <v>0</v>
      </c>
      <c r="V86" s="9">
        <v>7000000000</v>
      </c>
      <c r="X86" s="11">
        <v>0</v>
      </c>
      <c r="Z86" s="9">
        <v>7000000000</v>
      </c>
      <c r="AB86" s="132"/>
    </row>
    <row r="87" spans="1:28" ht="16.5" customHeight="1">
      <c r="A87" s="41" t="s">
        <v>228</v>
      </c>
      <c r="B87" s="127"/>
      <c r="C87" s="127"/>
      <c r="D87" s="127"/>
      <c r="E87" s="53"/>
      <c r="F87" s="127"/>
      <c r="N87" s="41" t="s">
        <v>228</v>
      </c>
      <c r="O87" s="127"/>
      <c r="Q87" s="127"/>
      <c r="R87" s="53"/>
      <c r="S87" s="127"/>
      <c r="V87" s="39"/>
      <c r="W87" s="8"/>
      <c r="Y87" s="8"/>
      <c r="Z87" s="9"/>
      <c r="AB87" s="132"/>
    </row>
    <row r="88" spans="1:28" ht="16.5" customHeight="1">
      <c r="B88" s="41" t="s">
        <v>44</v>
      </c>
      <c r="C88" s="127"/>
      <c r="D88" s="127"/>
      <c r="E88" s="53"/>
      <c r="F88" s="127"/>
      <c r="G88" s="9">
        <v>-109707655</v>
      </c>
      <c r="I88" s="9">
        <v>0</v>
      </c>
      <c r="J88" s="8"/>
      <c r="K88" s="9">
        <v>-109707655</v>
      </c>
      <c r="L88" s="8"/>
      <c r="M88" s="9">
        <v>0</v>
      </c>
      <c r="O88" s="41" t="s">
        <v>44</v>
      </c>
      <c r="Q88" s="127"/>
      <c r="R88" s="53"/>
      <c r="S88" s="127"/>
      <c r="T88" s="9">
        <v>-3762500000</v>
      </c>
      <c r="V88" s="9">
        <v>0</v>
      </c>
      <c r="W88" s="8"/>
      <c r="X88" s="9">
        <v>-3762500000</v>
      </c>
      <c r="Y88" s="8"/>
      <c r="Z88" s="9">
        <v>0</v>
      </c>
      <c r="AB88" s="132"/>
    </row>
    <row r="89" spans="1:28" ht="16.5" customHeight="1">
      <c r="A89" s="41" t="s">
        <v>229</v>
      </c>
      <c r="C89" s="127"/>
      <c r="D89" s="127"/>
      <c r="E89" s="53">
        <v>9</v>
      </c>
      <c r="F89" s="127"/>
      <c r="G89" s="9">
        <f>K89</f>
        <v>-39822236</v>
      </c>
      <c r="I89" s="9">
        <v>-32023803</v>
      </c>
      <c r="J89" s="8"/>
      <c r="K89" s="9">
        <v>-39822236</v>
      </c>
      <c r="L89" s="8"/>
      <c r="M89" s="9">
        <v>-32023803</v>
      </c>
      <c r="N89" s="41" t="s">
        <v>229</v>
      </c>
      <c r="Q89" s="127"/>
      <c r="R89" s="53">
        <v>9</v>
      </c>
      <c r="S89" s="127"/>
      <c r="T89" s="9">
        <v>-1300770638</v>
      </c>
      <c r="V89" s="9">
        <v>-1083975531</v>
      </c>
      <c r="W89" s="8"/>
      <c r="X89" s="9">
        <v>-1300770638</v>
      </c>
      <c r="Y89" s="8"/>
      <c r="Z89" s="9">
        <v>-1083975531</v>
      </c>
      <c r="AB89" s="132"/>
    </row>
    <row r="90" spans="1:28" ht="16.5" customHeight="1">
      <c r="A90" s="41" t="s">
        <v>230</v>
      </c>
      <c r="D90" s="127"/>
      <c r="E90" s="53"/>
      <c r="F90" s="127"/>
      <c r="G90" s="29">
        <v>-15939</v>
      </c>
      <c r="H90" s="8"/>
      <c r="I90" s="29">
        <v>0</v>
      </c>
      <c r="J90" s="8"/>
      <c r="K90" s="29">
        <v>0</v>
      </c>
      <c r="L90" s="8"/>
      <c r="M90" s="29">
        <v>0</v>
      </c>
      <c r="N90" s="41" t="s">
        <v>230</v>
      </c>
      <c r="Q90" s="127"/>
      <c r="R90" s="53"/>
      <c r="S90" s="127"/>
      <c r="T90" s="29">
        <v>-520200</v>
      </c>
      <c r="U90" s="8"/>
      <c r="V90" s="29">
        <v>0</v>
      </c>
      <c r="W90" s="8"/>
      <c r="X90" s="29">
        <v>0</v>
      </c>
      <c r="Y90" s="8"/>
      <c r="Z90" s="29">
        <v>0</v>
      </c>
      <c r="AB90" s="132"/>
    </row>
    <row r="91" spans="1:28" ht="16.5" customHeight="1">
      <c r="A91" s="127"/>
      <c r="B91" s="127"/>
      <c r="C91" s="127"/>
      <c r="D91" s="127"/>
      <c r="E91" s="53"/>
      <c r="F91" s="127"/>
      <c r="G91" s="9"/>
      <c r="N91" s="127"/>
      <c r="O91" s="127"/>
      <c r="P91" s="127"/>
      <c r="Q91" s="127"/>
      <c r="R91" s="53"/>
      <c r="S91" s="127"/>
      <c r="T91" s="9"/>
    </row>
    <row r="92" spans="1:28" ht="16.5" customHeight="1">
      <c r="A92" s="44" t="s">
        <v>231</v>
      </c>
      <c r="B92" s="127"/>
      <c r="C92" s="127"/>
      <c r="D92" s="127"/>
      <c r="E92" s="53"/>
      <c r="F92" s="127"/>
      <c r="G92" s="140">
        <f>SUM(G82:H90)</f>
        <v>-71167059</v>
      </c>
      <c r="I92" s="140">
        <f>SUM(I82:J90)</f>
        <v>-22853073</v>
      </c>
      <c r="K92" s="140">
        <f>SUM(K82:L90)</f>
        <v>-64183836</v>
      </c>
      <c r="M92" s="140">
        <f>SUM(M82:N90)</f>
        <v>-23020565</v>
      </c>
      <c r="N92" s="44" t="s">
        <v>231</v>
      </c>
      <c r="O92" s="127"/>
      <c r="P92" s="127"/>
      <c r="Q92" s="127"/>
      <c r="R92" s="53"/>
      <c r="S92" s="127"/>
      <c r="T92" s="140">
        <f>SUM(T82:U90)</f>
        <v>-2339724110</v>
      </c>
      <c r="V92" s="140">
        <f>SUM(V82:W90)</f>
        <v>-1000289038</v>
      </c>
      <c r="X92" s="140">
        <f>SUM(X82:Y90)</f>
        <v>-2107310023</v>
      </c>
      <c r="Z92" s="140">
        <f>SUM(Z82:AA90)</f>
        <v>-946427496</v>
      </c>
    </row>
    <row r="93" spans="1:28" ht="16.5" customHeight="1">
      <c r="A93" s="127"/>
      <c r="B93" s="127"/>
      <c r="C93" s="127"/>
      <c r="D93" s="127"/>
      <c r="E93" s="53"/>
      <c r="F93" s="127"/>
      <c r="G93" s="9"/>
      <c r="I93" s="9"/>
      <c r="K93" s="9"/>
      <c r="M93" s="9"/>
      <c r="N93" s="127"/>
      <c r="O93" s="127"/>
      <c r="P93" s="127"/>
      <c r="Q93" s="127"/>
      <c r="R93" s="53"/>
      <c r="S93" s="127"/>
      <c r="T93" s="9"/>
      <c r="V93" s="9"/>
      <c r="X93" s="9"/>
      <c r="Z93" s="9"/>
    </row>
    <row r="94" spans="1:28" ht="16.5" customHeight="1">
      <c r="A94" s="126" t="s">
        <v>232</v>
      </c>
      <c r="B94" s="127"/>
      <c r="C94" s="127"/>
      <c r="D94" s="127"/>
      <c r="E94" s="53"/>
      <c r="F94" s="127"/>
      <c r="G94" s="9"/>
      <c r="I94" s="9"/>
      <c r="K94" s="9"/>
      <c r="M94" s="9"/>
      <c r="N94" s="126" t="s">
        <v>233</v>
      </c>
      <c r="O94" s="127"/>
      <c r="P94" s="127"/>
      <c r="Q94" s="127"/>
      <c r="R94" s="53"/>
      <c r="S94" s="127"/>
      <c r="T94" s="9"/>
      <c r="V94" s="9"/>
      <c r="X94" s="9"/>
      <c r="Z94" s="9"/>
    </row>
    <row r="95" spans="1:28" ht="16.5" customHeight="1">
      <c r="B95" s="126" t="s">
        <v>234</v>
      </c>
      <c r="C95" s="127"/>
      <c r="D95" s="127"/>
      <c r="E95" s="53"/>
      <c r="F95" s="127"/>
      <c r="G95" s="9">
        <f>SUM(G42,G79,G92)</f>
        <v>-6250343</v>
      </c>
      <c r="I95" s="9">
        <f>SUM(I42,I79,I92)</f>
        <v>-26270658</v>
      </c>
      <c r="K95" s="9">
        <f>SUM(K42,K79,K92)</f>
        <v>3291320</v>
      </c>
      <c r="M95" s="9">
        <f>SUM(M42,M79,M92)</f>
        <v>-11482252</v>
      </c>
      <c r="O95" s="126" t="s">
        <v>234</v>
      </c>
      <c r="P95" s="127"/>
      <c r="Q95" s="127"/>
      <c r="R95" s="127"/>
      <c r="S95" s="127"/>
      <c r="T95" s="9">
        <f>SUM(T42,T79,T92)</f>
        <v>-228049602</v>
      </c>
      <c r="V95" s="9">
        <f>SUM(V42,V79,V92)</f>
        <v>-933509583</v>
      </c>
      <c r="X95" s="9">
        <f>SUM(X42,X79,X92)</f>
        <v>104062226</v>
      </c>
      <c r="Z95" s="9">
        <f>SUM(Z42,Z79,Z92)</f>
        <v>-397825794</v>
      </c>
    </row>
    <row r="96" spans="1:28" ht="16.5" customHeight="1">
      <c r="A96" s="127" t="s">
        <v>235</v>
      </c>
      <c r="B96" s="127"/>
      <c r="C96" s="127"/>
      <c r="D96" s="127"/>
      <c r="E96" s="53"/>
      <c r="F96" s="127"/>
      <c r="G96" s="139">
        <v>16833853</v>
      </c>
      <c r="I96" s="139">
        <v>39950084</v>
      </c>
      <c r="K96" s="139">
        <v>1612418</v>
      </c>
      <c r="M96" s="139">
        <v>13105994</v>
      </c>
      <c r="N96" s="127" t="s">
        <v>235</v>
      </c>
      <c r="O96" s="127"/>
      <c r="P96" s="127"/>
      <c r="Q96" s="127"/>
      <c r="R96" s="127"/>
      <c r="S96" s="127"/>
      <c r="T96" s="139">
        <v>574810430</v>
      </c>
      <c r="V96" s="139">
        <v>1373787500</v>
      </c>
      <c r="X96" s="139">
        <v>55057796</v>
      </c>
      <c r="Z96" s="139">
        <v>450683675</v>
      </c>
    </row>
    <row r="97" spans="1:28" ht="16.5" customHeight="1">
      <c r="A97" s="127" t="s">
        <v>236</v>
      </c>
      <c r="B97" s="127"/>
      <c r="C97" s="127"/>
      <c r="D97" s="127"/>
      <c r="E97" s="53"/>
      <c r="F97" s="127"/>
      <c r="G97" s="140">
        <v>2695777</v>
      </c>
      <c r="I97" s="140">
        <v>1160099</v>
      </c>
      <c r="K97" s="140">
        <v>-30250</v>
      </c>
      <c r="M97" s="140">
        <v>-72170</v>
      </c>
      <c r="N97" s="127" t="s">
        <v>236</v>
      </c>
      <c r="O97" s="127"/>
      <c r="P97" s="127"/>
      <c r="Q97" s="127"/>
      <c r="R97" s="127"/>
      <c r="S97" s="127"/>
      <c r="T97" s="140">
        <v>84306067</v>
      </c>
      <c r="V97" s="140">
        <v>41358138</v>
      </c>
      <c r="X97" s="140">
        <v>-918819</v>
      </c>
      <c r="Z97" s="140">
        <v>-2499606</v>
      </c>
      <c r="AB97" s="30"/>
    </row>
    <row r="98" spans="1:28" ht="16.5" customHeight="1">
      <c r="A98" s="127"/>
      <c r="B98" s="127"/>
      <c r="C98" s="127"/>
      <c r="D98" s="127"/>
      <c r="E98" s="53"/>
      <c r="F98" s="127"/>
      <c r="G98" s="9"/>
      <c r="I98" s="9"/>
      <c r="K98" s="9"/>
      <c r="M98" s="9"/>
      <c r="N98" s="127"/>
      <c r="O98" s="127"/>
      <c r="P98" s="127"/>
      <c r="Q98" s="127"/>
      <c r="R98" s="127"/>
      <c r="S98" s="127"/>
      <c r="T98" s="9"/>
      <c r="V98" s="9"/>
      <c r="X98" s="9"/>
      <c r="Z98" s="9"/>
    </row>
    <row r="99" spans="1:28" ht="16.5" customHeight="1">
      <c r="A99" s="126" t="s">
        <v>16</v>
      </c>
      <c r="B99" s="127"/>
      <c r="C99" s="127"/>
      <c r="D99" s="127"/>
      <c r="E99" s="53"/>
      <c r="F99" s="127"/>
      <c r="G99" s="9"/>
      <c r="I99" s="9"/>
      <c r="K99" s="9"/>
      <c r="M99" s="9"/>
      <c r="N99" s="126" t="s">
        <v>16</v>
      </c>
      <c r="O99" s="127"/>
      <c r="P99" s="127"/>
      <c r="Q99" s="127"/>
      <c r="R99" s="127"/>
      <c r="S99" s="127"/>
      <c r="T99" s="9"/>
      <c r="V99" s="9"/>
      <c r="X99" s="9"/>
      <c r="Z99" s="9"/>
    </row>
    <row r="100" spans="1:28" ht="16.5" customHeight="1" thickBot="1">
      <c r="B100" s="126" t="s">
        <v>237</v>
      </c>
      <c r="C100" s="127"/>
      <c r="D100" s="127"/>
      <c r="E100" s="53"/>
      <c r="F100" s="127"/>
      <c r="G100" s="142">
        <f>SUM(G95:G97)</f>
        <v>13279287</v>
      </c>
      <c r="I100" s="142">
        <f>SUM(I95:I97)</f>
        <v>14839525</v>
      </c>
      <c r="K100" s="142">
        <f>SUM(K95:K97)</f>
        <v>4873488</v>
      </c>
      <c r="M100" s="142">
        <f>SUM(M95:M97)</f>
        <v>1551572</v>
      </c>
      <c r="O100" s="126" t="s">
        <v>237</v>
      </c>
      <c r="P100" s="127"/>
      <c r="Q100" s="127"/>
      <c r="R100" s="127"/>
      <c r="S100" s="127"/>
      <c r="T100" s="142">
        <f>SUM(T95:T97)</f>
        <v>431066895</v>
      </c>
      <c r="V100" s="142">
        <f>SUM(V95:V97)</f>
        <v>481636055</v>
      </c>
      <c r="X100" s="142">
        <f>SUM(X95:X97)</f>
        <v>158201203</v>
      </c>
      <c r="Z100" s="142">
        <f>SUM(Z95:Z97)</f>
        <v>50358275</v>
      </c>
    </row>
    <row r="101" spans="1:28" ht="16.5" customHeight="1" thickTop="1">
      <c r="A101" s="127"/>
      <c r="B101" s="127"/>
      <c r="C101" s="127"/>
      <c r="D101" s="127"/>
      <c r="E101" s="53"/>
      <c r="F101" s="127"/>
      <c r="G101" s="9"/>
      <c r="I101" s="9"/>
      <c r="K101" s="9"/>
      <c r="M101" s="9"/>
      <c r="N101" s="127"/>
      <c r="O101" s="127"/>
      <c r="P101" s="127"/>
      <c r="Q101" s="127"/>
      <c r="R101" s="127"/>
      <c r="S101" s="127"/>
      <c r="T101" s="9"/>
      <c r="V101" s="9"/>
      <c r="X101" s="9"/>
      <c r="Z101" s="9"/>
      <c r="AB101" s="60"/>
    </row>
    <row r="102" spans="1:28" ht="16.5" customHeight="1">
      <c r="A102" s="127"/>
      <c r="B102" s="127"/>
      <c r="C102" s="127"/>
      <c r="D102" s="127"/>
      <c r="E102" s="53"/>
      <c r="F102" s="127"/>
      <c r="G102" s="9"/>
      <c r="I102" s="9"/>
      <c r="K102" s="9"/>
      <c r="M102" s="36"/>
      <c r="N102" s="127"/>
      <c r="O102" s="127"/>
      <c r="P102" s="127"/>
      <c r="Q102" s="127"/>
      <c r="R102" s="127"/>
      <c r="S102" s="127"/>
      <c r="T102" s="26"/>
      <c r="V102" s="26"/>
      <c r="X102" s="9"/>
      <c r="Z102" s="9"/>
    </row>
    <row r="103" spans="1:28" ht="16.5" customHeight="1">
      <c r="A103" s="126" t="s">
        <v>238</v>
      </c>
      <c r="B103" s="127"/>
      <c r="C103" s="127"/>
      <c r="D103" s="127"/>
      <c r="E103" s="53"/>
      <c r="F103" s="127"/>
      <c r="G103" s="9"/>
      <c r="I103" s="9"/>
      <c r="K103" s="9"/>
      <c r="M103" s="9"/>
      <c r="N103" s="126" t="s">
        <v>238</v>
      </c>
      <c r="O103" s="127"/>
      <c r="P103" s="127"/>
      <c r="Q103" s="127"/>
      <c r="R103" s="127"/>
      <c r="S103" s="127"/>
      <c r="T103" s="9"/>
      <c r="V103" s="9"/>
      <c r="X103" s="9"/>
      <c r="Z103" s="9"/>
      <c r="AB103" s="60"/>
    </row>
    <row r="104" spans="1:28" ht="16.5" customHeight="1">
      <c r="A104" s="52"/>
      <c r="B104" s="53"/>
      <c r="C104" s="53"/>
      <c r="D104" s="53"/>
      <c r="E104" s="53"/>
      <c r="F104" s="53"/>
      <c r="G104" s="9"/>
      <c r="I104" s="9"/>
      <c r="K104" s="9"/>
      <c r="M104" s="9"/>
      <c r="N104" s="52"/>
      <c r="O104" s="53"/>
      <c r="P104" s="53"/>
      <c r="Q104" s="53"/>
      <c r="R104" s="53"/>
      <c r="S104" s="53"/>
      <c r="T104" s="9"/>
      <c r="V104" s="9"/>
      <c r="X104" s="9"/>
      <c r="Z104" s="9"/>
    </row>
    <row r="105" spans="1:28" ht="16.5" customHeight="1">
      <c r="A105" s="34" t="s">
        <v>239</v>
      </c>
      <c r="B105" s="32"/>
      <c r="C105" s="127"/>
      <c r="D105" s="127"/>
      <c r="E105" s="53"/>
      <c r="F105" s="127"/>
      <c r="G105" s="15"/>
      <c r="H105" s="11"/>
      <c r="I105" s="15"/>
      <c r="J105" s="11"/>
      <c r="L105" s="11"/>
      <c r="M105" s="15"/>
      <c r="N105" s="34" t="s">
        <v>239</v>
      </c>
      <c r="O105" s="32"/>
      <c r="P105" s="127"/>
      <c r="Q105" s="127"/>
      <c r="R105" s="127"/>
      <c r="S105" s="127"/>
      <c r="T105" s="15"/>
      <c r="U105" s="11"/>
      <c r="V105" s="15"/>
      <c r="W105" s="11"/>
      <c r="Y105" s="11"/>
      <c r="Z105" s="15"/>
    </row>
    <row r="106" spans="1:28" ht="16.5" customHeight="1">
      <c r="A106" s="127"/>
      <c r="B106" s="127" t="s">
        <v>240</v>
      </c>
      <c r="C106" s="127"/>
      <c r="D106" s="127"/>
      <c r="E106" s="53"/>
      <c r="F106" s="127"/>
      <c r="G106" s="143">
        <v>29717540</v>
      </c>
      <c r="H106" s="11"/>
      <c r="I106" s="15">
        <v>11052836</v>
      </c>
      <c r="J106" s="11"/>
      <c r="K106" s="11">
        <v>14243263</v>
      </c>
      <c r="L106" s="11"/>
      <c r="M106" s="15">
        <v>0</v>
      </c>
      <c r="N106" s="127"/>
      <c r="O106" s="127" t="s">
        <v>240</v>
      </c>
      <c r="P106" s="127"/>
      <c r="Q106" s="127"/>
      <c r="R106" s="127"/>
      <c r="S106" s="127"/>
      <c r="T106" s="15">
        <v>950535638</v>
      </c>
      <c r="U106" s="11"/>
      <c r="V106" s="15">
        <v>396265295</v>
      </c>
      <c r="W106" s="11"/>
      <c r="X106" s="15">
        <v>462677537</v>
      </c>
      <c r="Y106" s="11"/>
      <c r="Z106" s="11">
        <v>0</v>
      </c>
    </row>
    <row r="107" spans="1:28" ht="16.5" customHeight="1">
      <c r="E107" s="53"/>
      <c r="F107" s="127"/>
      <c r="G107" s="30"/>
      <c r="X107" s="30"/>
    </row>
    <row r="108" spans="1:28" ht="16.5" customHeight="1">
      <c r="E108" s="53"/>
      <c r="F108" s="127"/>
      <c r="R108" s="53"/>
      <c r="S108" s="127"/>
    </row>
    <row r="109" spans="1:28" ht="16.5" customHeight="1">
      <c r="E109" s="53"/>
      <c r="F109" s="127"/>
      <c r="R109" s="53"/>
      <c r="S109" s="127"/>
      <c r="T109" s="136"/>
    </row>
    <row r="110" spans="1:28" ht="16.5" customHeight="1">
      <c r="E110" s="53"/>
      <c r="F110" s="127"/>
      <c r="R110" s="53"/>
      <c r="S110" s="127"/>
    </row>
    <row r="111" spans="1:28" ht="16.5" customHeight="1">
      <c r="E111" s="53"/>
      <c r="F111" s="127"/>
      <c r="R111" s="53"/>
      <c r="S111" s="127"/>
    </row>
    <row r="112" spans="1:28" ht="16.5" customHeight="1">
      <c r="E112" s="53"/>
      <c r="F112" s="127"/>
      <c r="R112" s="53"/>
      <c r="S112" s="127"/>
    </row>
    <row r="113" spans="1:26" ht="5.25" customHeight="1">
      <c r="E113" s="53"/>
      <c r="F113" s="127"/>
      <c r="R113" s="53"/>
      <c r="S113" s="127"/>
    </row>
    <row r="114" spans="1:26" ht="22.35" customHeight="1">
      <c r="A114" s="134" t="s">
        <v>212</v>
      </c>
      <c r="B114" s="134"/>
      <c r="C114" s="134"/>
      <c r="D114" s="134"/>
      <c r="E114" s="128"/>
      <c r="F114" s="134"/>
      <c r="G114" s="134"/>
      <c r="H114" s="134"/>
      <c r="I114" s="134"/>
      <c r="J114" s="134"/>
      <c r="K114" s="68"/>
      <c r="L114" s="68"/>
      <c r="M114" s="68"/>
      <c r="N114" s="134" t="s">
        <v>212</v>
      </c>
      <c r="O114" s="134"/>
      <c r="P114" s="134"/>
      <c r="Q114" s="134"/>
      <c r="R114" s="134"/>
      <c r="S114" s="68"/>
      <c r="T114" s="134"/>
      <c r="U114" s="68"/>
      <c r="V114" s="134"/>
      <c r="W114" s="68"/>
      <c r="X114" s="68"/>
      <c r="Y114" s="68"/>
      <c r="Z114" s="68"/>
    </row>
  </sheetData>
  <mergeCells count="16">
    <mergeCell ref="G6:I6"/>
    <mergeCell ref="K6:M6"/>
    <mergeCell ref="T6:V6"/>
    <mergeCell ref="X6:Z6"/>
    <mergeCell ref="G7:I7"/>
    <mergeCell ref="K7:M7"/>
    <mergeCell ref="T7:V7"/>
    <mergeCell ref="X7:Z7"/>
    <mergeCell ref="G63:I63"/>
    <mergeCell ref="K63:M63"/>
    <mergeCell ref="T63:V63"/>
    <mergeCell ref="X63:Z63"/>
    <mergeCell ref="G64:I64"/>
    <mergeCell ref="K64:M64"/>
    <mergeCell ref="T64:V64"/>
    <mergeCell ref="X64:Z64"/>
  </mergeCells>
  <pageMargins left="0.8" right="0.5" top="0.5" bottom="0.6" header="0.49" footer="0.4"/>
  <pageSetup paperSize="9" scale="85" firstPageNumber="20" fitToHeight="0" orientation="portrait" useFirstPageNumber="1" horizontalDpi="1200" verticalDpi="1200" r:id="rId1"/>
  <headerFooter>
    <oddFooter>&amp;R&amp;"Arial,Regular"&amp;9&amp;P</oddFooter>
  </headerFooter>
  <rowBreaks count="1" manualBreakCount="1">
    <brk id="57" max="16383" man="1"/>
  </rowBreaks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2" ma:contentTypeDescription="Create a new document." ma:contentTypeScope="" ma:versionID="63728c9c78b8c9c7f49250ba04db759a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ea058d3cc76feddd3a3bba48619242fb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171E86-0E45-4132-BF0A-42F23559CF72}">
  <ds:schemaRefs>
    <ds:schemaRef ds:uri="http://schemas.microsoft.com/office/2006/metadata/properties"/>
    <ds:schemaRef ds:uri="http://schemas.microsoft.com/office/infopath/2007/PartnerControls"/>
    <ds:schemaRef ds:uri="476e4d29-929a-4797-aac0-840c731bab28"/>
    <ds:schemaRef ds:uri="d3e1703b-0901-43c2-99c3-cac0ec8de348"/>
  </ds:schemaRefs>
</ds:datastoreItem>
</file>

<file path=customXml/itemProps2.xml><?xml version="1.0" encoding="utf-8"?>
<ds:datastoreItem xmlns:ds="http://schemas.openxmlformats.org/officeDocument/2006/customXml" ds:itemID="{14C2EB9F-14F8-4271-8CBF-9474AC4DD9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C8256B-B788-4498-B0E2-7214831A47CB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BS 2-7 </vt:lpstr>
      <vt:lpstr>PL USD 8-11</vt:lpstr>
      <vt:lpstr>PL THB 12-15</vt:lpstr>
      <vt:lpstr>Equity Conso USD 16</vt:lpstr>
      <vt:lpstr>Equity Conso THB 17</vt:lpstr>
      <vt:lpstr>Equity USD 18</vt:lpstr>
      <vt:lpstr>Equity THB 19</vt:lpstr>
      <vt:lpstr>CF 20-23</vt:lpstr>
      <vt:lpstr>'BS 2-7 '!Print_Area</vt:lpstr>
      <vt:lpstr>'CF 20-23'!Print_Area</vt:lpstr>
      <vt:lpstr>'Equity Conso THB 17'!Print_Area</vt:lpstr>
      <vt:lpstr>'Equity Conso USD 16'!Print_Area</vt:lpstr>
      <vt:lpstr>'Equity THB 19'!Print_Area</vt:lpstr>
      <vt:lpstr>'Equity USD 18'!Print_Area</vt:lpstr>
      <vt:lpstr>'PL THB 12-15'!Print_Area</vt:lpstr>
      <vt:lpstr>'PL USD 8-11'!Print_Area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CF/52 (Sasivimon R. 7511)</dc:creator>
  <cp:keywords/>
  <dc:description/>
  <cp:lastModifiedBy>Natthanond Phungsunthornbat (TH)</cp:lastModifiedBy>
  <cp:revision/>
  <dcterms:created xsi:type="dcterms:W3CDTF">2015-04-10T07:30:20Z</dcterms:created>
  <dcterms:modified xsi:type="dcterms:W3CDTF">2025-11-12T09:47:56Z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0x01010009248631E455DE48BCF41DE7BAC2EED3</vt:lpwstr>
  </property>
  <property fmtid="{D5CDD505-2E9C-101B-9397-08002B2CF9AE}" pid="5" name="MediaServiceImageTags">
    <vt:lpwstr/>
  </property>
</Properties>
</file>