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Listed\Star Petroleum Refining Public Company Limited\Star Petroleum_June25 Q2 (CONSO)\"/>
    </mc:Choice>
  </mc:AlternateContent>
  <xr:revisionPtr revIDLastSave="0" documentId="13_ncr:1_{F036E5FC-F7CD-45EC-B959-244B0AF367C7}" xr6:coauthVersionLast="47" xr6:coauthVersionMax="47" xr10:uidLastSave="{00000000-0000-0000-0000-000000000000}"/>
  <bookViews>
    <workbookView xWindow="-120" yWindow="-120" windowWidth="21840" windowHeight="13020" tabRatio="683" xr2:uid="{00000000-000D-0000-FFFF-FFFF00000000}"/>
  </bookViews>
  <sheets>
    <sheet name="BS 2-7 " sheetId="10" r:id="rId1"/>
    <sheet name="PL4 USD 8-11" sheetId="13" r:id="rId2"/>
    <sheet name="PL5 THB 12-15" sheetId="14" r:id="rId3"/>
    <sheet name="Equity Conso USD 16" sheetId="11" r:id="rId4"/>
    <sheet name="Equity Conso THB 17" sheetId="12" r:id="rId5"/>
    <sheet name="Equity USD 18" sheetId="3" r:id="rId6"/>
    <sheet name="Equity THB 19" sheetId="4" r:id="rId7"/>
    <sheet name="CF 20-23" sheetId="15" r:id="rId8"/>
  </sheets>
  <definedNames>
    <definedName name="_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localSheetId="0" hidden="1">#REF!</definedName>
    <definedName name="_Fill" localSheetId="1" hidden="1">#REF!</definedName>
    <definedName name="_Fill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0" hidden="1">#REF!</definedName>
    <definedName name="_Parse_In" localSheetId="1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hidden="1">#REF!</definedName>
    <definedName name="_Sort" localSheetId="0" hidden="1">#REF!</definedName>
    <definedName name="_Sort" localSheetId="1" hidden="1">#REF!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localSheetId="0" hidden="1">{"'con_010'!$A$1:$AN$63"}</definedName>
    <definedName name="aa" localSheetId="7" hidden="1">{"'con_010'!$A$1:$AN$63"}</definedName>
    <definedName name="aa" localSheetId="4" hidden="1">{"'con_010'!$A$1:$AN$63"}</definedName>
    <definedName name="aa" localSheetId="3" hidden="1">{"'con_010'!$A$1:$AN$63"}</definedName>
    <definedName name="aa" hidden="1">{"'con_010'!$A$1:$AN$63"}</definedName>
    <definedName name="AAA" localSheetId="0" hidden="1">{"'Appendix 3 Currency'!$A$1:$U$96"}</definedName>
    <definedName name="AAA" localSheetId="7" hidden="1">{"'Appendix 3 Currency'!$A$1:$U$96"}</definedName>
    <definedName name="AAA" localSheetId="4" hidden="1">{"'Appendix 3 Currency'!$A$1:$U$96"}</definedName>
    <definedName name="AAA" localSheetId="3" hidden="1">{"'Appendix 3 Currency'!$A$1:$U$96"}</definedName>
    <definedName name="AAA" hidden="1">{"'Appendix 3 Currency'!$A$1:$U$96"}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localSheetId="0" hidden="1">{"'Appendix 3 Currency'!$A$1:$U$96"}</definedName>
    <definedName name="apndx" localSheetId="7" hidden="1">{"'Appendix 3 Currency'!$A$1:$U$96"}</definedName>
    <definedName name="apndx" localSheetId="4" hidden="1">{"'Appendix 3 Currency'!$A$1:$U$96"}</definedName>
    <definedName name="apndx" localSheetId="3" hidden="1">{"'Appendix 3 Currency'!$A$1:$U$96"}</definedName>
    <definedName name="apndx" hidden="1">{"'Appendix 3 Currency'!$A$1:$U$96"}</definedName>
    <definedName name="AS2DocOpenMode" hidden="1">"AS2DocumentEdit"</definedName>
    <definedName name="AS2LinkLS" localSheetId="0" hidden="1">#REF!</definedName>
    <definedName name="AS2LinkLS" localSheetId="1" hidden="1">#REF!</definedName>
    <definedName name="AS2LinkLS" hidden="1">#REF!</definedName>
    <definedName name="AS2ReportLS" hidden="1">1</definedName>
    <definedName name="AS2StaticLS" localSheetId="0" hidden="1">#REF!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ASDFDS" localSheetId="0" hidden="1">{"'Appendix 3 Currency'!$A$1:$U$96"}</definedName>
    <definedName name="ASDFDS" localSheetId="7" hidden="1">{"'Appendix 3 Currency'!$A$1:$U$96"}</definedName>
    <definedName name="ASDFDS" localSheetId="4" hidden="1">{"'Appendix 3 Currency'!$A$1:$U$96"}</definedName>
    <definedName name="ASDFDS" localSheetId="3" hidden="1">{"'Appendix 3 Currency'!$A$1:$U$96"}</definedName>
    <definedName name="ASDFDS" hidden="1">{"'Appendix 3 Currency'!$A$1:$U$96"}</definedName>
    <definedName name="asdfds1" localSheetId="0" hidden="1">{"'Appendix 3 Currency'!$A$1:$U$96"}</definedName>
    <definedName name="asdfds1" localSheetId="7" hidden="1">{"'Appendix 3 Currency'!$A$1:$U$96"}</definedName>
    <definedName name="asdfds1" localSheetId="4" hidden="1">{"'Appendix 3 Currency'!$A$1:$U$96"}</definedName>
    <definedName name="asdfds1" localSheetId="3" hidden="1">{"'Appendix 3 Currency'!$A$1:$U$96"}</definedName>
    <definedName name="asdfds1" hidden="1">{"'Appendix 3 Currency'!$A$1:$U$96"}</definedName>
    <definedName name="asdfds2" localSheetId="0" hidden="1">{"'Appendix 3 Currency'!$A$1:$U$96"}</definedName>
    <definedName name="asdfds2" localSheetId="7" hidden="1">{"'Appendix 3 Currency'!$A$1:$U$96"}</definedName>
    <definedName name="asdfds2" localSheetId="4" hidden="1">{"'Appendix 3 Currency'!$A$1:$U$96"}</definedName>
    <definedName name="asdfds2" localSheetId="3" hidden="1">{"'Appendix 3 Currency'!$A$1:$U$96"}</definedName>
    <definedName name="asdfds2" hidden="1">{"'Appendix 3 Currency'!$A$1:$U$96"}</definedName>
    <definedName name="atc" localSheetId="0" hidden="1">{"'con_010'!$A$1:$AN$63"}</definedName>
    <definedName name="atc" localSheetId="7" hidden="1">{"'con_010'!$A$1:$AN$63"}</definedName>
    <definedName name="atc" localSheetId="4" hidden="1">{"'con_010'!$A$1:$AN$63"}</definedName>
    <definedName name="atc" localSheetId="3" hidden="1">{"'con_010'!$A$1:$AN$63"}</definedName>
    <definedName name="atc" hidden="1">{"'con_010'!$A$1:$AN$63"}</definedName>
    <definedName name="b" localSheetId="0" hidden="1">{"'Appendix 3 Currency'!$A$1:$U$96"}</definedName>
    <definedName name="b" localSheetId="7" hidden="1">{"'Appendix 3 Currency'!$A$1:$U$96"}</definedName>
    <definedName name="b" localSheetId="4" hidden="1">{"'Appendix 3 Currency'!$A$1:$U$96"}</definedName>
    <definedName name="b" localSheetId="3" hidden="1">{"'Appendix 3 Currency'!$A$1:$U$96"}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localSheetId="0" hidden="1">{#N/A,#N/A,TRUE,"COVERSHEET";#N/A,#N/A,TRUE,"LEGEND";#N/A,#N/A,TRUE,"LIST"}</definedName>
    <definedName name="blah" localSheetId="7" hidden="1">{#N/A,#N/A,TRUE,"COVERSHEET";#N/A,#N/A,TRUE,"LEGEND";#N/A,#N/A,TRUE,"LIST"}</definedName>
    <definedName name="blah" localSheetId="4" hidden="1">{#N/A,#N/A,TRUE,"COVERSHEET";#N/A,#N/A,TRUE,"LEGEND";#N/A,#N/A,TRUE,"LIST"}</definedName>
    <definedName name="blah" localSheetId="3" hidden="1">{#N/A,#N/A,TRUE,"COVERSHEET";#N/A,#N/A,TRUE,"LEGEND";#N/A,#N/A,TRUE,"LIST"}</definedName>
    <definedName name="blah" hidden="1">{#N/A,#N/A,TRUE,"COVERSHEET";#N/A,#N/A,TRUE,"LEGEND";#N/A,#N/A,TRUE,"LIST"}</definedName>
    <definedName name="blah2" localSheetId="0" hidden="1">{#N/A,#N/A,TRUE,"COVERSHEET";#N/A,#N/A,TRUE,"LEGEND";#N/A,#N/A,TRUE,"LIST"}</definedName>
    <definedName name="blah2" localSheetId="7" hidden="1">{#N/A,#N/A,TRUE,"COVERSHEET";#N/A,#N/A,TRUE,"LEGEND";#N/A,#N/A,TRUE,"LIST"}</definedName>
    <definedName name="blah2" localSheetId="4" hidden="1">{#N/A,#N/A,TRUE,"COVERSHEET";#N/A,#N/A,TRUE,"LEGEND";#N/A,#N/A,TRUE,"LIST"}</definedName>
    <definedName name="blah2" localSheetId="3" hidden="1">{#N/A,#N/A,TRUE,"COVERSHEET";#N/A,#N/A,TRUE,"LEGEND";#N/A,#N/A,TRUE,"LIST"}</definedName>
    <definedName name="blah2" hidden="1">{#N/A,#N/A,TRUE,"COVERSHEET";#N/A,#N/A,TRUE,"LEGEND";#N/A,#N/A,TRUE,"LIST"}</definedName>
    <definedName name="blah3" localSheetId="0" hidden="1">{#N/A,#N/A,TRUE,"COVERSHEET";#N/A,#N/A,TRUE,"LEGEND";#N/A,#N/A,TRUE,"LIST"}</definedName>
    <definedName name="blah3" localSheetId="7" hidden="1">{#N/A,#N/A,TRUE,"COVERSHEET";#N/A,#N/A,TRUE,"LEGEND";#N/A,#N/A,TRUE,"LIST"}</definedName>
    <definedName name="blah3" localSheetId="4" hidden="1">{#N/A,#N/A,TRUE,"COVERSHEET";#N/A,#N/A,TRUE,"LEGEND";#N/A,#N/A,TRUE,"LIST"}</definedName>
    <definedName name="blah3" localSheetId="3" hidden="1">{#N/A,#N/A,TRUE,"COVERSHEET";#N/A,#N/A,TRUE,"LEGEND";#N/A,#N/A,TRUE,"LIST"}</definedName>
    <definedName name="blah3" hidden="1">{#N/A,#N/A,TRUE,"COVERSHEET";#N/A,#N/A,TRUE,"LEGEND";#N/A,#N/A,TRUE,"LIST"}</definedName>
    <definedName name="blah3a" localSheetId="0" hidden="1">{#N/A,#N/A,TRUE,"COVERSHEET";#N/A,#N/A,TRUE,"LEGEND";#N/A,#N/A,TRUE,"LIST"}</definedName>
    <definedName name="blah3a" localSheetId="7" hidden="1">{#N/A,#N/A,TRUE,"COVERSHEET";#N/A,#N/A,TRUE,"LEGEND";#N/A,#N/A,TRUE,"LIST"}</definedName>
    <definedName name="blah3a" localSheetId="4" hidden="1">{#N/A,#N/A,TRUE,"COVERSHEET";#N/A,#N/A,TRUE,"LEGEND";#N/A,#N/A,TRUE,"LIST"}</definedName>
    <definedName name="blah3a" localSheetId="3" hidden="1">{#N/A,#N/A,TRUE,"COVERSHEET";#N/A,#N/A,TRUE,"LEGEND";#N/A,#N/A,TRUE,"LIST"}</definedName>
    <definedName name="blah3a" hidden="1">{#N/A,#N/A,TRUE,"COVERSHEET";#N/A,#N/A,TRUE,"LEGEND";#N/A,#N/A,TRUE,"LIST"}</definedName>
    <definedName name="bn" localSheetId="0" hidden="1">{"'con_010'!$A$1:$AN$63"}</definedName>
    <definedName name="bn" localSheetId="7" hidden="1">{"'con_010'!$A$1:$AN$63"}</definedName>
    <definedName name="bn" localSheetId="4" hidden="1">{"'con_010'!$A$1:$AN$63"}</definedName>
    <definedName name="bn" localSheetId="3" hidden="1">{"'con_010'!$A$1:$AN$63"}</definedName>
    <definedName name="bn" hidden="1">{"'con_010'!$A$1:$AN$63"}</definedName>
    <definedName name="candi" localSheetId="0" hidden="1">{"'Appendix 3 Currency'!$A$1:$U$96"}</definedName>
    <definedName name="candi" localSheetId="7" hidden="1">{"'Appendix 3 Currency'!$A$1:$U$96"}</definedName>
    <definedName name="candi" localSheetId="4" hidden="1">{"'Appendix 3 Currency'!$A$1:$U$96"}</definedName>
    <definedName name="candi" localSheetId="3" hidden="1">{"'Appendix 3 Currency'!$A$1:$U$96"}</definedName>
    <definedName name="candi" hidden="1">{"'Appendix 3 Currency'!$A$1:$U$96"}</definedName>
    <definedName name="CBWorkbookPriority" hidden="1">-911611058</definedName>
    <definedName name="cc" localSheetId="0" hidden="1">{"'Appendix 3 Currency'!$A$1:$U$96"}</definedName>
    <definedName name="cc" localSheetId="7" hidden="1">{"'Appendix 3 Currency'!$A$1:$U$96"}</definedName>
    <definedName name="cc" localSheetId="4" hidden="1">{"'Appendix 3 Currency'!$A$1:$U$96"}</definedName>
    <definedName name="cc" localSheetId="3" hidden="1">{"'Appendix 3 Currency'!$A$1:$U$96"}</definedName>
    <definedName name="cc" hidden="1">{"'Appendix 3 Currency'!$A$1:$U$96"}</definedName>
    <definedName name="ccc" localSheetId="0" hidden="1">{"'Appendix 3 Currency'!$A$1:$U$96"}</definedName>
    <definedName name="ccc" localSheetId="7" hidden="1">{"'Appendix 3 Currency'!$A$1:$U$96"}</definedName>
    <definedName name="ccc" localSheetId="4" hidden="1">{"'Appendix 3 Currency'!$A$1:$U$96"}</definedName>
    <definedName name="ccc" localSheetId="3" hidden="1">{"'Appendix 3 Currency'!$A$1:$U$96"}</definedName>
    <definedName name="ccc" hidden="1">{"'Appendix 3 Currency'!$A$1:$U$96"}</definedName>
    <definedName name="d" localSheetId="0" hidden="1">{"'con_010'!$A$1:$AN$63"}</definedName>
    <definedName name="d" localSheetId="7" hidden="1">{"'con_010'!$A$1:$AN$63"}</definedName>
    <definedName name="d" localSheetId="4" hidden="1">{"'con_010'!$A$1:$AN$63"}</definedName>
    <definedName name="d" localSheetId="3" hidden="1">{"'con_010'!$A$1:$AN$63"}</definedName>
    <definedName name="d" hidden="1">{"'con_010'!$A$1:$AN$63"}</definedName>
    <definedName name="dd" localSheetId="0" hidden="1">{"'Appendix 3 Currency'!$A$1:$U$96"}</definedName>
    <definedName name="dd" localSheetId="7" hidden="1">{"'Appendix 3 Currency'!$A$1:$U$96"}</definedName>
    <definedName name="dd" localSheetId="4" hidden="1">{"'Appendix 3 Currency'!$A$1:$U$96"}</definedName>
    <definedName name="dd" localSheetId="3" hidden="1">{"'Appendix 3 Currency'!$A$1:$U$96"}</definedName>
    <definedName name="dd" hidden="1">{"'Appendix 3 Currency'!$A$1:$U$96"}</definedName>
    <definedName name="ee" localSheetId="0" hidden="1">{"'Appendix 3 Currency'!$A$1:$U$96"}</definedName>
    <definedName name="ee" localSheetId="7" hidden="1">{"'Appendix 3 Currency'!$A$1:$U$96"}</definedName>
    <definedName name="ee" localSheetId="4" hidden="1">{"'Appendix 3 Currency'!$A$1:$U$96"}</definedName>
    <definedName name="ee" localSheetId="3" hidden="1">{"'Appendix 3 Currency'!$A$1:$U$96"}</definedName>
    <definedName name="ee" hidden="1">{"'Appendix 3 Currency'!$A$1:$U$96"}</definedName>
    <definedName name="hpdga1" localSheetId="0" hidden="1">{#N/A,#N/A,TRUE,"COVERSHEET";#N/A,#N/A,TRUE,"LEGEND";#N/A,#N/A,TRUE,"LIST"}</definedName>
    <definedName name="hpdga1" localSheetId="7" hidden="1">{#N/A,#N/A,TRUE,"COVERSHEET";#N/A,#N/A,TRUE,"LEGEND";#N/A,#N/A,TRUE,"LIST"}</definedName>
    <definedName name="hpdga1" localSheetId="4" hidden="1">{#N/A,#N/A,TRUE,"COVERSHEET";#N/A,#N/A,TRUE,"LEGEND";#N/A,#N/A,TRUE,"LIST"}</definedName>
    <definedName name="hpdga1" localSheetId="3" hidden="1">{#N/A,#N/A,TRUE,"COVERSHEET";#N/A,#N/A,TRUE,"LEGEND";#N/A,#N/A,TRUE,"LIST"}</definedName>
    <definedName name="hpdga1" hidden="1">{#N/A,#N/A,TRUE,"COVERSHEET";#N/A,#N/A,TRUE,"LEGEND";#N/A,#N/A,TRUE,"LIST"}</definedName>
    <definedName name="hpdga2" localSheetId="0" hidden="1">{#N/A,#N/A,TRUE,"COVERSHEET";#N/A,#N/A,TRUE,"LEGEND";#N/A,#N/A,TRUE,"LIST"}</definedName>
    <definedName name="hpdga2" localSheetId="7" hidden="1">{#N/A,#N/A,TRUE,"COVERSHEET";#N/A,#N/A,TRUE,"LEGEND";#N/A,#N/A,TRUE,"LIST"}</definedName>
    <definedName name="hpdga2" localSheetId="4" hidden="1">{#N/A,#N/A,TRUE,"COVERSHEET";#N/A,#N/A,TRUE,"LEGEND";#N/A,#N/A,TRUE,"LIST"}</definedName>
    <definedName name="hpdga2" localSheetId="3" hidden="1">{#N/A,#N/A,TRUE,"COVERSHEET";#N/A,#N/A,TRUE,"LEGEND";#N/A,#N/A,TRUE,"LIST"}</definedName>
    <definedName name="hpdga2" hidden="1">{#N/A,#N/A,TRUE,"COVERSHEET";#N/A,#N/A,TRUE,"LEGEND";#N/A,#N/A,TRUE,"LIST"}</definedName>
    <definedName name="HTML" localSheetId="0" hidden="1">{"'Appendix 3 Currency'!$A$1:$U$96"}</definedName>
    <definedName name="HTML" localSheetId="7" hidden="1">{"'Appendix 3 Currency'!$A$1:$U$96"}</definedName>
    <definedName name="HTML" localSheetId="4" hidden="1">{"'Appendix 3 Currency'!$A$1:$U$96"}</definedName>
    <definedName name="HTML" localSheetId="3" hidden="1">{"'Appendix 3 Currency'!$A$1:$U$96"}</definedName>
    <definedName name="HTML" hidden="1">{"'Appendix 3 Currency'!$A$1:$U$96"}</definedName>
    <definedName name="HTML_CodePage" hidden="1">949</definedName>
    <definedName name="HTML_Control" localSheetId="0" hidden="1">{"'con_010'!$A$1:$AN$63"}</definedName>
    <definedName name="HTML_Control" localSheetId="7" hidden="1">{"'con_010'!$A$1:$AN$63"}</definedName>
    <definedName name="HTML_Control" localSheetId="4" hidden="1">{"'con_010'!$A$1:$AN$63"}</definedName>
    <definedName name="HTML_Control" localSheetId="3" hidden="1">{"'con_010'!$A$1:$AN$63"}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localSheetId="0" hidden="1">{#N/A,#N/A,TRUE,"COVERSHEET";#N/A,#N/A,TRUE,"LEGEND";#N/A,#N/A,TRUE,"LIST"}</definedName>
    <definedName name="kljnjhkl" localSheetId="7" hidden="1">{#N/A,#N/A,TRUE,"COVERSHEET";#N/A,#N/A,TRUE,"LEGEND";#N/A,#N/A,TRUE,"LIST"}</definedName>
    <definedName name="kljnjhkl" localSheetId="4" hidden="1">{#N/A,#N/A,TRUE,"COVERSHEET";#N/A,#N/A,TRUE,"LEGEND";#N/A,#N/A,TRUE,"LIST"}</definedName>
    <definedName name="kljnjhkl" localSheetId="3" hidden="1">{#N/A,#N/A,TRUE,"COVERSHEET";#N/A,#N/A,TRUE,"LEGEND";#N/A,#N/A,TRUE,"LIST"}</definedName>
    <definedName name="kljnjhkl" hidden="1">{#N/A,#N/A,TRUE,"COVERSHEET";#N/A,#N/A,TRUE,"LEGEND";#N/A,#N/A,TRUE,"LIST"}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7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localSheetId="3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7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7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localSheetId="0" hidden="1">{#N/A,#N/A,TRUE,"COVERSHEET";#N/A,#N/A,TRUE,"LEGEND";#N/A,#N/A,TRUE,"LIST"}</definedName>
    <definedName name="oijo" localSheetId="7" hidden="1">{#N/A,#N/A,TRUE,"COVERSHEET";#N/A,#N/A,TRUE,"LEGEND";#N/A,#N/A,TRUE,"LIST"}</definedName>
    <definedName name="oijo" localSheetId="4" hidden="1">{#N/A,#N/A,TRUE,"COVERSHEET";#N/A,#N/A,TRUE,"LEGEND";#N/A,#N/A,TRUE,"LIST"}</definedName>
    <definedName name="oijo" localSheetId="3" hidden="1">{#N/A,#N/A,TRUE,"COVERSHEET";#N/A,#N/A,TRUE,"LEGEND";#N/A,#N/A,TRUE,"LIST"}</definedName>
    <definedName name="oijo" hidden="1">{#N/A,#N/A,TRUE,"COVERSHEET";#N/A,#N/A,TRUE,"LEGEND";#N/A,#N/A,TRUE,"LIST"}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'!$A$1:$Z$158</definedName>
    <definedName name="_xlnm.Print_Area" localSheetId="7">'CF 20-23'!$A$1:$Z$112</definedName>
    <definedName name="_xlnm.Print_Area" localSheetId="4">'Equity Conso THB 17'!$A$1:$AB$50</definedName>
    <definedName name="_xlnm.Print_Area" localSheetId="3">'Equity Conso USD 16'!$A$1:$AB$55</definedName>
    <definedName name="_xlnm.Print_Area" localSheetId="6">'Equity THB 19'!$A$1:$P$34</definedName>
    <definedName name="_xlnm.Print_Area" localSheetId="5">'Equity USD 18'!$A$1:$N$32</definedName>
    <definedName name="_xlnm.Print_Area" localSheetId="1">'PL4 USD 8-11'!$A$1:$X$107</definedName>
    <definedName name="_xlnm.Print_Area" localSheetId="2">'PL5 THB 12-15'!$A$1:$X$106</definedName>
    <definedName name="sencount" hidden="1">491</definedName>
    <definedName name="SPLENDID" localSheetId="0" hidden="1">{#N/A,#N/A,TRUE,"COVERSHEET";#N/A,#N/A,TRUE,"LEGEND";#N/A,#N/A,TRUE,"LIST"}</definedName>
    <definedName name="SPLENDID" localSheetId="7" hidden="1">{#N/A,#N/A,TRUE,"COVERSHEET";#N/A,#N/A,TRUE,"LEGEND";#N/A,#N/A,TRUE,"LIST"}</definedName>
    <definedName name="SPLENDID" localSheetId="4" hidden="1">{#N/A,#N/A,TRUE,"COVERSHEET";#N/A,#N/A,TRUE,"LEGEND";#N/A,#N/A,TRUE,"LIST"}</definedName>
    <definedName name="SPLENDID" localSheetId="3" hidden="1">{#N/A,#N/A,TRUE,"COVERSHEET";#N/A,#N/A,TRUE,"LEGEND";#N/A,#N/A,TRUE,"LIST"}</definedName>
    <definedName name="SPLENDID" hidden="1">{#N/A,#N/A,TRUE,"COVERSHEET";#N/A,#N/A,TRUE,"LEGEND";#N/A,#N/A,TRUE,"LIST"}</definedName>
    <definedName name="sss" localSheetId="0" hidden="1">{"PAGE1",#N/A,FALSE,"YIELDS";"PAGE2",#N/A,FALSE,"YIELDS";"PAGE3",#N/A,FALSE,"YIELDS"}</definedName>
    <definedName name="sss" localSheetId="7" hidden="1">{"PAGE1",#N/A,FALSE,"YIELDS";"PAGE2",#N/A,FALSE,"YIELDS";"PAGE3",#N/A,FALSE,"YIELDS"}</definedName>
    <definedName name="sss" localSheetId="4" hidden="1">{"PAGE1",#N/A,FALSE,"YIELDS";"PAGE2",#N/A,FALSE,"YIELDS";"PAGE3",#N/A,FALSE,"YIELDS"}</definedName>
    <definedName name="sss" localSheetId="3" hidden="1">{"PAGE1",#N/A,FALSE,"YIELDS";"PAGE2",#N/A,FALSE,"YIELDS";"PAGE3",#N/A,FALSE,"YIELDS"}</definedName>
    <definedName name="sss" hidden="1">{"PAGE1",#N/A,FALSE,"YIELDS";"PAGE2",#N/A,FALSE,"YIELDS";"PAGE3",#N/A,FALSE,"YIELDS"}</definedName>
    <definedName name="sustor" localSheetId="0" hidden="1">{#N/A,#N/A,TRUE,"COVERSHEET";#N/A,#N/A,TRUE,"LEGEND";#N/A,#N/A,TRUE,"LIST"}</definedName>
    <definedName name="sustor" localSheetId="7" hidden="1">{#N/A,#N/A,TRUE,"COVERSHEET";#N/A,#N/A,TRUE,"LEGEND";#N/A,#N/A,TRUE,"LIST"}</definedName>
    <definedName name="sustor" localSheetId="4" hidden="1">{#N/A,#N/A,TRUE,"COVERSHEET";#N/A,#N/A,TRUE,"LEGEND";#N/A,#N/A,TRUE,"LIST"}</definedName>
    <definedName name="sustor" localSheetId="3" hidden="1">{#N/A,#N/A,TRUE,"COVERSHEET";#N/A,#N/A,TRUE,"LEGEND";#N/A,#N/A,TRUE,"LIST"}</definedName>
    <definedName name="sustor" hidden="1">{#N/A,#N/A,TRUE,"COVERSHEET";#N/A,#N/A,TRUE,"LEGEND";#N/A,#N/A,TRUE,"LIST"}</definedName>
    <definedName name="sustor2" localSheetId="0" hidden="1">{#N/A,#N/A,TRUE,"COVERSHEET";#N/A,#N/A,TRUE,"LEGEND";#N/A,#N/A,TRUE,"LIST"}</definedName>
    <definedName name="sustor2" localSheetId="7" hidden="1">{#N/A,#N/A,TRUE,"COVERSHEET";#N/A,#N/A,TRUE,"LEGEND";#N/A,#N/A,TRUE,"LIST"}</definedName>
    <definedName name="sustor2" localSheetId="4" hidden="1">{#N/A,#N/A,TRUE,"COVERSHEET";#N/A,#N/A,TRUE,"LEGEND";#N/A,#N/A,TRUE,"LIST"}</definedName>
    <definedName name="sustor2" localSheetId="3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localSheetId="0" hidden="1">{"'Appendix 3 Currency'!$A$1:$U$96"}</definedName>
    <definedName name="UNIT" localSheetId="7" hidden="1">{"'Appendix 3 Currency'!$A$1:$U$96"}</definedName>
    <definedName name="UNIT" localSheetId="4" hidden="1">{"'Appendix 3 Currency'!$A$1:$U$96"}</definedName>
    <definedName name="UNIT" localSheetId="3" hidden="1">{"'Appendix 3 Currency'!$A$1:$U$96"}</definedName>
    <definedName name="UNIT" hidden="1">{"'Appendix 3 Currency'!$A$1:$U$96"}</definedName>
    <definedName name="we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7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localSheetId="0" hidden="1">{"sweet",#N/A,FALSE,"CNTRYTYPE"}</definedName>
    <definedName name="wrn" localSheetId="7" hidden="1">{"sweet",#N/A,FALSE,"CNTRYTYPE"}</definedName>
    <definedName name="wrn" localSheetId="4" hidden="1">{"sweet",#N/A,FALSE,"CNTRYTYPE"}</definedName>
    <definedName name="wrn" localSheetId="3" hidden="1">{"sweet",#N/A,FALSE,"CNTRYTYPE"}</definedName>
    <definedName name="wrn" hidden="1">{"sweet",#N/A,FALSE,"CNTRYTYPE"}</definedName>
    <definedName name="wrn.ALL." localSheetId="0" hidden="1">{"PAGE1",#N/A,FALSE,"YIELDS";"PAGE2",#N/A,FALSE,"YIELDS";"PAGE3",#N/A,FALSE,"YIELDS"}</definedName>
    <definedName name="wrn.ALL." localSheetId="7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localSheetId="3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7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localSheetId="3" hidden="1">{"newyork",#N/A,FALSE,"Plots-Annually";"florida",#N/A,FALSE,"Plots-Annually"}</definedName>
    <definedName name="wrn.charts." hidden="1">{"newyork",#N/A,FALSE,"Plots-Annually";"florida",#N/A,FALSE,"Plots-Annually"}</definedName>
    <definedName name="wrn.colorcrvs." localSheetId="0" hidden="1">{"BPCCOLOR",#N/A,FALSE,"CRVS";"NUCCOLOR",#N/A,FALSE,"CRVS";"FOSCOLOR",#N/A,FALSE,"CRVS"}</definedName>
    <definedName name="wrn.colorcrvs." localSheetId="7" hidden="1">{"BPCCOLOR",#N/A,FALSE,"CRVS";"NUCCOLOR",#N/A,FALSE,"CRVS";"FOSCOLOR",#N/A,FALSE,"CRVS"}</definedName>
    <definedName name="wrn.colorcrvs." localSheetId="4" hidden="1">{"BPCCOLOR",#N/A,FALSE,"CRVS";"NUCCOLOR",#N/A,FALSE,"CRVS";"FOSCOLOR",#N/A,FALSE,"CRVS"}</definedName>
    <definedName name="wrn.colorcrvs." localSheetId="3" hidden="1">{"BPCCOLOR",#N/A,FALSE,"CRVS";"NUCCOLOR",#N/A,FALSE,"CRVS";"FOSCOLOR",#N/A,FALSE,"CRVS"}</definedName>
    <definedName name="wrn.colorcrvs." hidden="1">{"BPCCOLOR",#N/A,FALSE,"CRVS";"NUCCOLOR",#N/A,FALSE,"CRVS";"FOSCOLOR",#N/A,FALSE,"CRVS"}</definedName>
    <definedName name="wrn.condensate." localSheetId="0" hidden="1">{"condensate",#N/A,FALSE,"CNTRYTYPE"}</definedName>
    <definedName name="wrn.condensate." localSheetId="7" hidden="1">{"condensate",#N/A,FALSE,"CNTRYTYPE"}</definedName>
    <definedName name="wrn.condensate." localSheetId="4" hidden="1">{"condensate",#N/A,FALSE,"CNTRYTYPE"}</definedName>
    <definedName name="wrn.condensate." localSheetId="3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7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localSheetId="3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ata." localSheetId="0" hidden="1">{"data",#N/A,FALSE,"OP_SUM"}</definedName>
    <definedName name="wrn.data." localSheetId="7" hidden="1">{"data",#N/A,FALSE,"OP_SUM"}</definedName>
    <definedName name="wrn.data." localSheetId="4" hidden="1">{"data",#N/A,FALSE,"OP_SUM"}</definedName>
    <definedName name="wrn.data." localSheetId="3" hidden="1">{"data",#N/A,FALSE,"OP_SUM"}</definedName>
    <definedName name="wrn.data." hidden="1">{"data",#N/A,FALSE,"OP_SUM"}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7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localSheetId="3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7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localSheetId="3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7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localSheetId="3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Equipment._.List." localSheetId="0" hidden="1">{#N/A,#N/A,TRUE,"COVERSHEET";#N/A,#N/A,TRUE,"LEGEND";#N/A,#N/A,TRUE,"LIST"}</definedName>
    <definedName name="wrn.Equipment._.List." localSheetId="7" hidden="1">{#N/A,#N/A,TRUE,"COVERSHEET";#N/A,#N/A,TRUE,"LEGEND";#N/A,#N/A,TRUE,"LIST"}</definedName>
    <definedName name="wrn.Equipment._.List." localSheetId="4" hidden="1">{#N/A,#N/A,TRUE,"COVERSHEET";#N/A,#N/A,TRUE,"LEGEND";#N/A,#N/A,TRUE,"LIST"}</definedName>
    <definedName name="wrn.Equipment._.List." localSheetId="3" hidden="1">{#N/A,#N/A,TRUE,"COVERSHEET";#N/A,#N/A,TRUE,"LEGEND";#N/A,#N/A,TRUE,"LIST"}</definedName>
    <definedName name="wrn.Equipment._.List." hidden="1">{#N/A,#N/A,TRUE,"COVERSHEET";#N/A,#N/A,TRUE,"LEGEND";#N/A,#N/A,TRUE,"LIST"}</definedName>
    <definedName name="wrn.GASCOND." localSheetId="0" hidden="1">{"GASCOND",#N/A,FALSE,"CONDENSATE";"CRUDECOND",#N/A,FALSE,"CONDENSATE";"TOTALCOND",#N/A,FALSE,"CONDENSATE"}</definedName>
    <definedName name="wrn.GASCOND." localSheetId="7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localSheetId="3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7" hidden="1">{"monthly",#N/A,FALSE,"GASODEM";"qtr to yr",#N/A,FALSE,"GASODEM"}</definedName>
    <definedName name="wrn.GASODEM." localSheetId="4" hidden="1">{"monthly",#N/A,FALSE,"GASODEM";"qtr to yr",#N/A,FALSE,"GASODEM"}</definedName>
    <definedName name="wrn.GASODEM." localSheetId="3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7" hidden="1">{"heavy",#N/A,FALSE,"CNTRYTYPE"}</definedName>
    <definedName name="wrn.heavy." localSheetId="4" hidden="1">{"heavy",#N/A,FALSE,"CNTRYTYPE"}</definedName>
    <definedName name="wrn.heavy." localSheetId="3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7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localSheetId="3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7" hidden="1">{"light sour",#N/A,FALSE,"CNTRYTYPE"}</definedName>
    <definedName name="wrn.light._.sour." localSheetId="4" hidden="1">{"light sour",#N/A,FALSE,"CNTRYTYPE"}</definedName>
    <definedName name="wrn.light._.sour." localSheetId="3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7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localSheetId="3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7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7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7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3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7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3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7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3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7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3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7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localSheetId="3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7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3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localSheetId="0" hidden="1">{"BPC",#N/A,FALSE,"PRO";"NUC",#N/A,FALSE,"PRO";"FOS",#N/A,FALSE,"PRO"}</definedName>
    <definedName name="wrn.profiles." localSheetId="7" hidden="1">{"BPC",#N/A,FALSE,"PRO";"NUC",#N/A,FALSE,"PRO";"FOS",#N/A,FALSE,"PRO"}</definedName>
    <definedName name="wrn.profiles." localSheetId="4" hidden="1">{"BPC",#N/A,FALSE,"PRO";"NUC",#N/A,FALSE,"PRO";"FOS",#N/A,FALSE,"PRO"}</definedName>
    <definedName name="wrn.profiles." localSheetId="3" hidden="1">{"BPC",#N/A,FALSE,"PRO";"NUC",#N/A,FALSE,"PRO";"FOS",#N/A,FALSE,"PRO"}</definedName>
    <definedName name="wrn.profiles." hidden="1">{"BPC",#N/A,FALSE,"PRO";"NUC",#N/A,FALSE,"PRO";"FOS",#N/A,FALSE,"PRO"}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7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localSheetId="3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7" hidden="1">{"Region",#N/A,FALSE,"CNTRYTYPE"}</definedName>
    <definedName name="wrn.region." localSheetId="4" hidden="1">{"Region",#N/A,FALSE,"CNTRYTYPE"}</definedName>
    <definedName name="wrn.region." localSheetId="3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7" hidden="1">{#N/A,#N/A,TRUE,"Crude";#N/A,#N/A,TRUE,"Products"}</definedName>
    <definedName name="wrn.SAMPLE." localSheetId="4" hidden="1">{#N/A,#N/A,TRUE,"Crude";#N/A,#N/A,TRUE,"Products"}</definedName>
    <definedName name="wrn.SAMPLE." localSheetId="3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7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localSheetId="3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7" hidden="1">{"SUBREGION",#N/A,FALSE,"CNTRYTYPE"}</definedName>
    <definedName name="wrn.SUBREGION." localSheetId="4" hidden="1">{"SUBREGION",#N/A,FALSE,"CNTRYTYPE"}</definedName>
    <definedName name="wrn.SUBREGION." localSheetId="3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7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localSheetId="3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7" hidden="1">{"sweet",#N/A,FALSE,"CNTRYTYPE"}</definedName>
    <definedName name="wrn.sweet." localSheetId="4" hidden="1">{"sweet",#N/A,FALSE,"CNTRYTYPE"}</definedName>
    <definedName name="wrn.sweet." localSheetId="3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7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localSheetId="3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7" hidden="1">{"total",#N/A,FALSE,"CNTRYTYPE"}</definedName>
    <definedName name="wrn.total." localSheetId="4" hidden="1">{"total",#N/A,FALSE,"CNTRYTYPE"}</definedName>
    <definedName name="wrn.total." localSheetId="3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7" hidden="1">{"monthly",#N/A,FALSE,"GASODEM";"qtr to yr",#N/A,FALSE,"GASODEM"}</definedName>
    <definedName name="xxxxx" localSheetId="4" hidden="1">{"monthly",#N/A,FALSE,"GASODEM";"qtr to yr",#N/A,FALSE,"GASODEM"}</definedName>
    <definedName name="xxxxx" localSheetId="3" hidden="1">{"monthly",#N/A,FALSE,"GASODEM";"qtr to yr",#N/A,FALSE,"GASODEM"}</definedName>
    <definedName name="xxxxx" hidden="1">{"monthly",#N/A,FALSE,"GASODEM";"qtr to yr",#N/A,FALSE,"GASODEM"}</definedName>
    <definedName name="zero" localSheetId="0" hidden="1">{"SIM Report",#N/A,FALSE,"Output";"Price Report",#N/A,FALSE,"Data Input "}</definedName>
    <definedName name="zero" localSheetId="7" hidden="1">{"SIM Report",#N/A,FALSE,"Output";"Price Report",#N/A,FALSE,"Data Input "}</definedName>
    <definedName name="zero" localSheetId="4" hidden="1">{"SIM Report",#N/A,FALSE,"Output";"Price Report",#N/A,FALSE,"Data Input "}</definedName>
    <definedName name="zero" localSheetId="3" hidden="1">{"SIM Report",#N/A,FALSE,"Output";"Price Report",#N/A,FALSE,"Data Input "}</definedName>
    <definedName name="zero" hidden="1">{"SIM Report",#N/A,FALSE,"Output";"Price Report",#N/A,FALSE,"Data Input "}</definedName>
    <definedName name="zz" localSheetId="0" hidden="1">{"'Appendix 3 Currency'!$A$1:$U$96"}</definedName>
    <definedName name="zz" localSheetId="7" hidden="1">{"'Appendix 3 Currency'!$A$1:$U$96"}</definedName>
    <definedName name="zz" localSheetId="4" hidden="1">{"'Appendix 3 Currency'!$A$1:$U$96"}</definedName>
    <definedName name="zz" localSheetId="3" hidden="1">{"'Appendix 3 Currency'!$A$1:$U$96"}</definedName>
    <definedName name="zz" hidden="1">{"'Appendix 3 Currency'!$A$1:$U$96"}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5" l="1"/>
  <c r="G42" i="15" s="1"/>
  <c r="Z139" i="10" l="1"/>
  <c r="Z143" i="10" s="1"/>
  <c r="X139" i="10"/>
  <c r="X143" i="10" s="1"/>
  <c r="V139" i="10"/>
  <c r="V143" i="10" s="1"/>
  <c r="M139" i="10"/>
  <c r="M143" i="10" s="1"/>
  <c r="K139" i="10"/>
  <c r="K143" i="10" s="1"/>
  <c r="I139" i="10"/>
  <c r="I143" i="10" s="1"/>
  <c r="Z78" i="10"/>
  <c r="X78" i="10"/>
  <c r="X90" i="10" s="1"/>
  <c r="V78" i="10"/>
  <c r="T78" i="10"/>
  <c r="T90" i="10" s="1"/>
  <c r="M78" i="10"/>
  <c r="K78" i="10"/>
  <c r="I78" i="10"/>
  <c r="I90" i="10" s="1"/>
  <c r="G78" i="10"/>
  <c r="Z88" i="10"/>
  <c r="X88" i="10"/>
  <c r="V88" i="10"/>
  <c r="T88" i="10"/>
  <c r="M88" i="10"/>
  <c r="K88" i="10"/>
  <c r="I88" i="10"/>
  <c r="G88" i="10"/>
  <c r="Z21" i="10"/>
  <c r="Z38" i="10" s="1"/>
  <c r="X21" i="10"/>
  <c r="V21" i="10"/>
  <c r="V38" i="10" s="1"/>
  <c r="T21" i="10"/>
  <c r="M21" i="10"/>
  <c r="M38" i="10" s="1"/>
  <c r="K21" i="10"/>
  <c r="I21" i="10"/>
  <c r="G21" i="10"/>
  <c r="Z36" i="10"/>
  <c r="X36" i="10"/>
  <c r="V36" i="10"/>
  <c r="T36" i="10"/>
  <c r="M36" i="10"/>
  <c r="K36" i="10"/>
  <c r="I36" i="10"/>
  <c r="I38" i="10" s="1"/>
  <c r="G36" i="10"/>
  <c r="V90" i="10"/>
  <c r="V145" i="10" s="1"/>
  <c r="M90" i="10"/>
  <c r="K90" i="10" l="1"/>
  <c r="K145" i="10" s="1"/>
  <c r="X145" i="10"/>
  <c r="X38" i="10"/>
  <c r="T38" i="10"/>
  <c r="K38" i="10"/>
  <c r="G38" i="10"/>
  <c r="G90" i="10"/>
  <c r="Z90" i="10"/>
  <c r="Z145" i="10" s="1"/>
  <c r="V24" i="12" l="1"/>
  <c r="AB24" i="12" s="1"/>
  <c r="T24" i="11"/>
  <c r="V24" i="11" s="1"/>
  <c r="AB24" i="11" s="1"/>
  <c r="T25" i="12" l="1"/>
  <c r="T25" i="11"/>
  <c r="P20" i="4" l="1"/>
  <c r="N19" i="3" l="1"/>
  <c r="N23" i="4" l="1"/>
  <c r="J23" i="4"/>
  <c r="H23" i="4"/>
  <c r="F23" i="4"/>
  <c r="J22" i="3"/>
  <c r="H22" i="3"/>
  <c r="F22" i="3"/>
  <c r="Z27" i="11"/>
  <c r="X27" i="11"/>
  <c r="T27" i="11"/>
  <c r="R27" i="11"/>
  <c r="P27" i="11"/>
  <c r="L27" i="11"/>
  <c r="J27" i="11"/>
  <c r="H27" i="11"/>
  <c r="F27" i="11"/>
  <c r="Z27" i="12"/>
  <c r="X27" i="12"/>
  <c r="T27" i="12"/>
  <c r="R27" i="12"/>
  <c r="P27" i="12"/>
  <c r="L27" i="12"/>
  <c r="J27" i="12"/>
  <c r="H27" i="12"/>
  <c r="F27" i="12"/>
  <c r="V78" i="15"/>
  <c r="X78" i="15"/>
  <c r="Z78" i="15"/>
  <c r="V90" i="15"/>
  <c r="X90" i="15"/>
  <c r="Z90" i="15"/>
  <c r="V37" i="15"/>
  <c r="V42" i="15" s="1"/>
  <c r="Z37" i="15"/>
  <c r="Z42" i="15" s="1"/>
  <c r="I78" i="15"/>
  <c r="K78" i="15"/>
  <c r="M78" i="15"/>
  <c r="I90" i="15"/>
  <c r="K90" i="15"/>
  <c r="M90" i="15"/>
  <c r="I37" i="15"/>
  <c r="I42" i="15" s="1"/>
  <c r="M37" i="15"/>
  <c r="M42" i="15" s="1"/>
  <c r="T90" i="15"/>
  <c r="G90" i="15"/>
  <c r="T78" i="15"/>
  <c r="G78" i="15"/>
  <c r="J16" i="4"/>
  <c r="H16" i="4"/>
  <c r="F16" i="4"/>
  <c r="N16" i="4"/>
  <c r="L16" i="4"/>
  <c r="P13" i="4"/>
  <c r="J15" i="3"/>
  <c r="H15" i="3"/>
  <c r="F15" i="3"/>
  <c r="L15" i="3"/>
  <c r="N12" i="3"/>
  <c r="Z20" i="12"/>
  <c r="X20" i="12"/>
  <c r="R20" i="12"/>
  <c r="P20" i="12"/>
  <c r="N20" i="12"/>
  <c r="L20" i="12"/>
  <c r="J20" i="12"/>
  <c r="H20" i="12"/>
  <c r="F20" i="12"/>
  <c r="T18" i="12"/>
  <c r="T20" i="12" s="1"/>
  <c r="Z20" i="11"/>
  <c r="X20" i="11"/>
  <c r="L20" i="11"/>
  <c r="J20" i="11"/>
  <c r="H20" i="11"/>
  <c r="F20" i="11"/>
  <c r="R20" i="11"/>
  <c r="P20" i="11"/>
  <c r="T17" i="11"/>
  <c r="T14" i="14"/>
  <c r="T17" i="14" s="1"/>
  <c r="T22" i="14" s="1"/>
  <c r="T27" i="14" s="1"/>
  <c r="T30" i="14" s="1"/>
  <c r="V14" i="14"/>
  <c r="V17" i="14" s="1"/>
  <c r="V22" i="14" s="1"/>
  <c r="V27" i="14" s="1"/>
  <c r="X14" i="14"/>
  <c r="X17" i="14" s="1"/>
  <c r="X22" i="14" s="1"/>
  <c r="X27" i="14" s="1"/>
  <c r="X30" i="14" s="1"/>
  <c r="T44" i="14"/>
  <c r="V44" i="14"/>
  <c r="X44" i="14"/>
  <c r="H14" i="14"/>
  <c r="H17" i="14" s="1"/>
  <c r="H22" i="14" s="1"/>
  <c r="H27" i="14" s="1"/>
  <c r="H30" i="14" s="1"/>
  <c r="J14" i="14"/>
  <c r="J17" i="14" s="1"/>
  <c r="J22" i="14" s="1"/>
  <c r="J27" i="14" s="1"/>
  <c r="J30" i="14" s="1"/>
  <c r="L14" i="14"/>
  <c r="L17" i="14" s="1"/>
  <c r="L22" i="14" s="1"/>
  <c r="L27" i="14" s="1"/>
  <c r="L30" i="14" s="1"/>
  <c r="H44" i="14"/>
  <c r="J44" i="14"/>
  <c r="L44" i="14"/>
  <c r="T14" i="13"/>
  <c r="T17" i="13" s="1"/>
  <c r="T22" i="13" s="1"/>
  <c r="T27" i="13" s="1"/>
  <c r="T30" i="13" s="1"/>
  <c r="V14" i="13"/>
  <c r="V17" i="13" s="1"/>
  <c r="V22" i="13" s="1"/>
  <c r="V27" i="13" s="1"/>
  <c r="X14" i="13"/>
  <c r="X17" i="13" s="1"/>
  <c r="X22" i="13" s="1"/>
  <c r="X27" i="13" s="1"/>
  <c r="X30" i="13" s="1"/>
  <c r="X69" i="13" s="1"/>
  <c r="T47" i="13"/>
  <c r="V47" i="13"/>
  <c r="X47" i="13"/>
  <c r="H14" i="13"/>
  <c r="H17" i="13" s="1"/>
  <c r="H22" i="13" s="1"/>
  <c r="H27" i="13" s="1"/>
  <c r="H30" i="13" s="1"/>
  <c r="J14" i="13"/>
  <c r="J17" i="13" s="1"/>
  <c r="J22" i="13" s="1"/>
  <c r="J27" i="13" s="1"/>
  <c r="J30" i="13" s="1"/>
  <c r="L14" i="13"/>
  <c r="L17" i="13" s="1"/>
  <c r="L22" i="13" s="1"/>
  <c r="L27" i="13" s="1"/>
  <c r="L30" i="13" s="1"/>
  <c r="H47" i="13"/>
  <c r="J47" i="13"/>
  <c r="L47" i="13"/>
  <c r="R44" i="14"/>
  <c r="F44" i="14"/>
  <c r="R14" i="14"/>
  <c r="R17" i="14" s="1"/>
  <c r="R22" i="14" s="1"/>
  <c r="R27" i="14" s="1"/>
  <c r="F14" i="14"/>
  <c r="F17" i="14" s="1"/>
  <c r="F22" i="14" s="1"/>
  <c r="F27" i="14" s="1"/>
  <c r="F30" i="14" s="1"/>
  <c r="R47" i="13"/>
  <c r="F47" i="13"/>
  <c r="R14" i="13"/>
  <c r="R17" i="13" s="1"/>
  <c r="R22" i="13" s="1"/>
  <c r="R27" i="13" s="1"/>
  <c r="F14" i="13"/>
  <c r="F17" i="13" s="1"/>
  <c r="F22" i="13" s="1"/>
  <c r="F27" i="13" s="1"/>
  <c r="F30" i="13" s="1"/>
  <c r="V30" i="14" l="1"/>
  <c r="V47" i="14" s="1"/>
  <c r="V75" i="14" s="1"/>
  <c r="X37" i="15"/>
  <c r="X42" i="15" s="1"/>
  <c r="X92" i="15" s="1"/>
  <c r="X96" i="15" s="1"/>
  <c r="R30" i="14"/>
  <c r="V25" i="12" s="1"/>
  <c r="AB25" i="12" s="1"/>
  <c r="AB27" i="12" s="1"/>
  <c r="T37" i="15"/>
  <c r="T42" i="15" s="1"/>
  <c r="T92" i="15" s="1"/>
  <c r="T96" i="15" s="1"/>
  <c r="R30" i="13"/>
  <c r="V25" i="11" s="1"/>
  <c r="AB25" i="11" s="1"/>
  <c r="AB27" i="11" s="1"/>
  <c r="V30" i="13"/>
  <c r="V50" i="13" s="1"/>
  <c r="V76" i="13" s="1"/>
  <c r="K37" i="15"/>
  <c r="K42" i="15" s="1"/>
  <c r="K92" i="15" s="1"/>
  <c r="K96" i="15" s="1"/>
  <c r="X47" i="14"/>
  <c r="X75" i="14" s="1"/>
  <c r="X68" i="14"/>
  <c r="T47" i="14"/>
  <c r="T75" i="14" s="1"/>
  <c r="T68" i="14"/>
  <c r="L47" i="14"/>
  <c r="L75" i="14" s="1"/>
  <c r="L79" i="14"/>
  <c r="H47" i="14"/>
  <c r="H75" i="14" s="1"/>
  <c r="X79" i="14"/>
  <c r="T79" i="14"/>
  <c r="L68" i="14"/>
  <c r="H68" i="14"/>
  <c r="H79" i="14"/>
  <c r="J68" i="14"/>
  <c r="J79" i="14"/>
  <c r="H50" i="13"/>
  <c r="H76" i="13" s="1"/>
  <c r="T50" i="13"/>
  <c r="T76" i="13" s="1"/>
  <c r="T80" i="13"/>
  <c r="T69" i="13"/>
  <c r="L50" i="13"/>
  <c r="L76" i="13" s="1"/>
  <c r="L69" i="13"/>
  <c r="L80" i="13"/>
  <c r="H69" i="13"/>
  <c r="H80" i="13"/>
  <c r="J80" i="13"/>
  <c r="J69" i="13"/>
  <c r="X50" i="13"/>
  <c r="X76" i="13" s="1"/>
  <c r="N20" i="3"/>
  <c r="N22" i="3" s="1"/>
  <c r="V80" i="13"/>
  <c r="X80" i="13"/>
  <c r="J47" i="14"/>
  <c r="J75" i="14" s="1"/>
  <c r="J50" i="13"/>
  <c r="J76" i="13" s="1"/>
  <c r="V92" i="15"/>
  <c r="V96" i="15" s="1"/>
  <c r="M92" i="15"/>
  <c r="M96" i="15" s="1"/>
  <c r="Z92" i="15"/>
  <c r="Z96" i="15" s="1"/>
  <c r="I92" i="15"/>
  <c r="I96" i="15" s="1"/>
  <c r="P14" i="4"/>
  <c r="P16" i="4" s="1"/>
  <c r="N13" i="3"/>
  <c r="N15" i="3" s="1"/>
  <c r="V18" i="12"/>
  <c r="N20" i="11"/>
  <c r="T18" i="11"/>
  <c r="T20" i="11" s="1"/>
  <c r="F69" i="13"/>
  <c r="F50" i="13"/>
  <c r="F76" i="13" s="1"/>
  <c r="F80" i="13"/>
  <c r="R79" i="14"/>
  <c r="R68" i="14"/>
  <c r="R47" i="14"/>
  <c r="R75" i="14" s="1"/>
  <c r="F68" i="14"/>
  <c r="F47" i="14"/>
  <c r="F75" i="14" s="1"/>
  <c r="F79" i="14"/>
  <c r="V69" i="13" l="1"/>
  <c r="V27" i="12"/>
  <c r="N27" i="12"/>
  <c r="T139" i="10" s="1"/>
  <c r="T143" i="10" s="1"/>
  <c r="T145" i="10" s="1"/>
  <c r="V79" i="14"/>
  <c r="L23" i="4"/>
  <c r="V68" i="14"/>
  <c r="R69" i="13"/>
  <c r="N27" i="11"/>
  <c r="G139" i="10" s="1"/>
  <c r="G143" i="10" s="1"/>
  <c r="G145" i="10" s="1"/>
  <c r="V27" i="11"/>
  <c r="R50" i="13"/>
  <c r="R76" i="13" s="1"/>
  <c r="R80" i="13"/>
  <c r="L22" i="3"/>
  <c r="AB18" i="12"/>
  <c r="AB20" i="12" s="1"/>
  <c r="V20" i="12"/>
  <c r="P21" i="4" l="1"/>
  <c r="P23" i="4" s="1"/>
  <c r="AB18" i="11"/>
  <c r="AB20" i="11" s="1"/>
  <c r="V20" i="11"/>
  <c r="G92" i="15" l="1"/>
  <c r="G96" i="15" l="1"/>
</calcChain>
</file>

<file path=xl/sharedStrings.xml><?xml version="1.0" encoding="utf-8"?>
<sst xmlns="http://schemas.openxmlformats.org/spreadsheetml/2006/main" count="960" uniqueCount="231">
  <si>
    <t>Star Petroleum Refining Public Company Limited</t>
  </si>
  <si>
    <t>Statement of Financial Position</t>
  </si>
  <si>
    <t>As at 30 June 2025</t>
  </si>
  <si>
    <t>Consolidated</t>
  </si>
  <si>
    <t>Separate</t>
  </si>
  <si>
    <t>financial information</t>
  </si>
  <si>
    <t>30 June</t>
  </si>
  <si>
    <t>31 December</t>
  </si>
  <si>
    <t xml:space="preserve"> 2025</t>
  </si>
  <si>
    <t xml:space="preserve"> 2024</t>
  </si>
  <si>
    <t>Notes</t>
  </si>
  <si>
    <t>US Dollar</t>
  </si>
  <si>
    <t>Baht</t>
  </si>
  <si>
    <t>Assets</t>
  </si>
  <si>
    <t xml:space="preserve">Assets </t>
  </si>
  <si>
    <t>Current assets</t>
  </si>
  <si>
    <t>Cash and cash equivalents</t>
  </si>
  <si>
    <t>Trade and other current receivables</t>
  </si>
  <si>
    <t>Inventories</t>
  </si>
  <si>
    <t>Other current assets</t>
  </si>
  <si>
    <t xml:space="preserve"> </t>
  </si>
  <si>
    <t>Total current assets</t>
  </si>
  <si>
    <t>Non-current assets</t>
  </si>
  <si>
    <t>Investment in an associate</t>
  </si>
  <si>
    <t>Investment in subsidiaries</t>
  </si>
  <si>
    <t>Financial asset measured at fair value</t>
  </si>
  <si>
    <t>through other compreshensive income</t>
  </si>
  <si>
    <t>Prepaid income tax</t>
  </si>
  <si>
    <t>Property, plant and equipment</t>
  </si>
  <si>
    <t>Intangible assets</t>
  </si>
  <si>
    <t>Long-term loan to subsidiaries</t>
  </si>
  <si>
    <t>-</t>
  </si>
  <si>
    <t>Deferred tax assets</t>
  </si>
  <si>
    <t>Other non-current assets</t>
  </si>
  <si>
    <t>Total non-current assets</t>
  </si>
  <si>
    <t>Total assets</t>
  </si>
  <si>
    <t>The accompanying condensed notes to the interim financial information are an integral part of this interim financial information.</t>
  </si>
  <si>
    <t>Liabilities and equity</t>
  </si>
  <si>
    <t xml:space="preserve">Liabilities and equity </t>
  </si>
  <si>
    <t>Current liabilities</t>
  </si>
  <si>
    <t>Short-term borrowings from</t>
  </si>
  <si>
    <t>financial institutions</t>
  </si>
  <si>
    <t>Current portion of long-term borrowings from</t>
  </si>
  <si>
    <t>Trade and other current payables</t>
  </si>
  <si>
    <t>Current portion of lease liabilities</t>
  </si>
  <si>
    <t>Excise tax payable</t>
  </si>
  <si>
    <t>Income tax payable</t>
  </si>
  <si>
    <t>Short-term provision</t>
  </si>
  <si>
    <t>Other current liabilities</t>
  </si>
  <si>
    <t>Total current liabilities</t>
  </si>
  <si>
    <t>Non-current liabilities</t>
  </si>
  <si>
    <t>Long-term borrowings from</t>
  </si>
  <si>
    <t>Lease liabilities</t>
  </si>
  <si>
    <t>Employee benefit obligations</t>
  </si>
  <si>
    <t>Other non-current liability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</si>
  <si>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</si>
  <si>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</si>
  <si>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(continued)</t>
    </r>
  </si>
  <si>
    <t>Equity</t>
  </si>
  <si>
    <t xml:space="preserve">Equity </t>
  </si>
  <si>
    <t>Share capital</t>
  </si>
  <si>
    <t>Authorized share capital</t>
  </si>
  <si>
    <t xml:space="preserve">Ordinary shares </t>
  </si>
  <si>
    <t>4,335,902,125 shares at</t>
  </si>
  <si>
    <t>par value of Baht 6.92 each</t>
  </si>
  <si>
    <t xml:space="preserve">Issued and paid-up share capital </t>
  </si>
  <si>
    <t>Ordinary shares</t>
  </si>
  <si>
    <t>4,335,902,125 shares paid-up</t>
  </si>
  <si>
    <t>at Baht 6.92 each</t>
  </si>
  <si>
    <t>Premium on share capital</t>
  </si>
  <si>
    <t xml:space="preserve">Surplus from business combination </t>
  </si>
  <si>
    <t>under common control</t>
  </si>
  <si>
    <t xml:space="preserve">Retained earnings </t>
  </si>
  <si>
    <t>Appropriated - legal reserve</t>
  </si>
  <si>
    <t xml:space="preserve">Unappropriated 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</si>
  <si>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</si>
  <si>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</si>
  <si>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</si>
  <si>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</si>
  <si>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</si>
  <si>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</si>
  <si>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For the three-month period ended 30 June 2025</t>
  </si>
  <si>
    <t>For the six-month period ended 30 June 2025</t>
  </si>
  <si>
    <t xml:space="preserve">Separate </t>
  </si>
  <si>
    <t>Sales</t>
  </si>
  <si>
    <t>Liquefied Petroleum Gas and fuel subsidies</t>
  </si>
  <si>
    <t>Total revenue</t>
  </si>
  <si>
    <t>Cost of sales</t>
  </si>
  <si>
    <t>Gross (loss) profit</t>
  </si>
  <si>
    <t>Gross profit</t>
  </si>
  <si>
    <t xml:space="preserve">Share of profit from associate </t>
  </si>
  <si>
    <t>Other income</t>
  </si>
  <si>
    <t>Gain on exchange rate</t>
  </si>
  <si>
    <t>(Loss) profit before expenses</t>
  </si>
  <si>
    <t>Profit before expenses</t>
  </si>
  <si>
    <t>Selling and administrative expenses</t>
  </si>
  <si>
    <t>Other expenses</t>
  </si>
  <si>
    <t>Finance costs</t>
  </si>
  <si>
    <t xml:space="preserve">(Loss) profit before income tax </t>
  </si>
  <si>
    <t xml:space="preserve">Income tax </t>
  </si>
  <si>
    <t>(Loss) profit for the period</t>
  </si>
  <si>
    <t>Other comprehensive income:</t>
  </si>
  <si>
    <t>Items that will be reclassified</t>
  </si>
  <si>
    <t>subsequently to profit or loss</t>
  </si>
  <si>
    <t>Currency translation differences</t>
  </si>
  <si>
    <t>Items that will not be reclassified</t>
  </si>
  <si>
    <t>to profit or loss</t>
  </si>
  <si>
    <t xml:space="preserve">Remeasurement of employee </t>
  </si>
  <si>
    <t>benefit obligations, net of tax</t>
  </si>
  <si>
    <t>Changes in fair value of financial asset</t>
  </si>
  <si>
    <t xml:space="preserve">measured at fair value through </t>
  </si>
  <si>
    <t>other comprehensive income, net of tax</t>
  </si>
  <si>
    <t>Other comprehensive income (expense)</t>
  </si>
  <si>
    <t>for the period, net of tax</t>
  </si>
  <si>
    <t>Total comprehensive income (expense)</t>
  </si>
  <si>
    <t>for the period</t>
  </si>
  <si>
    <t>(Loss) profit attributable to:</t>
  </si>
  <si>
    <t xml:space="preserve">Owners of the parent </t>
  </si>
  <si>
    <t>attributable to:</t>
  </si>
  <si>
    <t>Owners of the parent</t>
  </si>
  <si>
    <t>(Loss) earnings per share</t>
  </si>
  <si>
    <t xml:space="preserve">Basic (loss) earnings per share </t>
  </si>
  <si>
    <t xml:space="preserve">Gross (loss) profit </t>
  </si>
  <si>
    <t>Other comprehensive (expense) income</t>
  </si>
  <si>
    <t>Statement of Changes in Equity (Unaudited)</t>
  </si>
  <si>
    <t>Consolidated financial information</t>
  </si>
  <si>
    <t>Attributable to owners of the parent</t>
  </si>
  <si>
    <t>Retained earnings</t>
  </si>
  <si>
    <t>Other component 
of equity</t>
  </si>
  <si>
    <t>Equity attributable</t>
  </si>
  <si>
    <t>Surplus</t>
  </si>
  <si>
    <t>Changes in fair value of</t>
  </si>
  <si>
    <t>to the former</t>
  </si>
  <si>
    <t>from business</t>
  </si>
  <si>
    <t>financial asset measured</t>
  </si>
  <si>
    <t>shareholder before</t>
  </si>
  <si>
    <t>Issued and</t>
  </si>
  <si>
    <t>combination</t>
  </si>
  <si>
    <t>at fair value through</t>
  </si>
  <si>
    <t>Currency</t>
  </si>
  <si>
    <t xml:space="preserve">Total other </t>
  </si>
  <si>
    <t>the business</t>
  </si>
  <si>
    <t>Non-</t>
  </si>
  <si>
    <t>paid-up</t>
  </si>
  <si>
    <t>Premium on</t>
  </si>
  <si>
    <t>under common</t>
  </si>
  <si>
    <t>Appropriated</t>
  </si>
  <si>
    <t>other comprehensive</t>
  </si>
  <si>
    <t>translation</t>
  </si>
  <si>
    <t xml:space="preserve">component of </t>
  </si>
  <si>
    <t>to owners</t>
  </si>
  <si>
    <t xml:space="preserve"> combination under</t>
  </si>
  <si>
    <t>controlling</t>
  </si>
  <si>
    <t>Total</t>
  </si>
  <si>
    <t>share capital</t>
  </si>
  <si>
    <t>control</t>
  </si>
  <si>
    <t>legal reserve</t>
  </si>
  <si>
    <t>Unappropriated</t>
  </si>
  <si>
    <t>income, net of tax</t>
  </si>
  <si>
    <t>differences</t>
  </si>
  <si>
    <t>equity</t>
  </si>
  <si>
    <t>of the parent</t>
  </si>
  <si>
    <t>common control</t>
  </si>
  <si>
    <t>interests</t>
  </si>
  <si>
    <t>Note</t>
  </si>
  <si>
    <t>Beginning balance 1 January 2024</t>
  </si>
  <si>
    <t>Business combination under common control</t>
  </si>
  <si>
    <t>Total comprehensive income for the period</t>
  </si>
  <si>
    <t>Ending balance 30 June 2024</t>
  </si>
  <si>
    <t>Beginning balance 1 January 2025</t>
  </si>
  <si>
    <t>Dividend</t>
  </si>
  <si>
    <t>Ending balance 30 June 2025</t>
  </si>
  <si>
    <t>Total other</t>
  </si>
  <si>
    <t>combination under</t>
  </si>
  <si>
    <t>Separate financial information</t>
  </si>
  <si>
    <t>Other component of equity</t>
  </si>
  <si>
    <t>Statement of Cash Flows (Unaudited)</t>
  </si>
  <si>
    <t>2025</t>
  </si>
  <si>
    <t>2024</t>
  </si>
  <si>
    <t>Cash flows from operating activities</t>
  </si>
  <si>
    <t>(Loss) profit before income tax</t>
  </si>
  <si>
    <t>Adjustments for:</t>
  </si>
  <si>
    <t>Finance income</t>
  </si>
  <si>
    <t>Depreciation</t>
  </si>
  <si>
    <t>Amortization</t>
  </si>
  <si>
    <t>Share of profit from investment in an associate</t>
  </si>
  <si>
    <t>Loss (gain) from disposal and write-off of assets</t>
  </si>
  <si>
    <t>Loss (gain) on exchange rate</t>
  </si>
  <si>
    <t>Allowance for expected credit loss</t>
  </si>
  <si>
    <t>(Reversal) loss on obsolete materials and supplies</t>
  </si>
  <si>
    <t>Reversal on write down of inventories to</t>
  </si>
  <si>
    <t>net realizable value</t>
  </si>
  <si>
    <t>Retirement benefit expenses</t>
  </si>
  <si>
    <t>Dividend income from a subsidiary</t>
  </si>
  <si>
    <t>Change in operating assets and liabilities</t>
  </si>
  <si>
    <t>Other current and non-current assets</t>
  </si>
  <si>
    <t>Short-term provision paid</t>
  </si>
  <si>
    <t>Retirement benefit paid</t>
  </si>
  <si>
    <t>Cash generated from operations</t>
  </si>
  <si>
    <t>Interest received</t>
  </si>
  <si>
    <t>Interest paid</t>
  </si>
  <si>
    <t>Income tax paid</t>
  </si>
  <si>
    <t>Net cash generated from operating activities</t>
  </si>
  <si>
    <t>The accompanying condensed notes to the interim financial information are an integral part of this interim financial information</t>
  </si>
  <si>
    <t>Cash flows from investing activities</t>
  </si>
  <si>
    <t>Payments for acquisition of a subsidiary</t>
  </si>
  <si>
    <t>Payments for acquisition of an associate</t>
  </si>
  <si>
    <t>Dividends received from an associate and a subsidiary</t>
  </si>
  <si>
    <t>Receipt (payment) for long-term loan to a subsidiary</t>
  </si>
  <si>
    <t xml:space="preserve">Consideration paid on business combination </t>
  </si>
  <si>
    <t>Purchases of equipment and intangible asset</t>
  </si>
  <si>
    <t>Proceeds from disposal of property, plant and</t>
  </si>
  <si>
    <t>equipment</t>
  </si>
  <si>
    <t>Net cash used in investing activities</t>
  </si>
  <si>
    <t>Cash flow from financing activities</t>
  </si>
  <si>
    <t>Net proceeds (repayments) for short-term</t>
  </si>
  <si>
    <t>borrowings from financial institutions</t>
  </si>
  <si>
    <t>Payment for principal element of lease payment</t>
  </si>
  <si>
    <t xml:space="preserve">Proceeds from long-term borrowings </t>
  </si>
  <si>
    <t>from financial institutions</t>
  </si>
  <si>
    <t xml:space="preserve">Repayments for long-term borrowings </t>
  </si>
  <si>
    <t>Dividend paid to shareholders</t>
  </si>
  <si>
    <t>Net cash used in financing activities</t>
  </si>
  <si>
    <t>Net increase (decrease) in cash and cash equivalents</t>
  </si>
  <si>
    <t>Net (decrease) increase in cash and cash equivalents</t>
  </si>
  <si>
    <t>Cash and cash equivalents at beginning of period</t>
  </si>
  <si>
    <t>Adjustment from foreign exchange translation</t>
  </si>
  <si>
    <t>Cash and cash equivalents at ending of period</t>
  </si>
  <si>
    <t>Material non-cash item</t>
  </si>
  <si>
    <t xml:space="preserve">Increase in right-of-use assets under </t>
  </si>
  <si>
    <t>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</si>
</sst>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#,##0;\(#,##0\)"/>
    <numFmt numFmtId="170" formatCode="_(#,##0_);\(#,##0\);_(&quot;-&quot;??_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&quot;£&quot;#,##0_);[Red]\(&quot;£&quot;#,##0\)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  <numFmt numFmtId="205" formatCode="_-* #,##0.00\ _€_-;\-* #,##0.00\ _€_-;_-* &quot;-&quot;??\ _€_-;_-@_-"/>
    <numFmt numFmtId="206" formatCode="[$-409]mmm\-yy;@"/>
    <numFmt numFmtId="207" formatCode="[$-409]mmmm\-yy;@"/>
    <numFmt numFmtId="208" formatCode="#,###,###,##0_);\(#,###,###,##0\)_)"/>
    <numFmt numFmtId="209" formatCode="0.0"/>
    <numFmt numFmtId="210" formatCode="_(* #,##0.0_);_(* \(#,##0.0\);_(* &quot;-&quot;??_);_(@_)"/>
    <numFmt numFmtId="211" formatCode="#,##0.00000;\(#,##0.00000\);&quot;-&quot;;@"/>
  </numFmts>
  <fonts count="154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8.5"/>
      <name val="Arial"/>
      <family val="2"/>
    </font>
    <font>
      <sz val="13"/>
      <name val="Browallia New"/>
      <family val="2"/>
    </font>
  </fonts>
  <fills count="7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5201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5" fillId="0" borderId="0"/>
    <xf numFmtId="172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3" fontId="5" fillId="0" borderId="0" applyFont="0" applyFill="0" applyBorder="0" applyAlignment="0" applyProtection="0">
      <alignment horizontal="right"/>
    </xf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11" fillId="3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11" fillId="4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11" fillId="5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11" fillId="6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11" fillId="7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8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4" fontId="12" fillId="0" borderId="0"/>
    <xf numFmtId="39" fontId="8" fillId="0" borderId="0" applyFont="0" applyFill="0" applyBorder="0" applyAlignment="0" applyProtection="0">
      <alignment horizontal="right"/>
    </xf>
    <xf numFmtId="175" fontId="13" fillId="0" borderId="0" applyFont="0" applyFill="0" applyBorder="0" applyAlignment="0" applyProtection="0">
      <protection locked="0"/>
    </xf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11" fillId="9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11" fillId="10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11" fillId="11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11" fillId="6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11" fillId="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12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0" fillId="51" borderId="0" applyNumberFormat="0" applyBorder="0" applyAlignment="0" applyProtection="0"/>
    <xf numFmtId="0" fontId="14" fillId="13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14" fillId="10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14" fillId="11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14" fillId="1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14" fillId="1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14" fillId="1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0" fillId="57" borderId="0" applyNumberFormat="0" applyBorder="0" applyAlignment="0" applyProtection="0"/>
    <xf numFmtId="0" fontId="14" fillId="1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14" fillId="1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14" fillId="1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14" fillId="14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14" fillId="15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14" fillId="20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1" fillId="63" borderId="0" applyNumberFormat="0" applyBorder="0" applyAlignment="0" applyProtection="0"/>
    <xf numFmtId="0" fontId="38" fillId="4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176" fontId="15" fillId="21" borderId="0" applyNumberFormat="0" applyFont="0" applyBorder="0" applyAlignment="0" applyProtection="0"/>
    <xf numFmtId="176" fontId="15" fillId="21" borderId="0" applyFont="0" applyBorder="0" applyAlignment="0" applyProtection="0"/>
    <xf numFmtId="0" fontId="52" fillId="0" borderId="0" applyFill="0" applyBorder="0" applyAlignment="0"/>
    <xf numFmtId="0" fontId="72" fillId="64" borderId="22" applyNumberFormat="0" applyAlignment="0" applyProtection="0"/>
    <xf numFmtId="0" fontId="40" fillId="22" borderId="1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3" fillId="65" borderId="23" applyNumberFormat="0" applyAlignment="0" applyProtection="0"/>
    <xf numFmtId="0" fontId="36" fillId="24" borderId="2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166" fontId="69" fillId="0" borderId="0" applyFont="0" applyFill="0" applyBorder="0" applyAlignment="0" applyProtection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78" fontId="17" fillId="0" borderId="0"/>
    <xf numFmtId="37" fontId="5" fillId="0" borderId="0" applyFill="0" applyBorder="0" applyAlignment="0" applyProtection="0"/>
    <xf numFmtId="179" fontId="19" fillId="0" borderId="3" applyBorder="0"/>
    <xf numFmtId="179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0" fontId="8" fillId="25" borderId="0" applyFont="0" applyBorder="0" applyAlignment="0" applyProtection="0"/>
    <xf numFmtId="39" fontId="8" fillId="25" borderId="0" applyFont="0" applyBorder="0" applyAlignment="0" applyProtection="0"/>
    <xf numFmtId="181" fontId="8" fillId="25" borderId="0" applyFont="0" applyBorder="0" applyAlignment="0" applyProtection="0"/>
    <xf numFmtId="182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3" fontId="17" fillId="0" borderId="0"/>
    <xf numFmtId="0" fontId="5" fillId="0" borderId="0">
      <protection locked="0"/>
    </xf>
    <xf numFmtId="184" fontId="2" fillId="0" borderId="0" applyFill="0" applyBorder="0" applyProtection="0"/>
    <xf numFmtId="185" fontId="17" fillId="0" borderId="0"/>
    <xf numFmtId="37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5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79" fillId="66" borderId="0" applyNumberFormat="0" applyBorder="0" applyAlignment="0" applyProtection="0"/>
    <xf numFmtId="0" fontId="44" fillId="5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38" fontId="21" fillId="26" borderId="0" applyNumberFormat="0" applyBorder="0" applyAlignment="0" applyProtection="0"/>
    <xf numFmtId="186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0" fillId="0" borderId="24" applyNumberFormat="0" applyFill="0" applyAlignment="0" applyProtection="0"/>
    <xf numFmtId="0" fontId="48" fillId="0" borderId="6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1" fillId="0" borderId="25" applyNumberFormat="0" applyFill="0" applyAlignment="0" applyProtection="0"/>
    <xf numFmtId="0" fontId="49" fillId="0" borderId="7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50" fillId="0" borderId="8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3" fillId="67" borderId="22" applyNumberFormat="0" applyAlignment="0" applyProtection="0"/>
    <xf numFmtId="0" fontId="45" fillId="8" borderId="1" applyNumberFormat="0" applyAlignment="0" applyProtection="0"/>
    <xf numFmtId="0" fontId="83" fillId="67" borderId="22" applyNumberFormat="0" applyAlignment="0" applyProtection="0"/>
    <xf numFmtId="0" fontId="84" fillId="67" borderId="22" applyNumberFormat="0" applyAlignment="0" applyProtection="0"/>
    <xf numFmtId="0" fontId="84" fillId="67" borderId="22" applyNumberFormat="0" applyAlignment="0" applyProtection="0"/>
    <xf numFmtId="0" fontId="84" fillId="67" borderId="22" applyNumberFormat="0" applyAlignment="0" applyProtection="0"/>
    <xf numFmtId="0" fontId="83" fillId="67" borderId="22" applyNumberFormat="0" applyAlignment="0" applyProtection="0"/>
    <xf numFmtId="0" fontId="83" fillId="67" borderId="22" applyNumberFormat="0" applyAlignment="0" applyProtection="0"/>
    <xf numFmtId="40" fontId="5" fillId="0" borderId="0">
      <alignment horizontal="right"/>
    </xf>
    <xf numFmtId="0" fontId="85" fillId="0" borderId="27" applyNumberFormat="0" applyFill="0" applyAlignment="0" applyProtection="0"/>
    <xf numFmtId="0" fontId="37" fillId="0" borderId="11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40" fontId="5" fillId="0" borderId="0">
      <alignment horizontal="righ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6" fillId="68" borderId="0" applyNumberFormat="0" applyBorder="0" applyAlignment="0" applyProtection="0"/>
    <xf numFmtId="0" fontId="46" fillId="27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7" fontId="24" fillId="0" borderId="0"/>
    <xf numFmtId="0" fontId="69" fillId="0" borderId="0"/>
    <xf numFmtId="0" fontId="7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6" fillId="0" borderId="0"/>
    <xf numFmtId="0" fontId="69" fillId="0" borderId="0"/>
    <xf numFmtId="0" fontId="69" fillId="0" borderId="0"/>
    <xf numFmtId="0" fontId="75" fillId="0" borderId="0"/>
    <xf numFmtId="0" fontId="5" fillId="0" borderId="0"/>
    <xf numFmtId="0" fontId="3" fillId="0" borderId="0"/>
    <xf numFmtId="0" fontId="75" fillId="0" borderId="0"/>
    <xf numFmtId="0" fontId="68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75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7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25" fillId="28" borderId="12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188" fontId="5" fillId="0" borderId="0" applyFont="0" applyBorder="0" applyAlignment="0">
      <protection hidden="1"/>
    </xf>
    <xf numFmtId="189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87" fillId="64" borderId="29" applyNumberFormat="0" applyAlignment="0" applyProtection="0"/>
    <xf numFmtId="0" fontId="39" fillId="22" borderId="14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0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1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8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92" fontId="12" fillId="0" borderId="0"/>
    <xf numFmtId="0" fontId="89" fillId="0" borderId="30" applyNumberFormat="0" applyFill="0" applyAlignment="0" applyProtection="0"/>
    <xf numFmtId="0" fontId="47" fillId="0" borderId="19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4" fontId="5" fillId="0" borderId="0">
      <protection locked="0"/>
    </xf>
    <xf numFmtId="0" fontId="9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6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6" fillId="0" borderId="0"/>
    <xf numFmtId="39" fontId="5" fillId="0" borderId="0"/>
    <xf numFmtId="0" fontId="92" fillId="0" borderId="0" applyNumberFormat="0" applyFill="0" applyBorder="0" applyAlignment="0" applyProtection="0"/>
    <xf numFmtId="0" fontId="80" fillId="0" borderId="24" applyNumberFormat="0" applyFill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82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71" fillId="63" borderId="0" applyNumberFormat="0" applyBorder="0" applyAlignment="0" applyProtection="0"/>
    <xf numFmtId="0" fontId="93" fillId="68" borderId="0" applyNumberFormat="0" applyBorder="0" applyAlignment="0" applyProtection="0"/>
    <xf numFmtId="0" fontId="83" fillId="67" borderId="22" applyNumberFormat="0" applyAlignment="0" applyProtection="0"/>
    <xf numFmtId="0" fontId="87" fillId="64" borderId="29" applyNumberFormat="0" applyAlignment="0" applyProtection="0"/>
    <xf numFmtId="0" fontId="72" fillId="64" borderId="22" applyNumberFormat="0" applyAlignment="0" applyProtection="0"/>
    <xf numFmtId="0" fontId="85" fillId="0" borderId="27" applyNumberFormat="0" applyFill="0" applyAlignment="0" applyProtection="0"/>
    <xf numFmtId="0" fontId="73" fillId="65" borderId="23" applyNumberFormat="0" applyAlignment="0" applyProtection="0"/>
    <xf numFmtId="0" fontId="90" fillId="0" borderId="0" applyNumberFormat="0" applyFill="0" applyBorder="0" applyAlignment="0" applyProtection="0"/>
    <xf numFmtId="0" fontId="69" fillId="69" borderId="28" applyNumberFormat="0" applyFont="0" applyAlignment="0" applyProtection="0"/>
    <xf numFmtId="0" fontId="78" fillId="0" borderId="0" applyNumberFormat="0" applyFill="0" applyBorder="0" applyAlignment="0" applyProtection="0"/>
    <xf numFmtId="0" fontId="89" fillId="0" borderId="30" applyNumberFormat="0" applyFill="0" applyAlignment="0" applyProtection="0"/>
    <xf numFmtId="0" fontId="70" fillId="57" borderId="0" applyNumberFormat="0" applyBorder="0" applyAlignment="0" applyProtection="0"/>
    <xf numFmtId="0" fontId="69" fillId="39" borderId="0" applyNumberFormat="0" applyBorder="0" applyAlignment="0" applyProtection="0"/>
    <xf numFmtId="0" fontId="69" fillId="45" borderId="0" applyNumberFormat="0" applyBorder="0" applyAlignment="0" applyProtection="0"/>
    <xf numFmtId="0" fontId="69" fillId="51" borderId="0" applyNumberFormat="0" applyBorder="0" applyAlignment="0" applyProtection="0"/>
    <xf numFmtId="0" fontId="70" fillId="58" borderId="0" applyNumberFormat="0" applyBorder="0" applyAlignment="0" applyProtection="0"/>
    <xf numFmtId="0" fontId="69" fillId="40" borderId="0" applyNumberFormat="0" applyBorder="0" applyAlignment="0" applyProtection="0"/>
    <xf numFmtId="0" fontId="69" fillId="46" borderId="0" applyNumberFormat="0" applyBorder="0" applyAlignment="0" applyProtection="0"/>
    <xf numFmtId="0" fontId="69" fillId="52" borderId="0" applyNumberFormat="0" applyBorder="0" applyAlignment="0" applyProtection="0"/>
    <xf numFmtId="0" fontId="70" fillId="59" borderId="0" applyNumberFormat="0" applyBorder="0" applyAlignment="0" applyProtection="0"/>
    <xf numFmtId="0" fontId="69" fillId="41" borderId="0" applyNumberFormat="0" applyBorder="0" applyAlignment="0" applyProtection="0"/>
    <xf numFmtId="0" fontId="69" fillId="47" borderId="0" applyNumberFormat="0" applyBorder="0" applyAlignment="0" applyProtection="0"/>
    <xf numFmtId="0" fontId="69" fillId="53" borderId="0" applyNumberFormat="0" applyBorder="0" applyAlignment="0" applyProtection="0"/>
    <xf numFmtId="0" fontId="70" fillId="60" borderId="0" applyNumberFormat="0" applyBorder="0" applyAlignment="0" applyProtection="0"/>
    <xf numFmtId="0" fontId="69" fillId="42" borderId="0" applyNumberFormat="0" applyBorder="0" applyAlignment="0" applyProtection="0"/>
    <xf numFmtId="0" fontId="69" fillId="48" borderId="0" applyNumberFormat="0" applyBorder="0" applyAlignment="0" applyProtection="0"/>
    <xf numFmtId="0" fontId="69" fillId="54" borderId="0" applyNumberFormat="0" applyBorder="0" applyAlignment="0" applyProtection="0"/>
    <xf numFmtId="0" fontId="70" fillId="61" borderId="0" applyNumberFormat="0" applyBorder="0" applyAlignment="0" applyProtection="0"/>
    <xf numFmtId="0" fontId="69" fillId="43" borderId="0" applyNumberFormat="0" applyBorder="0" applyAlignment="0" applyProtection="0"/>
    <xf numFmtId="0" fontId="69" fillId="49" borderId="0" applyNumberFormat="0" applyBorder="0" applyAlignment="0" applyProtection="0"/>
    <xf numFmtId="0" fontId="69" fillId="55" borderId="0" applyNumberFormat="0" applyBorder="0" applyAlignment="0" applyProtection="0"/>
    <xf numFmtId="0" fontId="70" fillId="62" borderId="0" applyNumberFormat="0" applyBorder="0" applyAlignment="0" applyProtection="0"/>
    <xf numFmtId="0" fontId="69" fillId="44" borderId="0" applyNumberFormat="0" applyBorder="0" applyAlignment="0" applyProtection="0"/>
    <xf numFmtId="0" fontId="69" fillId="50" borderId="0" applyNumberFormat="0" applyBorder="0" applyAlignment="0" applyProtection="0"/>
    <xf numFmtId="0" fontId="69" fillId="56" borderId="0" applyNumberFormat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6" fillId="0" borderId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5" fillId="28" borderId="12" applyNumberFormat="0" applyFont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45" fillId="8" borderId="1" applyNumberFormat="0" applyAlignment="0" applyProtection="0"/>
    <xf numFmtId="0" fontId="3" fillId="0" borderId="0"/>
    <xf numFmtId="0" fontId="76" fillId="0" borderId="0"/>
    <xf numFmtId="43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31" applyNumberFormat="0" applyFill="0" applyAlignment="0">
      <protection locked="0"/>
    </xf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5" fillId="0" borderId="0"/>
    <xf numFmtId="0" fontId="5" fillId="0" borderId="0"/>
    <xf numFmtId="0" fontId="99" fillId="0" borderId="0"/>
    <xf numFmtId="43" fontId="69" fillId="0" borderId="0" applyFont="0" applyFill="0" applyBorder="0" applyAlignment="0" applyProtection="0"/>
    <xf numFmtId="0" fontId="2" fillId="0" borderId="0"/>
    <xf numFmtId="43" fontId="69" fillId="0" borderId="0" applyFont="0" applyFill="0" applyBorder="0" applyAlignment="0" applyProtection="0"/>
    <xf numFmtId="0" fontId="1" fillId="0" borderId="0"/>
    <xf numFmtId="4" fontId="4" fillId="0" borderId="0" applyFont="0" applyFill="0" applyBorder="0" applyAlignment="0" applyProtection="0"/>
    <xf numFmtId="0" fontId="2" fillId="0" borderId="0"/>
    <xf numFmtId="43" fontId="69" fillId="0" borderId="0" applyFont="0" applyFill="0" applyBorder="0" applyAlignment="0" applyProtection="0"/>
    <xf numFmtId="0" fontId="99" fillId="0" borderId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6" fillId="0" borderId="0" applyNumberFormat="0" applyFill="0" applyBorder="0" applyAlignment="0" applyProtection="0"/>
    <xf numFmtId="43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5" fillId="8" borderId="1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71" fillId="63" borderId="0" applyNumberFormat="0" applyBorder="0" applyAlignment="0" applyProtection="0"/>
    <xf numFmtId="0" fontId="72" fillId="64" borderId="22" applyNumberFormat="0" applyAlignment="0" applyProtection="0"/>
    <xf numFmtId="0" fontId="73" fillId="65" borderId="23" applyNumberFormat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80" fillId="0" borderId="24" applyNumberFormat="0" applyFill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82" fillId="0" borderId="0" applyNumberFormat="0" applyFill="0" applyBorder="0" applyAlignment="0" applyProtection="0"/>
    <xf numFmtId="0" fontId="83" fillId="67" borderId="22" applyNumberFormat="0" applyAlignment="0" applyProtection="0"/>
    <xf numFmtId="0" fontId="83" fillId="67" borderId="22" applyNumberFormat="0" applyAlignment="0" applyProtection="0"/>
    <xf numFmtId="0" fontId="84" fillId="67" borderId="22" applyNumberFormat="0" applyAlignment="0" applyProtection="0"/>
    <xf numFmtId="0" fontId="85" fillId="0" borderId="27" applyNumberFormat="0" applyFill="0" applyAlignment="0" applyProtection="0"/>
    <xf numFmtId="0" fontId="86" fillId="68" borderId="0" applyNumberFormat="0" applyBorder="0" applyAlignment="0" applyProtection="0"/>
    <xf numFmtId="0" fontId="69" fillId="0" borderId="0"/>
    <xf numFmtId="0" fontId="5" fillId="0" borderId="0"/>
    <xf numFmtId="0" fontId="75" fillId="0" borderId="0"/>
    <xf numFmtId="0" fontId="3" fillId="0" borderId="0"/>
    <xf numFmtId="0" fontId="75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77" fillId="0" borderId="0"/>
    <xf numFmtId="0" fontId="69" fillId="69" borderId="28" applyNumberFormat="0" applyFont="0" applyAlignment="0" applyProtection="0"/>
    <xf numFmtId="0" fontId="87" fillId="64" borderId="29" applyNumberFormat="0" applyAlignment="0" applyProtection="0"/>
    <xf numFmtId="0" fontId="88" fillId="0" borderId="0" applyNumberFormat="0" applyFill="0" applyBorder="0" applyAlignment="0" applyProtection="0"/>
    <xf numFmtId="0" fontId="89" fillId="0" borderId="30" applyNumberFormat="0" applyFill="0" applyAlignment="0" applyProtection="0"/>
    <xf numFmtId="0" fontId="90" fillId="0" borderId="0" applyNumberFormat="0" applyFill="0" applyBorder="0" applyAlignment="0" applyProtection="0"/>
    <xf numFmtId="0" fontId="5" fillId="0" borderId="0"/>
    <xf numFmtId="0" fontId="100" fillId="0" borderId="0"/>
    <xf numFmtId="0" fontId="10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01" fillId="0" borderId="0" applyNumberFormat="0" applyFill="0" applyBorder="0" applyAlignment="0" applyProtection="0">
      <alignment wrapText="1"/>
    </xf>
    <xf numFmtId="0" fontId="97" fillId="0" borderId="0" applyNumberFormat="0" applyFill="0" applyBorder="0" applyAlignment="0" applyProtection="0">
      <alignment vertical="top"/>
      <protection locked="0"/>
    </xf>
    <xf numFmtId="0" fontId="101" fillId="0" borderId="31" applyNumberFormat="0" applyFill="0" applyBorder="0" applyAlignment="0">
      <alignment wrapText="1"/>
      <protection locked="0"/>
    </xf>
    <xf numFmtId="0" fontId="5" fillId="0" borderId="0">
      <protection locked="0"/>
    </xf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2" fillId="0" borderId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75" fillId="0" borderId="0">
      <protection locked="0"/>
    </xf>
    <xf numFmtId="0" fontId="75" fillId="0" borderId="0">
      <protection locked="0"/>
    </xf>
    <xf numFmtId="0" fontId="76" fillId="0" borderId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69" fillId="0" borderId="0"/>
    <xf numFmtId="43" fontId="5" fillId="0" borderId="0" applyFont="0" applyFill="0" applyBorder="0" applyAlignment="0" applyProtection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11" borderId="0" applyNumberFormat="0" applyBorder="0" applyAlignment="0" applyProtection="0"/>
    <xf numFmtId="0" fontId="104" fillId="6" borderId="0" applyNumberFormat="0" applyBorder="0" applyAlignment="0" applyProtection="0"/>
    <xf numFmtId="0" fontId="104" fillId="9" borderId="0" applyNumberFormat="0" applyBorder="0" applyAlignment="0" applyProtection="0"/>
    <xf numFmtId="0" fontId="104" fillId="12" borderId="0" applyNumberFormat="0" applyBorder="0" applyAlignment="0" applyProtection="0"/>
    <xf numFmtId="0" fontId="105" fillId="13" borderId="0" applyNumberFormat="0" applyBorder="0" applyAlignment="0" applyProtection="0"/>
    <xf numFmtId="0" fontId="105" fillId="10" borderId="0" applyNumberFormat="0" applyBorder="0" applyAlignment="0" applyProtection="0"/>
    <xf numFmtId="0" fontId="105" fillId="11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9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20" borderId="0" applyNumberFormat="0" applyBorder="0" applyAlignment="0" applyProtection="0"/>
    <xf numFmtId="0" fontId="106" fillId="4" borderId="0" applyNumberFormat="0" applyBorder="0" applyAlignment="0" applyProtection="0"/>
    <xf numFmtId="0" fontId="107" fillId="22" borderId="1" applyNumberFormat="0" applyAlignment="0" applyProtection="0"/>
    <xf numFmtId="0" fontId="108" fillId="24" borderId="2" applyNumberFormat="0" applyAlignment="0" applyProtection="0"/>
    <xf numFmtId="43" fontId="5" fillId="0" borderId="0" applyFont="0" applyFill="0" applyBorder="0" applyAlignment="0" applyProtection="0"/>
    <xf numFmtId="0" fontId="17" fillId="0" borderId="0"/>
    <xf numFmtId="0" fontId="17" fillId="0" borderId="0"/>
    <xf numFmtId="0" fontId="109" fillId="0" borderId="0" applyNumberFormat="0" applyFill="0" applyBorder="0" applyAlignment="0" applyProtection="0"/>
    <xf numFmtId="0" fontId="110" fillId="5" borderId="0" applyNumberFormat="0" applyBorder="0" applyAlignment="0" applyProtection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0" fontId="111" fillId="0" borderId="6" applyNumberFormat="0" applyFill="0" applyAlignment="0" applyProtection="0"/>
    <xf numFmtId="0" fontId="112" fillId="0" borderId="7" applyNumberFormat="0" applyFill="0" applyAlignment="0" applyProtection="0"/>
    <xf numFmtId="0" fontId="113" fillId="0" borderId="8" applyNumberFormat="0" applyFill="0" applyAlignment="0" applyProtection="0"/>
    <xf numFmtId="0" fontId="113" fillId="0" borderId="0" applyNumberFormat="0" applyFill="0" applyBorder="0" applyAlignment="0" applyProtection="0"/>
    <xf numFmtId="0" fontId="114" fillId="8" borderId="1" applyNumberFormat="0" applyAlignment="0" applyProtection="0"/>
    <xf numFmtId="10" fontId="15" fillId="23" borderId="10" applyNumberFormat="0" applyBorder="0" applyAlignment="0" applyProtection="0"/>
    <xf numFmtId="0" fontId="115" fillId="0" borderId="11" applyNumberFormat="0" applyFill="0" applyAlignment="0" applyProtection="0"/>
    <xf numFmtId="0" fontId="116" fillId="27" borderId="0" applyNumberFormat="0" applyBorder="0" applyAlignment="0" applyProtection="0"/>
    <xf numFmtId="0" fontId="24" fillId="0" borderId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43" fontId="5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19" applyNumberFormat="0" applyFill="0" applyAlignment="0" applyProtection="0"/>
    <xf numFmtId="0" fontId="120" fillId="0" borderId="0" applyNumberFormat="0" applyFill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69" fillId="0" borderId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11" borderId="0" applyNumberFormat="0" applyBorder="0" applyAlignment="0" applyProtection="0"/>
    <xf numFmtId="0" fontId="104" fillId="6" borderId="0" applyNumberFormat="0" applyBorder="0" applyAlignment="0" applyProtection="0"/>
    <xf numFmtId="0" fontId="104" fillId="9" borderId="0" applyNumberFormat="0" applyBorder="0" applyAlignment="0" applyProtection="0"/>
    <xf numFmtId="0" fontId="104" fillId="12" borderId="0" applyNumberFormat="0" applyBorder="0" applyAlignment="0" applyProtection="0"/>
    <xf numFmtId="0" fontId="105" fillId="13" borderId="0" applyNumberFormat="0" applyBorder="0" applyAlignment="0" applyProtection="0"/>
    <xf numFmtId="0" fontId="105" fillId="10" borderId="0" applyNumberFormat="0" applyBorder="0" applyAlignment="0" applyProtection="0"/>
    <xf numFmtId="0" fontId="105" fillId="11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9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20" borderId="0" applyNumberFormat="0" applyBorder="0" applyAlignment="0" applyProtection="0"/>
    <xf numFmtId="0" fontId="106" fillId="4" borderId="0" applyNumberFormat="0" applyBorder="0" applyAlignment="0" applyProtection="0"/>
    <xf numFmtId="0" fontId="107" fillId="22" borderId="1" applyNumberFormat="0" applyAlignment="0" applyProtection="0"/>
    <xf numFmtId="0" fontId="108" fillId="24" borderId="2" applyNumberFormat="0" applyAlignment="0" applyProtection="0"/>
    <xf numFmtId="43" fontId="5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110" fillId="5" borderId="0" applyNumberFormat="0" applyBorder="0" applyAlignment="0" applyProtection="0"/>
    <xf numFmtId="0" fontId="111" fillId="0" borderId="6" applyNumberFormat="0" applyFill="0" applyAlignment="0" applyProtection="0"/>
    <xf numFmtId="0" fontId="112" fillId="0" borderId="7" applyNumberFormat="0" applyFill="0" applyAlignment="0" applyProtection="0"/>
    <xf numFmtId="0" fontId="113" fillId="0" borderId="8" applyNumberFormat="0" applyFill="0" applyAlignment="0" applyProtection="0"/>
    <xf numFmtId="0" fontId="113" fillId="0" borderId="0" applyNumberFormat="0" applyFill="0" applyBorder="0" applyAlignment="0" applyProtection="0"/>
    <xf numFmtId="0" fontId="114" fillId="8" borderId="1" applyNumberFormat="0" applyAlignment="0" applyProtection="0"/>
    <xf numFmtId="0" fontId="115" fillId="0" borderId="11" applyNumberFormat="0" applyFill="0" applyAlignment="0" applyProtection="0"/>
    <xf numFmtId="0" fontId="116" fillId="27" borderId="0" applyNumberFormat="0" applyBorder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8" fillId="0" borderId="0" applyNumberFormat="0" applyFill="0" applyBorder="0" applyAlignment="0" applyProtection="0"/>
    <xf numFmtId="0" fontId="119" fillId="0" borderId="19" applyNumberFormat="0" applyFill="0" applyAlignment="0" applyProtection="0"/>
    <xf numFmtId="0" fontId="120" fillId="0" borderId="0" applyNumberFormat="0" applyFill="0" applyBorder="0" applyAlignment="0" applyProtection="0"/>
    <xf numFmtId="0" fontId="69" fillId="0" borderId="0"/>
    <xf numFmtId="0" fontId="17" fillId="0" borderId="0"/>
    <xf numFmtId="0" fontId="17" fillId="0" borderId="0"/>
    <xf numFmtId="185" fontId="17" fillId="0" borderId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5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122" fillId="3" borderId="0" applyNumberFormat="0" applyBorder="0" applyAlignment="0" applyProtection="0"/>
    <xf numFmtId="0" fontId="122" fillId="4" borderId="0" applyNumberFormat="0" applyBorder="0" applyAlignment="0" applyProtection="0"/>
    <xf numFmtId="0" fontId="122" fillId="5" borderId="0" applyNumberFormat="0" applyBorder="0" applyAlignment="0" applyProtection="0"/>
    <xf numFmtId="0" fontId="122" fillId="6" borderId="0" applyNumberFormat="0" applyBorder="0" applyAlignment="0" applyProtection="0"/>
    <xf numFmtId="0" fontId="122" fillId="7" borderId="0" applyNumberFormat="0" applyBorder="0" applyAlignment="0" applyProtection="0"/>
    <xf numFmtId="0" fontId="122" fillId="8" borderId="0" applyNumberFormat="0" applyBorder="0" applyAlignment="0" applyProtection="0"/>
    <xf numFmtId="0" fontId="122" fillId="9" borderId="0" applyNumberFormat="0" applyBorder="0" applyAlignment="0" applyProtection="0"/>
    <xf numFmtId="0" fontId="122" fillId="10" borderId="0" applyNumberFormat="0" applyBorder="0" applyAlignment="0" applyProtection="0"/>
    <xf numFmtId="0" fontId="122" fillId="11" borderId="0" applyNumberFormat="0" applyBorder="0" applyAlignment="0" applyProtection="0"/>
    <xf numFmtId="0" fontId="122" fillId="6" borderId="0" applyNumberFormat="0" applyBorder="0" applyAlignment="0" applyProtection="0"/>
    <xf numFmtId="0" fontId="122" fillId="9" borderId="0" applyNumberFormat="0" applyBorder="0" applyAlignment="0" applyProtection="0"/>
    <xf numFmtId="0" fontId="122" fillId="12" borderId="0" applyNumberFormat="0" applyBorder="0" applyAlignment="0" applyProtection="0"/>
    <xf numFmtId="0" fontId="123" fillId="13" borderId="0" applyNumberFormat="0" applyBorder="0" applyAlignment="0" applyProtection="0"/>
    <xf numFmtId="0" fontId="123" fillId="10" borderId="0" applyNumberFormat="0" applyBorder="0" applyAlignment="0" applyProtection="0"/>
    <xf numFmtId="0" fontId="123" fillId="11" borderId="0" applyNumberFormat="0" applyBorder="0" applyAlignment="0" applyProtection="0"/>
    <xf numFmtId="0" fontId="123" fillId="14" borderId="0" applyNumberFormat="0" applyBorder="0" applyAlignment="0" applyProtection="0"/>
    <xf numFmtId="0" fontId="123" fillId="15" borderId="0" applyNumberFormat="0" applyBorder="0" applyAlignment="0" applyProtection="0"/>
    <xf numFmtId="0" fontId="123" fillId="16" borderId="0" applyNumberFormat="0" applyBorder="0" applyAlignment="0" applyProtection="0"/>
    <xf numFmtId="0" fontId="123" fillId="17" borderId="0" applyNumberFormat="0" applyBorder="0" applyAlignment="0" applyProtection="0"/>
    <xf numFmtId="0" fontId="123" fillId="18" borderId="0" applyNumberFormat="0" applyBorder="0" applyAlignment="0" applyProtection="0"/>
    <xf numFmtId="0" fontId="123" fillId="19" borderId="0" applyNumberFormat="0" applyBorder="0" applyAlignment="0" applyProtection="0"/>
    <xf numFmtId="0" fontId="123" fillId="14" borderId="0" applyNumberFormat="0" applyBorder="0" applyAlignment="0" applyProtection="0"/>
    <xf numFmtId="0" fontId="123" fillId="15" borderId="0" applyNumberFormat="0" applyBorder="0" applyAlignment="0" applyProtection="0"/>
    <xf numFmtId="0" fontId="123" fillId="20" borderId="0" applyNumberFormat="0" applyBorder="0" applyAlignment="0" applyProtection="0"/>
    <xf numFmtId="0" fontId="124" fillId="4" borderId="0" applyNumberFormat="0" applyBorder="0" applyAlignment="0" applyProtection="0"/>
    <xf numFmtId="0" fontId="125" fillId="22" borderId="1" applyNumberFormat="0" applyAlignment="0" applyProtection="0"/>
    <xf numFmtId="0" fontId="126" fillId="24" borderId="2" applyNumberFormat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0" fontId="131" fillId="0" borderId="0" applyNumberFormat="0" applyFill="0" applyBorder="0" applyAlignment="0" applyProtection="0"/>
    <xf numFmtId="0" fontId="132" fillId="5" borderId="0" applyNumberFormat="0" applyBorder="0" applyAlignment="0" applyProtection="0"/>
    <xf numFmtId="0" fontId="133" fillId="0" borderId="6" applyNumberFormat="0" applyFill="0" applyAlignment="0" applyProtection="0"/>
    <xf numFmtId="0" fontId="134" fillId="0" borderId="7" applyNumberFormat="0" applyFill="0" applyAlignment="0" applyProtection="0"/>
    <xf numFmtId="0" fontId="135" fillId="0" borderId="8" applyNumberFormat="0" applyFill="0" applyAlignment="0" applyProtection="0"/>
    <xf numFmtId="0" fontId="135" fillId="0" borderId="0" applyNumberFormat="0" applyFill="0" applyBorder="0" applyAlignment="0" applyProtection="0"/>
    <xf numFmtId="0" fontId="136" fillId="8" borderId="1" applyNumberFormat="0" applyAlignment="0" applyProtection="0"/>
    <xf numFmtId="0" fontId="137" fillId="0" borderId="11" applyNumberFormat="0" applyFill="0" applyAlignment="0" applyProtection="0"/>
    <xf numFmtId="0" fontId="138" fillId="27" borderId="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127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129" fillId="0" borderId="0"/>
    <xf numFmtId="0" fontId="139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7" fillId="0" borderId="0"/>
    <xf numFmtId="0" fontId="127" fillId="0" borderId="0"/>
    <xf numFmtId="0" fontId="13" fillId="0" borderId="0"/>
    <xf numFmtId="0" fontId="2" fillId="0" borderId="0"/>
    <xf numFmtId="0" fontId="127" fillId="0" borderId="0"/>
    <xf numFmtId="0" fontId="25" fillId="0" borderId="0"/>
    <xf numFmtId="0" fontId="5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30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7" fontId="25" fillId="0" borderId="0"/>
    <xf numFmtId="207" fontId="25" fillId="0" borderId="0"/>
    <xf numFmtId="207" fontId="2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3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40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18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18" fillId="0" borderId="0"/>
    <xf numFmtId="0" fontId="5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3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5" fillId="0" borderId="0"/>
    <xf numFmtId="0" fontId="2" fillId="28" borderId="12" applyNumberFormat="0" applyFont="0" applyAlignment="0" applyProtection="0"/>
    <xf numFmtId="0" fontId="141" fillId="22" borderId="1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208" fontId="7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60" fillId="0" borderId="0" applyNumberFormat="0" applyFill="0" applyBorder="0" applyProtection="0">
      <alignment horizontal="center"/>
    </xf>
    <xf numFmtId="0" fontId="60" fillId="0" borderId="0" applyNumberFormat="0" applyFill="0" applyBorder="0" applyProtection="0">
      <alignment horizontal="center"/>
    </xf>
    <xf numFmtId="0" fontId="95" fillId="0" borderId="0" applyNumberFormat="0" applyFill="0" applyBorder="0" applyProtection="0">
      <alignment horizontal="center"/>
    </xf>
    <xf numFmtId="0" fontId="95" fillId="71" borderId="0" applyNumberFormat="0" applyBorder="0" applyAlignment="0" applyProtection="0"/>
    <xf numFmtId="4" fontId="60" fillId="0" borderId="0" applyFill="0" applyBorder="0" applyAlignment="0" applyProtection="0"/>
    <xf numFmtId="4" fontId="143" fillId="0" borderId="0" applyFill="0" applyBorder="0" applyAlignment="0" applyProtection="0"/>
    <xf numFmtId="0" fontId="144" fillId="72" borderId="0" applyNumberFormat="0" applyBorder="0" applyAlignment="0" applyProtection="0"/>
    <xf numFmtId="4" fontId="145" fillId="72" borderId="0" applyBorder="0" applyAlignment="0" applyProtection="0"/>
    <xf numFmtId="4" fontId="146" fillId="0" borderId="0" applyFill="0" applyBorder="0" applyAlignment="0" applyProtection="0"/>
    <xf numFmtId="4" fontId="146" fillId="0" borderId="0" applyFill="0" applyBorder="0" applyAlignment="0" applyProtection="0"/>
    <xf numFmtId="0" fontId="147" fillId="73" borderId="0" applyNumberFormat="0" applyBorder="0" applyAlignment="0" applyProtection="0"/>
    <xf numFmtId="0" fontId="95" fillId="70" borderId="0" applyNumberFormat="0" applyBorder="0" applyAlignment="0" applyProtection="0"/>
    <xf numFmtId="0" fontId="148" fillId="0" borderId="0" applyNumberFormat="0" applyFill="0" applyBorder="0" applyAlignment="0" applyProtection="0"/>
    <xf numFmtId="0" fontId="149" fillId="0" borderId="19" applyNumberFormat="0" applyFill="0" applyAlignment="0" applyProtection="0"/>
    <xf numFmtId="208" fontId="94" fillId="0" borderId="10">
      <protection locked="0"/>
    </xf>
    <xf numFmtId="0" fontId="150" fillId="0" borderId="0" applyNumberFormat="0" applyFill="0" applyBorder="0" applyAlignment="0" applyProtection="0"/>
    <xf numFmtId="0" fontId="69" fillId="0" borderId="0"/>
    <xf numFmtId="0" fontId="69" fillId="0" borderId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43" fontId="5" fillId="0" borderId="0" applyFont="0" applyFill="0" applyBorder="0" applyAlignment="0" applyProtection="0"/>
    <xf numFmtId="0" fontId="5" fillId="0" borderId="0"/>
    <xf numFmtId="0" fontId="69" fillId="0" borderId="0"/>
    <xf numFmtId="0" fontId="5" fillId="0" borderId="0"/>
    <xf numFmtId="0" fontId="136" fillId="8" borderId="1" applyNumberFormat="0" applyAlignment="0" applyProtection="0"/>
    <xf numFmtId="0" fontId="107" fillId="22" borderId="1" applyNumberFormat="0" applyAlignment="0" applyProtection="0"/>
    <xf numFmtId="0" fontId="113" fillId="0" borderId="8" applyNumberFormat="0" applyFill="0" applyAlignment="0" applyProtection="0"/>
    <xf numFmtId="0" fontId="114" fillId="8" borderId="1" applyNumberFormat="0" applyAlignment="0" applyProtection="0"/>
    <xf numFmtId="10" fontId="15" fillId="23" borderId="10" applyNumberFormat="0" applyBorder="0" applyAlignment="0" applyProtection="0"/>
    <xf numFmtId="0" fontId="114" fillId="8" borderId="1" applyNumberFormat="0" applyAlignment="0" applyProtection="0"/>
    <xf numFmtId="0" fontId="114" fillId="8" borderId="1" applyNumberFormat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9" fillId="0" borderId="19" applyNumberFormat="0" applyFill="0" applyAlignment="0" applyProtection="0"/>
    <xf numFmtId="0" fontId="5" fillId="0" borderId="0"/>
    <xf numFmtId="0" fontId="69" fillId="0" borderId="0"/>
    <xf numFmtId="0" fontId="69" fillId="0" borderId="0"/>
    <xf numFmtId="0" fontId="107" fillId="22" borderId="1" applyNumberFormat="0" applyAlignment="0" applyProtection="0"/>
    <xf numFmtId="0" fontId="125" fillId="22" borderId="1" applyNumberFormat="0" applyAlignment="0" applyProtection="0"/>
    <xf numFmtId="0" fontId="113" fillId="0" borderId="8" applyNumberFormat="0" applyFill="0" applyAlignment="0" applyProtection="0"/>
    <xf numFmtId="0" fontId="114" fillId="8" borderId="1" applyNumberFormat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9" fillId="0" borderId="19" applyNumberFormat="0" applyFill="0" applyAlignment="0" applyProtection="0"/>
    <xf numFmtId="0" fontId="69" fillId="0" borderId="0"/>
    <xf numFmtId="10" fontId="15" fillId="23" borderId="10" applyNumberFormat="0" applyBorder="0" applyAlignment="0" applyProtection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13" fillId="0" borderId="8" applyNumberFormat="0" applyFill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135" fillId="0" borderId="8" applyNumberFormat="0" applyFill="0" applyAlignment="0" applyProtection="0"/>
    <xf numFmtId="0" fontId="125" fillId="22" borderId="1" applyNumberFormat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35" fillId="0" borderId="8" applyNumberFormat="0" applyFill="0" applyAlignment="0" applyProtection="0"/>
    <xf numFmtId="0" fontId="136" fillId="8" borderId="1" applyNumberFormat="0" applyAlignment="0" applyProtection="0"/>
    <xf numFmtId="0" fontId="113" fillId="0" borderId="8" applyNumberFormat="0" applyFill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7" fillId="22" borderId="1" applyNumberFormat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0" fontId="15" fillId="23" borderId="10" applyNumberFormat="0" applyBorder="0" applyAlignment="0" applyProtection="0"/>
    <xf numFmtId="0" fontId="2" fillId="28" borderId="12" applyNumberFormat="0" applyFont="0" applyAlignment="0" applyProtection="0"/>
    <xf numFmtId="0" fontId="141" fillId="22" borderId="14" applyNumberFormat="0" applyAlignment="0" applyProtection="0"/>
    <xf numFmtId="0" fontId="107" fillId="22" borderId="1" applyNumberFormat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149" fillId="0" borderId="19" applyNumberFormat="0" applyFill="0" applyAlignment="0" applyProtection="0"/>
    <xf numFmtId="208" fontId="94" fillId="0" borderId="10">
      <protection locked="0"/>
    </xf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208" fontId="94" fillId="0" borderId="1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5" fillId="0" borderId="0"/>
    <xf numFmtId="0" fontId="98" fillId="0" borderId="31" applyNumberFormat="0" applyFill="0" applyAlignment="0">
      <protection locked="0"/>
    </xf>
    <xf numFmtId="0" fontId="101" fillId="0" borderId="31" applyNumberFormat="0" applyFill="0" applyBorder="0" applyAlignment="0">
      <alignment wrapText="1"/>
      <protection locked="0"/>
    </xf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51" fillId="0" borderId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9" fontId="69" fillId="0" borderId="0" applyFont="0" applyFill="0" applyBorder="0" applyAlignment="0" applyProtection="0"/>
  </cellStyleXfs>
  <cellXfs count="159">
    <xf numFmtId="0" fontId="0" fillId="0" borderId="0" xfId="0"/>
    <xf numFmtId="3" fontId="13" fillId="0" borderId="0" xfId="271" applyNumberFormat="1" applyFont="1" applyFill="1" applyAlignment="1">
      <alignment vertical="center"/>
    </xf>
    <xf numFmtId="203" fontId="13" fillId="0" borderId="0" xfId="257" applyNumberFormat="1" applyFont="1" applyFill="1" applyBorder="1" applyAlignment="1">
      <alignment horizontal="center" vertical="center"/>
    </xf>
    <xf numFmtId="167" fontId="13" fillId="0" borderId="0" xfId="257" applyNumberFormat="1" applyFont="1" applyFill="1" applyAlignment="1">
      <alignment vertical="center"/>
    </xf>
    <xf numFmtId="167" fontId="13" fillId="0" borderId="0" xfId="257" applyNumberFormat="1" applyFont="1" applyFill="1" applyBorder="1" applyAlignment="1">
      <alignment vertical="center"/>
    </xf>
    <xf numFmtId="167" fontId="13" fillId="0" borderId="0" xfId="257" quotePrefix="1" applyNumberFormat="1" applyFont="1" applyFill="1" applyBorder="1" applyAlignment="1">
      <alignment horizontal="right" vertical="center"/>
    </xf>
    <xf numFmtId="167" fontId="13" fillId="0" borderId="0" xfId="257" applyNumberFormat="1" applyFont="1" applyFill="1" applyBorder="1" applyAlignment="1">
      <alignment horizontal="right" vertical="center"/>
    </xf>
    <xf numFmtId="204" fontId="13" fillId="0" borderId="0" xfId="257" applyNumberFormat="1" applyFont="1" applyFill="1" applyBorder="1" applyAlignment="1">
      <alignment vertical="center"/>
    </xf>
    <xf numFmtId="203" fontId="13" fillId="0" borderId="0" xfId="257" applyNumberFormat="1" applyFont="1" applyFill="1" applyBorder="1" applyAlignment="1">
      <alignment vertical="center"/>
    </xf>
    <xf numFmtId="204" fontId="13" fillId="0" borderId="0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Alignment="1">
      <alignment horizontal="center" vertical="center"/>
    </xf>
    <xf numFmtId="204" fontId="13" fillId="0" borderId="0" xfId="257" applyNumberFormat="1" applyFont="1" applyFill="1" applyAlignment="1">
      <alignment vertical="center"/>
    </xf>
    <xf numFmtId="204" fontId="66" fillId="0" borderId="0" xfId="257" quotePrefix="1" applyNumberFormat="1" applyFont="1" applyFill="1" applyAlignment="1">
      <alignment horizontal="right" vertical="center"/>
    </xf>
    <xf numFmtId="204" fontId="66" fillId="0" borderId="0" xfId="257" quotePrefix="1" applyNumberFormat="1" applyFont="1" applyFill="1" applyBorder="1" applyAlignment="1">
      <alignment horizontal="right" vertical="center"/>
    </xf>
    <xf numFmtId="4" fontId="13" fillId="0" borderId="0" xfId="302" applyFont="1" applyFill="1" applyAlignment="1">
      <alignment horizontal="center" vertical="center"/>
    </xf>
    <xf numFmtId="4" fontId="13" fillId="0" borderId="0" xfId="302" applyFont="1" applyFill="1" applyAlignment="1">
      <alignment vertical="center"/>
    </xf>
    <xf numFmtId="203" fontId="13" fillId="0" borderId="0" xfId="257" applyNumberFormat="1" applyFont="1" applyFill="1" applyAlignment="1">
      <alignment vertical="center"/>
    </xf>
    <xf numFmtId="204" fontId="13" fillId="0" borderId="0" xfId="257" applyNumberFormat="1" applyFont="1" applyFill="1" applyAlignment="1">
      <alignment horizontal="right" vertical="center"/>
    </xf>
    <xf numFmtId="167" fontId="13" fillId="0" borderId="35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Border="1" applyAlignment="1">
      <alignment horizontal="center" vertical="center" wrapText="1"/>
    </xf>
    <xf numFmtId="167" fontId="13" fillId="0" borderId="35" xfId="257" applyNumberFormat="1" applyFont="1" applyFill="1" applyBorder="1" applyAlignment="1">
      <alignment vertical="center"/>
    </xf>
    <xf numFmtId="210" fontId="66" fillId="0" borderId="0" xfId="257" applyNumberFormat="1" applyFont="1" applyFill="1" applyAlignment="1">
      <alignment vertical="center"/>
    </xf>
    <xf numFmtId="203" fontId="13" fillId="0" borderId="0" xfId="257" applyNumberFormat="1" applyFont="1" applyFill="1" applyAlignment="1">
      <alignment horizontal="right" vertical="center"/>
    </xf>
    <xf numFmtId="4" fontId="13" fillId="0" borderId="0" xfId="302" applyFont="1" applyFill="1" applyAlignment="1">
      <alignment horizontal="left" vertical="center"/>
    </xf>
    <xf numFmtId="167" fontId="13" fillId="0" borderId="35" xfId="257" quotePrefix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66" fillId="0" borderId="35" xfId="0" applyFont="1" applyBorder="1" applyAlignment="1">
      <alignment horizontal="left" vertical="center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66" fillId="0" borderId="0" xfId="491" applyFont="1" applyAlignment="1">
      <alignment vertical="center"/>
    </xf>
    <xf numFmtId="0" fontId="13" fillId="0" borderId="0" xfId="478" applyFont="1" applyAlignment="1">
      <alignment vertical="center"/>
    </xf>
    <xf numFmtId="0" fontId="13" fillId="0" borderId="0" xfId="479" applyFont="1" applyAlignment="1">
      <alignment vertical="center"/>
    </xf>
    <xf numFmtId="169" fontId="13" fillId="0" borderId="0" xfId="491" applyNumberFormat="1" applyFont="1" applyAlignment="1">
      <alignment vertical="center"/>
    </xf>
    <xf numFmtId="169" fontId="66" fillId="0" borderId="0" xfId="491" applyNumberFormat="1" applyFont="1" applyAlignment="1">
      <alignment horizontal="right" vertical="center"/>
    </xf>
    <xf numFmtId="169" fontId="66" fillId="0" borderId="0" xfId="491" applyNumberFormat="1" applyFont="1" applyAlignment="1">
      <alignment horizontal="center" vertical="center"/>
    </xf>
    <xf numFmtId="167" fontId="66" fillId="0" borderId="0" xfId="491" applyNumberFormat="1" applyFont="1" applyAlignment="1">
      <alignment horizontal="right" vertical="center"/>
    </xf>
    <xf numFmtId="169" fontId="66" fillId="0" borderId="0" xfId="491" applyNumberFormat="1" applyFont="1" applyAlignment="1">
      <alignment horizontal="right" vertical="center" wrapText="1"/>
    </xf>
    <xf numFmtId="0" fontId="66" fillId="0" borderId="0" xfId="480" applyFont="1" applyAlignment="1">
      <alignment horizontal="center" vertical="center"/>
    </xf>
    <xf numFmtId="169" fontId="66" fillId="0" borderId="0" xfId="491" applyNumberFormat="1" applyFont="1" applyAlignment="1">
      <alignment vertical="center"/>
    </xf>
    <xf numFmtId="167" fontId="13" fillId="0" borderId="0" xfId="491" applyNumberFormat="1" applyFont="1" applyAlignment="1">
      <alignment vertical="center"/>
    </xf>
    <xf numFmtId="167" fontId="13" fillId="0" borderId="0" xfId="491" applyNumberFormat="1" applyFont="1" applyAlignment="1">
      <alignment horizontal="right" vertical="center"/>
    </xf>
    <xf numFmtId="167" fontId="13" fillId="0" borderId="21" xfId="491" applyNumberFormat="1" applyFont="1" applyBorder="1" applyAlignment="1">
      <alignment vertical="center"/>
    </xf>
    <xf numFmtId="0" fontId="66" fillId="0" borderId="0" xfId="479" applyFont="1" applyAlignment="1">
      <alignment horizontal="center" vertical="center"/>
    </xf>
    <xf numFmtId="0" fontId="13" fillId="0" borderId="0" xfId="491" applyFont="1" applyAlignment="1">
      <alignment vertical="center"/>
    </xf>
    <xf numFmtId="0" fontId="66" fillId="0" borderId="33" xfId="0" applyFont="1" applyBorder="1" applyAlignment="1">
      <alignment horizontal="center" vertical="center"/>
    </xf>
    <xf numFmtId="167" fontId="13" fillId="0" borderId="35" xfId="491" applyNumberFormat="1" applyFont="1" applyBorder="1" applyAlignment="1">
      <alignment vertical="center"/>
    </xf>
    <xf numFmtId="3" fontId="13" fillId="0" borderId="35" xfId="257" applyNumberFormat="1" applyFont="1" applyFill="1" applyBorder="1" applyAlignment="1">
      <alignment vertical="center"/>
    </xf>
    <xf numFmtId="168" fontId="13" fillId="0" borderId="0" xfId="257" applyNumberFormat="1" applyFont="1" applyFill="1" applyBorder="1" applyAlignment="1">
      <alignment horizontal="right" vertical="center"/>
    </xf>
    <xf numFmtId="3" fontId="13" fillId="0" borderId="0" xfId="257" applyNumberFormat="1" applyFont="1" applyFill="1" applyAlignment="1">
      <alignment vertical="center"/>
    </xf>
    <xf numFmtId="185" fontId="13" fillId="0" borderId="0" xfId="5200" applyNumberFormat="1" applyFont="1" applyFill="1" applyAlignment="1">
      <alignment horizontal="right" vertical="center"/>
    </xf>
    <xf numFmtId="167" fontId="13" fillId="0" borderId="0" xfId="257" applyNumberFormat="1" applyFont="1" applyFill="1" applyAlignment="1">
      <alignment horizontal="right" vertical="center"/>
    </xf>
    <xf numFmtId="9" fontId="13" fillId="0" borderId="0" xfId="5200" applyFont="1" applyFill="1" applyAlignment="1">
      <alignment horizontal="right" vertical="center"/>
    </xf>
    <xf numFmtId="204" fontId="13" fillId="0" borderId="0" xfId="257" applyNumberFormat="1" applyFont="1" applyFill="1" applyAlignment="1">
      <alignment horizontal="center" vertical="center"/>
    </xf>
    <xf numFmtId="204" fontId="13" fillId="0" borderId="0" xfId="257" applyNumberFormat="1" applyFont="1" applyFill="1" applyBorder="1" applyAlignment="1">
      <alignment horizontal="center" vertical="center"/>
    </xf>
    <xf numFmtId="9" fontId="13" fillId="0" borderId="0" xfId="5200" applyFont="1" applyFill="1" applyBorder="1" applyAlignment="1">
      <alignment horizontal="right" vertical="center"/>
    </xf>
    <xf numFmtId="166" fontId="13" fillId="0" borderId="0" xfId="257" applyFont="1" applyFill="1" applyBorder="1" applyAlignment="1">
      <alignment horizontal="right" vertical="center"/>
    </xf>
    <xf numFmtId="2" fontId="152" fillId="0" borderId="0" xfId="5200" applyNumberFormat="1" applyFont="1" applyFill="1" applyBorder="1" applyAlignment="1">
      <alignment horizontal="right" vertical="center"/>
    </xf>
    <xf numFmtId="3" fontId="153" fillId="0" borderId="0" xfId="0" applyNumberFormat="1" applyFont="1" applyAlignment="1">
      <alignment horizontal="right" vertical="center"/>
    </xf>
    <xf numFmtId="0" fontId="153" fillId="0" borderId="0" xfId="0" applyFont="1" applyAlignment="1">
      <alignment vertical="center"/>
    </xf>
    <xf numFmtId="0" fontId="13" fillId="0" borderId="35" xfId="491" applyFont="1" applyBorder="1" applyAlignment="1">
      <alignment vertical="center"/>
    </xf>
    <xf numFmtId="169" fontId="13" fillId="0" borderId="35" xfId="491" applyNumberFormat="1" applyFont="1" applyBorder="1" applyAlignment="1">
      <alignment vertical="center"/>
    </xf>
    <xf numFmtId="167" fontId="66" fillId="0" borderId="35" xfId="491" applyNumberFormat="1" applyFont="1" applyBorder="1" applyAlignment="1">
      <alignment horizontal="right" vertical="center"/>
    </xf>
    <xf numFmtId="167" fontId="13" fillId="0" borderId="35" xfId="491" applyNumberFormat="1" applyFont="1" applyBorder="1" applyAlignment="1">
      <alignment horizontal="right" vertical="center"/>
    </xf>
    <xf numFmtId="204" fontId="13" fillId="0" borderId="35" xfId="257" applyNumberFormat="1" applyFont="1" applyFill="1" applyBorder="1" applyAlignment="1">
      <alignment horizontal="center" vertical="center"/>
    </xf>
    <xf numFmtId="203" fontId="13" fillId="0" borderId="35" xfId="257" applyNumberFormat="1" applyFont="1" applyFill="1" applyBorder="1" applyAlignment="1">
      <alignment horizontal="center" vertical="center"/>
    </xf>
    <xf numFmtId="204" fontId="13" fillId="0" borderId="35" xfId="257" applyNumberFormat="1" applyFont="1" applyFill="1" applyBorder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203" fontId="13" fillId="0" borderId="0" xfId="257" applyNumberFormat="1" applyFont="1" applyAlignment="1">
      <alignment horizontal="right" vertical="center"/>
    </xf>
    <xf numFmtId="203" fontId="153" fillId="0" borderId="0" xfId="257" applyNumberFormat="1" applyFont="1" applyAlignment="1">
      <alignment horizontal="right" vertical="center"/>
    </xf>
    <xf numFmtId="167" fontId="13" fillId="0" borderId="35" xfId="0" applyNumberFormat="1" applyFont="1" applyBorder="1" applyAlignment="1">
      <alignment horizontal="right" vertical="center"/>
    </xf>
    <xf numFmtId="0" fontId="66" fillId="0" borderId="0" xfId="0" applyFont="1" applyAlignment="1">
      <alignment horizontal="left" vertical="center"/>
    </xf>
    <xf numFmtId="167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168" fontId="13" fillId="0" borderId="35" xfId="0" applyNumberFormat="1" applyFont="1" applyBorder="1" applyAlignment="1">
      <alignment horizontal="center" vertical="center"/>
    </xf>
    <xf numFmtId="167" fontId="66" fillId="0" borderId="0" xfId="0" applyNumberFormat="1" applyFont="1" applyAlignment="1">
      <alignment horizontal="center" vertical="center" wrapText="1"/>
    </xf>
    <xf numFmtId="0" fontId="66" fillId="0" borderId="0" xfId="480" applyFont="1" applyAlignment="1">
      <alignment horizontal="left" vertical="center"/>
    </xf>
    <xf numFmtId="0" fontId="13" fillId="0" borderId="0" xfId="480" applyFont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 vertical="center"/>
    </xf>
    <xf numFmtId="0" fontId="66" fillId="0" borderId="35" xfId="0" applyFont="1" applyBorder="1" applyAlignment="1">
      <alignment horizontal="center" vertical="center"/>
    </xf>
    <xf numFmtId="167" fontId="66" fillId="0" borderId="35" xfId="0" quotePrefix="1" applyNumberFormat="1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167" fontId="67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vertical="center"/>
    </xf>
    <xf numFmtId="167" fontId="13" fillId="0" borderId="36" xfId="0" applyNumberFormat="1" applyFont="1" applyBorder="1" applyAlignment="1">
      <alignment horizontal="right" vertical="center"/>
    </xf>
    <xf numFmtId="170" fontId="13" fillId="0" borderId="0" xfId="0" applyNumberFormat="1" applyFont="1" applyAlignment="1">
      <alignment vertical="center"/>
    </xf>
    <xf numFmtId="167" fontId="13" fillId="0" borderId="21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0" fontId="13" fillId="0" borderId="35" xfId="0" applyFont="1" applyBorder="1" applyAlignment="1">
      <alignment vertical="center"/>
    </xf>
    <xf numFmtId="167" fontId="66" fillId="0" borderId="0" xfId="0" applyNumberFormat="1" applyFont="1" applyAlignment="1">
      <alignment horizontal="right" vertical="center"/>
    </xf>
    <xf numFmtId="168" fontId="66" fillId="0" borderId="0" xfId="0" applyNumberFormat="1" applyFont="1" applyAlignment="1">
      <alignment horizontal="center" vertical="center"/>
    </xf>
    <xf numFmtId="167" fontId="13" fillId="0" borderId="37" xfId="0" applyNumberFormat="1" applyFont="1" applyBorder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66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167" fontId="66" fillId="0" borderId="0" xfId="0" applyNumberFormat="1" applyFont="1" applyAlignment="1">
      <alignment horizontal="center" vertical="center"/>
    </xf>
    <xf numFmtId="169" fontId="66" fillId="0" borderId="0" xfId="0" applyNumberFormat="1" applyFont="1" applyAlignment="1">
      <alignment vertical="center"/>
    </xf>
    <xf numFmtId="167" fontId="152" fillId="0" borderId="0" xfId="0" applyNumberFormat="1" applyFont="1" applyAlignment="1">
      <alignment horizontal="right" vertical="center"/>
    </xf>
    <xf numFmtId="0" fontId="91" fillId="0" borderId="0" xfId="0" applyFont="1" applyAlignment="1">
      <alignment vertical="center"/>
    </xf>
    <xf numFmtId="167" fontId="13" fillId="0" borderId="21" xfId="492" applyNumberFormat="1" applyFont="1" applyBorder="1" applyAlignment="1">
      <alignment horizontal="right" vertical="center"/>
    </xf>
    <xf numFmtId="168" fontId="13" fillId="0" borderId="32" xfId="492" applyNumberFormat="1" applyFont="1" applyBorder="1" applyAlignment="1">
      <alignment horizontal="right" vertical="center"/>
    </xf>
    <xf numFmtId="167" fontId="13" fillId="0" borderId="0" xfId="0" applyNumberFormat="1" applyFont="1" applyAlignment="1">
      <alignment horizontal="center" vertical="center"/>
    </xf>
    <xf numFmtId="171" fontId="13" fillId="0" borderId="0" xfId="492" applyNumberFormat="1" applyFont="1" applyAlignment="1">
      <alignment horizontal="right" vertical="center"/>
    </xf>
    <xf numFmtId="167" fontId="13" fillId="0" borderId="0" xfId="492" applyNumberFormat="1" applyFont="1" applyAlignment="1">
      <alignment horizontal="right" vertical="center"/>
    </xf>
    <xf numFmtId="167" fontId="66" fillId="0" borderId="0" xfId="491" applyNumberFormat="1" applyFont="1" applyAlignment="1">
      <alignment horizontal="center" vertical="center"/>
    </xf>
    <xf numFmtId="167" fontId="66" fillId="0" borderId="34" xfId="491" applyNumberFormat="1" applyFont="1" applyBorder="1" applyAlignment="1">
      <alignment vertical="center"/>
    </xf>
    <xf numFmtId="169" fontId="66" fillId="0" borderId="0" xfId="491" applyNumberFormat="1" applyFont="1" applyAlignment="1">
      <alignment horizontal="center"/>
    </xf>
    <xf numFmtId="167" fontId="66" fillId="0" borderId="0" xfId="491" applyNumberFormat="1" applyFont="1" applyAlignment="1">
      <alignment vertical="center"/>
    </xf>
    <xf numFmtId="0" fontId="13" fillId="0" borderId="0" xfId="491" applyFont="1" applyAlignment="1">
      <alignment horizontal="center" vertical="center"/>
    </xf>
    <xf numFmtId="169" fontId="66" fillId="0" borderId="0" xfId="491" applyNumberFormat="1" applyFont="1" applyAlignment="1">
      <alignment horizontal="center" wrapText="1"/>
    </xf>
    <xf numFmtId="0" fontId="66" fillId="0" borderId="0" xfId="491" applyFont="1" applyAlignment="1">
      <alignment horizontal="right" vertical="center"/>
    </xf>
    <xf numFmtId="169" fontId="66" fillId="0" borderId="35" xfId="491" applyNumberFormat="1" applyFont="1" applyBorder="1" applyAlignment="1">
      <alignment horizontal="right" vertical="center" wrapText="1"/>
    </xf>
    <xf numFmtId="0" fontId="13" fillId="0" borderId="0" xfId="479" applyFont="1" applyAlignment="1">
      <alignment horizontal="center" vertical="center"/>
    </xf>
    <xf numFmtId="209" fontId="13" fillId="0" borderId="0" xfId="0" applyNumberFormat="1" applyFont="1" applyAlignment="1">
      <alignment vertical="center"/>
    </xf>
    <xf numFmtId="209" fontId="66" fillId="0" borderId="0" xfId="0" applyNumberFormat="1" applyFont="1" applyAlignment="1">
      <alignment horizontal="right" vertical="center"/>
    </xf>
    <xf numFmtId="0" fontId="13" fillId="0" borderId="35" xfId="478" applyFont="1" applyBorder="1" applyAlignment="1">
      <alignment vertical="center"/>
    </xf>
    <xf numFmtId="0" fontId="153" fillId="0" borderId="0" xfId="0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13" fillId="0" borderId="35" xfId="479" applyFont="1" applyBorder="1" applyAlignment="1">
      <alignment vertical="center"/>
    </xf>
    <xf numFmtId="0" fontId="67" fillId="0" borderId="0" xfId="0" applyFont="1" applyAlignment="1">
      <alignment vertical="center"/>
    </xf>
    <xf numFmtId="0" fontId="66" fillId="0" borderId="0" xfId="480" applyFont="1" applyAlignment="1">
      <alignment vertical="center"/>
    </xf>
    <xf numFmtId="0" fontId="13" fillId="0" borderId="0" xfId="480" applyFont="1" applyAlignment="1">
      <alignment vertical="center"/>
    </xf>
    <xf numFmtId="0" fontId="13" fillId="0" borderId="35" xfId="480" applyFont="1" applyBorder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 wrapText="1"/>
    </xf>
    <xf numFmtId="167" fontId="66" fillId="0" borderId="0" xfId="0" applyNumberFormat="1" applyFont="1" applyAlignment="1">
      <alignment vertical="center"/>
    </xf>
    <xf numFmtId="0" fontId="66" fillId="0" borderId="35" xfId="480" applyFont="1" applyBorder="1" applyAlignment="1">
      <alignment horizontal="center" vertical="center"/>
    </xf>
    <xf numFmtId="204" fontId="13" fillId="0" borderId="0" xfId="0" applyNumberFormat="1" applyFont="1" applyAlignment="1">
      <alignment horizontal="right" vertical="center"/>
    </xf>
    <xf numFmtId="204" fontId="13" fillId="0" borderId="35" xfId="0" applyNumberFormat="1" applyFont="1" applyBorder="1" applyAlignment="1">
      <alignment horizontal="right" vertical="center"/>
    </xf>
    <xf numFmtId="0" fontId="13" fillId="0" borderId="35" xfId="480" applyFont="1" applyBorder="1" applyAlignment="1">
      <alignment vertical="center"/>
    </xf>
    <xf numFmtId="204" fontId="13" fillId="0" borderId="21" xfId="0" applyNumberFormat="1" applyFont="1" applyBorder="1" applyAlignment="1">
      <alignment horizontal="right" vertical="center"/>
    </xf>
    <xf numFmtId="0" fontId="66" fillId="0" borderId="35" xfId="478" applyFont="1" applyBorder="1" applyAlignment="1">
      <alignment horizontal="center" vertical="center"/>
    </xf>
    <xf numFmtId="9" fontId="13" fillId="0" borderId="0" xfId="5200" applyFont="1" applyAlignment="1">
      <alignment horizontal="center" vertical="center"/>
    </xf>
    <xf numFmtId="9" fontId="13" fillId="0" borderId="0" xfId="5200" applyFont="1" applyAlignment="1">
      <alignment vertical="center"/>
    </xf>
    <xf numFmtId="204" fontId="13" fillId="0" borderId="0" xfId="257" applyNumberFormat="1" applyFont="1" applyAlignment="1">
      <alignment vertical="center"/>
    </xf>
    <xf numFmtId="204" fontId="13" fillId="0" borderId="0" xfId="0" applyNumberFormat="1" applyFont="1" applyAlignment="1">
      <alignment vertical="center"/>
    </xf>
    <xf numFmtId="166" fontId="13" fillId="0" borderId="0" xfId="257" applyFont="1" applyFill="1" applyAlignment="1">
      <alignment vertical="center"/>
    </xf>
    <xf numFmtId="211" fontId="13" fillId="0" borderId="0" xfId="0" applyNumberFormat="1" applyFont="1" applyAlignment="1">
      <alignment vertical="center"/>
    </xf>
    <xf numFmtId="167" fontId="66" fillId="0" borderId="35" xfId="0" applyNumberFormat="1" applyFont="1" applyBorder="1" applyAlignment="1">
      <alignment horizontal="center" vertical="center" wrapText="1"/>
    </xf>
    <xf numFmtId="167" fontId="66" fillId="0" borderId="0" xfId="0" applyNumberFormat="1" applyFont="1" applyAlignment="1">
      <alignment horizontal="center" vertical="center" wrapText="1"/>
    </xf>
    <xf numFmtId="167" fontId="66" fillId="0" borderId="0" xfId="0" applyNumberFormat="1" applyFont="1" applyAlignment="1">
      <alignment horizontal="center" wrapText="1"/>
    </xf>
    <xf numFmtId="167" fontId="66" fillId="0" borderId="3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167" fontId="66" fillId="0" borderId="35" xfId="491" applyNumberFormat="1" applyFont="1" applyBorder="1" applyAlignment="1">
      <alignment horizontal="center" vertical="center"/>
    </xf>
    <xf numFmtId="167" fontId="66" fillId="0" borderId="33" xfId="491" applyNumberFormat="1" applyFont="1" applyBorder="1" applyAlignment="1">
      <alignment horizontal="center" vertical="center"/>
    </xf>
    <xf numFmtId="169" fontId="66" fillId="0" borderId="35" xfId="491" applyNumberFormat="1" applyFont="1" applyBorder="1" applyAlignment="1">
      <alignment horizontal="center"/>
    </xf>
    <xf numFmtId="0" fontId="66" fillId="0" borderId="35" xfId="479" applyFont="1" applyBorder="1" applyAlignment="1">
      <alignment horizontal="center" vertical="center"/>
    </xf>
    <xf numFmtId="0" fontId="66" fillId="0" borderId="33" xfId="479" applyFont="1" applyBorder="1" applyAlignment="1">
      <alignment horizontal="center" vertical="center"/>
    </xf>
    <xf numFmtId="169" fontId="66" fillId="0" borderId="35" xfId="491" applyNumberFormat="1" applyFont="1" applyBorder="1" applyAlignment="1">
      <alignment horizontal="center" vertical="center"/>
    </xf>
    <xf numFmtId="169" fontId="66" fillId="0" borderId="33" xfId="491" applyNumberFormat="1" applyFont="1" applyBorder="1" applyAlignment="1">
      <alignment horizontal="center" vertical="center"/>
    </xf>
    <xf numFmtId="0" fontId="66" fillId="0" borderId="35" xfId="478" applyFont="1" applyBorder="1" applyAlignment="1">
      <alignment horizontal="center" vertical="center"/>
    </xf>
    <xf numFmtId="0" fontId="13" fillId="0" borderId="35" xfId="491" applyFont="1" applyBorder="1" applyAlignment="1">
      <alignment horizontal="justify" vertical="center"/>
    </xf>
    <xf numFmtId="0" fontId="13" fillId="0" borderId="35" xfId="478" applyFont="1" applyBorder="1" applyAlignment="1">
      <alignment horizontal="justify" vertical="center"/>
    </xf>
  </cellXfs>
  <cellStyles count="5201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10" xfId="5179" xr:uid="{85C10EC9-8258-41DE-B598-AF3AE4DAE04E}"/>
    <cellStyle name="_File Costing Dec 2009 2" xfId="4" xr:uid="{00000000-0005-0000-0000-000003000000}"/>
    <cellStyle name="_File Costing Dec 2009 2 2" xfId="3704" xr:uid="{CAD85ACA-1985-415C-B8D6-3DBEA98E8F55}"/>
    <cellStyle name="_File Costing Dec 2009 2 2 2" xfId="4612" xr:uid="{0A6D3A47-D874-4347-824F-EC80188FC28C}"/>
    <cellStyle name="_File Costing Dec 2009 2 3" xfId="4003" xr:uid="{025152D0-8870-4704-AA70-47B9EDBDAEE0}"/>
    <cellStyle name="_File Costing Dec 2009 2 3 2" xfId="4909" xr:uid="{D6A0A501-7E4C-43B6-A9FC-A01E45E5934B}"/>
    <cellStyle name="_File Costing Dec 2009 2 4" xfId="4315" xr:uid="{5C7F291A-B638-47D2-BCE2-C9B2A815BCD4}"/>
    <cellStyle name="_File Costing Dec 2009 2 5" xfId="808" xr:uid="{74132EED-8178-4F21-8521-DA69B3179DDF}"/>
    <cellStyle name="_File Costing Dec 2009 3" xfId="927" xr:uid="{88EAAA22-3522-4D85-A6D5-06DEEB7FAD45}"/>
    <cellStyle name="_File Costing Dec 2009 3 2" xfId="3758" xr:uid="{9F562A6F-09C8-4851-814B-3B73FB6D81FF}"/>
    <cellStyle name="_File Costing Dec 2009 3 2 2" xfId="4665" xr:uid="{002A5260-737B-497A-87A0-9B3FA43AE9CA}"/>
    <cellStyle name="_File Costing Dec 2009 3 3" xfId="4055" xr:uid="{61F97200-CE13-47BC-BCDD-1CDB02D1BE4D}"/>
    <cellStyle name="_File Costing Dec 2009 3 3 2" xfId="4961" xr:uid="{47547B09-B43F-4EC2-B282-A40B8BF8FF92}"/>
    <cellStyle name="_File Costing Dec 2009 3 4" xfId="4368" xr:uid="{3D720A9E-778F-4BE8-933A-5FD077DD00BC}"/>
    <cellStyle name="_File Costing Dec 2009 4" xfId="3661" xr:uid="{0FEB71D0-0CF8-4EBF-AFDC-03A96B4956B6}"/>
    <cellStyle name="_File Costing Dec 2009 4 2" xfId="3962" xr:uid="{8E80CB42-65B2-428A-8565-84B33DFB6423}"/>
    <cellStyle name="_File Costing Dec 2009 4 2 2" xfId="4868" xr:uid="{BC242309-AEB1-4F29-BC98-4F548FBE709E}"/>
    <cellStyle name="_File Costing Dec 2009 4 3" xfId="4256" xr:uid="{427E7715-521C-4A6D-A963-64965BFA22AE}"/>
    <cellStyle name="_File Costing Dec 2009 4 3 2" xfId="5162" xr:uid="{40EB065A-1A28-44A2-95E8-B8A9E309316D}"/>
    <cellStyle name="_File Costing Dec 2009 4 4" xfId="4570" xr:uid="{63F3411C-37B3-432B-AF45-470181FF1571}"/>
    <cellStyle name="_File Costing Dec 2009 5" xfId="3703" xr:uid="{B6EA1DD8-FBDF-4DF6-9732-E24206E836D4}"/>
    <cellStyle name="_File Costing Dec 2009 5 2" xfId="4611" xr:uid="{F9E6F2E2-94BC-4194-B902-5E1F63DE064A}"/>
    <cellStyle name="_File Costing Dec 2009 6" xfId="4002" xr:uid="{04FCC371-1FF4-41AE-85EE-4B7A232BAA51}"/>
    <cellStyle name="_File Costing Dec 2009 6 2" xfId="4908" xr:uid="{D67F3305-3769-4FE4-AEEC-D353E1109E38}"/>
    <cellStyle name="_File Costing Dec 2009 7" xfId="4273" xr:uid="{99B7CD48-01DA-4003-86F1-6AF380E82F07}"/>
    <cellStyle name="_File Costing Dec 2009 8" xfId="4314" xr:uid="{46AF162D-9746-4A5E-AA22-6D4A0A54B7ED}"/>
    <cellStyle name="_File Costing Dec 2009 9" xfId="807" xr:uid="{193A7E35-0842-4084-A0EF-F9CF7660234E}"/>
    <cellStyle name="_FT_Sep'07 (22 Oct 07)" xfId="5" xr:uid="{00000000-0005-0000-0000-000004000000}"/>
    <cellStyle name="_Stocks (2)" xfId="6" xr:uid="{00000000-0005-0000-0000-000005000000}"/>
    <cellStyle name="_Stocks (2) 10" xfId="5180" xr:uid="{3400F7B0-9DE6-4EB1-8FDC-05B5D0D798CA}"/>
    <cellStyle name="_Stocks (2) 2" xfId="7" xr:uid="{00000000-0005-0000-0000-000006000000}"/>
    <cellStyle name="_Stocks (2) 2 2" xfId="3706" xr:uid="{ACF750E1-318A-4067-8383-DC90F95FBEFD}"/>
    <cellStyle name="_Stocks (2) 2 2 2" xfId="4614" xr:uid="{C20987ED-0EDD-4593-9B9D-3A2524F9EF77}"/>
    <cellStyle name="_Stocks (2) 2 3" xfId="4005" xr:uid="{5B27EA98-BF76-4960-BF6A-DB5252DF77E4}"/>
    <cellStyle name="_Stocks (2) 2 3 2" xfId="4911" xr:uid="{701F0A3D-4C6C-45F1-AB55-45FDD0FDAC38}"/>
    <cellStyle name="_Stocks (2) 2 4" xfId="4317" xr:uid="{85C7C8B8-CECE-42CC-AF17-A03700E882C4}"/>
    <cellStyle name="_Stocks (2) 2 5" xfId="810" xr:uid="{685AF479-9564-4C20-9CBB-4E31980123AB}"/>
    <cellStyle name="_Stocks (2) 3" xfId="928" xr:uid="{5018C5F6-6034-42DF-ACE7-77BA4E90BA9D}"/>
    <cellStyle name="_Stocks (2) 3 2" xfId="3759" xr:uid="{AA0E17FC-ABD3-425B-A240-6B8C041727F6}"/>
    <cellStyle name="_Stocks (2) 3 2 2" xfId="4666" xr:uid="{7717B7E3-6CC7-43F8-9037-570757FCC96D}"/>
    <cellStyle name="_Stocks (2) 3 3" xfId="4056" xr:uid="{D999EDBC-24E5-4A1A-9200-6E9908797568}"/>
    <cellStyle name="_Stocks (2) 3 3 2" xfId="4962" xr:uid="{AF0467EE-47D0-4D73-AC06-1378EEB68513}"/>
    <cellStyle name="_Stocks (2) 3 4" xfId="4369" xr:uid="{BD64414D-DCEA-40B1-8111-1E3B61AF8F35}"/>
    <cellStyle name="_Stocks (2) 4" xfId="3662" xr:uid="{8E51665E-C115-4355-92CB-954F9AD55547}"/>
    <cellStyle name="_Stocks (2) 4 2" xfId="3963" xr:uid="{28254E36-B79F-45DB-8B02-2901268F90EC}"/>
    <cellStyle name="_Stocks (2) 4 2 2" xfId="4869" xr:uid="{0E612E7D-0D84-404E-9558-31226468EF63}"/>
    <cellStyle name="_Stocks (2) 4 3" xfId="4257" xr:uid="{9D7AE1DF-E4FE-4F3B-A209-C176E110A3E8}"/>
    <cellStyle name="_Stocks (2) 4 3 2" xfId="5163" xr:uid="{23803BFD-E684-4A60-860A-DCF2AAD92B90}"/>
    <cellStyle name="_Stocks (2) 4 4" xfId="4571" xr:uid="{7F9A687D-2D72-405F-B143-8A2ADDC2A5A3}"/>
    <cellStyle name="_Stocks (2) 5" xfId="3705" xr:uid="{61878E0F-5DA4-4245-9BF9-796C9B56A2A4}"/>
    <cellStyle name="_Stocks (2) 5 2" xfId="4613" xr:uid="{2247A1EB-E651-4FFC-A9D6-384E039A56B0}"/>
    <cellStyle name="_Stocks (2) 6" xfId="4004" xr:uid="{DCD5EF3F-461B-4FB5-9C1E-23E78088C831}"/>
    <cellStyle name="_Stocks (2) 6 2" xfId="4910" xr:uid="{C6422F0D-0366-417A-9F6F-CCA3980A1459}"/>
    <cellStyle name="_Stocks (2) 7" xfId="4274" xr:uid="{BF7DD059-F895-4ADB-A2C8-5F7B2E6E84A7}"/>
    <cellStyle name="_Stocks (2) 8" xfId="4316" xr:uid="{035745E3-46E9-45A4-B8E7-5BF04DDE26C1}"/>
    <cellStyle name="_Stocks (2) 9" xfId="809" xr:uid="{B040E8D8-D367-4E13-9B87-605250D43B9F}"/>
    <cellStyle name="_VB_(Un)ProtectSheets" xfId="8" xr:uid="{00000000-0005-0000-0000-000007000000}"/>
    <cellStyle name="_VB_(Un)ProtectSheets 10" xfId="5181" xr:uid="{25FB122A-0E81-48C4-A802-3138F74E59C6}"/>
    <cellStyle name="_VB_(Un)ProtectSheets 2" xfId="9" xr:uid="{00000000-0005-0000-0000-000008000000}"/>
    <cellStyle name="_VB_(Un)ProtectSheets 2 2" xfId="3708" xr:uid="{75A39810-FE73-4A70-8BF4-CC26FEC6EE89}"/>
    <cellStyle name="_VB_(Un)ProtectSheets 2 2 2" xfId="4616" xr:uid="{E7B5834D-4B4F-4137-BEC7-07138425EF37}"/>
    <cellStyle name="_VB_(Un)ProtectSheets 2 3" xfId="4007" xr:uid="{8FCA491D-F10E-4F3A-BAFE-FE74A4B95919}"/>
    <cellStyle name="_VB_(Un)ProtectSheets 2 3 2" xfId="4913" xr:uid="{E23D38B9-F4F8-4977-9386-2F95A61B74E2}"/>
    <cellStyle name="_VB_(Un)ProtectSheets 2 4" xfId="4319" xr:uid="{20A81116-E771-461A-B481-D0A70566C024}"/>
    <cellStyle name="_VB_(Un)ProtectSheets 2 5" xfId="812" xr:uid="{481CAA82-062D-487C-9C7F-328D0D22C61A}"/>
    <cellStyle name="_VB_(Un)ProtectSheets 3" xfId="929" xr:uid="{08785555-2825-4F80-8B4D-A80FE015935B}"/>
    <cellStyle name="_VB_(Un)ProtectSheets 3 2" xfId="3760" xr:uid="{2AD85DDE-A9B5-4E96-9735-FCA943FA0EA5}"/>
    <cellStyle name="_VB_(Un)ProtectSheets 3 2 2" xfId="4667" xr:uid="{AD230CE5-1E77-4DD0-93B9-D19A156D80E3}"/>
    <cellStyle name="_VB_(Un)ProtectSheets 3 3" xfId="4057" xr:uid="{37AF38C6-7E8B-4A0D-BBFD-8D2F13B3B30C}"/>
    <cellStyle name="_VB_(Un)ProtectSheets 3 3 2" xfId="4963" xr:uid="{F4DFC15A-00C7-45AF-8AF1-A23B5BF00DB1}"/>
    <cellStyle name="_VB_(Un)ProtectSheets 3 4" xfId="4370" xr:uid="{C6581616-216D-4CC1-A9A4-5B7D2D670183}"/>
    <cellStyle name="_VB_(Un)ProtectSheets 4" xfId="3663" xr:uid="{02C13DF9-2BF0-4775-BE75-704B284E5AD9}"/>
    <cellStyle name="_VB_(Un)ProtectSheets 4 2" xfId="3964" xr:uid="{034BD08E-8F18-4529-82A5-2984092845B3}"/>
    <cellStyle name="_VB_(Un)ProtectSheets 4 2 2" xfId="4870" xr:uid="{CE3CB18C-EE79-4293-8C13-8C37F54E992D}"/>
    <cellStyle name="_VB_(Un)ProtectSheets 4 3" xfId="4258" xr:uid="{3DE93BF9-AAB8-4B44-A448-B23D7D951F64}"/>
    <cellStyle name="_VB_(Un)ProtectSheets 4 3 2" xfId="5164" xr:uid="{A2566F19-F48A-44D6-B6BA-44D86B7F7E35}"/>
    <cellStyle name="_VB_(Un)ProtectSheets 4 4" xfId="4572" xr:uid="{DFBB1E94-37B7-4B47-B547-36FB08CB2150}"/>
    <cellStyle name="_VB_(Un)ProtectSheets 5" xfId="3707" xr:uid="{6DF1B277-0AF9-4A7C-B308-9951A0C881B8}"/>
    <cellStyle name="_VB_(Un)ProtectSheets 5 2" xfId="4615" xr:uid="{1BA505A0-644A-4366-8C58-B5574A543DEC}"/>
    <cellStyle name="_VB_(Un)ProtectSheets 6" xfId="4006" xr:uid="{116A8C70-DB64-4A8B-9965-6E39014F942E}"/>
    <cellStyle name="_VB_(Un)ProtectSheets 6 2" xfId="4912" xr:uid="{12388B63-3621-423F-9AA9-123D353520ED}"/>
    <cellStyle name="_VB_(Un)ProtectSheets 7" xfId="4275" xr:uid="{31357DA4-0857-40AE-BE4E-B182134E0E72}"/>
    <cellStyle name="_VB_(Un)ProtectSheets 8" xfId="4318" xr:uid="{0F9188BE-77D8-436A-9E72-0F6ED361C2FE}"/>
    <cellStyle name="_VB_(Un)ProtectSheets 9" xfId="811" xr:uid="{9C4B803E-90CF-4613-BDB2-ADD8D2425214}"/>
    <cellStyle name="_VB_CreateSheetList" xfId="10" xr:uid="{00000000-0005-0000-0000-000009000000}"/>
    <cellStyle name="_VB_CreateSheetList 10" xfId="5182" xr:uid="{C79B17C0-918E-4CFF-9FAB-6AAEE376D146}"/>
    <cellStyle name="_VB_CreateSheetList 2" xfId="11" xr:uid="{00000000-0005-0000-0000-00000A000000}"/>
    <cellStyle name="_VB_CreateSheetList 2 2" xfId="3710" xr:uid="{13565B40-3B1B-450B-968A-F6A3BC8A2059}"/>
    <cellStyle name="_VB_CreateSheetList 2 2 2" xfId="4618" xr:uid="{93A8722A-6103-4B5B-A9B7-36E10315D10D}"/>
    <cellStyle name="_VB_CreateSheetList 2 3" xfId="4009" xr:uid="{2BB7FF54-DF2F-402A-8C98-31E92F2419BE}"/>
    <cellStyle name="_VB_CreateSheetList 2 3 2" xfId="4915" xr:uid="{9E38CBCB-F456-4544-95E6-911646D9DF16}"/>
    <cellStyle name="_VB_CreateSheetList 2 4" xfId="4321" xr:uid="{AE76B5F8-E2AD-4FDE-ABD8-249D19546647}"/>
    <cellStyle name="_VB_CreateSheetList 2 5" xfId="814" xr:uid="{3497E1ED-1D25-4D9F-A3C9-C65A6ED0776F}"/>
    <cellStyle name="_VB_CreateSheetList 3" xfId="930" xr:uid="{9D34AD48-5AA6-45F4-ACD0-6C22C52034A3}"/>
    <cellStyle name="_VB_CreateSheetList 3 2" xfId="3761" xr:uid="{F5CBF059-66D1-48B4-B67A-159750A70354}"/>
    <cellStyle name="_VB_CreateSheetList 3 2 2" xfId="4668" xr:uid="{B50508E8-1DBD-4739-96A7-E0F10D77E82A}"/>
    <cellStyle name="_VB_CreateSheetList 3 3" xfId="4058" xr:uid="{90AC158C-782F-46AD-9DB4-1B3B21AE2623}"/>
    <cellStyle name="_VB_CreateSheetList 3 3 2" xfId="4964" xr:uid="{2834032D-BB60-4312-B495-CC3611A6E3E4}"/>
    <cellStyle name="_VB_CreateSheetList 3 4" xfId="4371" xr:uid="{6ECBE24C-C9E4-42EF-852C-FE3DF8D11697}"/>
    <cellStyle name="_VB_CreateSheetList 4" xfId="3664" xr:uid="{AF09FAA8-068D-4461-B8B2-2EB8067F2D99}"/>
    <cellStyle name="_VB_CreateSheetList 4 2" xfId="3965" xr:uid="{39ABA3DF-4200-4F11-AA92-856AF5D7BC3B}"/>
    <cellStyle name="_VB_CreateSheetList 4 2 2" xfId="4871" xr:uid="{42EA2CD1-E014-485F-A675-B2DBE4A8A064}"/>
    <cellStyle name="_VB_CreateSheetList 4 3" xfId="4259" xr:uid="{83500F2B-43CB-4D70-8166-F92B5CEF7116}"/>
    <cellStyle name="_VB_CreateSheetList 4 3 2" xfId="5165" xr:uid="{1B521A8E-0139-4984-902D-4219887B82C8}"/>
    <cellStyle name="_VB_CreateSheetList 4 4" xfId="4573" xr:uid="{54A93BB7-A918-4640-A656-EDB07686BD00}"/>
    <cellStyle name="_VB_CreateSheetList 5" xfId="3709" xr:uid="{BF2A8536-E086-42DD-98C5-8D5CA07195CB}"/>
    <cellStyle name="_VB_CreateSheetList 5 2" xfId="4617" xr:uid="{FA95E2FE-6194-4E9D-A7D8-D9D6E3F8F097}"/>
    <cellStyle name="_VB_CreateSheetList 6" xfId="4008" xr:uid="{514D4D6B-DC54-4A8E-AD53-EA64701676E8}"/>
    <cellStyle name="_VB_CreateSheetList 6 2" xfId="4914" xr:uid="{519507F0-FF40-411F-AC02-467BF44C5B13}"/>
    <cellStyle name="_VB_CreateSheetList 7" xfId="4276" xr:uid="{EBD77D47-0E6D-47A8-9658-7B1EE4CD87DE}"/>
    <cellStyle name="_VB_CreateSheetList 8" xfId="4320" xr:uid="{61EDB1AB-3107-4BD9-B4A7-5902515C4A39}"/>
    <cellStyle name="_VB_CreateSheetList 9" xfId="813" xr:uid="{3D478EA9-BCAE-4931-A769-A444E9971614}"/>
    <cellStyle name="_VB_GetStocks" xfId="12" xr:uid="{00000000-0005-0000-0000-00000B000000}"/>
    <cellStyle name="_VB_GetStocks 10" xfId="5183" xr:uid="{2EA0515C-80B8-4B32-A09E-271BFAC4FE04}"/>
    <cellStyle name="_VB_GetStocks 2" xfId="13" xr:uid="{00000000-0005-0000-0000-00000C000000}"/>
    <cellStyle name="_VB_GetStocks 2 2" xfId="3712" xr:uid="{30CB179B-B16A-4916-B5A9-C957684F54CA}"/>
    <cellStyle name="_VB_GetStocks 2 2 2" xfId="4620" xr:uid="{1D2D226D-77F4-46C4-BC5E-00E2BEA69A5F}"/>
    <cellStyle name="_VB_GetStocks 2 3" xfId="4011" xr:uid="{ABBEA159-DE19-46FC-AE7A-AA97D94E1FB1}"/>
    <cellStyle name="_VB_GetStocks 2 3 2" xfId="4917" xr:uid="{BEAD49ED-1A1C-4B34-A544-0992B5C1D3BA}"/>
    <cellStyle name="_VB_GetStocks 2 4" xfId="4323" xr:uid="{858002E7-4266-494F-8B49-1A5EBC0036C3}"/>
    <cellStyle name="_VB_GetStocks 2 5" xfId="816" xr:uid="{86DF3899-24AC-47E5-B959-DEE44F67826D}"/>
    <cellStyle name="_VB_GetStocks 3" xfId="931" xr:uid="{0305001A-5FBD-4E1F-8D58-88D72B299682}"/>
    <cellStyle name="_VB_GetStocks 3 2" xfId="3762" xr:uid="{AEFBD4E8-28B9-4913-8A31-532E7314B5FB}"/>
    <cellStyle name="_VB_GetStocks 3 2 2" xfId="4669" xr:uid="{ADEFAF92-1794-4060-B831-152CDD538283}"/>
    <cellStyle name="_VB_GetStocks 3 3" xfId="4059" xr:uid="{E5B299AD-B23A-47BB-90DB-972260914D59}"/>
    <cellStyle name="_VB_GetStocks 3 3 2" xfId="4965" xr:uid="{05D6B47C-B39F-47EC-8F9B-AEDE104ACF77}"/>
    <cellStyle name="_VB_GetStocks 3 4" xfId="4372" xr:uid="{CF62179D-50E3-4F6E-BAA8-2A9E4454A27A}"/>
    <cellStyle name="_VB_GetStocks 4" xfId="3665" xr:uid="{93BE1F01-C9FE-4E83-871C-7D7368A4C364}"/>
    <cellStyle name="_VB_GetStocks 4 2" xfId="3966" xr:uid="{E2422F25-98C4-47ED-9317-D85C0895A688}"/>
    <cellStyle name="_VB_GetStocks 4 2 2" xfId="4872" xr:uid="{649352DC-4353-424A-BDB0-9C8A7DE15CD5}"/>
    <cellStyle name="_VB_GetStocks 4 3" xfId="4260" xr:uid="{33ED6BE6-715F-4C80-B543-68C57F9BAF6B}"/>
    <cellStyle name="_VB_GetStocks 4 3 2" xfId="5166" xr:uid="{396B743B-D875-4DED-8091-D504D7A9BCEE}"/>
    <cellStyle name="_VB_GetStocks 4 4" xfId="4574" xr:uid="{FFCB7010-C81A-4B52-BA74-663FE94E4668}"/>
    <cellStyle name="_VB_GetStocks 5" xfId="3711" xr:uid="{9E914F10-BFD2-43AC-A807-57CABA062B44}"/>
    <cellStyle name="_VB_GetStocks 5 2" xfId="4619" xr:uid="{FBC57ABF-C8A4-4BDB-ABEC-30A4E3D133FE}"/>
    <cellStyle name="_VB_GetStocks 6" xfId="4010" xr:uid="{2D94C8AA-F81A-4F5B-A27C-FC5AA46A2DBC}"/>
    <cellStyle name="_VB_GetStocks 6 2" xfId="4916" xr:uid="{E45A262A-68ED-419D-961F-8CC77CE0C309}"/>
    <cellStyle name="_VB_GetStocks 7" xfId="4277" xr:uid="{D2E1D06A-B5D1-4B77-82C4-BE0CE4BDFC3D}"/>
    <cellStyle name="_VB_GetStocks 8" xfId="4322" xr:uid="{43EB9256-FBE7-4909-B92A-8AD775EBEA93}"/>
    <cellStyle name="_VB_GetStocks 9" xfId="815" xr:uid="{F8DA6E25-117C-4EB8-82C7-224DD7EBCBB3}"/>
    <cellStyle name="_VB_HideShowSheets" xfId="14" xr:uid="{00000000-0005-0000-0000-00000D000000}"/>
    <cellStyle name="_VB_HideShowSheets 10" xfId="5184" xr:uid="{F4A554D9-A501-408E-9EBC-7DAB3C6F7A34}"/>
    <cellStyle name="_VB_HideShowSheets 2" xfId="15" xr:uid="{00000000-0005-0000-0000-00000E000000}"/>
    <cellStyle name="_VB_HideShowSheets 2 2" xfId="3714" xr:uid="{5E4DB5F7-758F-4AA6-A4AF-C538293B0CF5}"/>
    <cellStyle name="_VB_HideShowSheets 2 2 2" xfId="4622" xr:uid="{D9E5FE7E-BB0C-4F5E-8726-4F7300883827}"/>
    <cellStyle name="_VB_HideShowSheets 2 3" xfId="4013" xr:uid="{C7CCE404-0A80-4446-ADDA-589C99AD2099}"/>
    <cellStyle name="_VB_HideShowSheets 2 3 2" xfId="4919" xr:uid="{8E4EC85C-610B-4AE3-829A-1E64EE42416B}"/>
    <cellStyle name="_VB_HideShowSheets 2 4" xfId="4325" xr:uid="{AFF78A4F-41DB-4D07-9733-29409F0CFE62}"/>
    <cellStyle name="_VB_HideShowSheets 2 5" xfId="818" xr:uid="{4F4A17BB-33D2-4E11-A444-CC97A1100E49}"/>
    <cellStyle name="_VB_HideShowSheets 3" xfId="932" xr:uid="{DC9B067D-BB6B-4596-81CE-2033548B7B08}"/>
    <cellStyle name="_VB_HideShowSheets 3 2" xfId="3763" xr:uid="{7285B623-B326-49A8-9B66-0691763CC9F6}"/>
    <cellStyle name="_VB_HideShowSheets 3 2 2" xfId="4670" xr:uid="{D9EA1EAB-8579-43DE-AC11-4ECFB8E0F29C}"/>
    <cellStyle name="_VB_HideShowSheets 3 3" xfId="4060" xr:uid="{0415C7F9-63CB-48A8-8EF6-20F897490A04}"/>
    <cellStyle name="_VB_HideShowSheets 3 3 2" xfId="4966" xr:uid="{102A22BA-30C0-44E0-913A-762277EB54BB}"/>
    <cellStyle name="_VB_HideShowSheets 3 4" xfId="4373" xr:uid="{EA328AA0-ADA8-4ABB-B511-7C8AE0A0F66A}"/>
    <cellStyle name="_VB_HideShowSheets 4" xfId="3666" xr:uid="{6B6EA1A7-9BD1-4F9D-8155-E2F121BD3435}"/>
    <cellStyle name="_VB_HideShowSheets 4 2" xfId="3967" xr:uid="{74982A6A-1EA9-431B-94EF-318E482E7EF5}"/>
    <cellStyle name="_VB_HideShowSheets 4 2 2" xfId="4873" xr:uid="{7D5B765C-2D73-4FA5-BA12-ABBBC6918EE0}"/>
    <cellStyle name="_VB_HideShowSheets 4 3" xfId="4261" xr:uid="{63A6BA08-5D20-4DAE-97B3-98C13B92547A}"/>
    <cellStyle name="_VB_HideShowSheets 4 3 2" xfId="5167" xr:uid="{ACB94170-8CA0-47A8-8F5A-2C9FC6A98180}"/>
    <cellStyle name="_VB_HideShowSheets 4 4" xfId="4575" xr:uid="{6FB4C038-9848-474C-A8F7-229124675F7C}"/>
    <cellStyle name="_VB_HideShowSheets 5" xfId="3713" xr:uid="{D9F6DF75-3276-41B8-A5C9-4036AAC82A4C}"/>
    <cellStyle name="_VB_HideShowSheets 5 2" xfId="4621" xr:uid="{E537EF66-81AF-4B71-AA74-784BC0C3AC92}"/>
    <cellStyle name="_VB_HideShowSheets 6" xfId="4012" xr:uid="{A05D0082-ADEE-4329-BE87-E09D5500F7ED}"/>
    <cellStyle name="_VB_HideShowSheets 6 2" xfId="4918" xr:uid="{49167EF5-0237-4E09-A9E0-E0593F07E772}"/>
    <cellStyle name="_VB_HideShowSheets 7" xfId="4278" xr:uid="{3789ACEA-6FD3-4FED-AED5-F23587DE3501}"/>
    <cellStyle name="_VB_HideShowSheets 8" xfId="4324" xr:uid="{9ABB9242-B7AB-431E-8E7F-5A5B39146385}"/>
    <cellStyle name="_VB_HideShowSheets 9" xfId="817" xr:uid="{8DFF3929-4478-484B-9F79-81D014387B8E}"/>
    <cellStyle name="_VB_MoveStocks" xfId="16" xr:uid="{00000000-0005-0000-0000-00000F000000}"/>
    <cellStyle name="_VB_MoveStocks 10" xfId="5185" xr:uid="{63C468BC-3AAA-4B70-8A68-706F006DFB27}"/>
    <cellStyle name="_VB_MoveStocks 2" xfId="17" xr:uid="{00000000-0005-0000-0000-000010000000}"/>
    <cellStyle name="_VB_MoveStocks 2 2" xfId="3716" xr:uid="{CF7869F4-0357-499D-8936-84142460A015}"/>
    <cellStyle name="_VB_MoveStocks 2 2 2" xfId="4624" xr:uid="{1FC3A401-9067-4B67-8F32-4985F5FD7978}"/>
    <cellStyle name="_VB_MoveStocks 2 3" xfId="4015" xr:uid="{C4B675A7-F6E7-41CC-9528-79A9E2A8D63A}"/>
    <cellStyle name="_VB_MoveStocks 2 3 2" xfId="4921" xr:uid="{4437C3DC-BA4C-409C-98DA-C525D71389EE}"/>
    <cellStyle name="_VB_MoveStocks 2 4" xfId="4327" xr:uid="{F09DF3DB-9BC0-427F-8E5B-DA9392DBD9EC}"/>
    <cellStyle name="_VB_MoveStocks 2 5" xfId="820" xr:uid="{A0580119-9DC4-4FBA-AE23-9225EBE038FA}"/>
    <cellStyle name="_VB_MoveStocks 3" xfId="933" xr:uid="{8ABCA3A1-E5CC-4614-9D34-E82E58442826}"/>
    <cellStyle name="_VB_MoveStocks 3 2" xfId="3764" xr:uid="{2E05FC93-674E-4613-9C40-36D2C2B3C082}"/>
    <cellStyle name="_VB_MoveStocks 3 2 2" xfId="4671" xr:uid="{F3079A35-9456-4CBD-8ECD-77BF2BF4A924}"/>
    <cellStyle name="_VB_MoveStocks 3 3" xfId="4061" xr:uid="{4AF1C7F2-95B5-4FD7-8338-E29FC139829D}"/>
    <cellStyle name="_VB_MoveStocks 3 3 2" xfId="4967" xr:uid="{A61533BE-B7BE-4747-A046-A3ECD6BB4801}"/>
    <cellStyle name="_VB_MoveStocks 3 4" xfId="4374" xr:uid="{CADAC879-4183-44D8-A4CE-25FA15ACFE58}"/>
    <cellStyle name="_VB_MoveStocks 4" xfId="3667" xr:uid="{F4ACF18F-2ACB-4F5C-AA77-D219E6082F23}"/>
    <cellStyle name="_VB_MoveStocks 4 2" xfId="3968" xr:uid="{7ADAD451-D5E2-445A-813B-12DA0E08C9FE}"/>
    <cellStyle name="_VB_MoveStocks 4 2 2" xfId="4874" xr:uid="{48E5BB88-C057-4D40-8115-815410D1925D}"/>
    <cellStyle name="_VB_MoveStocks 4 3" xfId="4262" xr:uid="{DC60C0F9-231A-4B7D-9179-A29541027BD5}"/>
    <cellStyle name="_VB_MoveStocks 4 3 2" xfId="5168" xr:uid="{DD8999E1-A9D8-43E0-816E-5179DE444A9D}"/>
    <cellStyle name="_VB_MoveStocks 4 4" xfId="4576" xr:uid="{2067F2CE-BC84-4DE6-8526-DD1CCFADD3A1}"/>
    <cellStyle name="_VB_MoveStocks 5" xfId="3715" xr:uid="{C74F4F89-4248-419D-809D-6D3DC291507C}"/>
    <cellStyle name="_VB_MoveStocks 5 2" xfId="4623" xr:uid="{4EB6B01F-3A08-44F6-8DDD-87E379555DBF}"/>
    <cellStyle name="_VB_MoveStocks 6" xfId="4014" xr:uid="{292982AC-4D52-4B7C-A6FE-03D5B162CBB8}"/>
    <cellStyle name="_VB_MoveStocks 6 2" xfId="4920" xr:uid="{CF082ED2-A0D9-4290-B47E-4D60C1734DDB}"/>
    <cellStyle name="_VB_MoveStocks 7" xfId="4279" xr:uid="{EE206849-66A3-4D6E-8619-DB05A8EAC052}"/>
    <cellStyle name="_VB_MoveStocks 8" xfId="4326" xr:uid="{8259948B-DF27-4885-80F9-C3748C7FD244}"/>
    <cellStyle name="_VB_MoveStocks 9" xfId="819" xr:uid="{0FC1287F-DDCB-4551-B401-0D7CE3E7C7A9}"/>
    <cellStyle name="_VB_SaveRestoreStatus" xfId="18" xr:uid="{00000000-0005-0000-0000-000011000000}"/>
    <cellStyle name="_VB_SaveRestoreStatus 10" xfId="5186" xr:uid="{5648897D-3DB6-4A77-B052-306BCB8DB697}"/>
    <cellStyle name="_VB_SaveRestoreStatus 2" xfId="19" xr:uid="{00000000-0005-0000-0000-000012000000}"/>
    <cellStyle name="_VB_SaveRestoreStatus 2 2" xfId="3718" xr:uid="{A216CE77-CA26-45DC-AAF0-7F0A9FE80F43}"/>
    <cellStyle name="_VB_SaveRestoreStatus 2 2 2" xfId="4626" xr:uid="{FE86FACD-A4EE-4196-9FF6-0DD33124CACB}"/>
    <cellStyle name="_VB_SaveRestoreStatus 2 3" xfId="4017" xr:uid="{6366409B-BCCD-4809-8B60-8A4B9B1BF9EC}"/>
    <cellStyle name="_VB_SaveRestoreStatus 2 3 2" xfId="4923" xr:uid="{699E98F8-36E9-4A3B-91F8-17FEE00BFA54}"/>
    <cellStyle name="_VB_SaveRestoreStatus 2 4" xfId="4329" xr:uid="{888521D1-769A-4052-BD37-46AE3F31DE9A}"/>
    <cellStyle name="_VB_SaveRestoreStatus 2 5" xfId="822" xr:uid="{9AC1890A-4C66-408A-8147-B0F4350DA6DC}"/>
    <cellStyle name="_VB_SaveRestoreStatus 3" xfId="934" xr:uid="{9857F271-316C-4AAB-A8C6-1756C50F7EC8}"/>
    <cellStyle name="_VB_SaveRestoreStatus 3 2" xfId="3765" xr:uid="{AEA6500A-2B05-48B8-9DCB-91749F48C6C4}"/>
    <cellStyle name="_VB_SaveRestoreStatus 3 2 2" xfId="4672" xr:uid="{CD692060-76D5-45BE-802D-9441DD058578}"/>
    <cellStyle name="_VB_SaveRestoreStatus 3 3" xfId="4062" xr:uid="{D60590CE-EF37-4BF5-BF10-973BEE59D5C5}"/>
    <cellStyle name="_VB_SaveRestoreStatus 3 3 2" xfId="4968" xr:uid="{F3BD2FA5-7599-45D9-8FD5-7EB2187B7530}"/>
    <cellStyle name="_VB_SaveRestoreStatus 3 4" xfId="4375" xr:uid="{9B96E6FD-2209-4A12-B60F-09A64D4A05A8}"/>
    <cellStyle name="_VB_SaveRestoreStatus 4" xfId="3668" xr:uid="{1DF4B132-7E54-4C72-865E-DB6F8F873692}"/>
    <cellStyle name="_VB_SaveRestoreStatus 4 2" xfId="3969" xr:uid="{1BB0A620-ECA5-4B1D-B7D2-A39BD76D3BEA}"/>
    <cellStyle name="_VB_SaveRestoreStatus 4 2 2" xfId="4875" xr:uid="{CD183C4A-86D1-42B2-9ADD-C79A2D81DB98}"/>
    <cellStyle name="_VB_SaveRestoreStatus 4 3" xfId="4263" xr:uid="{60BE1D55-2C88-46DD-AFCF-EB77E75D8FB4}"/>
    <cellStyle name="_VB_SaveRestoreStatus 4 3 2" xfId="5169" xr:uid="{0A41F57D-AE1B-4B72-9400-C62B3AA4D606}"/>
    <cellStyle name="_VB_SaveRestoreStatus 4 4" xfId="4577" xr:uid="{EBB24CFC-0507-4F45-9322-CE78B781A8FF}"/>
    <cellStyle name="_VB_SaveRestoreStatus 5" xfId="3717" xr:uid="{F04A787B-EFA3-442E-8324-80BB7BFCED09}"/>
    <cellStyle name="_VB_SaveRestoreStatus 5 2" xfId="4625" xr:uid="{9E763C54-D302-4451-80CA-E224F039E303}"/>
    <cellStyle name="_VB_SaveRestoreStatus 6" xfId="4016" xr:uid="{004E4E5D-7027-453C-AB54-32CAD83D0F56}"/>
    <cellStyle name="_VB_SaveRestoreStatus 6 2" xfId="4922" xr:uid="{97A85159-B17B-4E94-AC90-8234583DBAC4}"/>
    <cellStyle name="_VB_SaveRestoreStatus 7" xfId="4280" xr:uid="{4579E1E9-5059-4B1D-9240-E0CFCAE008CE}"/>
    <cellStyle name="_VB_SaveRestoreStatus 8" xfId="4328" xr:uid="{584F0274-7E35-43EC-B413-DB9F26556D82}"/>
    <cellStyle name="_VB_SaveRestoreStatus 9" xfId="821" xr:uid="{684BC378-646C-4C6B-AEB2-CBA26A02AB57}"/>
    <cellStyle name="_VB_Scroll" xfId="20" xr:uid="{00000000-0005-0000-0000-000013000000}"/>
    <cellStyle name="_VB_Scroll 10" xfId="5187" xr:uid="{E2D82895-7BE4-4455-AA84-3DF7E194DB2C}"/>
    <cellStyle name="_VB_Scroll 2" xfId="21" xr:uid="{00000000-0005-0000-0000-000014000000}"/>
    <cellStyle name="_VB_Scroll 2 2" xfId="3720" xr:uid="{75008ECA-4ABB-4A91-A31B-438FF36E8E90}"/>
    <cellStyle name="_VB_Scroll 2 2 2" xfId="4628" xr:uid="{A68782EF-9AF5-4B04-8ED0-AD8A4B5C3945}"/>
    <cellStyle name="_VB_Scroll 2 3" xfId="4019" xr:uid="{F79C43A5-25A0-4B7F-8D2D-9A29EA546A01}"/>
    <cellStyle name="_VB_Scroll 2 3 2" xfId="4925" xr:uid="{9BF38331-640C-403E-AED8-EB72467FA52C}"/>
    <cellStyle name="_VB_Scroll 2 4" xfId="4331" xr:uid="{D98C1501-B115-4A92-A06E-1DF040484488}"/>
    <cellStyle name="_VB_Scroll 2 5" xfId="824" xr:uid="{27D6794B-043E-4479-8141-7AAFE14B8AC8}"/>
    <cellStyle name="_VB_Scroll 3" xfId="935" xr:uid="{0333D790-5359-4E3F-A1F3-E6716ECE5980}"/>
    <cellStyle name="_VB_Scroll 3 2" xfId="3766" xr:uid="{67D184B0-1CFD-44A4-B2CE-6307681D07A5}"/>
    <cellStyle name="_VB_Scroll 3 2 2" xfId="4673" xr:uid="{A1923E90-CA16-4639-8CA9-FB89971C00CB}"/>
    <cellStyle name="_VB_Scroll 3 3" xfId="4063" xr:uid="{6E526DB1-13CD-46B4-9C6F-CE2C49D6D852}"/>
    <cellStyle name="_VB_Scroll 3 3 2" xfId="4969" xr:uid="{90C2F83B-A0A7-4D5D-872A-900B3536A9A3}"/>
    <cellStyle name="_VB_Scroll 3 4" xfId="4376" xr:uid="{B9260D8A-D048-4897-89E7-AE2AC8817C30}"/>
    <cellStyle name="_VB_Scroll 4" xfId="3669" xr:uid="{CDE19BF2-E72D-4215-89D3-C7868234B0E9}"/>
    <cellStyle name="_VB_Scroll 4 2" xfId="3970" xr:uid="{778AA6BD-06D2-46A2-A350-C58CD70C77C6}"/>
    <cellStyle name="_VB_Scroll 4 2 2" xfId="4876" xr:uid="{643FFEDE-C852-4616-B694-DCB0259E6B4F}"/>
    <cellStyle name="_VB_Scroll 4 3" xfId="4264" xr:uid="{47653321-177D-40DA-998E-8CB383DA3BC6}"/>
    <cellStyle name="_VB_Scroll 4 3 2" xfId="5170" xr:uid="{D7E2B83E-730C-4F19-B12B-1D038AE0059B}"/>
    <cellStyle name="_VB_Scroll 4 4" xfId="4578" xr:uid="{29BCC7C9-2FDB-4B77-81AD-13938565592C}"/>
    <cellStyle name="_VB_Scroll 5" xfId="3719" xr:uid="{C13110E4-DAE2-4849-B32A-6A5DC0CD55C3}"/>
    <cellStyle name="_VB_Scroll 5 2" xfId="4627" xr:uid="{1F37FA38-BFF0-40F4-A945-89165E7A327D}"/>
    <cellStyle name="_VB_Scroll 6" xfId="4018" xr:uid="{5B3296D0-9A09-4A8D-934A-D432116BF1F1}"/>
    <cellStyle name="_VB_Scroll 6 2" xfId="4924" xr:uid="{83F660F2-4AA8-4B80-B05E-B11D16588432}"/>
    <cellStyle name="_VB_Scroll 7" xfId="4281" xr:uid="{06C1F73D-D4FC-4415-AF84-C9B46B10DE85}"/>
    <cellStyle name="_VB_Scroll 8" xfId="4330" xr:uid="{71E2F3F0-2A63-4B7B-B54A-E50B73B617D4}"/>
    <cellStyle name="_VB_Scroll 9" xfId="823" xr:uid="{5490E81F-25A3-49FF-BE1B-EA783302E153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" xfId="695" builtinId="30" customBuiltin="1"/>
    <cellStyle name="20% - Accent1 2" xfId="27" xr:uid="{00000000-0005-0000-0000-00001A000000}"/>
    <cellStyle name="20% - Accent1 2 2" xfId="28" xr:uid="{00000000-0005-0000-0000-00001B000000}"/>
    <cellStyle name="20% - Accent1 2 2 2" xfId="1081" xr:uid="{C880B7A9-4F64-449E-AE6F-396E2E03B122}"/>
    <cellStyle name="20% - Accent1 2 3" xfId="825" xr:uid="{B4320549-D728-4E00-8917-271C089AFA01}"/>
    <cellStyle name="20% - Accent1 2 4" xfId="1016" xr:uid="{03D4A00F-19D7-49A6-9900-622578186EE3}"/>
    <cellStyle name="20% - Accent1 2 5" xfId="725" xr:uid="{E146C73A-E869-4583-B475-E6E77F867452}"/>
    <cellStyle name="20% - Accent1 3" xfId="29" xr:uid="{00000000-0005-0000-0000-00001C000000}"/>
    <cellStyle name="20% - Accent1 3 2" xfId="30" xr:uid="{00000000-0005-0000-0000-00001D000000}"/>
    <cellStyle name="20% - Accent1 3 3" xfId="964" xr:uid="{D4346D9F-C0A9-4715-9946-80DF18811C82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" xfId="699" builtinId="34" customBuiltin="1"/>
    <cellStyle name="20% - Accent2 2" xfId="35" xr:uid="{00000000-0005-0000-0000-000022000000}"/>
    <cellStyle name="20% - Accent2 2 2" xfId="36" xr:uid="{00000000-0005-0000-0000-000023000000}"/>
    <cellStyle name="20% - Accent2 2 2 2" xfId="1082" xr:uid="{39941396-E876-478B-AA99-B57DA206E5F9}"/>
    <cellStyle name="20% - Accent2 2 3" xfId="826" xr:uid="{ED5A6700-AF02-4276-8EC0-DB79FA310712}"/>
    <cellStyle name="20% - Accent2 2 4" xfId="1017" xr:uid="{2DC1EF9E-1F21-4001-9D6E-25125FFF1503}"/>
    <cellStyle name="20% - Accent2 2 5" xfId="726" xr:uid="{081FDFE4-84C9-42DE-9758-CE9AEF4C40F7}"/>
    <cellStyle name="20% - Accent2 3" xfId="37" xr:uid="{00000000-0005-0000-0000-000024000000}"/>
    <cellStyle name="20% - Accent2 3 2" xfId="38" xr:uid="{00000000-0005-0000-0000-000025000000}"/>
    <cellStyle name="20% - Accent2 3 3" xfId="965" xr:uid="{08DBA718-7C07-4A0F-8C1C-672D3546FE2A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" xfId="703" builtinId="38" customBuiltin="1"/>
    <cellStyle name="20% - Accent3 2" xfId="43" xr:uid="{00000000-0005-0000-0000-00002A000000}"/>
    <cellStyle name="20% - Accent3 2 2" xfId="44" xr:uid="{00000000-0005-0000-0000-00002B000000}"/>
    <cellStyle name="20% - Accent3 2 2 2" xfId="1083" xr:uid="{78FE7809-8832-45C1-823F-9141518BACEF}"/>
    <cellStyle name="20% - Accent3 2 3" xfId="827" xr:uid="{86F6EE50-878E-40E7-8108-C02177A2470B}"/>
    <cellStyle name="20% - Accent3 2 4" xfId="1018" xr:uid="{73DD114F-B685-4B58-9A5A-BFB90AA94176}"/>
    <cellStyle name="20% - Accent3 2 5" xfId="727" xr:uid="{B8991A49-43B3-46BC-BC2A-E43FC33CDD76}"/>
    <cellStyle name="20% - Accent3 3" xfId="45" xr:uid="{00000000-0005-0000-0000-00002C000000}"/>
    <cellStyle name="20% - Accent3 3 2" xfId="46" xr:uid="{00000000-0005-0000-0000-00002D000000}"/>
    <cellStyle name="20% - Accent3 3 3" xfId="966" xr:uid="{5BC28673-0365-4BD8-9714-34482C0DEAB1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" xfId="707" builtinId="42" customBuiltin="1"/>
    <cellStyle name="20% - Accent4 2" xfId="51" xr:uid="{00000000-0005-0000-0000-000032000000}"/>
    <cellStyle name="20% - Accent4 2 2" xfId="52" xr:uid="{00000000-0005-0000-0000-000033000000}"/>
    <cellStyle name="20% - Accent4 2 2 2" xfId="1084" xr:uid="{098DF8A4-B3F3-4844-972E-0D19B5981E96}"/>
    <cellStyle name="20% - Accent4 2 3" xfId="828" xr:uid="{763A21A2-EE7B-4C3F-81DE-D358EBB70847}"/>
    <cellStyle name="20% - Accent4 2 4" xfId="1019" xr:uid="{B9A0AEDE-FC51-420D-8FDF-91CFABBBA8CF}"/>
    <cellStyle name="20% - Accent4 2 5" xfId="728" xr:uid="{B4E2C002-B4F0-4223-AD2A-F9C889D2D588}"/>
    <cellStyle name="20% - Accent4 3" xfId="53" xr:uid="{00000000-0005-0000-0000-000034000000}"/>
    <cellStyle name="20% - Accent4 3 2" xfId="54" xr:uid="{00000000-0005-0000-0000-000035000000}"/>
    <cellStyle name="20% - Accent4 3 3" xfId="967" xr:uid="{DED811AA-AB1B-4157-9651-A44DDF552A86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" xfId="711" builtinId="46" customBuiltin="1"/>
    <cellStyle name="20% - Accent5 2" xfId="59" xr:uid="{00000000-0005-0000-0000-00003A000000}"/>
    <cellStyle name="20% - Accent5 2 2" xfId="60" xr:uid="{00000000-0005-0000-0000-00003B000000}"/>
    <cellStyle name="20% - Accent5 2 2 2" xfId="1085" xr:uid="{AD646D0B-18A0-4BFA-8797-3DCCE6F42961}"/>
    <cellStyle name="20% - Accent5 2 3" xfId="829" xr:uid="{2CE348CB-6FEE-4069-9B36-65502EBB4FEB}"/>
    <cellStyle name="20% - Accent5 2 4" xfId="1020" xr:uid="{D59787D4-F33A-47F4-B0E9-F5825E8EABDE}"/>
    <cellStyle name="20% - Accent5 2 5" xfId="729" xr:uid="{4E4FE91D-A6D2-427C-B10A-3EDC2BD07A96}"/>
    <cellStyle name="20% - Accent5 3" xfId="61" xr:uid="{00000000-0005-0000-0000-00003C000000}"/>
    <cellStyle name="20% - Accent5 3 2" xfId="62" xr:uid="{00000000-0005-0000-0000-00003D000000}"/>
    <cellStyle name="20% - Accent5 3 3" xfId="968" xr:uid="{2920AEB0-2D80-48C9-AE56-CA025D164A29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" xfId="715" builtinId="50" customBuiltin="1"/>
    <cellStyle name="20% - Accent6 2" xfId="67" xr:uid="{00000000-0005-0000-0000-000042000000}"/>
    <cellStyle name="20% - Accent6 2 2" xfId="68" xr:uid="{00000000-0005-0000-0000-000043000000}"/>
    <cellStyle name="20% - Accent6 2 2 2" xfId="1086" xr:uid="{C56386FE-DF79-419C-A089-E4C7194FD5EF}"/>
    <cellStyle name="20% - Accent6 2 3" xfId="830" xr:uid="{559F1FC5-34CC-4E68-98B4-DF2F0C50853F}"/>
    <cellStyle name="20% - Accent6 2 4" xfId="1021" xr:uid="{B2D92947-A098-4C60-97DB-44BB22543DA2}"/>
    <cellStyle name="20% - Accent6 2 5" xfId="730" xr:uid="{3C34696E-1DBA-41F9-B4D8-EB17F3A36498}"/>
    <cellStyle name="20% - Accent6 3" xfId="69" xr:uid="{00000000-0005-0000-0000-000044000000}"/>
    <cellStyle name="20% - Accent6 3 2" xfId="70" xr:uid="{00000000-0005-0000-0000-000045000000}"/>
    <cellStyle name="20% - Accent6 3 3" xfId="969" xr:uid="{0C2FAF66-0221-468B-B846-42FFA5DB0928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" xfId="696" builtinId="31" customBuiltin="1"/>
    <cellStyle name="40% - Accent1 2" xfId="84" xr:uid="{00000000-0005-0000-0000-000053000000}"/>
    <cellStyle name="40% - Accent1 2 2" xfId="85" xr:uid="{00000000-0005-0000-0000-000054000000}"/>
    <cellStyle name="40% - Accent1 2 2 2" xfId="1087" xr:uid="{5A69AC09-203C-4103-8BC3-B4392B5060F0}"/>
    <cellStyle name="40% - Accent1 2 3" xfId="831" xr:uid="{11430616-6DC6-42AE-944B-68CE958D07B4}"/>
    <cellStyle name="40% - Accent1 2 4" xfId="1022" xr:uid="{19D25137-99D5-49A8-B2B1-392909FB12D3}"/>
    <cellStyle name="40% - Accent1 2 5" xfId="731" xr:uid="{0825E999-3093-441B-9C4B-CB2BB577BC7B}"/>
    <cellStyle name="40% - Accent1 3" xfId="86" xr:uid="{00000000-0005-0000-0000-000055000000}"/>
    <cellStyle name="40% - Accent1 3 2" xfId="87" xr:uid="{00000000-0005-0000-0000-000056000000}"/>
    <cellStyle name="40% - Accent1 3 3" xfId="970" xr:uid="{32068F0D-DC8D-4062-8662-BB588642E2A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" xfId="700" builtinId="35" customBuiltin="1"/>
    <cellStyle name="40% - Accent2 2" xfId="92" xr:uid="{00000000-0005-0000-0000-00005B000000}"/>
    <cellStyle name="40% - Accent2 2 2" xfId="93" xr:uid="{00000000-0005-0000-0000-00005C000000}"/>
    <cellStyle name="40% - Accent2 2 2 2" xfId="1088" xr:uid="{EE4E53A6-8A1F-4991-97EE-78AB3F126ABA}"/>
    <cellStyle name="40% - Accent2 2 3" xfId="832" xr:uid="{E21417CE-D90C-44F8-81F8-0E3C1CBA1D85}"/>
    <cellStyle name="40% - Accent2 2 4" xfId="1023" xr:uid="{E3C607C5-490F-4CE9-9191-BE46B4B70657}"/>
    <cellStyle name="40% - Accent2 2 5" xfId="732" xr:uid="{8190DFB8-4572-459C-B6D8-4B3D043FD5F2}"/>
    <cellStyle name="40% - Accent2 3" xfId="94" xr:uid="{00000000-0005-0000-0000-00005D000000}"/>
    <cellStyle name="40% - Accent2 3 2" xfId="95" xr:uid="{00000000-0005-0000-0000-00005E000000}"/>
    <cellStyle name="40% - Accent2 3 3" xfId="971" xr:uid="{17F4833F-C7A1-45BB-AFA9-4288D3962733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" xfId="704" builtinId="39" customBuiltin="1"/>
    <cellStyle name="40% - Accent3 2" xfId="100" xr:uid="{00000000-0005-0000-0000-000063000000}"/>
    <cellStyle name="40% - Accent3 2 2" xfId="101" xr:uid="{00000000-0005-0000-0000-000064000000}"/>
    <cellStyle name="40% - Accent3 2 2 2" xfId="1089" xr:uid="{241303FF-5244-4328-A58F-7BAAA07ADA61}"/>
    <cellStyle name="40% - Accent3 2 3" xfId="833" xr:uid="{EE883EF4-5F59-4367-9CFB-F16F7AC5BBCB}"/>
    <cellStyle name="40% - Accent3 2 4" xfId="1024" xr:uid="{DF999391-EF6B-4560-B139-53BA17199C98}"/>
    <cellStyle name="40% - Accent3 2 5" xfId="733" xr:uid="{58E8648D-3FF8-482D-AC21-F02D3A4C1813}"/>
    <cellStyle name="40% - Accent3 3" xfId="102" xr:uid="{00000000-0005-0000-0000-000065000000}"/>
    <cellStyle name="40% - Accent3 3 2" xfId="103" xr:uid="{00000000-0005-0000-0000-000066000000}"/>
    <cellStyle name="40% - Accent3 3 3" xfId="972" xr:uid="{68E81B16-F487-441A-ABB8-C406A999AB19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" xfId="708" builtinId="43" customBuiltin="1"/>
    <cellStyle name="40% - Accent4 2" xfId="108" xr:uid="{00000000-0005-0000-0000-00006B000000}"/>
    <cellStyle name="40% - Accent4 2 2" xfId="109" xr:uid="{00000000-0005-0000-0000-00006C000000}"/>
    <cellStyle name="40% - Accent4 2 2 2" xfId="1090" xr:uid="{779FC664-8938-4EE1-9897-E6CC437CC688}"/>
    <cellStyle name="40% - Accent4 2 3" xfId="834" xr:uid="{2AC74EA0-BE6C-4667-8759-A76A527C857A}"/>
    <cellStyle name="40% - Accent4 2 4" xfId="1025" xr:uid="{D8009055-AF31-42F9-BEC8-E3DC91C1B29C}"/>
    <cellStyle name="40% - Accent4 2 5" xfId="734" xr:uid="{8A8E3DD8-3217-4F97-B89D-9C6D77D06B88}"/>
    <cellStyle name="40% - Accent4 3" xfId="110" xr:uid="{00000000-0005-0000-0000-00006D000000}"/>
    <cellStyle name="40% - Accent4 3 2" xfId="111" xr:uid="{00000000-0005-0000-0000-00006E000000}"/>
    <cellStyle name="40% - Accent4 3 3" xfId="973" xr:uid="{D91CABD3-8ADF-415E-B494-8CDDEB55D23D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" xfId="712" builtinId="47" customBuiltin="1"/>
    <cellStyle name="40% - Accent5 2" xfId="116" xr:uid="{00000000-0005-0000-0000-000073000000}"/>
    <cellStyle name="40% - Accent5 2 2" xfId="117" xr:uid="{00000000-0005-0000-0000-000074000000}"/>
    <cellStyle name="40% - Accent5 2 2 2" xfId="1091" xr:uid="{02A36C90-32C6-4708-9274-43F0A0D31E15}"/>
    <cellStyle name="40% - Accent5 2 3" xfId="835" xr:uid="{82844B8C-0D3A-41E1-A492-B008CA5D7055}"/>
    <cellStyle name="40% - Accent5 2 4" xfId="1026" xr:uid="{77459F03-0EEB-4327-A9F0-171EBF409E1F}"/>
    <cellStyle name="40% - Accent5 2 5" xfId="735" xr:uid="{AC516DF7-2222-42CB-8B14-0111FC5C512F}"/>
    <cellStyle name="40% - Accent5 3" xfId="118" xr:uid="{00000000-0005-0000-0000-000075000000}"/>
    <cellStyle name="40% - Accent5 3 2" xfId="119" xr:uid="{00000000-0005-0000-0000-000076000000}"/>
    <cellStyle name="40% - Accent5 3 3" xfId="974" xr:uid="{D52D5871-3259-4D39-9A58-9563DB1AA3B9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" xfId="716" builtinId="51" customBuiltin="1"/>
    <cellStyle name="40% - Accent6 2" xfId="124" xr:uid="{00000000-0005-0000-0000-00007B000000}"/>
    <cellStyle name="40% - Accent6 2 2" xfId="125" xr:uid="{00000000-0005-0000-0000-00007C000000}"/>
    <cellStyle name="40% - Accent6 2 2 2" xfId="1092" xr:uid="{CEB3F921-83C1-4DAC-A1FE-65C9299E00F2}"/>
    <cellStyle name="40% - Accent6 2 3" xfId="836" xr:uid="{CF08AB3B-DFEB-427C-BB7E-8CE216624A9F}"/>
    <cellStyle name="40% - Accent6 2 4" xfId="1027" xr:uid="{EA651B9D-3763-4A04-9A3A-55F1C55AA29F}"/>
    <cellStyle name="40% - Accent6 2 5" xfId="736" xr:uid="{8CE41A9E-589E-4C0A-A98E-4B21F1ABF381}"/>
    <cellStyle name="40% - Accent6 3" xfId="126" xr:uid="{00000000-0005-0000-0000-00007D000000}"/>
    <cellStyle name="40% - Accent6 3 2" xfId="127" xr:uid="{00000000-0005-0000-0000-00007E000000}"/>
    <cellStyle name="40% - Accent6 3 3" xfId="975" xr:uid="{587FC321-1616-420E-A622-9D9EE1F92A5F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" xfId="697" builtinId="32" customBuiltin="1"/>
    <cellStyle name="60% - Accent1 2" xfId="138" xr:uid="{00000000-0005-0000-0000-000089000000}"/>
    <cellStyle name="60% - Accent1 2 2" xfId="139" xr:uid="{00000000-0005-0000-0000-00008A000000}"/>
    <cellStyle name="60% - Accent1 2 2 2" xfId="1093" xr:uid="{5549A517-1ED7-497E-BDC7-82B86A4B2E99}"/>
    <cellStyle name="60% - Accent1 2 3" xfId="837" xr:uid="{6A283D1A-3F8F-4A93-8EDB-B2DAF6A24900}"/>
    <cellStyle name="60% - Accent1 2 4" xfId="1028" xr:uid="{3F056ED0-20D0-460F-9638-0CF5481172D8}"/>
    <cellStyle name="60% - Accent1 3" xfId="140" xr:uid="{00000000-0005-0000-0000-00008B000000}"/>
    <cellStyle name="60% - Accent1 3 2" xfId="976" xr:uid="{279DCC09-E3E6-4D4B-8FF6-EFDA9456B13A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" xfId="701" builtinId="36" customBuiltin="1"/>
    <cellStyle name="60% - Accent2 2" xfId="145" xr:uid="{00000000-0005-0000-0000-000090000000}"/>
    <cellStyle name="60% - Accent2 2 2" xfId="146" xr:uid="{00000000-0005-0000-0000-000091000000}"/>
    <cellStyle name="60% - Accent2 2 2 2" xfId="1094" xr:uid="{F0980AA5-F391-4EBB-992B-E9522A749926}"/>
    <cellStyle name="60% - Accent2 2 3" xfId="838" xr:uid="{45F6D761-620D-4AE9-8288-474314106F70}"/>
    <cellStyle name="60% - Accent2 2 4" xfId="1029" xr:uid="{3C003F90-96A3-41D7-AB37-534A92B1F0E8}"/>
    <cellStyle name="60% - Accent2 3" xfId="147" xr:uid="{00000000-0005-0000-0000-000092000000}"/>
    <cellStyle name="60% - Accent2 3 2" xfId="977" xr:uid="{648F5AD8-DF98-4C11-A430-79A99D108337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" xfId="705" builtinId="40" customBuiltin="1"/>
    <cellStyle name="60% - Accent3 2" xfId="152" xr:uid="{00000000-0005-0000-0000-000097000000}"/>
    <cellStyle name="60% - Accent3 2 2" xfId="153" xr:uid="{00000000-0005-0000-0000-000098000000}"/>
    <cellStyle name="60% - Accent3 2 2 2" xfId="1095" xr:uid="{68DA88BA-4A2B-42F1-99FF-58D0B00B275F}"/>
    <cellStyle name="60% - Accent3 2 3" xfId="839" xr:uid="{EE190BA8-7D67-474C-87B9-5E2FA1D10C38}"/>
    <cellStyle name="60% - Accent3 2 4" xfId="1030" xr:uid="{624394F5-09EE-4F65-BE3F-F3FDC19D2F4E}"/>
    <cellStyle name="60% - Accent3 3" xfId="154" xr:uid="{00000000-0005-0000-0000-000099000000}"/>
    <cellStyle name="60% - Accent3 3 2" xfId="978" xr:uid="{8C45E254-FB3D-418C-A01F-CF40F615013B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" xfId="709" builtinId="44" customBuiltin="1"/>
    <cellStyle name="60% - Accent4 2" xfId="159" xr:uid="{00000000-0005-0000-0000-00009E000000}"/>
    <cellStyle name="60% - Accent4 2 2" xfId="160" xr:uid="{00000000-0005-0000-0000-00009F000000}"/>
    <cellStyle name="60% - Accent4 2 2 2" xfId="1096" xr:uid="{9CA42BF1-F2F3-4C96-BA1D-695DF3F832BB}"/>
    <cellStyle name="60% - Accent4 2 3" xfId="840" xr:uid="{00DD42CD-F7AF-4A8F-9E11-FA84FB8308E3}"/>
    <cellStyle name="60% - Accent4 2 4" xfId="1031" xr:uid="{1BB6F796-5F49-4CA9-94E6-17E72ED78F87}"/>
    <cellStyle name="60% - Accent4 3" xfId="161" xr:uid="{00000000-0005-0000-0000-0000A0000000}"/>
    <cellStyle name="60% - Accent4 3 2" xfId="979" xr:uid="{FC945BEF-51E1-4271-8E35-2DB6156BEF9D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" xfId="713" builtinId="48" customBuiltin="1"/>
    <cellStyle name="60% - Accent5 2" xfId="166" xr:uid="{00000000-0005-0000-0000-0000A5000000}"/>
    <cellStyle name="60% - Accent5 2 2" xfId="167" xr:uid="{00000000-0005-0000-0000-0000A6000000}"/>
    <cellStyle name="60% - Accent5 2 2 2" xfId="1097" xr:uid="{51BF75B3-95FF-4276-A515-B5CF88F5EC6C}"/>
    <cellStyle name="60% - Accent5 2 3" xfId="841" xr:uid="{626027AD-E949-47DC-A0E1-0DAD1A62E3B1}"/>
    <cellStyle name="60% - Accent5 2 4" xfId="1032" xr:uid="{5E1D7A31-BF74-468E-A845-5CE0ABCCCC93}"/>
    <cellStyle name="60% - Accent5 3" xfId="168" xr:uid="{00000000-0005-0000-0000-0000A7000000}"/>
    <cellStyle name="60% - Accent5 3 2" xfId="980" xr:uid="{810C5C73-1889-416B-BA97-8C475C04E4AE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" xfId="717" builtinId="52" customBuiltin="1"/>
    <cellStyle name="60% - Accent6 2" xfId="173" xr:uid="{00000000-0005-0000-0000-0000AC000000}"/>
    <cellStyle name="60% - Accent6 2 2" xfId="174" xr:uid="{00000000-0005-0000-0000-0000AD000000}"/>
    <cellStyle name="60% - Accent6 2 2 2" xfId="1098" xr:uid="{DDB7CCF6-7159-45B5-9F39-19FF3F04D9C4}"/>
    <cellStyle name="60% - Accent6 2 3" xfId="842" xr:uid="{F477CA3F-AE90-44F1-8C88-9D0C6D44EEE6}"/>
    <cellStyle name="60% - Accent6 2 4" xfId="1033" xr:uid="{26C4DABF-1B88-40E5-B5A8-669D689C34DF}"/>
    <cellStyle name="60% - Accent6 3" xfId="175" xr:uid="{00000000-0005-0000-0000-0000AE000000}"/>
    <cellStyle name="60% - Accent6 3 2" xfId="981" xr:uid="{DC2F8CCB-12C6-49CF-A330-850F91C27B2F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" xfId="694" builtinId="29" customBuiltin="1"/>
    <cellStyle name="Accent1 2" xfId="187" xr:uid="{00000000-0005-0000-0000-0000BA000000}"/>
    <cellStyle name="Accent1 2 2" xfId="188" xr:uid="{00000000-0005-0000-0000-0000BB000000}"/>
    <cellStyle name="Accent1 2 2 2" xfId="1099" xr:uid="{2C12D42F-0434-487B-9A85-73791EC49B93}"/>
    <cellStyle name="Accent1 2 3" xfId="843" xr:uid="{C5DA7CA8-3E0A-4C69-9A96-064BAE2136D7}"/>
    <cellStyle name="Accent1 2 4" xfId="1034" xr:uid="{4C898209-15A3-4700-A764-CC4FC181E43C}"/>
    <cellStyle name="Accent1 3" xfId="189" xr:uid="{00000000-0005-0000-0000-0000BC000000}"/>
    <cellStyle name="Accent1 3 2" xfId="982" xr:uid="{AF105553-84CA-4BC9-9ED3-1FCC64D1E95C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" xfId="698" builtinId="33" customBuiltin="1"/>
    <cellStyle name="Accent2 2" xfId="194" xr:uid="{00000000-0005-0000-0000-0000C1000000}"/>
    <cellStyle name="Accent2 2 2" xfId="195" xr:uid="{00000000-0005-0000-0000-0000C2000000}"/>
    <cellStyle name="Accent2 2 2 2" xfId="1100" xr:uid="{DC167912-8F34-4054-926B-8C5119D5D890}"/>
    <cellStyle name="Accent2 2 3" xfId="844" xr:uid="{0276FC21-E1F8-4A89-B3EB-B8B035F2E32B}"/>
    <cellStyle name="Accent2 2 4" xfId="1035" xr:uid="{EF1F5A7F-7E52-474E-8906-D83FB8227648}"/>
    <cellStyle name="Accent2 3" xfId="196" xr:uid="{00000000-0005-0000-0000-0000C3000000}"/>
    <cellStyle name="Accent2 3 2" xfId="983" xr:uid="{A4AE3261-E5C4-4D35-8277-13FD7601CBF9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" xfId="702" builtinId="37" customBuiltin="1"/>
    <cellStyle name="Accent3 2" xfId="201" xr:uid="{00000000-0005-0000-0000-0000C8000000}"/>
    <cellStyle name="Accent3 2 2" xfId="202" xr:uid="{00000000-0005-0000-0000-0000C9000000}"/>
    <cellStyle name="Accent3 2 2 2" xfId="1101" xr:uid="{6054FB6B-3663-405E-B86A-B74BACE6CC30}"/>
    <cellStyle name="Accent3 2 3" xfId="845" xr:uid="{43D9A415-29E8-4F99-B1E5-73C607249442}"/>
    <cellStyle name="Accent3 2 4" xfId="1036" xr:uid="{BA64B7AD-C303-4361-A952-30F118D1EE98}"/>
    <cellStyle name="Accent3 3" xfId="203" xr:uid="{00000000-0005-0000-0000-0000CA000000}"/>
    <cellStyle name="Accent3 3 2" xfId="984" xr:uid="{9EBAB646-80E0-43F3-B403-3FC2514E734D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" xfId="706" builtinId="41" customBuiltin="1"/>
    <cellStyle name="Accent4 2" xfId="208" xr:uid="{00000000-0005-0000-0000-0000CF000000}"/>
    <cellStyle name="Accent4 2 2" xfId="209" xr:uid="{00000000-0005-0000-0000-0000D0000000}"/>
    <cellStyle name="Accent4 2 2 2" xfId="1102" xr:uid="{36A8DC49-1F36-46DE-8F11-D4EF4BAED04C}"/>
    <cellStyle name="Accent4 2 3" xfId="846" xr:uid="{763F773D-F207-4F3E-979B-73FD1C0F7DBD}"/>
    <cellStyle name="Accent4 2 4" xfId="1037" xr:uid="{BD7AFF9D-FE5E-4B8C-85DD-F79D875D1591}"/>
    <cellStyle name="Accent4 3" xfId="210" xr:uid="{00000000-0005-0000-0000-0000D1000000}"/>
    <cellStyle name="Accent4 3 2" xfId="985" xr:uid="{CD17C793-549F-43E5-9FB6-90DE495F136D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" xfId="710" builtinId="45" customBuiltin="1"/>
    <cellStyle name="Accent5 2" xfId="215" xr:uid="{00000000-0005-0000-0000-0000D6000000}"/>
    <cellStyle name="Accent5 2 2" xfId="216" xr:uid="{00000000-0005-0000-0000-0000D7000000}"/>
    <cellStyle name="Accent5 2 2 2" xfId="1103" xr:uid="{84BEE39C-29AD-4B93-B8BF-FCF4E7BF9487}"/>
    <cellStyle name="Accent5 2 3" xfId="847" xr:uid="{C8BAFAD4-BA10-4051-9032-11137A9EDE58}"/>
    <cellStyle name="Accent5 2 4" xfId="1038" xr:uid="{911B7A35-8B30-4CFD-941E-83F11CE60EA3}"/>
    <cellStyle name="Accent5 3" xfId="217" xr:uid="{00000000-0005-0000-0000-0000D8000000}"/>
    <cellStyle name="Accent5 3 2" xfId="986" xr:uid="{8A081E70-901E-4A3C-A573-279C6B6B5B6E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" xfId="714" builtinId="49" customBuiltin="1"/>
    <cellStyle name="Accent6 2" xfId="222" xr:uid="{00000000-0005-0000-0000-0000DD000000}"/>
    <cellStyle name="Accent6 2 2" xfId="223" xr:uid="{00000000-0005-0000-0000-0000DE000000}"/>
    <cellStyle name="Accent6 2 2 2" xfId="1104" xr:uid="{C5394A72-22DA-4184-A34A-A990FE4E2C33}"/>
    <cellStyle name="Accent6 2 3" xfId="848" xr:uid="{D240A550-FC2A-4CF4-BA83-DB6849F01ED4}"/>
    <cellStyle name="Accent6 2 4" xfId="1039" xr:uid="{9D5DD196-B7FF-4C84-AA14-DECF70ACBEF3}"/>
    <cellStyle name="Accent6 3" xfId="224" xr:uid="{00000000-0005-0000-0000-0000DF000000}"/>
    <cellStyle name="Accent6 3 2" xfId="987" xr:uid="{CCF38612-5C9E-4F63-9251-8BE411003805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" xfId="683" builtinId="27" customBuiltin="1"/>
    <cellStyle name="Bad 2" xfId="231" xr:uid="{00000000-0005-0000-0000-0000E6000000}"/>
    <cellStyle name="Bad 2 2" xfId="232" xr:uid="{00000000-0005-0000-0000-0000E7000000}"/>
    <cellStyle name="Bad 2 2 2" xfId="1105" xr:uid="{8613FC94-FEDF-4C51-B4E4-D4DD745DE670}"/>
    <cellStyle name="Bad 2 3" xfId="849" xr:uid="{18B5B42A-62F4-4E7D-8AA3-FAEF7827FD1D}"/>
    <cellStyle name="Bad 2 4" xfId="1040" xr:uid="{3447E209-3AAB-4177-A0BD-03AC336B5F52}"/>
    <cellStyle name="Bad 3" xfId="233" xr:uid="{00000000-0005-0000-0000-0000E8000000}"/>
    <cellStyle name="Bad 3 2" xfId="988" xr:uid="{6A7D4DA0-5C18-4894-B601-E7DFF9A8751E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" xfId="687" builtinId="22" customBuiltin="1"/>
    <cellStyle name="Calculation 2" xfId="241" xr:uid="{00000000-0005-0000-0000-0000F0000000}"/>
    <cellStyle name="Calculation 2 2" xfId="242" xr:uid="{00000000-0005-0000-0000-0000F1000000}"/>
    <cellStyle name="Calculation 2 2 2" xfId="2449" xr:uid="{8A8FCFB5-2736-410E-A369-2AEEED3A217F}"/>
    <cellStyle name="Calculation 2 2 3" xfId="2424" xr:uid="{D2A4CAA7-ADE5-40C5-8BF9-06D0C90F4E48}"/>
    <cellStyle name="Calculation 2 2 4" xfId="1106" xr:uid="{2B6E93AD-98A1-43A4-A30B-12FC3317F362}"/>
    <cellStyle name="Calculation 2 3" xfId="850" xr:uid="{0EB260F5-9C91-41F8-A4A9-7B7707BD0F2A}"/>
    <cellStyle name="Calculation 2 3 2" xfId="2423" xr:uid="{D9249E57-3468-4CF3-9CF4-7EBF8C8CD9A6}"/>
    <cellStyle name="Calculation 2 4" xfId="2573" xr:uid="{70DEEB82-5F1E-4A51-91E0-AD07D3362A1B}"/>
    <cellStyle name="Calculation 2 5" xfId="1041" xr:uid="{C0DB24E4-05EE-49A3-A2E2-B54A7801885E}"/>
    <cellStyle name="Calculation 3" xfId="243" xr:uid="{00000000-0005-0000-0000-0000F2000000}"/>
    <cellStyle name="Calculation 3 2" xfId="2411" xr:uid="{33F22620-11AB-489E-B0CF-1C6D82AFEE83}"/>
    <cellStyle name="Calculation 4" xfId="244" xr:uid="{00000000-0005-0000-0000-0000F3000000}"/>
    <cellStyle name="Calculation 4 2" xfId="3011" xr:uid="{6C052748-BD1B-4803-9805-F7B895250975}"/>
    <cellStyle name="Calculation 5" xfId="245" xr:uid="{00000000-0005-0000-0000-0000F4000000}"/>
    <cellStyle name="Calculation 5 2" xfId="989" xr:uid="{6A922766-59D1-4B4C-8D8F-3620B0AD82D4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" xfId="689" builtinId="23" customBuiltin="1"/>
    <cellStyle name="Check Cell 2" xfId="250" xr:uid="{00000000-0005-0000-0000-0000F9000000}"/>
    <cellStyle name="Check Cell 2 2" xfId="251" xr:uid="{00000000-0005-0000-0000-0000FA000000}"/>
    <cellStyle name="Check Cell 2 2 2" xfId="1107" xr:uid="{9C72E6A5-54C8-4263-A768-D0B4BBF3B4EE}"/>
    <cellStyle name="Check Cell 2 3" xfId="851" xr:uid="{5A1B68DC-AC5C-42C7-A944-8F3BD59A9C97}"/>
    <cellStyle name="Check Cell 2 4" xfId="1042" xr:uid="{C1233334-8D18-4E77-B033-658869BD4638}"/>
    <cellStyle name="Check Cell 3" xfId="252" xr:uid="{00000000-0005-0000-0000-0000FB000000}"/>
    <cellStyle name="Check Cell 3 2" xfId="990" xr:uid="{9C2832D5-AB36-4145-AC20-D93BFCBE3AF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2" xfId="1108" xr:uid="{505CB8EE-3991-421D-838A-F798F5A4FB59}"/>
    <cellStyle name="Comma 10 2 2" xfId="956" xr:uid="{5F9CDA56-D925-42F0-ACF6-7FCD59487E77}"/>
    <cellStyle name="Comma 10 2 2 2" xfId="3651" xr:uid="{B71D9E21-F82F-4734-85EE-796C508604E1}"/>
    <cellStyle name="Comma 10 2 2 2 2" xfId="3955" xr:uid="{0A0691EC-775C-470B-A4A1-9938BDF5E59A}"/>
    <cellStyle name="Comma 10 2 2 2 2 2" xfId="4862" xr:uid="{AA1EDC1D-AC47-471F-8F20-00153A9D9138}"/>
    <cellStyle name="Comma 10 2 2 2 3" xfId="4252" xr:uid="{E042688C-99C1-4AD8-8597-81F744EAFF93}"/>
    <cellStyle name="Comma 10 2 2 2 3 2" xfId="5158" xr:uid="{7450A72C-A674-4BC0-B4DA-7F625091DFD3}"/>
    <cellStyle name="Comma 10 2 2 2 4" xfId="4566" xr:uid="{3D31DF17-03FE-4E4F-95EC-F271DA9D226E}"/>
    <cellStyle name="Comma 10 2 2 3" xfId="3780" xr:uid="{5CAFDDB7-7075-4775-82DC-A05F62F6474D}"/>
    <cellStyle name="Comma 10 2 2 3 2" xfId="4687" xr:uid="{B57551C0-6378-4AE5-90C1-AF4ED1F7A901}"/>
    <cellStyle name="Comma 10 2 2 4" xfId="4077" xr:uid="{D38A93C5-0CF9-4418-8B51-C52D071AC748}"/>
    <cellStyle name="Comma 10 2 2 4 2" xfId="4983" xr:uid="{47B49383-12AE-4E69-ACD2-C63EDFD07B75}"/>
    <cellStyle name="Comma 10 2 2 5" xfId="4390" xr:uid="{D59AE99D-3CC5-4918-85B3-FC0F7A6D5746}"/>
    <cellStyle name="Comma 10 2 3" xfId="756" xr:uid="{0032B1AB-EEE5-4784-9241-C434AE02B908}"/>
    <cellStyle name="Comma 10 2 3 2" xfId="786" xr:uid="{FA1CC824-5C4E-4B7D-B976-E020F250BE9E}"/>
    <cellStyle name="Comma 10 2 3 2 2" xfId="3700" xr:uid="{16350D2E-0A45-400D-BA75-6BA4DD08BCAD}"/>
    <cellStyle name="Comma 10 2 3 2 2 2" xfId="4609" xr:uid="{1F642FCC-6A1A-4413-8EF0-DDD055F9EC87}"/>
    <cellStyle name="Comma 10 2 3 2 3" xfId="4001" xr:uid="{6E7686A0-D9AF-445C-B516-B1B6990B4B6B}"/>
    <cellStyle name="Comma 10 2 3 2 3 2" xfId="4907" xr:uid="{5CBE9C26-27F5-458B-B192-E83785C6CF0E}"/>
    <cellStyle name="Comma 10 2 3 2 4" xfId="4313" xr:uid="{B4876EF9-3FC8-41F9-8B64-8A058AB7C6EA}"/>
    <cellStyle name="Comma 10 2 3 3" xfId="3685" xr:uid="{443605F1-BCBC-4C71-940E-659F470BDA3D}"/>
    <cellStyle name="Comma 10 2 3 3 2" xfId="4594" xr:uid="{4C4BFC46-A3DE-4F15-B23C-888FF78DE135}"/>
    <cellStyle name="Comma 10 2 3 4" xfId="3986" xr:uid="{2F180FF9-D356-48AE-BEFC-F7C52FA7B445}"/>
    <cellStyle name="Comma 10 2 3 4 2" xfId="4892" xr:uid="{58D0E779-7C37-467B-8E21-B61F19C6FE42}"/>
    <cellStyle name="Comma 10 2 3 5" xfId="4298" xr:uid="{FE75D0C1-2A64-4ED8-ADC7-035E295690A3}"/>
    <cellStyle name="Comma 10 2 4" xfId="3792" xr:uid="{36B2C6A6-7CDB-4824-8C50-6CA9AA467D61}"/>
    <cellStyle name="Comma 10 2 4 2" xfId="4699" xr:uid="{BAC7D8E8-911A-4A57-BBC5-9E082FA51AA9}"/>
    <cellStyle name="Comma 10 2 5" xfId="4089" xr:uid="{752BD8F4-BBD4-495B-A92F-46D83DA3D15E}"/>
    <cellStyle name="Comma 10 2 5 2" xfId="4995" xr:uid="{C44AFB4B-57C8-412A-A0D0-3C15B2362244}"/>
    <cellStyle name="Comma 10 2 6" xfId="4402" xr:uid="{B5B98CC0-40F9-435E-8185-6D1852CBA828}"/>
    <cellStyle name="Comma 10 3" xfId="267" xr:uid="{00000000-0005-0000-0000-00000A010000}"/>
    <cellStyle name="Comma 100" xfId="761" xr:uid="{23AD80FB-231B-4506-BD5D-9ED35E883C07}"/>
    <cellStyle name="Comma 100 2" xfId="3686" xr:uid="{4511CA62-FFF4-47AE-B6AE-0C6EA515A2A7}"/>
    <cellStyle name="Comma 100 2 2" xfId="4595" xr:uid="{0788833E-24B0-47D1-B552-7A11B82FAE32}"/>
    <cellStyle name="Comma 100 3" xfId="3987" xr:uid="{2F63DB52-28C9-4FDA-ADF2-6D25F6291DB9}"/>
    <cellStyle name="Comma 100 3 2" xfId="4893" xr:uid="{0DBB074A-18CB-4187-BD7A-AA8B73DDA5CD}"/>
    <cellStyle name="Comma 100 4" xfId="4299" xr:uid="{9C08A74A-F058-488C-AB76-7983DA07F500}"/>
    <cellStyle name="Comma 11" xfId="268" xr:uid="{00000000-0005-0000-0000-00000B010000}"/>
    <cellStyle name="Comma 11 10" xfId="852" xr:uid="{D12339D0-3ECB-4212-9FCA-7BFEB97600C4}"/>
    <cellStyle name="Comma 11 11" xfId="5190" xr:uid="{DA513D49-0B41-459E-8B6A-931103EB7B50}"/>
    <cellStyle name="Comma 11 2" xfId="269" xr:uid="{00000000-0005-0000-0000-00000C010000}"/>
    <cellStyle name="Comma 11 2 2" xfId="3722" xr:uid="{55B14573-5B31-4821-87DF-C8247D7520A1}"/>
    <cellStyle name="Comma 11 2 2 2" xfId="4630" xr:uid="{1DE06224-FEC1-49A3-BCAA-9FE56CA973B5}"/>
    <cellStyle name="Comma 11 2 3" xfId="4021" xr:uid="{C72596C6-8B26-425F-82DE-6933A874AA84}"/>
    <cellStyle name="Comma 11 2 3 2" xfId="4927" xr:uid="{8DC61BC1-AB03-49FC-9EA3-AFDCD569A3E6}"/>
    <cellStyle name="Comma 11 2 4" xfId="4333" xr:uid="{9E317F7F-0957-4CCE-AD5C-95B151A67E89}"/>
    <cellStyle name="Comma 11 2 5" xfId="853" xr:uid="{F4B19355-E215-40AF-860D-469DAD191853}"/>
    <cellStyle name="Comma 11 3" xfId="936" xr:uid="{CBD57974-21CC-433D-94E1-93A2FED75ACC}"/>
    <cellStyle name="Comma 11 3 2" xfId="3767" xr:uid="{0E007868-1ECC-436C-BC0E-D3B253DCB600}"/>
    <cellStyle name="Comma 11 3 2 2" xfId="4674" xr:uid="{8090385F-D93F-4740-8031-8D91CD9E9BFF}"/>
    <cellStyle name="Comma 11 3 3" xfId="4064" xr:uid="{06A992AE-E688-45DE-80D7-CF908971747F}"/>
    <cellStyle name="Comma 11 3 3 2" xfId="4970" xr:uid="{1C085A54-28D5-4D04-9838-A91B3F9CFBE6}"/>
    <cellStyle name="Comma 11 3 4" xfId="4377" xr:uid="{F84B19D4-5EB0-4DE7-B658-BC5F20EC6F5E}"/>
    <cellStyle name="Comma 11 4" xfId="1109" xr:uid="{CD2FA7C2-91D8-44F8-BB8F-C069143243DF}"/>
    <cellStyle name="Comma 11 4 2" xfId="3793" xr:uid="{8DE4447B-C0BA-4C63-9E73-380FCA34F1BA}"/>
    <cellStyle name="Comma 11 4 2 2" xfId="4700" xr:uid="{3FC31F18-8BA4-4881-B1B7-E00DC7E4EFE5}"/>
    <cellStyle name="Comma 11 4 3" xfId="4090" xr:uid="{D366A3AD-8B75-4689-930D-5BAC64F53B9D}"/>
    <cellStyle name="Comma 11 4 3 2" xfId="4996" xr:uid="{AB41227F-266E-4A1C-8160-6229A4EEF3DD}"/>
    <cellStyle name="Comma 11 4 4" xfId="4403" xr:uid="{6C571DFF-956C-4218-9116-C04AB31C9728}"/>
    <cellStyle name="Comma 11 5" xfId="3670" xr:uid="{0C509F0B-0F25-4CD4-8E75-99F27937485D}"/>
    <cellStyle name="Comma 11 5 2" xfId="3971" xr:uid="{990C52C5-E174-4FA8-8512-41BF9179DCCA}"/>
    <cellStyle name="Comma 11 5 2 2" xfId="4877" xr:uid="{A8FDB865-3E7A-4D7F-8D8A-676C03F3A449}"/>
    <cellStyle name="Comma 11 5 3" xfId="4265" xr:uid="{3425633E-8761-49A4-B68F-97F28AA05B4E}"/>
    <cellStyle name="Comma 11 5 3 2" xfId="5171" xr:uid="{F4A809F9-4B8E-4F4E-89C5-B039A0F0F100}"/>
    <cellStyle name="Comma 11 5 4" xfId="4579" xr:uid="{AE651CC9-101B-49C5-B1BD-FBD832818EA5}"/>
    <cellStyle name="Comma 11 6" xfId="3721" xr:uid="{C3F55320-A39E-4F80-8AA1-D5C9EBC42458}"/>
    <cellStyle name="Comma 11 6 2" xfId="4629" xr:uid="{7C7D41E6-BA97-438E-8F4A-AFAB8AD95DD4}"/>
    <cellStyle name="Comma 11 7" xfId="4020" xr:uid="{694D2EC1-69E7-491E-91E7-C52775885EB0}"/>
    <cellStyle name="Comma 11 7 2" xfId="4926" xr:uid="{1F3D5011-7340-448F-929D-8DD785D17C92}"/>
    <cellStyle name="Comma 11 8" xfId="4282" xr:uid="{F69960EC-CCE7-4BE7-8C9E-567FCBFB0C4D}"/>
    <cellStyle name="Comma 11 9" xfId="4332" xr:uid="{6320870B-CD53-4CFF-952C-1E32A2F8D662}"/>
    <cellStyle name="Comma 12" xfId="270" xr:uid="{00000000-0005-0000-0000-00000D010000}"/>
    <cellStyle name="Comma 12 2" xfId="1110" xr:uid="{15EF07BC-0ADB-4FCC-A433-546E1937AEBC}"/>
    <cellStyle name="Comma 12 2 2" xfId="3794" xr:uid="{D23186CC-13A8-4F51-8667-3F8489FE6BBE}"/>
    <cellStyle name="Comma 12 2 2 2" xfId="4701" xr:uid="{3071787F-9A42-4828-BF6D-7D9DCC9D153E}"/>
    <cellStyle name="Comma 12 2 3" xfId="4091" xr:uid="{D87EB211-C822-45D1-9349-3592FE81C9FC}"/>
    <cellStyle name="Comma 12 2 3 2" xfId="4997" xr:uid="{D8980185-0194-4C36-B5B5-5461D8094D68}"/>
    <cellStyle name="Comma 12 2 4" xfId="4404" xr:uid="{5551566E-E848-499A-8547-1EF6359089C6}"/>
    <cellStyle name="Comma 13" xfId="271" xr:uid="{00000000-0005-0000-0000-00000E010000}"/>
    <cellStyle name="Comma 13 2" xfId="1111" xr:uid="{27A58F58-D505-45EB-B766-1F81F36D1E09}"/>
    <cellStyle name="Comma 13 2 2" xfId="3795" xr:uid="{D25AA433-9529-4A9D-8AC1-9E6B38B24FEC}"/>
    <cellStyle name="Comma 13 2 2 2" xfId="4702" xr:uid="{33198801-8DB2-4871-877B-F1CA055BDC06}"/>
    <cellStyle name="Comma 13 2 3" xfId="4092" xr:uid="{F3FDAAF4-D902-49ED-A0DA-00706FE606B0}"/>
    <cellStyle name="Comma 13 2 3 2" xfId="4998" xr:uid="{585ED5E6-24CF-4F3E-8FAF-D3FEE4AABB64}"/>
    <cellStyle name="Comma 13 2 4" xfId="4405" xr:uid="{88ED6D20-87A5-4044-9FA8-156CCE5B98D5}"/>
    <cellStyle name="Comma 134" xfId="960" xr:uid="{20F9EB9D-5BEB-4867-B95E-E62341371F82}"/>
    <cellStyle name="Comma 134 2" xfId="3781" xr:uid="{54889655-F3E2-4F73-A5A1-BA6E7536381A}"/>
    <cellStyle name="Comma 134 2 2" xfId="4688" xr:uid="{A4937307-B9CE-4578-8AB6-DA0ECBF6F73A}"/>
    <cellStyle name="Comma 134 3" xfId="4078" xr:uid="{96911CF2-6450-4790-A30C-9CDA845431F7}"/>
    <cellStyle name="Comma 134 3 2" xfId="4984" xr:uid="{FAF09D2A-1C34-4C8E-BEA0-3F1F0D1A8F9F}"/>
    <cellStyle name="Comma 134 4" xfId="4391" xr:uid="{2C73AC41-D178-48EC-8E10-ABF0C5BC976E}"/>
    <cellStyle name="Comma 14" xfId="272" xr:uid="{00000000-0005-0000-0000-00000F010000}"/>
    <cellStyle name="Comma 14 2" xfId="724" xr:uid="{C3A75C2A-939E-436B-B2B4-7ABA8E65BD08}"/>
    <cellStyle name="Comma 14 2 2" xfId="772" xr:uid="{D78D516F-3918-4ABC-9735-48CF387A529D}"/>
    <cellStyle name="Comma 14 2 2 2" xfId="2395" xr:uid="{42C7E81E-644F-401A-80DC-B687164EF48F}"/>
    <cellStyle name="Comma 14 2 2 2 2" xfId="3628" xr:uid="{4A5E6855-F69E-4E48-84A4-4A25509B64FB}"/>
    <cellStyle name="Comma 14 2 2 2 2 2" xfId="3949" xr:uid="{0B8A2136-B6CC-44D6-ABEA-ED826DC6A117}"/>
    <cellStyle name="Comma 14 2 2 2 2 2 2" xfId="4856" xr:uid="{13289FC9-F48E-4091-9BCF-785F7428556C}"/>
    <cellStyle name="Comma 14 2 2 2 2 3" xfId="4246" xr:uid="{4018AC88-DB57-4AB5-AE53-E217A33E89AB}"/>
    <cellStyle name="Comma 14 2 2 2 2 3 2" xfId="5152" xr:uid="{12DBD518-F0AD-4E3C-B308-F382EDBE8233}"/>
    <cellStyle name="Comma 14 2 2 2 2 4" xfId="4560" xr:uid="{70CCFE62-7AE0-4657-8CC1-1C5BEF692E3D}"/>
    <cellStyle name="Comma 14 2 2 2 3" xfId="3874" xr:uid="{C10E9477-A9BA-415B-A45D-1A1483862096}"/>
    <cellStyle name="Comma 14 2 2 2 3 2" xfId="4781" xr:uid="{6B510F17-10A5-4FC1-988D-3B2DB3612446}"/>
    <cellStyle name="Comma 14 2 2 2 4" xfId="4171" xr:uid="{4919B5AE-7A44-4A83-B9C4-BCB5FCB26B3C}"/>
    <cellStyle name="Comma 14 2 2 2 4 2" xfId="5077" xr:uid="{7B4596F0-D0D6-4291-999C-F36ED5C133C2}"/>
    <cellStyle name="Comma 14 2 2 2 5" xfId="4485" xr:uid="{5A837741-2728-4155-916D-65747176184F}"/>
    <cellStyle name="Comma 14 2 2 3" xfId="3032" xr:uid="{B31A4939-105B-48E4-8650-A1BF395E9508}"/>
    <cellStyle name="Comma 14 2 2 3 2" xfId="3911" xr:uid="{8943B779-11CB-4569-AB98-41FC695F202E}"/>
    <cellStyle name="Comma 14 2 2 3 2 2" xfId="4818" xr:uid="{8D83E5B4-2768-4B68-BC11-0F0BC218CC3F}"/>
    <cellStyle name="Comma 14 2 2 3 3" xfId="4208" xr:uid="{3707777F-7DEF-4C7A-A333-83D121643443}"/>
    <cellStyle name="Comma 14 2 2 3 3 2" xfId="5114" xr:uid="{26CBAE94-DCDC-485C-BC61-68323231D766}"/>
    <cellStyle name="Comma 14 2 2 3 4" xfId="4522" xr:uid="{7C05991C-C4D3-41C2-8C6E-71C6E3D48F1A}"/>
    <cellStyle name="Comma 14 2 2 4" xfId="3692" xr:uid="{84B79EFB-5CD8-4129-8E91-580E7C95224B}"/>
    <cellStyle name="Comma 14 2 2 4 2" xfId="4601" xr:uid="{D8DAB298-8466-44D5-8079-0965EACC8CB1}"/>
    <cellStyle name="Comma 14 2 2 5" xfId="3993" xr:uid="{AECEE75A-85DC-48BF-A402-27897C306890}"/>
    <cellStyle name="Comma 14 2 2 5 2" xfId="4899" xr:uid="{A2511883-FF39-492A-9B89-599414B4F9C3}"/>
    <cellStyle name="Comma 14 2 2 6" xfId="4305" xr:uid="{132D97EA-75AB-474E-B200-B100448147F8}"/>
    <cellStyle name="Comma 14 2 3" xfId="763" xr:uid="{354C0A0A-2D70-40AB-92D5-C91D482525B3}"/>
    <cellStyle name="Comma 14 2 3 2" xfId="3624" xr:uid="{199B6542-86A7-41BB-8608-D06B1F319929}"/>
    <cellStyle name="Comma 14 2 3 2 2" xfId="3948" xr:uid="{1E7DBC49-F179-4C91-B3BE-3DD3C371BFFB}"/>
    <cellStyle name="Comma 14 2 3 2 2 2" xfId="4855" xr:uid="{242602D0-C6BE-4CB0-A3F5-A301E7D4CECA}"/>
    <cellStyle name="Comma 14 2 3 2 3" xfId="4245" xr:uid="{81BDDA3F-AC17-42BD-8C6C-48D106FE1A9C}"/>
    <cellStyle name="Comma 14 2 3 2 3 2" xfId="5151" xr:uid="{4D379338-E1AE-4874-A9AE-022AE1763959}"/>
    <cellStyle name="Comma 14 2 3 2 4" xfId="4559" xr:uid="{C73CC519-28A5-436C-8E57-9CB5BF3EECE2}"/>
    <cellStyle name="Comma 14 2 3 3" xfId="3687" xr:uid="{A9AD7194-178A-4170-A364-02B629AE6925}"/>
    <cellStyle name="Comma 14 2 3 3 2" xfId="4596" xr:uid="{02579437-1BBA-49CA-8A29-DC7888569995}"/>
    <cellStyle name="Comma 14 2 3 4" xfId="3988" xr:uid="{5B2A2C5B-4C6D-4C64-B27F-1EA6FC6652DF}"/>
    <cellStyle name="Comma 14 2 3 4 2" xfId="4894" xr:uid="{0187B0C5-A19C-4150-BE91-0F566A3BD8B0}"/>
    <cellStyle name="Comma 14 2 3 5" xfId="4300" xr:uid="{8345C026-DF66-4BBE-960A-0A7EE6F9B6E0}"/>
    <cellStyle name="Comma 14 2 4" xfId="3028" xr:uid="{8B8679DC-BA73-4969-A876-E7B32EC98E4C}"/>
    <cellStyle name="Comma 14 2 4 2" xfId="3659" xr:uid="{702E0476-932F-410A-A6B9-0AC08D55620F}"/>
    <cellStyle name="Comma 14 2 4 2 2" xfId="3960" xr:uid="{7BD6A8D3-A38E-4030-A337-B6D2F597E192}"/>
    <cellStyle name="Comma 14 2 4 2 2 2" xfId="4867" xr:uid="{558A444E-D16D-4531-9022-A351A6AD1572}"/>
    <cellStyle name="Comma 14 2 4 3" xfId="3910" xr:uid="{DF11D950-0756-40A7-9395-9572BC0F5FBF}"/>
    <cellStyle name="Comma 14 2 4 3 2" xfId="4817" xr:uid="{25FA9196-CC7A-4AAE-94F1-29B716AB5B64}"/>
    <cellStyle name="Comma 14 2 4 4" xfId="4207" xr:uid="{81C85930-C83F-43BA-B8C8-A8B1C2E109E7}"/>
    <cellStyle name="Comma 14 2 4 4 2" xfId="5113" xr:uid="{93798646-6959-4739-AA3F-F17A762FAD81}"/>
    <cellStyle name="Comma 14 2 4 5" xfId="4521" xr:uid="{B307ECEA-C7F5-44E5-9309-6D25A51129ED}"/>
    <cellStyle name="Comma 14 2 5" xfId="1796" xr:uid="{49E8C676-C211-4BC6-BCC8-06B58FD85C00}"/>
    <cellStyle name="Comma 14 2 5 2" xfId="3839" xr:uid="{61148BD3-5B87-45AB-8216-72915A3D3D5B}"/>
    <cellStyle name="Comma 14 2 5 2 2" xfId="4746" xr:uid="{1AE31030-407C-4CAB-B18B-A427DE4F04F8}"/>
    <cellStyle name="Comma 14 2 5 3" xfId="4136" xr:uid="{4999B217-B0AE-4797-A6E3-7AE0ACBA9315}"/>
    <cellStyle name="Comma 14 2 5 3 2" xfId="5042" xr:uid="{95FE6945-E16B-4D42-AAC4-BD97193EDB96}"/>
    <cellStyle name="Comma 14 2 5 4" xfId="4450" xr:uid="{5CC552B0-0A8B-4CF5-846D-54031AAE4FE4}"/>
    <cellStyle name="Comma 14 3" xfId="2386" xr:uid="{03264437-8AE9-4B33-9D3D-D910D9B49266}"/>
    <cellStyle name="Comma 14 3 2" xfId="3619" xr:uid="{429D0099-A96E-4F56-9137-AB42B8EE31FD}"/>
    <cellStyle name="Comma 14 3 2 2" xfId="3946" xr:uid="{622D33F5-C219-4510-8270-B039CDA0E017}"/>
    <cellStyle name="Comma 14 3 2 2 2" xfId="4853" xr:uid="{55B42DBD-552D-4E46-8566-4C678F78B4D9}"/>
    <cellStyle name="Comma 14 3 2 3" xfId="4243" xr:uid="{59B928AE-4F93-428E-A161-018CBA0FDACF}"/>
    <cellStyle name="Comma 14 3 2 3 2" xfId="5149" xr:uid="{DBC337F3-737A-4C08-953D-1D934906CB7E}"/>
    <cellStyle name="Comma 14 3 2 4" xfId="4557" xr:uid="{8876CF51-96A3-4BAF-AEED-B2CD205B5E9B}"/>
    <cellStyle name="Comma 14 3 3" xfId="3872" xr:uid="{E096BEC4-2627-4582-9BAC-7E62E348AC35}"/>
    <cellStyle name="Comma 14 3 3 2" xfId="4779" xr:uid="{2D4F399F-E7EB-4E95-A6A7-8E173D4C1019}"/>
    <cellStyle name="Comma 14 3 4" xfId="4169" xr:uid="{3ADDE470-ABD6-4C3E-8067-11D36B61F154}"/>
    <cellStyle name="Comma 14 3 4 2" xfId="5075" xr:uid="{4C5147A8-70B9-4A6F-987B-F534317CB5C0}"/>
    <cellStyle name="Comma 14 3 5" xfId="4483" xr:uid="{00951A52-9FC6-4AE1-BCCD-A3806D9023D3}"/>
    <cellStyle name="Comma 14 4" xfId="3023" xr:uid="{A49FDCE7-9BD6-413D-BF36-826D2B9F6856}"/>
    <cellStyle name="Comma 14 4 2" xfId="3908" xr:uid="{2856FC13-08AA-4E99-A39A-9F758805DB95}"/>
    <cellStyle name="Comma 14 4 2 2" xfId="4815" xr:uid="{F8B1A54C-C784-4EFA-B7C6-2B5F0253F9BB}"/>
    <cellStyle name="Comma 14 4 3" xfId="4205" xr:uid="{B8BF9434-1A29-4D0A-B449-706971656123}"/>
    <cellStyle name="Comma 14 4 3 2" xfId="5111" xr:uid="{3F46B02D-5F70-4FBA-A271-FEF4C89700D1}"/>
    <cellStyle name="Comma 14 4 4" xfId="4519" xr:uid="{CD9A1C95-2F41-4A08-9B0F-6C789804F9F6}"/>
    <cellStyle name="Comma 14 5" xfId="3723" xr:uid="{BB45BC20-ABF3-4E9E-8AE0-8AB9F1DA841A}"/>
    <cellStyle name="Comma 14 5 2" xfId="4631" xr:uid="{B36E5B9C-0C08-47A8-BCD3-713E72D492B6}"/>
    <cellStyle name="Comma 14 6" xfId="4022" xr:uid="{3583FB8B-ABBE-4450-A4CF-170D5A614374}"/>
    <cellStyle name="Comma 14 6 2" xfId="4928" xr:uid="{AED0FF3B-F915-457C-B3F4-C20B9406C5D2}"/>
    <cellStyle name="Comma 14 7" xfId="4334" xr:uid="{E25904F3-99E4-4C22-B597-F34EE12EEC29}"/>
    <cellStyle name="Comma 14 8" xfId="854" xr:uid="{4E910764-26F4-4869-A06C-9C213DC120B7}"/>
    <cellStyle name="Comma 15" xfId="273" xr:uid="{00000000-0005-0000-0000-000010010000}"/>
    <cellStyle name="Comma 15 2" xfId="1801" xr:uid="{613FC204-6CC8-47CD-ABB4-64E624F64C72}"/>
    <cellStyle name="Comma 15 2 2" xfId="2396" xr:uid="{00FF2FA7-FF2C-4BED-8952-BD83AC8C3BA5}"/>
    <cellStyle name="Comma 15 2 2 2" xfId="3629" xr:uid="{88BB480C-CC8E-45A7-8BC8-0BFC85E594E6}"/>
    <cellStyle name="Comma 15 2 2 2 2" xfId="3950" xr:uid="{8F2CB406-D3CB-43D7-A2EB-3DD44B0A2591}"/>
    <cellStyle name="Comma 15 2 2 2 2 2" xfId="4857" xr:uid="{7B3CAA05-77DB-4DBC-85AD-0CA804CCF73E}"/>
    <cellStyle name="Comma 15 2 2 2 3" xfId="4247" xr:uid="{E5F6B69D-084E-4053-9DF1-9874A2CD96CC}"/>
    <cellStyle name="Comma 15 2 2 2 3 2" xfId="5153" xr:uid="{372F976E-6588-4EDE-B775-629C28C603ED}"/>
    <cellStyle name="Comma 15 2 2 2 4" xfId="4561" xr:uid="{5D30F033-99A5-42AB-A87B-921173DEA5A0}"/>
    <cellStyle name="Comma 15 2 2 3" xfId="3875" xr:uid="{956F1424-CC26-49EF-9646-472949A4CB36}"/>
    <cellStyle name="Comma 15 2 2 3 2" xfId="4782" xr:uid="{D0B2F1C0-1DCA-478F-871F-74A5F6F40A15}"/>
    <cellStyle name="Comma 15 2 2 4" xfId="4172" xr:uid="{C8C24A66-A509-4725-923F-14EA98C7E02B}"/>
    <cellStyle name="Comma 15 2 2 4 2" xfId="5078" xr:uid="{B1A55863-6E33-4A57-8CC7-447421C568B8}"/>
    <cellStyle name="Comma 15 2 2 5" xfId="4486" xr:uid="{66B671ED-C9E3-4FE3-AEFF-C56482FDB8A5}"/>
    <cellStyle name="Comma 15 2 3" xfId="3033" xr:uid="{B2E804DF-8128-4941-911C-2FDE74672AFA}"/>
    <cellStyle name="Comma 15 2 3 2" xfId="3912" xr:uid="{DA40C39B-FC15-4FB6-8279-A022F0245050}"/>
    <cellStyle name="Comma 15 2 3 2 2" xfId="4819" xr:uid="{D73E71D6-D6A8-4E80-9A4A-D2B5A9E1E1E8}"/>
    <cellStyle name="Comma 15 2 3 3" xfId="4209" xr:uid="{8B111921-B433-48C6-AD0F-FB5C10FCE454}"/>
    <cellStyle name="Comma 15 2 3 3 2" xfId="5115" xr:uid="{57000C42-A21B-41D7-A4A1-C55902979501}"/>
    <cellStyle name="Comma 15 2 3 4" xfId="4523" xr:uid="{0F9C5B85-3D09-45B8-85EA-DEAC6C500F51}"/>
    <cellStyle name="Comma 15 2 4" xfId="3840" xr:uid="{E137A53E-D7E7-4BFD-8F1D-7142516BA018}"/>
    <cellStyle name="Comma 15 2 4 2" xfId="4747" xr:uid="{2050E35E-C2AC-43D0-9397-CE5E47C8BEE3}"/>
    <cellStyle name="Comma 15 2 5" xfId="4137" xr:uid="{A7B06B71-CBE3-4C2A-8297-DEA9BF61D024}"/>
    <cellStyle name="Comma 15 2 5 2" xfId="5043" xr:uid="{2E0448B5-9DE7-44E1-A5D1-A9F0CEC01916}"/>
    <cellStyle name="Comma 15 2 6" xfId="4451" xr:uid="{D178049D-780B-41C2-8507-27C41E2F7FE9}"/>
    <cellStyle name="Comma 15 3" xfId="2390" xr:uid="{5E83216F-27E0-492A-B375-5377CEED64D6}"/>
    <cellStyle name="Comma 15 3 2" xfId="3623" xr:uid="{CCD7FADE-3FF5-40FE-AA41-A757E26D4230}"/>
    <cellStyle name="Comma 15 3 2 2" xfId="3947" xr:uid="{138E61E0-E036-43AB-852F-D26C4DE16685}"/>
    <cellStyle name="Comma 15 3 2 2 2" xfId="4854" xr:uid="{EF270B85-30EC-44A8-8E90-746E43A07CAE}"/>
    <cellStyle name="Comma 15 3 2 3" xfId="4244" xr:uid="{C80D819B-08EB-41CC-8899-E81CE9FFD54A}"/>
    <cellStyle name="Comma 15 3 2 3 2" xfId="5150" xr:uid="{A58C6FFD-2581-4D92-B6C2-892A16CA7E5A}"/>
    <cellStyle name="Comma 15 3 2 4" xfId="4558" xr:uid="{0A3EE8B1-4B61-4A31-BB0D-35201D9D0EDE}"/>
    <cellStyle name="Comma 15 3 3" xfId="3873" xr:uid="{ABB1AF29-0E61-4429-98A1-8DF6DE1838C3}"/>
    <cellStyle name="Comma 15 3 3 2" xfId="4780" xr:uid="{7967976F-87F4-4565-AA9A-FE1A61B4A63B}"/>
    <cellStyle name="Comma 15 3 4" xfId="4170" xr:uid="{CC394769-1062-4573-8667-E9E9BB7854C3}"/>
    <cellStyle name="Comma 15 3 4 2" xfId="5076" xr:uid="{9A7A1B81-EC4D-4532-AE6B-7D9EEB3173A3}"/>
    <cellStyle name="Comma 15 3 5" xfId="4484" xr:uid="{CCC0AA12-D302-46E7-9AB6-D9F32D4E6FC2}"/>
    <cellStyle name="Comma 15 4" xfId="3027" xr:uid="{5813D6E3-3A55-4488-9D91-00B1A8935358}"/>
    <cellStyle name="Comma 15 4 2" xfId="3909" xr:uid="{8E69D85C-7C0F-4305-A989-FA2A740A815E}"/>
    <cellStyle name="Comma 15 4 2 2" xfId="4816" xr:uid="{4860FA62-7E27-4165-A0AF-23E6FB9BB720}"/>
    <cellStyle name="Comma 15 4 3" xfId="4206" xr:uid="{D9DE3AF9-7706-42A3-A095-AD2C41DD8A76}"/>
    <cellStyle name="Comma 15 4 3 2" xfId="5112" xr:uid="{C50AA438-ED1C-48BB-8EA1-15E68F33D353}"/>
    <cellStyle name="Comma 15 4 4" xfId="4520" xr:uid="{60C6338E-B357-4BE1-8327-83249955D553}"/>
    <cellStyle name="Comma 15 5" xfId="3724" xr:uid="{F9C7290A-3591-472E-A7EC-7246FC8D4B4E}"/>
    <cellStyle name="Comma 15 5 2" xfId="4632" xr:uid="{C5F8A8E1-53F5-436E-8091-789D84BFAE68}"/>
    <cellStyle name="Comma 15 6" xfId="4023" xr:uid="{752F612D-B39B-4D89-997A-82A8E8467287}"/>
    <cellStyle name="Comma 15 6 2" xfId="4929" xr:uid="{B6BA42DA-B1EC-4CE5-8F23-0FE64CF6BEF7}"/>
    <cellStyle name="Comma 15 7" xfId="4335" xr:uid="{1F2FF6C7-60A3-49D6-9088-9AF987039228}"/>
    <cellStyle name="Comma 15 8" xfId="855" xr:uid="{4A564D5A-C075-4B4A-817E-BB1B985FEE47}"/>
    <cellStyle name="Comma 16" xfId="274" xr:uid="{00000000-0005-0000-0000-000011010000}"/>
    <cellStyle name="Comma 16 2" xfId="2398" xr:uid="{CF3A3456-CA15-4DE7-B31E-A20E7E6C8F22}"/>
    <cellStyle name="Comma 16 2 2" xfId="3631" xr:uid="{F3A11511-1772-4AED-A452-7912FBF51E76}"/>
    <cellStyle name="Comma 16 2 2 2" xfId="3951" xr:uid="{7A167069-2CAE-453F-B2A2-370DCCCEFB7E}"/>
    <cellStyle name="Comma 16 2 2 2 2" xfId="4858" xr:uid="{C74BA792-D910-4482-8371-4B03F5B5E516}"/>
    <cellStyle name="Comma 16 2 2 3" xfId="4248" xr:uid="{01C269C3-344C-4CAE-8AEF-B1EB8A90BBAC}"/>
    <cellStyle name="Comma 16 2 2 3 2" xfId="5154" xr:uid="{33EEC920-6EE0-49F1-BFBF-4059C482F1A5}"/>
    <cellStyle name="Comma 16 2 2 4" xfId="4562" xr:uid="{3E6EB1ED-943E-4C79-834F-B69A1E28D995}"/>
    <cellStyle name="Comma 16 2 3" xfId="3876" xr:uid="{3CE5F054-9D50-42D8-81C9-51C2011E6B55}"/>
    <cellStyle name="Comma 16 2 3 2" xfId="4783" xr:uid="{11ABAD29-3C24-450B-87F7-733A32731E99}"/>
    <cellStyle name="Comma 16 2 4" xfId="4173" xr:uid="{0E8F371B-ED81-4843-8B7B-104AFBE9320D}"/>
    <cellStyle name="Comma 16 2 4 2" xfId="5079" xr:uid="{A7840573-527E-4B5B-B1F5-3FE9362ADAB4}"/>
    <cellStyle name="Comma 16 2 5" xfId="4487" xr:uid="{817F450D-AEC1-4DA1-96A0-40E2901A59C8}"/>
    <cellStyle name="Comma 16 3" xfId="3035" xr:uid="{71E85E9B-D08F-49D2-910B-9ED66DA6FDC3}"/>
    <cellStyle name="Comma 16 3 2" xfId="3913" xr:uid="{848E3F59-0E50-48DA-B9ED-FFBDCB4E1390}"/>
    <cellStyle name="Comma 16 3 2 2" xfId="4820" xr:uid="{5243410B-B8B8-426B-9546-15F12CC3ECAD}"/>
    <cellStyle name="Comma 16 3 3" xfId="4210" xr:uid="{227C2B99-34AD-4D42-A494-ABDB6B99CB17}"/>
    <cellStyle name="Comma 16 3 3 2" xfId="5116" xr:uid="{0CCCA20D-F4C8-47FD-B366-42D5D219D822}"/>
    <cellStyle name="Comma 16 3 4" xfId="4524" xr:uid="{69B67181-4F52-4868-8A00-FECCEAF7FBA4}"/>
    <cellStyle name="Comma 16 4" xfId="3725" xr:uid="{57A208C3-8F2D-458B-ACC3-85768402D964}"/>
    <cellStyle name="Comma 16 4 2" xfId="4633" xr:uid="{55667504-9E48-4992-8254-591CBD969946}"/>
    <cellStyle name="Comma 16 5" xfId="4024" xr:uid="{CAA5DEAD-D212-4935-80DE-C08824E6504A}"/>
    <cellStyle name="Comma 16 5 2" xfId="4930" xr:uid="{C2691CFC-CF28-47C0-A4D0-E22A417700E3}"/>
    <cellStyle name="Comma 16 6" xfId="4336" xr:uid="{606301BA-44D2-41D7-9D8D-B288E025B323}"/>
    <cellStyle name="Comma 16 7" xfId="856" xr:uid="{5E92B7DC-2376-4FBA-BEE2-8B8BBCFAAB7D}"/>
    <cellStyle name="Comma 17" xfId="275" xr:uid="{00000000-0005-0000-0000-000012010000}"/>
    <cellStyle name="Comma 17 2" xfId="3635" xr:uid="{2BC51950-4A3B-40DF-9620-2BE77DA697EC}"/>
    <cellStyle name="Comma 17 2 2" xfId="3952" xr:uid="{F329DB1A-E48B-4EE3-9BFC-97F10F32A985}"/>
    <cellStyle name="Comma 17 2 2 2" xfId="4859" xr:uid="{3A6804BD-213B-44E8-A24E-A0EA782B898F}"/>
    <cellStyle name="Comma 17 2 3" xfId="4249" xr:uid="{425D7460-4137-4207-B077-3664618907BB}"/>
    <cellStyle name="Comma 17 2 3 2" xfId="5155" xr:uid="{D30E4778-3F38-4AC4-956C-956475CBFE0C}"/>
    <cellStyle name="Comma 17 2 4" xfId="4563" xr:uid="{3A69CAA1-870D-4614-86B6-1025C7EA8CCF}"/>
    <cellStyle name="Comma 17 3" xfId="3726" xr:uid="{92528749-6422-4D4B-8596-B5BA4A706F80}"/>
    <cellStyle name="Comma 17 3 2" xfId="4634" xr:uid="{7241B29E-665A-4437-9E4A-379D83B77592}"/>
    <cellStyle name="Comma 17 4" xfId="4025" xr:uid="{520C4FB1-C089-4370-8EFC-952CFC9F14D3}"/>
    <cellStyle name="Comma 17 4 2" xfId="4931" xr:uid="{8DC7A52F-DE33-44A0-8582-BE70F98BD927}"/>
    <cellStyle name="Comma 17 5" xfId="4337" xr:uid="{B2DAF9DD-D243-4506-B026-F51576298B13}"/>
    <cellStyle name="Comma 17 6" xfId="857" xr:uid="{5AECFF82-C1A0-46A4-9012-5819770B49E7}"/>
    <cellStyle name="Comma 18" xfId="276" xr:uid="{00000000-0005-0000-0000-000013010000}"/>
    <cellStyle name="Comma 18 2" xfId="3638" xr:uid="{C5B89154-369C-40DF-A2B9-A6C9C15D132B}"/>
    <cellStyle name="Comma 18 2 2" xfId="3953" xr:uid="{A492BCE0-2E27-4329-AD5E-9ABADB743223}"/>
    <cellStyle name="Comma 18 2 2 2" xfId="4860" xr:uid="{FB6EAA14-10FE-441D-9AA6-292C98F0FB2B}"/>
    <cellStyle name="Comma 18 2 3" xfId="4250" xr:uid="{D74DF0B4-0DA8-483A-AAA0-92F04F35845F}"/>
    <cellStyle name="Comma 18 2 3 2" xfId="5156" xr:uid="{E65A7544-96BE-4075-B280-F92F0D205485}"/>
    <cellStyle name="Comma 18 2 4" xfId="4564" xr:uid="{37EE8018-B8FC-41A4-B6BE-686CDD0D65ED}"/>
    <cellStyle name="Comma 18 3" xfId="3727" xr:uid="{A9AF212D-959A-4629-B39F-C0BD04E0F1BC}"/>
    <cellStyle name="Comma 18 3 2" xfId="4635" xr:uid="{EB3E7DDE-B36B-4DC3-9055-06C86CF12A89}"/>
    <cellStyle name="Comma 18 4" xfId="4026" xr:uid="{66F7204D-6BE7-493C-8655-2A96AACB3D7C}"/>
    <cellStyle name="Comma 18 4 2" xfId="4932" xr:uid="{30A3E724-4F01-484C-9739-105B65C1FF4F}"/>
    <cellStyle name="Comma 18 5" xfId="4338" xr:uid="{8FD3E3A5-4579-438F-AFAC-2308763EA7AB}"/>
    <cellStyle name="Comma 18 6" xfId="858" xr:uid="{388AC9EE-ED2C-4D7F-9BD0-F23133729E2E}"/>
    <cellStyle name="Comma 19" xfId="277" xr:uid="{00000000-0005-0000-0000-000014010000}"/>
    <cellStyle name="Comma 19 2" xfId="2406" xr:uid="{306A7A19-0A2A-46EE-A5BF-41019EB8B70D}"/>
    <cellStyle name="Comma 19 2 2" xfId="3877" xr:uid="{A2EEC19A-2B08-4CCD-87D0-2F36A2A9246C}"/>
    <cellStyle name="Comma 19 2 2 2" xfId="4784" xr:uid="{766E41E6-AACA-480A-A12F-2EEBB90035D9}"/>
    <cellStyle name="Comma 19 2 3" xfId="4174" xr:uid="{2C99255A-D917-4FF3-81F5-07876048B2C4}"/>
    <cellStyle name="Comma 19 2 3 2" xfId="5080" xr:uid="{B7D7DD33-0912-402C-B276-C77785F1211B}"/>
    <cellStyle name="Comma 19 2 4" xfId="4488" xr:uid="{79A44558-8CED-4470-A218-E26185FFFE18}"/>
    <cellStyle name="Comma 19 3" xfId="954" xr:uid="{AE21DD49-5883-497A-A7A0-C7E209061ED0}"/>
    <cellStyle name="Comma 19 3 2" xfId="3779" xr:uid="{1205BF7E-3E82-4A80-BE5C-655E728A22EF}"/>
    <cellStyle name="Comma 19 3 2 2" xfId="4686" xr:uid="{55960D61-ABD3-44FA-8523-387CC4B865D1}"/>
    <cellStyle name="Comma 19 3 3" xfId="4076" xr:uid="{5E85CDD7-C0BF-45C5-AE85-5913E6F8D4A7}"/>
    <cellStyle name="Comma 19 3 3 2" xfId="4982" xr:uid="{F6B5DF9A-5CBF-4EB2-88C8-1E86AE0A3E5E}"/>
    <cellStyle name="Comma 19 3 4" xfId="4389" xr:uid="{93C7101C-6AF7-4DC9-888A-EE53E338A530}"/>
    <cellStyle name="Comma 19 4" xfId="3728" xr:uid="{1B961C8B-142D-4972-9CE9-030CD05985CD}"/>
    <cellStyle name="Comma 19 4 2" xfId="4636" xr:uid="{9A1DDE50-87B4-44DD-A405-2ECCE1486FA4}"/>
    <cellStyle name="Comma 19 5" xfId="4027" xr:uid="{020ADA99-D1B2-439A-864E-E1E3848E6340}"/>
    <cellStyle name="Comma 19 5 2" xfId="4933" xr:uid="{210D80E6-CB2D-48C9-AD2F-3B7A8831F8EA}"/>
    <cellStyle name="Comma 19 6" xfId="4339" xr:uid="{A3427DB1-CC3D-48DC-920D-E4BE713C6090}"/>
    <cellStyle name="Comma 19 7" xfId="859" xr:uid="{B1B661EE-F30D-4C9D-81BC-9BEE2AE82D63}"/>
    <cellStyle name="Comma 2" xfId="278" xr:uid="{00000000-0005-0000-0000-000015010000}"/>
    <cellStyle name="Comma 2 10" xfId="1112" xr:uid="{DD5D5961-A409-40FA-88FB-7DE0CABD66D5}"/>
    <cellStyle name="Comma 2 10 2" xfId="1823" xr:uid="{10EF3DDA-4160-496D-A4DB-574ECC1E5029}"/>
    <cellStyle name="Comma 2 10 2 2" xfId="3056" xr:uid="{A19F803D-EF23-4D52-8C4C-4E286D4FA689}"/>
    <cellStyle name="Comma 2 10 2 2 2" xfId="3920" xr:uid="{24CA0A4B-0DAE-4656-A7ED-5E1B8B110905}"/>
    <cellStyle name="Comma 2 10 2 2 2 2" xfId="4827" xr:uid="{C5B71420-F6A6-48C0-886A-FEB0181ACD1B}"/>
    <cellStyle name="Comma 2 10 2 2 3" xfId="4217" xr:uid="{7FE4CBBB-F7AE-42BA-89F7-7F464F125AB7}"/>
    <cellStyle name="Comma 2 10 2 2 3 2" xfId="5123" xr:uid="{F6C868D5-1E74-4431-AFB7-F72C2D3D2A44}"/>
    <cellStyle name="Comma 2 10 2 2 4" xfId="4531" xr:uid="{2E9CB2E9-7822-4B52-8ABF-01A441BB5C11}"/>
    <cellStyle name="Comma 2 10 2 3" xfId="3846" xr:uid="{BA07579F-3A24-4D4F-B6D4-E2A44C662C6A}"/>
    <cellStyle name="Comma 2 10 2 3 2" xfId="4753" xr:uid="{98A54832-0D3A-491F-B47A-C00CDF9D1061}"/>
    <cellStyle name="Comma 2 10 2 4" xfId="4143" xr:uid="{5B534E6D-5BDA-4005-89B4-8E0014ED617E}"/>
    <cellStyle name="Comma 2 10 2 4 2" xfId="5049" xr:uid="{E1EC7009-1C73-43AA-861E-F0C8EBA53137}"/>
    <cellStyle name="Comma 2 10 2 5" xfId="4457" xr:uid="{338B0300-6C7D-4655-8D0E-C0F91684B1C0}"/>
    <cellStyle name="Comma 2 10 3" xfId="2450" xr:uid="{71EB5F4B-BCA2-436D-8FA6-6BC65354B20F}"/>
    <cellStyle name="Comma 2 10 3 2" xfId="3882" xr:uid="{D364DE79-1282-4B49-839C-1BB079C8B832}"/>
    <cellStyle name="Comma 2 10 3 2 2" xfId="4789" xr:uid="{AFBCE7D2-5EBC-41FB-8780-F945E886232C}"/>
    <cellStyle name="Comma 2 10 3 3" xfId="4179" xr:uid="{7E695EB1-F9DB-41F2-AF5C-DCDC835DED40}"/>
    <cellStyle name="Comma 2 10 3 3 2" xfId="5085" xr:uid="{91F5D165-5EB5-4B97-9349-238260847297}"/>
    <cellStyle name="Comma 2 10 3 4" xfId="4493" xr:uid="{29B36923-8C90-4A31-AAA5-D2C6A818EA4F}"/>
    <cellStyle name="Comma 2 10 4" xfId="3796" xr:uid="{69ACCC90-5A25-4CBB-9B31-422D4B92F424}"/>
    <cellStyle name="Comma 2 10 4 2" xfId="4703" xr:uid="{DFD79067-47D9-49A4-950D-E0FF6892097A}"/>
    <cellStyle name="Comma 2 10 5" xfId="4093" xr:uid="{6F142280-EF69-42E8-846D-A293E48CB6F7}"/>
    <cellStyle name="Comma 2 10 5 2" xfId="4999" xr:uid="{8DCD06D5-59D7-43B8-A687-0B947A897CB8}"/>
    <cellStyle name="Comma 2 10 6" xfId="4406" xr:uid="{28917C3D-42AD-4445-B18D-039D384F390C}"/>
    <cellStyle name="Comma 2 11" xfId="1113" xr:uid="{79CB59AE-80EA-468F-99C5-2A9682CDD8C8}"/>
    <cellStyle name="Comma 2 11 2" xfId="1824" xr:uid="{FFF76A3E-38EE-44B5-9CAD-BC4767CFE7B9}"/>
    <cellStyle name="Comma 2 11 2 2" xfId="3057" xr:uid="{D11D844A-FAF0-45A3-8F65-D7726977D9BF}"/>
    <cellStyle name="Comma 2 11 2 2 2" xfId="3921" xr:uid="{B8BD5076-B1C9-47B6-9603-0B019C76495C}"/>
    <cellStyle name="Comma 2 11 2 2 2 2" xfId="4828" xr:uid="{6E643EB7-F3C5-43D4-9F9B-273BB66E34A3}"/>
    <cellStyle name="Comma 2 11 2 2 3" xfId="4218" xr:uid="{A129721C-8D29-4676-9754-C1E78AA181A2}"/>
    <cellStyle name="Comma 2 11 2 2 3 2" xfId="5124" xr:uid="{4BEF5133-0D6D-496A-82A4-4114B0379A42}"/>
    <cellStyle name="Comma 2 11 2 2 4" xfId="4532" xr:uid="{B728CC80-010A-4AF6-A7AD-3BB88B28715D}"/>
    <cellStyle name="Comma 2 11 2 3" xfId="3847" xr:uid="{B4884E71-844B-44D7-9DC6-7FE1253C44EA}"/>
    <cellStyle name="Comma 2 11 2 3 2" xfId="4754" xr:uid="{854FAA28-9E3D-4F59-ACF7-8567600CA44D}"/>
    <cellStyle name="Comma 2 11 2 4" xfId="4144" xr:uid="{5A979146-6397-48C6-9B25-9B2BAE98D285}"/>
    <cellStyle name="Comma 2 11 2 4 2" xfId="5050" xr:uid="{001DA06B-4245-4A92-962F-8B7E818E4FBF}"/>
    <cellStyle name="Comma 2 11 2 5" xfId="4458" xr:uid="{A6E2B128-8007-469C-BC8B-E1CB022ED498}"/>
    <cellStyle name="Comma 2 11 3" xfId="2451" xr:uid="{1FA74740-35B9-46EE-8D56-8BCCC09856DB}"/>
    <cellStyle name="Comma 2 11 3 2" xfId="3883" xr:uid="{BA5CDD8F-358D-44D3-9372-0D1BAB1D9A22}"/>
    <cellStyle name="Comma 2 11 3 2 2" xfId="4790" xr:uid="{4DAD1B02-7DF3-491A-AD61-1F2B59C22EAB}"/>
    <cellStyle name="Comma 2 11 3 3" xfId="4180" xr:uid="{40E41EB1-F303-4464-AB90-36ED0D9E0E17}"/>
    <cellStyle name="Comma 2 11 3 3 2" xfId="5086" xr:uid="{C0A0BBC5-95D8-4724-9242-795F19356556}"/>
    <cellStyle name="Comma 2 11 3 4" xfId="4494" xr:uid="{90456A9B-94DE-437B-9AAB-91F3EC8DEE9E}"/>
    <cellStyle name="Comma 2 11 4" xfId="3797" xr:uid="{3677BF68-0D4F-466E-99C8-EFB465157B4D}"/>
    <cellStyle name="Comma 2 11 4 2" xfId="4704" xr:uid="{5A3B9B4F-C108-4B73-B83B-A051F45DA78C}"/>
    <cellStyle name="Comma 2 11 5" xfId="4094" xr:uid="{960534B1-9D88-4782-8319-A7242FFD1F52}"/>
    <cellStyle name="Comma 2 11 5 2" xfId="5000" xr:uid="{94EB243C-6440-4563-85B6-F811661B5F79}"/>
    <cellStyle name="Comma 2 11 6" xfId="4407" xr:uid="{BE755AF7-C463-4A43-B876-76C25629C12E}"/>
    <cellStyle name="Comma 2 12" xfId="1114" xr:uid="{03098768-0F14-4481-B672-946EC7163119}"/>
    <cellStyle name="Comma 2 12 2" xfId="1825" xr:uid="{F6F4B008-507B-4A62-BF6B-540E2BC6A61A}"/>
    <cellStyle name="Comma 2 12 2 2" xfId="3058" xr:uid="{227B023E-852B-464A-A1A2-DADAB43FD28B}"/>
    <cellStyle name="Comma 2 12 2 2 2" xfId="3922" xr:uid="{606AE890-7A74-4CB9-96B0-C89006DDECB6}"/>
    <cellStyle name="Comma 2 12 2 2 2 2" xfId="4829" xr:uid="{AD3898C1-2CC9-4368-88C2-9896125CF4E0}"/>
    <cellStyle name="Comma 2 12 2 2 3" xfId="4219" xr:uid="{0EF92162-FBC3-4A4C-8E8F-8AB29C50307B}"/>
    <cellStyle name="Comma 2 12 2 2 3 2" xfId="5125" xr:uid="{71F160B4-CE67-4657-9471-73992323534D}"/>
    <cellStyle name="Comma 2 12 2 2 4" xfId="4533" xr:uid="{DE556029-499A-470F-B1A0-8649320F3BEF}"/>
    <cellStyle name="Comma 2 12 2 3" xfId="3848" xr:uid="{EE1C12DC-CF4D-461A-98F1-187F2763F793}"/>
    <cellStyle name="Comma 2 12 2 3 2" xfId="4755" xr:uid="{78425641-4746-4D9F-B96C-5558F604E7A1}"/>
    <cellStyle name="Comma 2 12 2 4" xfId="4145" xr:uid="{8955C23A-F498-4A7D-858D-70F3C2609EC4}"/>
    <cellStyle name="Comma 2 12 2 4 2" xfId="5051" xr:uid="{DF0F4CA9-B102-4D10-9925-930A49A37100}"/>
    <cellStyle name="Comma 2 12 2 5" xfId="4459" xr:uid="{E2F7081D-A55F-44D0-88E1-B30CECBBBDF2}"/>
    <cellStyle name="Comma 2 12 3" xfId="2452" xr:uid="{A4E52231-39B0-42EF-8713-FFA81A01D07B}"/>
    <cellStyle name="Comma 2 12 3 2" xfId="3884" xr:uid="{51F41F66-9153-4E7C-8BE6-2CC5F134E63F}"/>
    <cellStyle name="Comma 2 12 3 2 2" xfId="4791" xr:uid="{D8DCE5D9-A45C-4D7A-89C7-E06C82C1D789}"/>
    <cellStyle name="Comma 2 12 3 3" xfId="4181" xr:uid="{CB709174-0C12-4D3B-A94A-0A6A03BE8215}"/>
    <cellStyle name="Comma 2 12 3 3 2" xfId="5087" xr:uid="{06AB33CA-FD11-4690-8F88-A9DD570917B0}"/>
    <cellStyle name="Comma 2 12 3 4" xfId="4495" xr:uid="{E50FC302-F58E-4102-85E7-3A4F31FB0164}"/>
    <cellStyle name="Comma 2 12 4" xfId="3798" xr:uid="{54D66599-45AD-4D95-9EB8-481631666E17}"/>
    <cellStyle name="Comma 2 12 4 2" xfId="4705" xr:uid="{6B178220-BAFA-433B-98FD-088CB500CCF9}"/>
    <cellStyle name="Comma 2 12 5" xfId="4095" xr:uid="{5A78F2EF-36B6-463D-A6F2-FB56E7B6719D}"/>
    <cellStyle name="Comma 2 12 5 2" xfId="5001" xr:uid="{4813FAF0-D22A-47FC-B2AB-3B8FA5919D4E}"/>
    <cellStyle name="Comma 2 12 6" xfId="4408" xr:uid="{76D09D87-4EB5-400D-9FC1-95A7FB912A36}"/>
    <cellStyle name="Comma 2 13" xfId="1115" xr:uid="{308DEAC6-35D8-4F0A-9B83-C9DC317919CC}"/>
    <cellStyle name="Comma 2 13 2" xfId="1826" xr:uid="{93C4127F-C830-46C8-A0CE-FED316A7D698}"/>
    <cellStyle name="Comma 2 13 2 2" xfId="3059" xr:uid="{3768FC61-4D8A-4057-9F67-D0D30636DD91}"/>
    <cellStyle name="Comma 2 13 2 2 2" xfId="3923" xr:uid="{19AF7B3C-707A-4412-AD45-4F194B7B73CE}"/>
    <cellStyle name="Comma 2 13 2 2 2 2" xfId="4830" xr:uid="{216FC96D-ED13-4ED3-9498-93D9C399EE6A}"/>
    <cellStyle name="Comma 2 13 2 2 3" xfId="4220" xr:uid="{15DB320C-A187-45EA-8D2A-776A83548DEB}"/>
    <cellStyle name="Comma 2 13 2 2 3 2" xfId="5126" xr:uid="{FCCB3911-8A87-41F4-9FED-0804679E669C}"/>
    <cellStyle name="Comma 2 13 2 2 4" xfId="4534" xr:uid="{DB583030-A685-4F00-9F5B-2B102CF3131B}"/>
    <cellStyle name="Comma 2 13 2 3" xfId="3849" xr:uid="{0A04EF37-DD6F-4AFB-BC57-06DC1EF662D3}"/>
    <cellStyle name="Comma 2 13 2 3 2" xfId="4756" xr:uid="{598D634C-613D-4DD6-B84C-FCC05EC8C620}"/>
    <cellStyle name="Comma 2 13 2 4" xfId="4146" xr:uid="{AE9FD0E4-B33B-4EF9-9AD3-C76316D94D62}"/>
    <cellStyle name="Comma 2 13 2 4 2" xfId="5052" xr:uid="{3D2F2486-CFB2-49D9-881D-3B758892E380}"/>
    <cellStyle name="Comma 2 13 2 5" xfId="4460" xr:uid="{A80DBAED-31F8-45D3-B8F5-FC2821780F7C}"/>
    <cellStyle name="Comma 2 13 3" xfId="2453" xr:uid="{B5ADFC7C-0B47-4AED-8A95-BD111076D6F2}"/>
    <cellStyle name="Comma 2 13 3 2" xfId="3885" xr:uid="{EB239792-A9FC-42DA-9FE7-EB9B6A150B99}"/>
    <cellStyle name="Comma 2 13 3 2 2" xfId="4792" xr:uid="{CA576D29-CAE7-4323-ABB4-ACF738A4D052}"/>
    <cellStyle name="Comma 2 13 3 3" xfId="4182" xr:uid="{B3D56DF2-2715-4B00-8AEB-00306555845F}"/>
    <cellStyle name="Comma 2 13 3 3 2" xfId="5088" xr:uid="{D0C73C7B-9CF6-4E1B-976A-B7DE39BCD9D0}"/>
    <cellStyle name="Comma 2 13 3 4" xfId="4496" xr:uid="{5B25DEEC-6473-4F22-B4B0-6142316E259D}"/>
    <cellStyle name="Comma 2 13 4" xfId="3799" xr:uid="{AD3BF447-F08F-4861-B32F-4687200E3C2D}"/>
    <cellStyle name="Comma 2 13 4 2" xfId="4706" xr:uid="{5197A1A1-F9BF-4919-9134-F3C06B7FA774}"/>
    <cellStyle name="Comma 2 13 5" xfId="4096" xr:uid="{C924850D-C582-4C46-923E-D1D07B83382F}"/>
    <cellStyle name="Comma 2 13 5 2" xfId="5002" xr:uid="{FB9DF802-E39A-465E-842E-B6B79F284E5F}"/>
    <cellStyle name="Comma 2 13 6" xfId="4409" xr:uid="{5509D1C4-F991-4FE2-A113-469120512E2B}"/>
    <cellStyle name="Comma 2 14" xfId="1043" xr:uid="{1FE56A04-D5F5-4811-BE7C-20001710B998}"/>
    <cellStyle name="Comma 2 14 2" xfId="3786" xr:uid="{FD6CAC4A-CF5D-4C4D-96C8-310521752863}"/>
    <cellStyle name="Comma 2 14 2 2" xfId="4693" xr:uid="{D1595F26-061C-4CEB-9D07-07489CF2A58F}"/>
    <cellStyle name="Comma 2 14 3" xfId="4083" xr:uid="{97F3904B-29DA-49D5-81D9-E433599FD8BF}"/>
    <cellStyle name="Comma 2 14 3 2" xfId="4989" xr:uid="{74D834A9-32C1-4EFA-9254-18DD18592963}"/>
    <cellStyle name="Comma 2 14 4" xfId="4396" xr:uid="{4B7A6A65-E7B4-42A9-867D-00437F05EB70}"/>
    <cellStyle name="Comma 2 15" xfId="3681" xr:uid="{2A4B4701-2535-43A1-8C73-36F589A05A04}"/>
    <cellStyle name="Comma 2 15 2" xfId="4590" xr:uid="{09FA4741-EC97-4F28-8439-8B503E883F0A}"/>
    <cellStyle name="Comma 2 16" xfId="3982" xr:uid="{F87F5C47-8B38-42EC-B805-382400218D45}"/>
    <cellStyle name="Comma 2 16 2" xfId="4888" xr:uid="{F76A4711-27C5-49AA-9129-706FE5B02598}"/>
    <cellStyle name="Comma 2 17" xfId="4294" xr:uid="{154929F9-597C-43AC-B272-88942C661294}"/>
    <cellStyle name="Comma 2 18" xfId="740" xr:uid="{CE6289E3-11E3-40AB-A4FD-B7DC7FC61E60}"/>
    <cellStyle name="Comma 2 2" xfId="279" xr:uid="{00000000-0005-0000-0000-000016010000}"/>
    <cellStyle name="Comma 2 2 10" xfId="765" xr:uid="{8D720EEF-6DFF-43EA-BFDB-B0FFC8938583}"/>
    <cellStyle name="Comma 2 2 2" xfId="280" xr:uid="{00000000-0005-0000-0000-000017010000}"/>
    <cellStyle name="Comma 2 2 2 10" xfId="4306" xr:uid="{41252F0F-2389-4137-B3C2-3BAD4B5004FB}"/>
    <cellStyle name="Comma 2 2 2 11" xfId="774" xr:uid="{FAF35EBF-F8CE-422D-B4AD-FF126E54B1AB}"/>
    <cellStyle name="Comma 2 2 2 12" xfId="5191" xr:uid="{067CA598-BEA2-45F0-8411-2EF1268A47C6}"/>
    <cellStyle name="Comma 2 2 2 2" xfId="281" xr:uid="{00000000-0005-0000-0000-000018010000}"/>
    <cellStyle name="Comma 2 2 2 2 2" xfId="1118" xr:uid="{1C1FA66E-BB3B-4AA0-BB6D-8E7D1083C7D6}"/>
    <cellStyle name="Comma 2 2 2 2 3" xfId="3731" xr:uid="{0B628E65-C653-44F3-9FB1-E0FE3C805079}"/>
    <cellStyle name="Comma 2 2 2 2 3 2" xfId="4639" xr:uid="{E73A585C-3598-413F-8FF6-8DEC8FB182E4}"/>
    <cellStyle name="Comma 2 2 2 2 4" xfId="4030" xr:uid="{4B4C01CD-585A-4C66-B22F-F81A13E5784D}"/>
    <cellStyle name="Comma 2 2 2 2 4 2" xfId="4936" xr:uid="{7956A720-5F2F-45FB-98D3-34399BBA1117}"/>
    <cellStyle name="Comma 2 2 2 2 5" xfId="4342" xr:uid="{49C36D6C-8D20-494A-A126-878ECD8B9BEC}"/>
    <cellStyle name="Comma 2 2 2 2 6" xfId="862" xr:uid="{C2C0705C-3D22-4085-A4D1-744914251932}"/>
    <cellStyle name="Comma 2 2 2 3" xfId="861" xr:uid="{66FE7756-825A-43B9-9862-E96CC6657206}"/>
    <cellStyle name="Comma 2 2 2 3 2" xfId="3730" xr:uid="{E2F5B9A3-33EC-4FDE-86AB-1FA77D8BEE18}"/>
    <cellStyle name="Comma 2 2 2 3 2 2" xfId="4638" xr:uid="{3C95F6C2-13EC-4764-8EA1-98ABCF0CABA4}"/>
    <cellStyle name="Comma 2 2 2 3 3" xfId="4029" xr:uid="{94463F4A-404A-4C3A-9255-1B436C3ACF62}"/>
    <cellStyle name="Comma 2 2 2 3 3 2" xfId="4935" xr:uid="{6DDCE326-8BFB-4375-A574-E4E472F28538}"/>
    <cellStyle name="Comma 2 2 2 3 4" xfId="4341" xr:uid="{7586C59E-C2B1-4365-96EF-5E98795FD736}"/>
    <cellStyle name="Comma 2 2 2 4" xfId="937" xr:uid="{F5D9A712-DBD4-4863-B801-46CEFFA74FD5}"/>
    <cellStyle name="Comma 2 2 2 4 2" xfId="3768" xr:uid="{FC951235-EA1B-42CD-905A-5D603EB01B10}"/>
    <cellStyle name="Comma 2 2 2 4 2 2" xfId="4675" xr:uid="{AF9A4CBA-8D2A-4FB5-832E-1CBB4105C939}"/>
    <cellStyle name="Comma 2 2 2 4 3" xfId="4065" xr:uid="{1DDACBE6-B947-4981-AF26-82D29CC02C06}"/>
    <cellStyle name="Comma 2 2 2 4 3 2" xfId="4971" xr:uid="{49A961BF-F3BB-4A66-8CD6-A7D3BF526E01}"/>
    <cellStyle name="Comma 2 2 2 4 4" xfId="4378" xr:uid="{48AC5C08-3A83-41E2-9D30-823C7437C79D}"/>
    <cellStyle name="Comma 2 2 2 5" xfId="1117" xr:uid="{5E31813C-7AD7-40D0-AA42-87EEAB0FFE84}"/>
    <cellStyle name="Comma 2 2 2 6" xfId="3671" xr:uid="{4318E041-D173-4CEC-93F8-77E1BB151BF4}"/>
    <cellStyle name="Comma 2 2 2 6 2" xfId="3972" xr:uid="{2832C4AA-8275-49E9-A8ED-45C27668D4DE}"/>
    <cellStyle name="Comma 2 2 2 6 2 2" xfId="4878" xr:uid="{6F1740DF-27EE-4AD5-BF37-5DE67EC96B21}"/>
    <cellStyle name="Comma 2 2 2 6 3" xfId="4266" xr:uid="{B0F9FE52-E367-45A5-908A-6D0874992DB8}"/>
    <cellStyle name="Comma 2 2 2 6 3 2" xfId="5172" xr:uid="{AD8C028E-BCC8-4A31-994F-BC73126D2E2E}"/>
    <cellStyle name="Comma 2 2 2 6 4" xfId="4580" xr:uid="{F4DCC432-DB4D-4960-BFD9-9483677DD3F4}"/>
    <cellStyle name="Comma 2 2 2 7" xfId="3693" xr:uid="{18358635-07AA-4E9A-AC1A-871DB1955EE6}"/>
    <cellStyle name="Comma 2 2 2 7 2" xfId="4602" xr:uid="{4A9D2B28-5DC8-4CFE-98FA-B6EAD03AAF69}"/>
    <cellStyle name="Comma 2 2 2 8" xfId="3994" xr:uid="{CB8293FB-EE30-4680-B031-A2F0332C0EE7}"/>
    <cellStyle name="Comma 2 2 2 8 2" xfId="4900" xr:uid="{E248FFFE-E424-4756-BB4D-50E3E5C0626F}"/>
    <cellStyle name="Comma 2 2 2 9" xfId="4283" xr:uid="{BDBBEE7D-A5A6-437A-908A-8A1EB94775FA}"/>
    <cellStyle name="Comma 2 2 3" xfId="282" xr:uid="{00000000-0005-0000-0000-000019010000}"/>
    <cellStyle name="Comma 2 2 3 2" xfId="1120" xr:uid="{19F324B6-4860-4BBE-A976-B43E011235AB}"/>
    <cellStyle name="Comma 2 2 3 2 2" xfId="3800" xr:uid="{6A40D0CA-76AB-4877-87D7-D538481441AC}"/>
    <cellStyle name="Comma 2 2 3 2 2 2" xfId="4707" xr:uid="{0CDB0E19-43C6-4D41-9128-D96CA7FB5EC0}"/>
    <cellStyle name="Comma 2 2 3 2 3" xfId="4097" xr:uid="{48217613-BAC6-4484-A4E7-3EC636245F09}"/>
    <cellStyle name="Comma 2 2 3 2 3 2" xfId="5003" xr:uid="{D2A76AC0-3911-40BC-B258-2A05B1572BAE}"/>
    <cellStyle name="Comma 2 2 3 2 4" xfId="4410" xr:uid="{1CDD74CB-8DB1-40F5-8545-502218EF949D}"/>
    <cellStyle name="Comma 2 2 3 3" xfId="1119" xr:uid="{2412B594-57DD-4E5C-875F-15E17D4E83C6}"/>
    <cellStyle name="Comma 2 2 4" xfId="797" xr:uid="{B46420C6-B9D1-4F9E-A450-FA417A8DF344}"/>
    <cellStyle name="Comma 2 2 4 2" xfId="3701" xr:uid="{E98EE6B6-38CD-4516-ACB4-2DA9791E34C3}"/>
    <cellStyle name="Comma 2 2 4 2 2" xfId="4610" xr:uid="{B7B8455C-1679-4424-9BEC-D42A86F0BD02}"/>
    <cellStyle name="Comma 2 2 5" xfId="1116" xr:uid="{C4896F53-D8F5-48EB-9EEE-862C054CF22E}"/>
    <cellStyle name="Comma 2 2 6" xfId="3679" xr:uid="{9545839A-A615-4525-8998-5729334B2485}"/>
    <cellStyle name="Comma 2 2 6 2" xfId="4588" xr:uid="{FF72E113-C0BF-4A12-A11B-1337497F7E5F}"/>
    <cellStyle name="Comma 2 2 7" xfId="3980" xr:uid="{266AF0BE-5284-46DA-8172-C92E6E263160}"/>
    <cellStyle name="Comma 2 2 7 2" xfId="4886" xr:uid="{C6152DA5-7226-47C9-A682-A207AD09FA4B}"/>
    <cellStyle name="Comma 2 2 8" xfId="4292" xr:uid="{C4E4A0FA-7279-48A3-B66E-943E0EC8A538}"/>
    <cellStyle name="Comma 2 2 9" xfId="738" xr:uid="{DF90EFF2-9551-416F-8FD4-361CC74C2EE0}"/>
    <cellStyle name="Comma 2 3" xfId="283" xr:uid="{00000000-0005-0000-0000-00001A010000}"/>
    <cellStyle name="Comma 2 3 2" xfId="284" xr:uid="{00000000-0005-0000-0000-00001B010000}"/>
    <cellStyle name="Comma 2 3 2 2" xfId="864" xr:uid="{62D249E6-BB82-4AA6-84C5-05E25EEE0FE1}"/>
    <cellStyle name="Comma 2 3 2 2 2" xfId="1123" xr:uid="{A22AD8CF-2AB0-4B4E-A7F4-69F41DAFEAC3}"/>
    <cellStyle name="Comma 2 3 2 2 2 2" xfId="3802" xr:uid="{4EB50F8D-3B91-4D9F-953F-B43661A3D8E9}"/>
    <cellStyle name="Comma 2 3 2 2 2 2 2" xfId="4709" xr:uid="{AEF3B943-EA29-4BF0-A0D1-BD29886E970B}"/>
    <cellStyle name="Comma 2 3 2 2 2 3" xfId="4099" xr:uid="{A60CC854-9C02-4767-8814-FB4ADDB1C7C1}"/>
    <cellStyle name="Comma 2 3 2 2 2 3 2" xfId="5005" xr:uid="{82C5B657-6B25-42A3-8004-AE269EC6BBCC}"/>
    <cellStyle name="Comma 2 3 2 2 2 4" xfId="4412" xr:uid="{D527E094-B4FA-47A2-A9D4-5C151EC0D208}"/>
    <cellStyle name="Comma 2 3 2 3" xfId="1124" xr:uid="{ADD0B43F-1CF2-47D1-BFC3-053E574940E0}"/>
    <cellStyle name="Comma 2 3 2 3 10" xfId="3803" xr:uid="{A9FF1EE3-9668-42C2-8571-E08FDCD6BEB6}"/>
    <cellStyle name="Comma 2 3 2 3 10 2" xfId="4710" xr:uid="{9E957C0A-C8AE-48C0-ABFE-A999D91AF017}"/>
    <cellStyle name="Comma 2 3 2 3 11" xfId="4100" xr:uid="{CF610B25-1AA3-4069-9E66-AE0ED5336267}"/>
    <cellStyle name="Comma 2 3 2 3 11 2" xfId="5006" xr:uid="{8864CB53-5382-4917-A731-4EB608F0183D}"/>
    <cellStyle name="Comma 2 3 2 3 12" xfId="4413" xr:uid="{EBC316CD-59F0-47D2-8EFA-C2FC14AE48EC}"/>
    <cellStyle name="Comma 2 3 2 3 2" xfId="1125" xr:uid="{3476192D-9340-4456-A7A3-12994CE70EDB}"/>
    <cellStyle name="Comma 2 3 2 3 2 2" xfId="1828" xr:uid="{A1DFA88E-0E27-4E1F-A3AF-A8048B455CF5}"/>
    <cellStyle name="Comma 2 3 2 3 2 2 2" xfId="3061" xr:uid="{5292126E-A0BE-4F5C-8583-A3003584AD9A}"/>
    <cellStyle name="Comma 2 3 2 3 2 2 2 2" xfId="3925" xr:uid="{836A3E49-755F-428E-BE52-CBA1EE1B5E5F}"/>
    <cellStyle name="Comma 2 3 2 3 2 2 2 2 2" xfId="4832" xr:uid="{F6B19E36-C08A-4794-87C0-4568197A0941}"/>
    <cellStyle name="Comma 2 3 2 3 2 2 2 3" xfId="4222" xr:uid="{E6D8A062-4624-4C5C-B87A-3B6ED17CEB6F}"/>
    <cellStyle name="Comma 2 3 2 3 2 2 2 3 2" xfId="5128" xr:uid="{6AC5BD0D-5247-4EF6-ACBB-7ED1766F4BB5}"/>
    <cellStyle name="Comma 2 3 2 3 2 2 2 4" xfId="4536" xr:uid="{A0837230-8087-4B19-81DC-0BDFABBFFA3E}"/>
    <cellStyle name="Comma 2 3 2 3 2 2 3" xfId="3851" xr:uid="{BDFB93A0-CB75-4C7C-9578-BE39790D629E}"/>
    <cellStyle name="Comma 2 3 2 3 2 2 3 2" xfId="4758" xr:uid="{F4FC4DFA-046C-46F8-A1E2-35D79DA7F94C}"/>
    <cellStyle name="Comma 2 3 2 3 2 2 4" xfId="4148" xr:uid="{E6BD0B70-1F38-4010-87FF-706C8FFE0609}"/>
    <cellStyle name="Comma 2 3 2 3 2 2 4 2" xfId="5054" xr:uid="{0C73EE51-046E-4773-8E76-7D84497CBCC5}"/>
    <cellStyle name="Comma 2 3 2 3 2 2 5" xfId="4462" xr:uid="{8F638F5A-D8E2-4882-AEF6-E5E3483F992C}"/>
    <cellStyle name="Comma 2 3 2 3 2 3" xfId="2455" xr:uid="{9FE6AC2B-2A15-4A2A-9AC8-40B900BDDD12}"/>
    <cellStyle name="Comma 2 3 2 3 2 3 2" xfId="3887" xr:uid="{93F559E6-136F-4722-922F-3CB0BF5EB226}"/>
    <cellStyle name="Comma 2 3 2 3 2 3 2 2" xfId="4794" xr:uid="{1DC258E7-73C3-4D5F-A82E-0487534E00EC}"/>
    <cellStyle name="Comma 2 3 2 3 2 3 3" xfId="4184" xr:uid="{BB3EC621-2FDA-49EC-B36B-96B1E0A450A9}"/>
    <cellStyle name="Comma 2 3 2 3 2 3 3 2" xfId="5090" xr:uid="{9B1D1598-686A-4611-9593-AB2D87A90238}"/>
    <cellStyle name="Comma 2 3 2 3 2 3 4" xfId="4498" xr:uid="{BE888420-EF7A-4442-A8B3-2CD438C332D5}"/>
    <cellStyle name="Comma 2 3 2 3 2 4" xfId="3804" xr:uid="{5400E063-2688-432F-B398-C0ED537F178B}"/>
    <cellStyle name="Comma 2 3 2 3 2 4 2" xfId="4711" xr:uid="{6EE91D16-22A7-4E17-B251-1CCD5AB46A94}"/>
    <cellStyle name="Comma 2 3 2 3 2 5" xfId="4101" xr:uid="{44E6E3DE-83F7-485D-81CB-DF6C416642E6}"/>
    <cellStyle name="Comma 2 3 2 3 2 5 2" xfId="5007" xr:uid="{F799C750-2D32-475F-A24D-EF66B1205FCE}"/>
    <cellStyle name="Comma 2 3 2 3 2 6" xfId="4414" xr:uid="{2E08D2EC-5503-426B-90CC-A1653B67D1A7}"/>
    <cellStyle name="Comma 2 3 2 3 3" xfId="1126" xr:uid="{3FDF39E1-BDDD-43E4-9046-630085F58F9F}"/>
    <cellStyle name="Comma 2 3 2 3 3 2" xfId="1829" xr:uid="{FC9CA366-B933-4278-8795-FD291A9B8D4C}"/>
    <cellStyle name="Comma 2 3 2 3 3 2 2" xfId="3062" xr:uid="{6FD901BB-998A-4A95-870E-821FE9D14DBC}"/>
    <cellStyle name="Comma 2 3 2 3 3 2 2 2" xfId="3926" xr:uid="{9DB57E11-4E01-4821-AB64-F9BD08AAE1B2}"/>
    <cellStyle name="Comma 2 3 2 3 3 2 2 2 2" xfId="4833" xr:uid="{317227E7-A1A2-45DD-AA56-81D018739B67}"/>
    <cellStyle name="Comma 2 3 2 3 3 2 2 3" xfId="4223" xr:uid="{B82B7A6D-3E34-4FD7-82C6-D07FA6BFE367}"/>
    <cellStyle name="Comma 2 3 2 3 3 2 2 3 2" xfId="5129" xr:uid="{3D657E3C-176B-43C9-ACEB-C8EE82016B09}"/>
    <cellStyle name="Comma 2 3 2 3 3 2 2 4" xfId="4537" xr:uid="{477DA8C9-D42F-4D5C-A19A-EEEE3E3656BC}"/>
    <cellStyle name="Comma 2 3 2 3 3 2 3" xfId="3852" xr:uid="{B05BE70B-CF97-4491-AE2D-31D78C537FAB}"/>
    <cellStyle name="Comma 2 3 2 3 3 2 3 2" xfId="4759" xr:uid="{F6655379-C728-4BB9-AF1E-3C4296E7238B}"/>
    <cellStyle name="Comma 2 3 2 3 3 2 4" xfId="4149" xr:uid="{671782E7-0B3A-4582-923A-331F376E1389}"/>
    <cellStyle name="Comma 2 3 2 3 3 2 4 2" xfId="5055" xr:uid="{7175D3CC-B0B9-4F3F-AB89-320B87C8FAB7}"/>
    <cellStyle name="Comma 2 3 2 3 3 2 5" xfId="4463" xr:uid="{EF734DF5-5A4E-4566-96E4-315612866709}"/>
    <cellStyle name="Comma 2 3 2 3 3 3" xfId="2456" xr:uid="{E5970B7B-8250-431A-BBFE-2D578E65BD88}"/>
    <cellStyle name="Comma 2 3 2 3 3 3 2" xfId="3888" xr:uid="{D3645C70-57DC-4EB6-A119-3EA9C487F5BE}"/>
    <cellStyle name="Comma 2 3 2 3 3 3 2 2" xfId="4795" xr:uid="{A382DC23-1B37-43C0-910A-A2715E6DAEA1}"/>
    <cellStyle name="Comma 2 3 2 3 3 3 3" xfId="4185" xr:uid="{ACCD0341-51F4-4B98-9D19-70A9C425F6BB}"/>
    <cellStyle name="Comma 2 3 2 3 3 3 3 2" xfId="5091" xr:uid="{78A8929A-6831-477B-BFC8-EAF36EB646AF}"/>
    <cellStyle name="Comma 2 3 2 3 3 3 4" xfId="4499" xr:uid="{9A578352-8102-40EB-90C2-9A1B03DE8EAE}"/>
    <cellStyle name="Comma 2 3 2 3 3 4" xfId="3805" xr:uid="{B9577AF0-A9D4-427C-A9A7-375DE46427F7}"/>
    <cellStyle name="Comma 2 3 2 3 3 4 2" xfId="4712" xr:uid="{0E61BC52-34CC-4DD1-B6F5-BFC65AFC0986}"/>
    <cellStyle name="Comma 2 3 2 3 3 5" xfId="4102" xr:uid="{4980E227-D5D3-4992-A95E-5FBBEEE7397E}"/>
    <cellStyle name="Comma 2 3 2 3 3 5 2" xfId="5008" xr:uid="{ED272E8F-4936-4D09-B8B5-0ABDB35A5DA2}"/>
    <cellStyle name="Comma 2 3 2 3 3 6" xfId="4415" xr:uid="{1A38F86B-6EF5-4B12-A8F0-6125F9818CD1}"/>
    <cellStyle name="Comma 2 3 2 3 4" xfId="1127" xr:uid="{78D5A688-C56F-4307-9B0C-DF292190BD9B}"/>
    <cellStyle name="Comma 2 3 2 3 4 2" xfId="1830" xr:uid="{699E5E91-59F6-49A6-95A7-92B14E149A0D}"/>
    <cellStyle name="Comma 2 3 2 3 4 2 2" xfId="3063" xr:uid="{603CDE17-AA1E-4456-8642-5B8F1150B3B8}"/>
    <cellStyle name="Comma 2 3 2 3 4 2 2 2" xfId="3927" xr:uid="{1B114F48-46B4-4F9D-864A-4CD19972C2E8}"/>
    <cellStyle name="Comma 2 3 2 3 4 2 2 2 2" xfId="4834" xr:uid="{E53C49ED-8835-4BBC-9F01-AA00E483B827}"/>
    <cellStyle name="Comma 2 3 2 3 4 2 2 3" xfId="4224" xr:uid="{ABFF0B87-E957-4E84-95D8-7FD815AD09E2}"/>
    <cellStyle name="Comma 2 3 2 3 4 2 2 3 2" xfId="5130" xr:uid="{08F98D87-5A52-44A7-8714-0AE212DF1670}"/>
    <cellStyle name="Comma 2 3 2 3 4 2 2 4" xfId="4538" xr:uid="{574AF09E-E620-4F7A-9483-32235CFFDC26}"/>
    <cellStyle name="Comma 2 3 2 3 4 2 3" xfId="3853" xr:uid="{030CD3A1-54FF-4B25-A435-F6FA5E7B86BD}"/>
    <cellStyle name="Comma 2 3 2 3 4 2 3 2" xfId="4760" xr:uid="{C8793E23-A8A9-4A3C-A3E3-B627A3D04A17}"/>
    <cellStyle name="Comma 2 3 2 3 4 2 4" xfId="4150" xr:uid="{141616CB-6C31-46F2-84CE-D3F07326CAFE}"/>
    <cellStyle name="Comma 2 3 2 3 4 2 4 2" xfId="5056" xr:uid="{C0EDBEDC-8BDA-4C7F-AE05-A3A69CBE1A53}"/>
    <cellStyle name="Comma 2 3 2 3 4 2 5" xfId="4464" xr:uid="{F1DE1F82-A21C-4844-B6FA-4FDF89128BFD}"/>
    <cellStyle name="Comma 2 3 2 3 4 3" xfId="2457" xr:uid="{22E2CDE0-4357-480C-A15B-635314299CB7}"/>
    <cellStyle name="Comma 2 3 2 3 4 3 2" xfId="3889" xr:uid="{E1525E78-BCE7-4FCB-9578-023F77ED150E}"/>
    <cellStyle name="Comma 2 3 2 3 4 3 2 2" xfId="4796" xr:uid="{65513006-3C77-4824-80F6-8E6093560AC8}"/>
    <cellStyle name="Comma 2 3 2 3 4 3 3" xfId="4186" xr:uid="{FBBACF08-312A-4E5E-8E69-F2DB47516EC2}"/>
    <cellStyle name="Comma 2 3 2 3 4 3 3 2" xfId="5092" xr:uid="{23C3F8A3-30B1-4F3B-BA3F-2398FDA3C81A}"/>
    <cellStyle name="Comma 2 3 2 3 4 3 4" xfId="4500" xr:uid="{0E9100BF-FF23-491D-B659-9D21E9C597C6}"/>
    <cellStyle name="Comma 2 3 2 3 4 4" xfId="3806" xr:uid="{1730DAC0-1843-4CAC-A14D-A07669F4CF95}"/>
    <cellStyle name="Comma 2 3 2 3 4 4 2" xfId="4713" xr:uid="{51E1765B-D717-4EF5-AC1A-15B6BC4CDC77}"/>
    <cellStyle name="Comma 2 3 2 3 4 5" xfId="4103" xr:uid="{ADFF31B9-CE31-4D43-8044-066C0D5B9294}"/>
    <cellStyle name="Comma 2 3 2 3 4 5 2" xfId="5009" xr:uid="{0A8EDE16-5E22-4243-B082-9C7F451DBA49}"/>
    <cellStyle name="Comma 2 3 2 3 4 6" xfId="4416" xr:uid="{100F9418-96F9-49BE-A6E0-007B59DBE281}"/>
    <cellStyle name="Comma 2 3 2 3 5" xfId="1128" xr:uid="{BBF4F923-90A4-424D-9422-5DF6419894FA}"/>
    <cellStyle name="Comma 2 3 2 3 5 2" xfId="1831" xr:uid="{F466A78C-23EA-4C2B-9A02-C501DD43D3B8}"/>
    <cellStyle name="Comma 2 3 2 3 5 2 2" xfId="3064" xr:uid="{FDB69D33-366F-44E6-8149-B3F853D7E750}"/>
    <cellStyle name="Comma 2 3 2 3 5 2 2 2" xfId="3928" xr:uid="{C6E3A252-1A31-4824-B544-6B44E17D20D6}"/>
    <cellStyle name="Comma 2 3 2 3 5 2 2 2 2" xfId="4835" xr:uid="{88A6CCCF-AFA1-40F7-A5D9-0A029AD56311}"/>
    <cellStyle name="Comma 2 3 2 3 5 2 2 3" xfId="4225" xr:uid="{A9B41D98-06D9-4B5A-A7D9-8727D5726251}"/>
    <cellStyle name="Comma 2 3 2 3 5 2 2 3 2" xfId="5131" xr:uid="{B46AF4BF-80DB-4B97-A765-CAF3EF4DD6A9}"/>
    <cellStyle name="Comma 2 3 2 3 5 2 2 4" xfId="4539" xr:uid="{390D9713-8216-4D93-A35C-55EB35A57C3C}"/>
    <cellStyle name="Comma 2 3 2 3 5 2 3" xfId="3854" xr:uid="{890C1454-F401-40F1-8BC6-25F3047A39AF}"/>
    <cellStyle name="Comma 2 3 2 3 5 2 3 2" xfId="4761" xr:uid="{EF9B326B-AC07-42B8-9BE1-C478E5A2AD88}"/>
    <cellStyle name="Comma 2 3 2 3 5 2 4" xfId="4151" xr:uid="{4EE81687-5AC0-477A-8E4E-E7314C3E6FB0}"/>
    <cellStyle name="Comma 2 3 2 3 5 2 4 2" xfId="5057" xr:uid="{3EC7965B-5E1A-47A6-BC68-D561D00C332E}"/>
    <cellStyle name="Comma 2 3 2 3 5 2 5" xfId="4465" xr:uid="{EEC62F20-95D5-4C8B-9B86-FAAE5A7EE670}"/>
    <cellStyle name="Comma 2 3 2 3 5 3" xfId="2458" xr:uid="{8164D031-F446-4422-8B99-703391299531}"/>
    <cellStyle name="Comma 2 3 2 3 5 3 2" xfId="3890" xr:uid="{4C26D537-BA04-411B-8221-CF0289F67D19}"/>
    <cellStyle name="Comma 2 3 2 3 5 3 2 2" xfId="4797" xr:uid="{FC716478-A338-4A55-84C2-BE83D877993E}"/>
    <cellStyle name="Comma 2 3 2 3 5 3 3" xfId="4187" xr:uid="{2E569838-D9EA-4246-B9B6-A3BCA03BCBD4}"/>
    <cellStyle name="Comma 2 3 2 3 5 3 3 2" xfId="5093" xr:uid="{A792FD76-F7BC-417C-BAEB-8A74D1A2FF14}"/>
    <cellStyle name="Comma 2 3 2 3 5 3 4" xfId="4501" xr:uid="{712716CC-6253-46D0-B280-0DF94ECA6CE7}"/>
    <cellStyle name="Comma 2 3 2 3 5 4" xfId="3807" xr:uid="{352F60FD-FC6C-44FB-AE24-E3A3309A92EC}"/>
    <cellStyle name="Comma 2 3 2 3 5 4 2" xfId="4714" xr:uid="{6ADD5349-890C-4564-A5A3-FBDE77BC2BEB}"/>
    <cellStyle name="Comma 2 3 2 3 5 5" xfId="4104" xr:uid="{9BF938A5-6AAF-4A6B-A32C-673AA410B38A}"/>
    <cellStyle name="Comma 2 3 2 3 5 5 2" xfId="5010" xr:uid="{A7A23FDB-93D8-4747-BC85-6BC9E4D6AE00}"/>
    <cellStyle name="Comma 2 3 2 3 5 6" xfId="4417" xr:uid="{49F28759-9D87-4666-8F8F-45342918E339}"/>
    <cellStyle name="Comma 2 3 2 3 6" xfId="1129" xr:uid="{211FA4CD-3BBB-4A47-B587-D8FA570985C1}"/>
    <cellStyle name="Comma 2 3 2 3 6 2" xfId="1832" xr:uid="{9F9D104B-60CB-483F-91A2-717AE9C7F95E}"/>
    <cellStyle name="Comma 2 3 2 3 6 2 2" xfId="3065" xr:uid="{6532E9D6-6852-44D4-BDF0-3615D055CCAC}"/>
    <cellStyle name="Comma 2 3 2 3 6 2 2 2" xfId="3929" xr:uid="{A2BBF41E-C320-44FC-8365-5B8333AD241F}"/>
    <cellStyle name="Comma 2 3 2 3 6 2 2 2 2" xfId="4836" xr:uid="{8151B240-5B00-4F1A-BA24-8B36A4C8848B}"/>
    <cellStyle name="Comma 2 3 2 3 6 2 2 3" xfId="4226" xr:uid="{9D8C5E5F-3746-46EF-8154-DEF43EA2556A}"/>
    <cellStyle name="Comma 2 3 2 3 6 2 2 3 2" xfId="5132" xr:uid="{04508845-3555-4377-A75C-1BCDB95C18F4}"/>
    <cellStyle name="Comma 2 3 2 3 6 2 2 4" xfId="4540" xr:uid="{68FFC2C0-D7B1-4949-BB5D-3691687C5FA5}"/>
    <cellStyle name="Comma 2 3 2 3 6 2 3" xfId="3855" xr:uid="{AA8B6317-DBD7-4470-9C54-0E9477BA5682}"/>
    <cellStyle name="Comma 2 3 2 3 6 2 3 2" xfId="4762" xr:uid="{049CF2A0-932D-4116-82A9-0B33FC098BE8}"/>
    <cellStyle name="Comma 2 3 2 3 6 2 4" xfId="4152" xr:uid="{C9A32756-BED0-4CF0-89E8-60142D90D654}"/>
    <cellStyle name="Comma 2 3 2 3 6 2 4 2" xfId="5058" xr:uid="{A66FD546-03E1-4027-9266-D30CA4D61289}"/>
    <cellStyle name="Comma 2 3 2 3 6 2 5" xfId="4466" xr:uid="{962B7F67-8942-4CED-9844-1041FD1E75D4}"/>
    <cellStyle name="Comma 2 3 2 3 6 3" xfId="2459" xr:uid="{9B09B527-F1DC-4B56-B11D-0CDAD9F26A66}"/>
    <cellStyle name="Comma 2 3 2 3 6 3 2" xfId="3891" xr:uid="{F498B6E6-F998-4661-A321-FD9BD51E1756}"/>
    <cellStyle name="Comma 2 3 2 3 6 3 2 2" xfId="4798" xr:uid="{686561D9-223D-475E-AF3F-D19A0E9747A4}"/>
    <cellStyle name="Comma 2 3 2 3 6 3 3" xfId="4188" xr:uid="{5449B78C-F48C-4309-9068-0694589CDF08}"/>
    <cellStyle name="Comma 2 3 2 3 6 3 3 2" xfId="5094" xr:uid="{1D38CC2F-819B-47EA-A697-6A951960FE96}"/>
    <cellStyle name="Comma 2 3 2 3 6 3 4" xfId="4502" xr:uid="{4882D3CA-AADC-4EFF-84E4-36FAAFA15E70}"/>
    <cellStyle name="Comma 2 3 2 3 6 4" xfId="3808" xr:uid="{9CFDEFD7-CC36-41F1-B4AB-41BB743C0008}"/>
    <cellStyle name="Comma 2 3 2 3 6 4 2" xfId="4715" xr:uid="{3223F89F-026A-4FC7-A879-3CFA507CD328}"/>
    <cellStyle name="Comma 2 3 2 3 6 5" xfId="4105" xr:uid="{3720E79A-69C0-423D-BCFE-4D43D71AECEC}"/>
    <cellStyle name="Comma 2 3 2 3 6 5 2" xfId="5011" xr:uid="{6597B493-080C-4911-B604-FE73BA1A7B17}"/>
    <cellStyle name="Comma 2 3 2 3 6 6" xfId="4418" xr:uid="{1BF6E0DA-F36C-42B7-80D7-A109D10C5876}"/>
    <cellStyle name="Comma 2 3 2 3 7" xfId="1130" xr:uid="{583FDF92-6BC6-421B-BA10-2BFFDA340A64}"/>
    <cellStyle name="Comma 2 3 2 3 7 2" xfId="1833" xr:uid="{CDEA696E-366F-45B0-BD85-AE7386C3C881}"/>
    <cellStyle name="Comma 2 3 2 3 7 2 2" xfId="3066" xr:uid="{EBAB18D7-12FC-4699-89BB-FF72F71087D5}"/>
    <cellStyle name="Comma 2 3 2 3 7 2 2 2" xfId="3930" xr:uid="{6E052D0C-1D2E-4215-8F23-E0DD43F5E886}"/>
    <cellStyle name="Comma 2 3 2 3 7 2 2 2 2" xfId="4837" xr:uid="{CD0D0FCF-315E-44EF-850C-D7323B40B8A4}"/>
    <cellStyle name="Comma 2 3 2 3 7 2 2 3" xfId="4227" xr:uid="{4E1F8DED-FB59-4AF4-9184-1740349C18F5}"/>
    <cellStyle name="Comma 2 3 2 3 7 2 2 3 2" xfId="5133" xr:uid="{7B2977DA-9592-4266-B1E0-9A5A4B964D1E}"/>
    <cellStyle name="Comma 2 3 2 3 7 2 2 4" xfId="4541" xr:uid="{D82D52FE-BB77-487A-9A8F-8538A7685781}"/>
    <cellStyle name="Comma 2 3 2 3 7 2 3" xfId="3856" xr:uid="{F7AA4F17-12B6-4C5F-B770-C57C9FC41799}"/>
    <cellStyle name="Comma 2 3 2 3 7 2 3 2" xfId="4763" xr:uid="{C15B1B09-D3BB-4384-A544-C61EA5DF903F}"/>
    <cellStyle name="Comma 2 3 2 3 7 2 4" xfId="4153" xr:uid="{E1830AE8-B72D-4937-85C6-5035E7618D42}"/>
    <cellStyle name="Comma 2 3 2 3 7 2 4 2" xfId="5059" xr:uid="{6D98D571-F84B-435F-A4F9-7BA5B2000936}"/>
    <cellStyle name="Comma 2 3 2 3 7 2 5" xfId="4467" xr:uid="{219F67C5-54D7-4E8E-A31D-A85648AE1836}"/>
    <cellStyle name="Comma 2 3 2 3 7 3" xfId="2460" xr:uid="{70B65F7C-C22F-4D23-9537-D6D76D5F0B31}"/>
    <cellStyle name="Comma 2 3 2 3 7 3 2" xfId="3892" xr:uid="{1C013505-B60E-486B-8652-443AD48751A7}"/>
    <cellStyle name="Comma 2 3 2 3 7 3 2 2" xfId="4799" xr:uid="{892ACED8-7E23-4152-80A4-07E53625DEBC}"/>
    <cellStyle name="Comma 2 3 2 3 7 3 3" xfId="4189" xr:uid="{FA6ABD70-BC97-4D7F-A734-D8F08456B2A5}"/>
    <cellStyle name="Comma 2 3 2 3 7 3 3 2" xfId="5095" xr:uid="{64BCEB3B-9FD8-486C-BAD3-3B6B904FD875}"/>
    <cellStyle name="Comma 2 3 2 3 7 3 4" xfId="4503" xr:uid="{5B51CFF6-C46E-428B-9F63-093FC0178470}"/>
    <cellStyle name="Comma 2 3 2 3 7 4" xfId="3809" xr:uid="{B908922C-8A8A-45CF-8E60-8A7D0A0F584E}"/>
    <cellStyle name="Comma 2 3 2 3 7 4 2" xfId="4716" xr:uid="{E8E2C0A6-D72C-498C-8A86-67436588E230}"/>
    <cellStyle name="Comma 2 3 2 3 7 5" xfId="4106" xr:uid="{AEE63E1D-F123-4FEF-A29E-1A1814A71947}"/>
    <cellStyle name="Comma 2 3 2 3 7 5 2" xfId="5012" xr:uid="{AD8CB9AA-A34F-43EA-9D4E-5D653E0E1224}"/>
    <cellStyle name="Comma 2 3 2 3 7 6" xfId="4419" xr:uid="{31CB5CA7-2763-4F0D-9521-E20771F9FC71}"/>
    <cellStyle name="Comma 2 3 2 3 8" xfId="1827" xr:uid="{5DAF4A66-4438-4025-8932-5BFF9CEC8CAE}"/>
    <cellStyle name="Comma 2 3 2 3 8 2" xfId="3060" xr:uid="{3D65F214-704D-4685-9793-CC3A6BEA2DDF}"/>
    <cellStyle name="Comma 2 3 2 3 8 2 2" xfId="3924" xr:uid="{2CCA094D-57E0-412F-BEFB-E0F6462D1463}"/>
    <cellStyle name="Comma 2 3 2 3 8 2 2 2" xfId="4831" xr:uid="{2455D46A-87E4-4749-9201-95F2940522AB}"/>
    <cellStyle name="Comma 2 3 2 3 8 2 3" xfId="4221" xr:uid="{C8F56991-B146-46DA-9D0B-F16AE060B8B8}"/>
    <cellStyle name="Comma 2 3 2 3 8 2 3 2" xfId="5127" xr:uid="{A13F2651-AF22-43FA-BD3E-B40A2289AF83}"/>
    <cellStyle name="Comma 2 3 2 3 8 2 4" xfId="4535" xr:uid="{CEDE53C2-6DDF-4603-BAD6-F145B4A2BCD8}"/>
    <cellStyle name="Comma 2 3 2 3 8 3" xfId="3850" xr:uid="{69D96B58-9E9E-4382-9C09-59C3889E5692}"/>
    <cellStyle name="Comma 2 3 2 3 8 3 2" xfId="4757" xr:uid="{CEB19060-7944-4C06-844F-D9CD131D2161}"/>
    <cellStyle name="Comma 2 3 2 3 8 4" xfId="4147" xr:uid="{F78AEE49-983A-479C-ABB6-4A3609DE706A}"/>
    <cellStyle name="Comma 2 3 2 3 8 4 2" xfId="5053" xr:uid="{B7168BD8-4B5C-490D-B2E2-880EC89D3121}"/>
    <cellStyle name="Comma 2 3 2 3 8 5" xfId="4461" xr:uid="{97EECE17-F2A5-4B28-B263-B3F040F4A119}"/>
    <cellStyle name="Comma 2 3 2 3 9" xfId="2454" xr:uid="{6552B9FA-44AC-4409-A1AF-94F109E5DCE6}"/>
    <cellStyle name="Comma 2 3 2 3 9 2" xfId="3886" xr:uid="{095E0A5C-9DE7-4408-8A68-E1EE50AEA001}"/>
    <cellStyle name="Comma 2 3 2 3 9 2 2" xfId="4793" xr:uid="{8F30E7D0-BF4C-4AB7-9CAB-BB0089954CA9}"/>
    <cellStyle name="Comma 2 3 2 3 9 3" xfId="4183" xr:uid="{4F625342-75C5-4385-8FF5-071AB4051E1A}"/>
    <cellStyle name="Comma 2 3 2 3 9 3 2" xfId="5089" xr:uid="{6F6B34C9-9029-4C65-81EC-E17685EA3DC5}"/>
    <cellStyle name="Comma 2 3 2 3 9 4" xfId="4497" xr:uid="{2C11E2D1-5C47-4A2F-83B1-1079FBAE364A}"/>
    <cellStyle name="Comma 2 3 2 4" xfId="1122" xr:uid="{BF6D8ED4-2F67-4283-94C5-52333F8F57A4}"/>
    <cellStyle name="Comma 2 3 2 4 2" xfId="3801" xr:uid="{8C06991A-640A-4707-8794-6A91E16CAB26}"/>
    <cellStyle name="Comma 2 3 2 4 2 2" xfId="4708" xr:uid="{66B3FE82-008E-4026-9D25-5AC8EAA56A22}"/>
    <cellStyle name="Comma 2 3 2 4 3" xfId="4098" xr:uid="{93D49DFE-B6D3-4A58-A2AF-A6B5E6A14136}"/>
    <cellStyle name="Comma 2 3 2 4 3 2" xfId="5004" xr:uid="{442D6ED9-A040-4665-96E1-06B343488ED2}"/>
    <cellStyle name="Comma 2 3 2 4 4" xfId="4411" xr:uid="{8838C73D-59BF-48B3-8BB9-4D8B2980D6CA}"/>
    <cellStyle name="Comma 2 3 2 5" xfId="783" xr:uid="{E71166EC-0BE7-4D9E-8E7F-B5BE2F8099DA}"/>
    <cellStyle name="Comma 2 3 3" xfId="285" xr:uid="{00000000-0005-0000-0000-00001C010000}"/>
    <cellStyle name="Comma 2 3 3 2" xfId="865" xr:uid="{75205DF8-9456-4F45-B45E-41E2F34A1DF2}"/>
    <cellStyle name="Comma 2 3 3 2 2" xfId="3732" xr:uid="{5AC43FA7-C060-446D-A043-5CF2432CB480}"/>
    <cellStyle name="Comma 2 3 3 2 2 2" xfId="4640" xr:uid="{135163F3-861C-4A14-8AB8-CEA4374D2600}"/>
    <cellStyle name="Comma 2 3 3 2 3" xfId="4031" xr:uid="{B3903705-E636-4ED2-B59C-F4C5EDB19C36}"/>
    <cellStyle name="Comma 2 3 3 2 3 2" xfId="4937" xr:uid="{9AF3BA57-D496-461B-B06F-CB3F01B397B3}"/>
    <cellStyle name="Comma 2 3 3 2 4" xfId="4343" xr:uid="{885E6C3F-0180-4B53-8EDF-D91EFF22F4D5}"/>
    <cellStyle name="Comma 2 3 3 3" xfId="1131" xr:uid="{AD8E9F1B-B60F-4318-80F2-4E135166BA04}"/>
    <cellStyle name="Comma 2 3 3 4" xfId="3689" xr:uid="{111D9F52-5552-42D7-885E-83D317E26F3E}"/>
    <cellStyle name="Comma 2 3 3 4 2" xfId="4598" xr:uid="{C62C2B13-D41C-4680-A258-2CEDE05063D5}"/>
    <cellStyle name="Comma 2 3 3 5" xfId="3990" xr:uid="{2AAC661A-B5E0-4EC4-9A74-6ECF182AA590}"/>
    <cellStyle name="Comma 2 3 3 5 2" xfId="4896" xr:uid="{CA9FFDC7-365C-4ACB-99B5-6995BF98E242}"/>
    <cellStyle name="Comma 2 3 3 6" xfId="4302" xr:uid="{F4D5DFB3-CEC8-4D93-A4D9-762A2F43DD0B}"/>
    <cellStyle name="Comma 2 3 3 7" xfId="769" xr:uid="{24A23215-3F42-4DC2-A864-F6CEF204D57E}"/>
    <cellStyle name="Comma 2 3 4" xfId="863" xr:uid="{A5FE4260-5F6D-4C9B-980E-E2D887CA0C21}"/>
    <cellStyle name="Comma 2 3 5" xfId="1121" xr:uid="{B5DA5EA7-FF06-4C16-91C5-7E44BF99424A}"/>
    <cellStyle name="Comma 2 3 6" xfId="749" xr:uid="{F06409A9-CE87-460A-A543-26777E1F5E28}"/>
    <cellStyle name="Comma 2 4" xfId="286" xr:uid="{00000000-0005-0000-0000-00001D010000}"/>
    <cellStyle name="Comma 2 4 10" xfId="4308" xr:uid="{288E61F3-8E01-49DE-BBD3-8B2124A81589}"/>
    <cellStyle name="Comma 2 4 11" xfId="776" xr:uid="{3EE28071-8A5D-4A6C-B0ED-45B39C35ED7D}"/>
    <cellStyle name="Comma 2 4 12" xfId="5192" xr:uid="{1847F780-415F-4D41-9A96-FFE596665773}"/>
    <cellStyle name="Comma 2 4 2" xfId="287" xr:uid="{00000000-0005-0000-0000-00001E010000}"/>
    <cellStyle name="Comma 2 4 2 2" xfId="3734" xr:uid="{93FDB4B9-FACA-4C75-B9D5-CED7E3C51304}"/>
    <cellStyle name="Comma 2 4 2 2 2" xfId="4642" xr:uid="{64187CB1-50C7-4CAA-8F18-D30AB4727261}"/>
    <cellStyle name="Comma 2 4 2 3" xfId="4033" xr:uid="{951B3056-F557-4596-8B1A-76CAF819B6D5}"/>
    <cellStyle name="Comma 2 4 2 3 2" xfId="4939" xr:uid="{AE4652FD-C4F1-417E-A8A8-4C259C040215}"/>
    <cellStyle name="Comma 2 4 2 4" xfId="4345" xr:uid="{B145237F-971C-49E3-A1EF-159CA0216C7A}"/>
    <cellStyle name="Comma 2 4 2 5" xfId="867" xr:uid="{8C3DD26D-3854-4F9F-8488-3AABF51C4E91}"/>
    <cellStyle name="Comma 2 4 3" xfId="866" xr:uid="{F4BBDDC9-DAD7-4439-8AC7-8E2738689AB2}"/>
    <cellStyle name="Comma 2 4 3 2" xfId="3733" xr:uid="{14BEEF84-9C07-4708-A2D1-187DB0D8AD22}"/>
    <cellStyle name="Comma 2 4 3 2 2" xfId="4641" xr:uid="{F2DD6008-561D-4B0F-92B1-82EA831E2096}"/>
    <cellStyle name="Comma 2 4 3 3" xfId="4032" xr:uid="{D4CAA3CD-C104-4AEF-A539-E81BC9D21D53}"/>
    <cellStyle name="Comma 2 4 3 3 2" xfId="4938" xr:uid="{5467EBFA-5AF9-4127-9CBE-930B60CB4311}"/>
    <cellStyle name="Comma 2 4 3 4" xfId="4344" xr:uid="{5BE70F8C-C30A-406A-9F6F-1CFB7315FED3}"/>
    <cellStyle name="Comma 2 4 4" xfId="938" xr:uid="{B6473584-0BEE-44E7-A1F0-604D209E3449}"/>
    <cellStyle name="Comma 2 4 4 2" xfId="3769" xr:uid="{910EF4EA-3AB8-42A3-8B15-7388DFF42975}"/>
    <cellStyle name="Comma 2 4 4 2 2" xfId="4676" xr:uid="{3A27B440-F8FA-48E2-85D3-B321AC0A383C}"/>
    <cellStyle name="Comma 2 4 4 3" xfId="4066" xr:uid="{C3DFB678-69B3-4B91-A7E4-BB246F006D2A}"/>
    <cellStyle name="Comma 2 4 4 3 2" xfId="4972" xr:uid="{5FDA9A08-EC84-4F4F-9CD3-676932E57A17}"/>
    <cellStyle name="Comma 2 4 4 4" xfId="4379" xr:uid="{184F99FB-FEB1-43C5-B01E-13924ECC77DE}"/>
    <cellStyle name="Comma 2 4 5" xfId="1132" xr:uid="{6C07AA43-3580-40BD-9BEA-B9F215B07811}"/>
    <cellStyle name="Comma 2 4 6" xfId="3672" xr:uid="{B621FF4B-E24B-4E0B-9047-985698884F71}"/>
    <cellStyle name="Comma 2 4 6 2" xfId="3973" xr:uid="{7325DB8D-C3F6-40F4-B61A-992A7F06AC20}"/>
    <cellStyle name="Comma 2 4 6 2 2" xfId="4879" xr:uid="{8F3C67D8-14C8-486B-9D7B-4F9C282547EA}"/>
    <cellStyle name="Comma 2 4 6 3" xfId="4267" xr:uid="{7D71AF22-CDD1-4855-AEB4-C7F74800A547}"/>
    <cellStyle name="Comma 2 4 6 3 2" xfId="5173" xr:uid="{DB31FC31-7917-4BB8-ACBF-FC03E2CB1AB7}"/>
    <cellStyle name="Comma 2 4 6 4" xfId="4581" xr:uid="{193309D1-24DC-48BF-AC94-10E09CAD1913}"/>
    <cellStyle name="Comma 2 4 7" xfId="3695" xr:uid="{50135F4C-E71F-4D94-B396-2C8D6BA05577}"/>
    <cellStyle name="Comma 2 4 7 2" xfId="4604" xr:uid="{BC12EDCE-890B-49BC-9C00-BC84B804B474}"/>
    <cellStyle name="Comma 2 4 8" xfId="3996" xr:uid="{3E0F3060-219F-4FC5-80D9-09713C7158C8}"/>
    <cellStyle name="Comma 2 4 8 2" xfId="4902" xr:uid="{C80F83B5-A877-4BB4-9C00-BFB0B7A8FF50}"/>
    <cellStyle name="Comma 2 4 9" xfId="4284" xr:uid="{55D51E0A-5D2B-4C23-BA0E-87123F279E49}"/>
    <cellStyle name="Comma 2 5" xfId="860" xr:uid="{AD975F25-D5BF-4A94-A8DA-7D2D4543E8F7}"/>
    <cellStyle name="Comma 2 5 2" xfId="926" xr:uid="{D89FDB46-C2E8-4EF1-8954-5D2D4B7F2366}"/>
    <cellStyle name="Comma 2 5 2 2" xfId="3757" xr:uid="{D65288FD-D236-42B9-A2D9-E14EF7560E78}"/>
    <cellStyle name="Comma 2 5 2 2 2" xfId="4664" xr:uid="{5FFD6123-057A-451D-B014-EE3EB543220E}"/>
    <cellStyle name="Comma 2 5 3" xfId="1133" xr:uid="{B67461E8-731F-4AAD-92C7-B3440CD78126}"/>
    <cellStyle name="Comma 2 5 3 2" xfId="3810" xr:uid="{3A4E04F5-FA9E-4A7A-A328-F111BD55CFFC}"/>
    <cellStyle name="Comma 2 5 3 2 2" xfId="4717" xr:uid="{531B62B7-5516-4A0E-9796-F663D3D33EB1}"/>
    <cellStyle name="Comma 2 5 3 3" xfId="4107" xr:uid="{B28A37AC-C4E0-4C5B-A955-C7F8822B79C9}"/>
    <cellStyle name="Comma 2 5 3 3 2" xfId="5013" xr:uid="{AD9B61B4-3B5B-4ED7-BE0D-225D89974A78}"/>
    <cellStyle name="Comma 2 5 3 4" xfId="4420" xr:uid="{40C913AF-CF1C-4DEA-A930-FA62A21FA2E6}"/>
    <cellStyle name="Comma 2 5 4" xfId="3729" xr:uid="{5FE8BF79-843C-45D2-9F99-A6C81CC57A02}"/>
    <cellStyle name="Comma 2 5 4 2" xfId="4637" xr:uid="{695F6900-31E3-40CF-8BF1-7A9A13A88DC6}"/>
    <cellStyle name="Comma 2 5 5" xfId="4028" xr:uid="{E6333566-5177-40A8-95E3-04C25D19CD8C}"/>
    <cellStyle name="Comma 2 5 5 2" xfId="4934" xr:uid="{E0C7A0D5-F642-4FD4-9283-AA1A2F75732C}"/>
    <cellStyle name="Comma 2 5 6" xfId="4340" xr:uid="{84E1CFFD-FF47-4C79-9B08-93683F9D3B7A}"/>
    <cellStyle name="Comma 2 6" xfId="1134" xr:uid="{1C8CB09C-3B1E-4C5D-8A98-2C1C65636036}"/>
    <cellStyle name="Comma 2 6 2" xfId="3811" xr:uid="{C33E2DFD-3424-4231-90AB-13B888E48436}"/>
    <cellStyle name="Comma 2 6 2 2" xfId="4718" xr:uid="{0012270F-C95E-4017-9C73-39F7EB915D45}"/>
    <cellStyle name="Comma 2 6 3" xfId="4108" xr:uid="{24F56E94-A374-4ADF-B94A-F34F987D8BBF}"/>
    <cellStyle name="Comma 2 6 3 2" xfId="5014" xr:uid="{7155D2A2-0CE5-42A1-A97E-1501DBCC3E69}"/>
    <cellStyle name="Comma 2 6 4" xfId="4421" xr:uid="{5A5055E7-6AFC-4754-AA0A-8FEEED66BAF9}"/>
    <cellStyle name="Comma 2 7" xfId="1135" xr:uid="{CC49A0DC-F4A2-4A08-8B1C-944C6985B6C8}"/>
    <cellStyle name="Comma 2 7 2" xfId="1834" xr:uid="{D216F63B-15F7-46C6-BB63-978DA5BCE35D}"/>
    <cellStyle name="Comma 2 7 2 2" xfId="3067" xr:uid="{452CEDAF-CC0F-4FAE-B99A-5D3DAAE0C5B1}"/>
    <cellStyle name="Comma 2 7 2 2 2" xfId="3931" xr:uid="{2E19E429-E6A3-4F79-8336-DF975A7A5D52}"/>
    <cellStyle name="Comma 2 7 2 2 2 2" xfId="4838" xr:uid="{03AA1F09-4839-4A7C-A502-ED3306D62451}"/>
    <cellStyle name="Comma 2 7 2 2 3" xfId="4228" xr:uid="{08F97127-8730-42EA-9C89-1B219BCF5F2B}"/>
    <cellStyle name="Comma 2 7 2 2 3 2" xfId="5134" xr:uid="{66723408-C6F1-4DEF-A19B-AAD86064D8C8}"/>
    <cellStyle name="Comma 2 7 2 2 4" xfId="4542" xr:uid="{40FC0BB2-69E7-470F-9291-84BDECD261C3}"/>
    <cellStyle name="Comma 2 7 2 3" xfId="3857" xr:uid="{B6A1F945-10FD-4A8A-9275-061C656AA918}"/>
    <cellStyle name="Comma 2 7 2 3 2" xfId="4764" xr:uid="{EFD92028-10D3-4026-A7DD-D5296D7B1B1F}"/>
    <cellStyle name="Comma 2 7 2 4" xfId="4154" xr:uid="{3C4BABB3-FE6D-4C4B-8C22-EF71AA267A8B}"/>
    <cellStyle name="Comma 2 7 2 4 2" xfId="5060" xr:uid="{0EC57C4F-E3EF-4D1F-9E6F-DDB8A3BEA1EF}"/>
    <cellStyle name="Comma 2 7 2 5" xfId="4468" xr:uid="{DDD3ED9D-522E-44FB-8A3B-05A0D517FC16}"/>
    <cellStyle name="Comma 2 7 3" xfId="2461" xr:uid="{096BFC18-ECE5-4BF8-B1C9-1A49ACCB8FDA}"/>
    <cellStyle name="Comma 2 7 3 2" xfId="3893" xr:uid="{DDCD7018-D6AA-420A-9015-6FD8D37E61F6}"/>
    <cellStyle name="Comma 2 7 3 2 2" xfId="4800" xr:uid="{F0CD8F56-9B3C-4980-B919-DAC0B9EB42BB}"/>
    <cellStyle name="Comma 2 7 3 3" xfId="4190" xr:uid="{23607206-914B-40F5-B9AC-F2F4A398DBEF}"/>
    <cellStyle name="Comma 2 7 3 3 2" xfId="5096" xr:uid="{6C60E6EC-2841-4F56-810D-CDC368023237}"/>
    <cellStyle name="Comma 2 7 3 4" xfId="4504" xr:uid="{F6243324-2B16-4964-A5C7-8C2BD127BDCD}"/>
    <cellStyle name="Comma 2 7 4" xfId="3812" xr:uid="{42E9EE46-074E-4D7B-A3B9-A8459D5DE6DF}"/>
    <cellStyle name="Comma 2 7 4 2" xfId="4719" xr:uid="{5CFA5974-7E4D-42DD-99E5-E3D865ACA497}"/>
    <cellStyle name="Comma 2 7 5" xfId="4109" xr:uid="{28E6C400-FCA6-4BCB-BDE6-4BAEA746B48C}"/>
    <cellStyle name="Comma 2 7 5 2" xfId="5015" xr:uid="{7E6AD58E-8B86-4D9A-A6FD-992C170D795D}"/>
    <cellStyle name="Comma 2 7 6" xfId="4422" xr:uid="{E0603D28-8390-40C3-A930-E46FD7BBBD21}"/>
    <cellStyle name="Comma 2 8" xfId="1136" xr:uid="{4D014376-6520-4485-89A8-1BFE7B5F57BF}"/>
    <cellStyle name="Comma 2 8 2" xfId="1835" xr:uid="{7EFE3F50-4628-4D40-A41A-4D897B9F8ECC}"/>
    <cellStyle name="Comma 2 8 2 2" xfId="3068" xr:uid="{44F3A263-DD79-4F74-BC13-2D7DD622F950}"/>
    <cellStyle name="Comma 2 8 2 2 2" xfId="3932" xr:uid="{E4DDE0C7-B7E9-4A16-801E-4E6D5615CDE7}"/>
    <cellStyle name="Comma 2 8 2 2 2 2" xfId="4839" xr:uid="{3E67F85F-3D05-437E-8688-038008BE76D9}"/>
    <cellStyle name="Comma 2 8 2 2 3" xfId="4229" xr:uid="{7780967A-752A-4A83-AA84-30FE763DADFF}"/>
    <cellStyle name="Comma 2 8 2 2 3 2" xfId="5135" xr:uid="{B87BC102-9AA5-46B9-8522-EB296892E1D2}"/>
    <cellStyle name="Comma 2 8 2 2 4" xfId="4543" xr:uid="{A34223DF-D227-401A-A658-E09A7DA50AB1}"/>
    <cellStyle name="Comma 2 8 2 3" xfId="3858" xr:uid="{DE9E9622-034F-4646-B97F-B22A1DE5E7D7}"/>
    <cellStyle name="Comma 2 8 2 3 2" xfId="4765" xr:uid="{D9284BE1-F037-4C9F-AAFC-6A027BEA7640}"/>
    <cellStyle name="Comma 2 8 2 4" xfId="4155" xr:uid="{D1CD7D74-83B3-4FE3-A94D-C60C7CDD98A1}"/>
    <cellStyle name="Comma 2 8 2 4 2" xfId="5061" xr:uid="{653AA404-324C-4A3F-8590-B4D2FA7FFF1D}"/>
    <cellStyle name="Comma 2 8 2 5" xfId="4469" xr:uid="{D30D7D6C-912F-4B3E-B603-6E03B3619B18}"/>
    <cellStyle name="Comma 2 8 3" xfId="2462" xr:uid="{F70D4D14-D301-4FFC-BDFC-3220C3A2C7C0}"/>
    <cellStyle name="Comma 2 8 3 2" xfId="3894" xr:uid="{3E29313B-E562-4DB4-8339-53F4EFCBB31B}"/>
    <cellStyle name="Comma 2 8 3 2 2" xfId="4801" xr:uid="{1067D7C4-8C7E-4229-B36D-5E7F65971291}"/>
    <cellStyle name="Comma 2 8 3 3" xfId="4191" xr:uid="{7C38E656-3237-49BC-8FF2-4DB5FB9C4C59}"/>
    <cellStyle name="Comma 2 8 3 3 2" xfId="5097" xr:uid="{067A7331-0224-4E5B-919E-FA76D082E4EE}"/>
    <cellStyle name="Comma 2 8 3 4" xfId="4505" xr:uid="{58DBA922-5762-4206-AA7C-BF3F7637E084}"/>
    <cellStyle name="Comma 2 8 4" xfId="3813" xr:uid="{B8FE84C5-573F-42B2-A630-09EAB1108214}"/>
    <cellStyle name="Comma 2 8 4 2" xfId="4720" xr:uid="{2230EB18-C4CE-4C6D-9EFD-12E8C745EA84}"/>
    <cellStyle name="Comma 2 8 5" xfId="4110" xr:uid="{2FB7A763-03C9-43B2-B268-6035C946E81F}"/>
    <cellStyle name="Comma 2 8 5 2" xfId="5016" xr:uid="{91F64ED2-4CE6-48FB-B9EF-BFB296764003}"/>
    <cellStyle name="Comma 2 8 6" xfId="4423" xr:uid="{7C0D7BB5-9698-48F7-B06B-E6C4F9D4D469}"/>
    <cellStyle name="Comma 2 9" xfId="1137" xr:uid="{9628D3CA-5AE3-4E3B-9ACB-FC1649C458AF}"/>
    <cellStyle name="Comma 2 9 2" xfId="1836" xr:uid="{E7D353A4-7538-4024-B536-352FC6B9B85D}"/>
    <cellStyle name="Comma 2 9 2 2" xfId="3069" xr:uid="{30D1922C-A562-43E3-9096-EC820E294A23}"/>
    <cellStyle name="Comma 2 9 2 2 2" xfId="3933" xr:uid="{8A62CD2C-CBCC-4054-B4AB-597BE12FB8E5}"/>
    <cellStyle name="Comma 2 9 2 2 2 2" xfId="4840" xr:uid="{84E01309-49B3-4D3B-8B46-602A8D6C8D6F}"/>
    <cellStyle name="Comma 2 9 2 2 3" xfId="4230" xr:uid="{4A13E406-04BD-42C8-8184-0D00DB3A1D46}"/>
    <cellStyle name="Comma 2 9 2 2 3 2" xfId="5136" xr:uid="{81055104-1C3B-4C5A-AA55-8A0A01A5DA9E}"/>
    <cellStyle name="Comma 2 9 2 2 4" xfId="4544" xr:uid="{73864057-1037-41C7-AF2F-7F8B235880C2}"/>
    <cellStyle name="Comma 2 9 2 3" xfId="3859" xr:uid="{2F6E2E94-870E-435A-BB80-85F23CB0A56F}"/>
    <cellStyle name="Comma 2 9 2 3 2" xfId="4766" xr:uid="{922F5B05-EB2B-41EA-BE0E-D34822ECE5BB}"/>
    <cellStyle name="Comma 2 9 2 4" xfId="4156" xr:uid="{3F4F387B-95EA-4F62-BB48-6ECDD6A1CBFF}"/>
    <cellStyle name="Comma 2 9 2 4 2" xfId="5062" xr:uid="{4F22E987-BB26-4334-B242-20A22DFFFDE2}"/>
    <cellStyle name="Comma 2 9 2 5" xfId="4470" xr:uid="{843962C8-2573-4E87-86BB-B3E869BE8FDC}"/>
    <cellStyle name="Comma 2 9 3" xfId="2463" xr:uid="{7AAE52C4-1AFB-43EF-B454-BD2C4814C84E}"/>
    <cellStyle name="Comma 2 9 3 2" xfId="3895" xr:uid="{0178EEDB-A897-4209-A3E6-ED09F6C7040A}"/>
    <cellStyle name="Comma 2 9 3 2 2" xfId="4802" xr:uid="{3CABE6FF-F3EB-4D34-A084-C292635E29F1}"/>
    <cellStyle name="Comma 2 9 3 3" xfId="4192" xr:uid="{FAE5066C-CE84-45AF-8DD9-F3FFEAAC3EB9}"/>
    <cellStyle name="Comma 2 9 3 3 2" xfId="5098" xr:uid="{F1B4870D-B0C6-4084-BB4F-8E4D52B43EC0}"/>
    <cellStyle name="Comma 2 9 3 4" xfId="4506" xr:uid="{A8B4D166-B7F3-419E-B9DB-232012024EE7}"/>
    <cellStyle name="Comma 2 9 4" xfId="3814" xr:uid="{98BEC70F-D50D-484E-BC98-8B7BD69EE2A6}"/>
    <cellStyle name="Comma 2 9 4 2" xfId="4721" xr:uid="{35802447-50D3-45F4-8FCF-28B303F36173}"/>
    <cellStyle name="Comma 2 9 5" xfId="4111" xr:uid="{F5F556FF-D9E9-4EA7-A709-18B8CDC3299E}"/>
    <cellStyle name="Comma 2 9 5 2" xfId="5017" xr:uid="{CE800D4B-846B-47DD-BC9F-A4D4C55CAE1A}"/>
    <cellStyle name="Comma 2 9 6" xfId="4424" xr:uid="{32B5AB53-3407-4EB0-8E84-F989D16BCB77}"/>
    <cellStyle name="Comma 20" xfId="288" xr:uid="{00000000-0005-0000-0000-00001F010000}"/>
    <cellStyle name="Comma 20 2" xfId="991" xr:uid="{FD38F978-FD2B-4F51-87DC-6CDADBA95139}"/>
    <cellStyle name="Comma 20 2 2" xfId="3784" xr:uid="{C29CFECA-1D3B-4275-A322-5AD575AD1226}"/>
    <cellStyle name="Comma 20 2 2 2" xfId="4691" xr:uid="{2CEA7B31-FDBC-4083-8E56-DEB329E1AEF0}"/>
    <cellStyle name="Comma 20 2 3" xfId="4081" xr:uid="{63347D93-CCD5-480C-B98C-A60997D4DEDF}"/>
    <cellStyle name="Comma 20 2 3 2" xfId="4987" xr:uid="{2B28E88A-366A-4770-A7E7-CAEF4E21D549}"/>
    <cellStyle name="Comma 20 2 4" xfId="4394" xr:uid="{28F6C673-7879-4F5C-AC75-A73BBDBA7E13}"/>
    <cellStyle name="Comma 20 3" xfId="3735" xr:uid="{81250755-3C79-400B-83D7-7C234FBA55E8}"/>
    <cellStyle name="Comma 20 3 2" xfId="4643" xr:uid="{892CB768-1F96-4FE3-8936-65763D5974A7}"/>
    <cellStyle name="Comma 20 4" xfId="4034" xr:uid="{7F8164B5-6ED8-4039-B91A-A251598C61CD}"/>
    <cellStyle name="Comma 20 4 2" xfId="4940" xr:uid="{66A3D27F-EFD6-4344-B5AA-BD117BE04581}"/>
    <cellStyle name="Comma 20 5" xfId="4346" xr:uid="{9D6671DD-E5C4-4426-BF68-ECD4A5561674}"/>
    <cellStyle name="Comma 20 6" xfId="868" xr:uid="{A0236C91-6841-48B2-8EC0-8FE6DB37F649}"/>
    <cellStyle name="Comma 21" xfId="289" xr:uid="{00000000-0005-0000-0000-000020010000}"/>
    <cellStyle name="Comma 21 2" xfId="3736" xr:uid="{60393CE8-8AB0-4576-A373-D5CE862082AF}"/>
    <cellStyle name="Comma 21 2 2" xfId="4644" xr:uid="{C470834A-A763-48A9-86DA-89FCBF1408B8}"/>
    <cellStyle name="Comma 21 3" xfId="4035" xr:uid="{6A8BD028-D1EB-4B5D-A320-7ABC3FA36481}"/>
    <cellStyle name="Comma 21 3 2" xfId="4941" xr:uid="{2CED0D4E-EBB8-4E3F-9B0C-73033D8AA743}"/>
    <cellStyle name="Comma 21 4" xfId="4347" xr:uid="{405A6346-4772-4089-948F-92BF4A6053F4}"/>
    <cellStyle name="Comma 21 5" xfId="869" xr:uid="{1CD51A95-537C-465C-84C8-7FFA96374016}"/>
    <cellStyle name="Comma 22" xfId="290" xr:uid="{00000000-0005-0000-0000-000021010000}"/>
    <cellStyle name="Comma 22 2" xfId="3737" xr:uid="{47E32312-87D4-43CD-9EC7-88E5B904A91F}"/>
    <cellStyle name="Comma 22 2 2" xfId="4645" xr:uid="{2E4BC5A6-59E2-4198-9E3E-79A3093B1522}"/>
    <cellStyle name="Comma 22 3" xfId="4036" xr:uid="{27AF5B0B-96F7-4006-B408-13424E66557F}"/>
    <cellStyle name="Comma 22 3 2" xfId="4942" xr:uid="{9261F306-AFA3-4F58-A636-15A5A4EB1E47}"/>
    <cellStyle name="Comma 22 4" xfId="4348" xr:uid="{6B0061C4-9830-4F5E-B9FD-6E10F6F052E1}"/>
    <cellStyle name="Comma 22 5" xfId="870" xr:uid="{60006821-C342-49BE-8916-31666C43F687}"/>
    <cellStyle name="Comma 23" xfId="291" xr:uid="{00000000-0005-0000-0000-000022010000}"/>
    <cellStyle name="Comma 23 2" xfId="3738" xr:uid="{B769EB60-2E97-40D7-8866-427F5947F452}"/>
    <cellStyle name="Comma 23 2 2" xfId="4646" xr:uid="{5AA0E797-91F7-404E-8D79-FD5903CD0940}"/>
    <cellStyle name="Comma 23 3" xfId="4037" xr:uid="{3D4D6C76-F62D-4BE7-B3BC-E12A97030E61}"/>
    <cellStyle name="Comma 23 3 2" xfId="4943" xr:uid="{2E856E0C-A21F-4240-91D8-BCC208981592}"/>
    <cellStyle name="Comma 23 4" xfId="4349" xr:uid="{E4E2B213-AFD2-429C-8BDD-DAC3E86F8E5B}"/>
    <cellStyle name="Comma 23 5" xfId="871" xr:uid="{4563911F-988C-40AF-A18E-B84624319B1D}"/>
    <cellStyle name="Comma 24" xfId="292" xr:uid="{00000000-0005-0000-0000-000023010000}"/>
    <cellStyle name="Comma 24 2" xfId="3739" xr:uid="{0B49CBEC-A481-42BC-8281-1D0D824F1C63}"/>
    <cellStyle name="Comma 24 2 2" xfId="4647" xr:uid="{F805FDA6-109E-4A3F-A080-0B5F0DB3F72D}"/>
    <cellStyle name="Comma 24 3" xfId="4038" xr:uid="{B94F9541-698E-4EC4-A2B9-7A21375A747B}"/>
    <cellStyle name="Comma 24 3 2" xfId="4944" xr:uid="{3975CF9E-81FD-424E-86E9-7A8E15EE5496}"/>
    <cellStyle name="Comma 24 4" xfId="4350" xr:uid="{A2EE9702-79FB-4170-BC62-8A3D81A49E64}"/>
    <cellStyle name="Comma 24 5" xfId="872" xr:uid="{A6E144EE-953B-4AC6-A47F-C18DBA45268A}"/>
    <cellStyle name="Comma 25" xfId="293" xr:uid="{00000000-0005-0000-0000-000024010000}"/>
    <cellStyle name="Comma 25 2" xfId="3740" xr:uid="{955AC028-2F59-4A9E-A0BB-790EE936AFA9}"/>
    <cellStyle name="Comma 25 2 2" xfId="4648" xr:uid="{F1A3E9C7-2888-43E3-89DD-0FF80D8FB5E2}"/>
    <cellStyle name="Comma 25 3" xfId="4039" xr:uid="{073FA2FA-E707-4720-888D-7D521B16A719}"/>
    <cellStyle name="Comma 25 3 2" xfId="4945" xr:uid="{A19FC45C-FA4B-4EA0-AD74-5D7F7AEC2953}"/>
    <cellStyle name="Comma 25 4" xfId="4351" xr:uid="{75EF7808-3B72-45FF-9AFE-AF7AC7682FD4}"/>
    <cellStyle name="Comma 25 5" xfId="873" xr:uid="{DE1E9415-8D8F-4742-AACF-0F726EDB63D7}"/>
    <cellStyle name="Comma 26" xfId="294" xr:uid="{00000000-0005-0000-0000-000025010000}"/>
    <cellStyle name="Comma 26 2" xfId="3741" xr:uid="{6956D429-9566-4C36-BDFE-23738B5684DD}"/>
    <cellStyle name="Comma 26 2 2" xfId="4649" xr:uid="{0EF04681-6C52-4EE2-86E5-93D035C60C31}"/>
    <cellStyle name="Comma 26 3" xfId="4040" xr:uid="{70406973-5AED-4A99-959A-0ED74E65DCE1}"/>
    <cellStyle name="Comma 26 3 2" xfId="4946" xr:uid="{A049C172-BDF4-40E7-B5C2-080A2707C7F5}"/>
    <cellStyle name="Comma 26 4" xfId="4352" xr:uid="{9853D46A-B181-426F-9690-DF3CE4DB6FBC}"/>
    <cellStyle name="Comma 26 5" xfId="874" xr:uid="{3B44F33E-22B2-4F99-AE43-92AFDF31A185}"/>
    <cellStyle name="Comma 27" xfId="295" xr:uid="{00000000-0005-0000-0000-000026010000}"/>
    <cellStyle name="Comma 27 2" xfId="3742" xr:uid="{C613A6C5-C0EB-4D78-BEA5-13D0793F6CE4}"/>
    <cellStyle name="Comma 27 2 2" xfId="4650" xr:uid="{39BB36B3-D276-4408-B7FB-808DBE297385}"/>
    <cellStyle name="Comma 27 3" xfId="4041" xr:uid="{D11CA3F8-76E9-4D5B-A004-0CEB788D4F54}"/>
    <cellStyle name="Comma 27 3 2" xfId="4947" xr:uid="{0B27B912-3454-4E34-BA41-A217B2A2AB65}"/>
    <cellStyle name="Comma 27 4" xfId="4353" xr:uid="{7365BD14-B9C8-4FED-9DE1-D3787E3797C9}"/>
    <cellStyle name="Comma 27 5" xfId="875" xr:uid="{18DEB44A-4530-47DA-AC4A-E573EAB811DB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10" xfId="4293" xr:uid="{73455839-4500-4F0A-8C43-4928461F4A83}"/>
    <cellStyle name="Comma 3 11" xfId="739" xr:uid="{69C06C08-0416-407F-A507-AB84DAC0C268}"/>
    <cellStyle name="Comma 3 2" xfId="299" xr:uid="{00000000-0005-0000-0000-00002A010000}"/>
    <cellStyle name="Comma 3 2 2" xfId="778" xr:uid="{E0A5300E-67C0-42F8-B8E8-DEC7FE564C8A}"/>
    <cellStyle name="Comma 3 2 2 2" xfId="3048" xr:uid="{84C341E3-2986-41D0-86C2-78C73602DB63}"/>
    <cellStyle name="Comma 3 2 2 2 2" xfId="3915" xr:uid="{E3F52DAB-BBCC-4969-91F6-98699D4E5AB9}"/>
    <cellStyle name="Comma 3 2 2 2 2 2" xfId="4822" xr:uid="{9F0417CD-0849-45F3-BFB2-70B2B147671F}"/>
    <cellStyle name="Comma 3 2 2 2 3" xfId="4212" xr:uid="{3F1ABC15-301E-4810-B1CC-A2AE4737B2DF}"/>
    <cellStyle name="Comma 3 2 2 2 3 2" xfId="5118" xr:uid="{A59A64B1-6509-447B-BDCA-2B01369A0644}"/>
    <cellStyle name="Comma 3 2 2 2 4" xfId="4526" xr:uid="{02193962-034D-49A1-B18B-D0917BBED41E}"/>
    <cellStyle name="Comma 3 2 2 3" xfId="1816" xr:uid="{9118A8D9-85B8-40F5-A916-F58B741335E9}"/>
    <cellStyle name="Comma 3 2 2 3 2" xfId="3842" xr:uid="{3A893B97-ADF1-49D2-B4EF-2906A0729C15}"/>
    <cellStyle name="Comma 3 2 2 3 2 2" xfId="4749" xr:uid="{CABBAC23-2849-47E3-8DEC-1976865D45DF}"/>
    <cellStyle name="Comma 3 2 2 3 3" xfId="4139" xr:uid="{97964702-A4C9-4645-9BC2-8A4533F81AAC}"/>
    <cellStyle name="Comma 3 2 2 3 3 2" xfId="5045" xr:uid="{9ACB135E-10F4-49A8-9BA6-CAB0CC5806B1}"/>
    <cellStyle name="Comma 3 2 2 3 4" xfId="4453" xr:uid="{E5C022B2-79BF-4156-9B9B-D38622F9AA49}"/>
    <cellStyle name="Comma 3 2 3" xfId="767" xr:uid="{C1501336-6D09-4403-BE74-CF1887CE78E5}"/>
    <cellStyle name="Comma 3 2 3 2" xfId="3688" xr:uid="{782CB1E6-9633-4A8A-B650-500E2DE05DF6}"/>
    <cellStyle name="Comma 3 2 3 2 2" xfId="4597" xr:uid="{8C447A7F-3EE7-4403-B0F3-B3446FE5A521}"/>
    <cellStyle name="Comma 3 2 3 3" xfId="3989" xr:uid="{1DB2406E-009C-4194-9371-D2AAE3844F32}"/>
    <cellStyle name="Comma 3 2 3 3 2" xfId="4895" xr:uid="{CFDDFAD8-6E07-48EC-A7A3-5BCB27CD59F2}"/>
    <cellStyle name="Comma 3 2 3 4" xfId="4301" xr:uid="{5A7BBD0F-4615-4757-B5C5-4226F6927455}"/>
    <cellStyle name="Comma 3 2 4" xfId="876" xr:uid="{FF2DB3B8-B09F-4F5B-AAB7-7C57D5D9887E}"/>
    <cellStyle name="Comma 3 2 5" xfId="742" xr:uid="{28651397-08C1-460E-9CE6-46A54DDB7E35}"/>
    <cellStyle name="Comma 3 3" xfId="300" xr:uid="{00000000-0005-0000-0000-00002B010000}"/>
    <cellStyle name="Comma 3 3 2" xfId="782" xr:uid="{76C02C4A-12EE-4D9E-B1D5-EEAC09E90BAF}"/>
    <cellStyle name="Comma 3 3 2 2" xfId="1139" xr:uid="{567CE927-7BFD-4900-AE65-C6D37117C56B}"/>
    <cellStyle name="Comma 3 3 2 2 2" xfId="3816" xr:uid="{DAEB7347-C7B1-475F-97BE-F8E11B8CFCCC}"/>
    <cellStyle name="Comma 3 3 2 2 2 2" xfId="4723" xr:uid="{6972E3AC-8C3D-4FBE-A82D-A59BF14A4F51}"/>
    <cellStyle name="Comma 3 3 2 2 3" xfId="4113" xr:uid="{718C071C-1BDF-428C-9E40-6B1AD5BD7669}"/>
    <cellStyle name="Comma 3 3 2 2 3 2" xfId="5019" xr:uid="{91F432C4-AC4E-4AD8-A57A-CC58CBB0363B}"/>
    <cellStyle name="Comma 3 3 2 2 4" xfId="4426" xr:uid="{90B5021D-C127-474B-8A91-6F55D73E7432}"/>
    <cellStyle name="Comma 3 3 2 3" xfId="3697" xr:uid="{E30378B6-6412-4593-9A8C-15E9C3FE3F6A}"/>
    <cellStyle name="Comma 3 3 2 3 2" xfId="4606" xr:uid="{FC41256C-BD90-48C7-9ADC-345AEFCAFC9B}"/>
    <cellStyle name="Comma 3 3 2 4" xfId="3998" xr:uid="{C8B1E678-DED3-497E-8C5C-BEA002626085}"/>
    <cellStyle name="Comma 3 3 2 4 2" xfId="4904" xr:uid="{F221521C-D5D2-4C2E-BE2A-79C336D3CAC5}"/>
    <cellStyle name="Comma 3 3 2 5" xfId="4310" xr:uid="{CC8E8604-A34D-404B-A5C4-E1DA581F689E}"/>
    <cellStyle name="Comma 3 3 3" xfId="877" xr:uid="{7F33782E-4175-4D7A-B418-9603B38350AD}"/>
    <cellStyle name="Comma 3 3 4" xfId="1138" xr:uid="{D3937A9F-82BC-47FC-B971-064E96D16812}"/>
    <cellStyle name="Comma 3 3 4 2" xfId="3815" xr:uid="{C884D1F3-1903-4850-8E06-6BEC00093BB2}"/>
    <cellStyle name="Comma 3 3 4 2 2" xfId="4722" xr:uid="{CFB47710-0641-466F-A447-B3DDE4423819}"/>
    <cellStyle name="Comma 3 3 4 3" xfId="4112" xr:uid="{18644E33-3328-4B63-BAAC-51071D77A43B}"/>
    <cellStyle name="Comma 3 3 4 3 2" xfId="5018" xr:uid="{97087DA3-E67C-4475-9AD8-03778E036460}"/>
    <cellStyle name="Comma 3 3 4 4" xfId="4425" xr:uid="{8E804B66-28B4-4028-ABA7-D30E2A4563DB}"/>
    <cellStyle name="Comma 3 3 5" xfId="3682" xr:uid="{44AEEABE-5A20-4840-83B8-BF70671F306B}"/>
    <cellStyle name="Comma 3 3 5 2" xfId="4591" xr:uid="{24692D1B-8D95-45EC-B4F4-BD2F8814EC17}"/>
    <cellStyle name="Comma 3 3 6" xfId="3983" xr:uid="{663D161F-CBC7-4AFF-8838-DC89DDA58C2C}"/>
    <cellStyle name="Comma 3 3 6 2" xfId="4889" xr:uid="{05D0F7D4-986C-468A-B893-7F61DD92F3D7}"/>
    <cellStyle name="Comma 3 3 7" xfId="4295" xr:uid="{AF585C27-D51B-4201-B831-9451171B5DC4}"/>
    <cellStyle name="Comma 3 3 8" xfId="748" xr:uid="{9802F346-EECA-482A-B23F-5B0260F5C60B}"/>
    <cellStyle name="Comma 3 4" xfId="301" xr:uid="{00000000-0005-0000-0000-00002C010000}"/>
    <cellStyle name="Comma 3 4 2" xfId="1140" xr:uid="{A04DDE4E-B78B-422A-8A51-E95BFA365695}"/>
    <cellStyle name="Comma 3 4 2 2" xfId="3817" xr:uid="{E2F0F52A-C799-4F1D-915E-56679EB00333}"/>
    <cellStyle name="Comma 3 4 2 2 2" xfId="4724" xr:uid="{A0CAD565-DD3F-4483-A29A-B7F5B14EE755}"/>
    <cellStyle name="Comma 3 4 2 3" xfId="4114" xr:uid="{BAB2D984-FDA3-4387-9A1A-096F386FE062}"/>
    <cellStyle name="Comma 3 4 2 3 2" xfId="5020" xr:uid="{C37C66B7-C3B2-4A44-9F81-8BEF170E9341}"/>
    <cellStyle name="Comma 3 4 2 4" xfId="4427" xr:uid="{F55B5F21-56E6-4593-A18F-3C5901E24318}"/>
    <cellStyle name="Comma 3 4 3" xfId="3694" xr:uid="{83299C86-B48A-4926-BFED-A16784401993}"/>
    <cellStyle name="Comma 3 4 3 2" xfId="4603" xr:uid="{B61E68F2-AC56-4FB2-8DB1-FD2480A1AFB3}"/>
    <cellStyle name="Comma 3 4 4" xfId="3995" xr:uid="{E47D940F-389F-4E7F-B839-3F98FF2550BC}"/>
    <cellStyle name="Comma 3 4 4 2" xfId="4901" xr:uid="{757855A2-5F64-4D9C-9073-832AF2C12463}"/>
    <cellStyle name="Comma 3 4 5" xfId="4307" xr:uid="{8C3FD83D-B41C-4D23-8C7E-7552A94CDE2B}"/>
    <cellStyle name="Comma 3 4 6" xfId="775" xr:uid="{8F18259C-3290-4D71-B677-3EDB5CEDC121}"/>
    <cellStyle name="Comma 3 5" xfId="1813" xr:uid="{EBA96855-3460-4FEB-8107-1E7C8BD128E6}"/>
    <cellStyle name="Comma 3 5 2" xfId="3045" xr:uid="{736FF75A-C50C-4259-9592-E84C9A67B53D}"/>
    <cellStyle name="Comma 3 5 2 2" xfId="3914" xr:uid="{846ECBCF-28B5-4148-9C46-665961CF29CD}"/>
    <cellStyle name="Comma 3 5 2 2 2" xfId="4821" xr:uid="{2FE58E67-BEAA-4F42-8882-82441A0CCEF4}"/>
    <cellStyle name="Comma 3 5 2 3" xfId="4211" xr:uid="{1B349BAF-9148-4431-B8C8-38112226FF2D}"/>
    <cellStyle name="Comma 3 5 2 3 2" xfId="5117" xr:uid="{63BFFC94-5208-4B3F-9256-2C8C7E00A624}"/>
    <cellStyle name="Comma 3 5 2 4" xfId="4525" xr:uid="{D3719B42-5693-42D1-92B6-F8C116E8BB9A}"/>
    <cellStyle name="Comma 3 5 3" xfId="3841" xr:uid="{AF696B13-57B1-4018-8FDA-2E383BD4B832}"/>
    <cellStyle name="Comma 3 5 3 2" xfId="4748" xr:uid="{99198B83-8ED6-49F1-A991-D48AE1969D6F}"/>
    <cellStyle name="Comma 3 5 4" xfId="4138" xr:uid="{BE5CB309-26BF-44D7-9F6F-3EDC8802696A}"/>
    <cellStyle name="Comma 3 5 4 2" xfId="5044" xr:uid="{CD693AD5-F3E4-4185-A26B-C569B7CA9F93}"/>
    <cellStyle name="Comma 3 5 5" xfId="4452" xr:uid="{EB60339D-1D8E-4A25-B4C8-6B6EC58763BB}"/>
    <cellStyle name="Comma 3 6" xfId="2438" xr:uid="{F880F724-3E87-4850-84EC-DAEAA5C0AEF8}"/>
    <cellStyle name="Comma 3 6 2" xfId="3878" xr:uid="{45AFA3FB-FE02-468F-BE9A-0977C6B0E96C}"/>
    <cellStyle name="Comma 3 6 2 2" xfId="4785" xr:uid="{2D1DACA5-4131-4684-8EFE-6A74DE826A13}"/>
    <cellStyle name="Comma 3 6 3" xfId="4175" xr:uid="{FA2C5035-792E-443B-9FAE-6C1F6D50CA62}"/>
    <cellStyle name="Comma 3 6 3 2" xfId="5081" xr:uid="{D763071F-E522-4D38-9F34-416D1E3AA156}"/>
    <cellStyle name="Comma 3 6 4" xfId="4489" xr:uid="{D620BEC2-D6E0-4C5A-AE12-BB8DBD81E036}"/>
    <cellStyle name="Comma 3 7" xfId="1070" xr:uid="{14B2AAA6-F59D-4CD0-805D-276A7BF5EB82}"/>
    <cellStyle name="Comma 3 7 2" xfId="3787" xr:uid="{45303F9D-CE8C-46D9-97D0-6A585A7E2340}"/>
    <cellStyle name="Comma 3 7 2 2" xfId="4694" xr:uid="{55B996C9-21D1-4C30-B5C2-1E611557C8C9}"/>
    <cellStyle name="Comma 3 7 3" xfId="4084" xr:uid="{9D1490B3-6B3F-4DE8-9204-A8036E358B43}"/>
    <cellStyle name="Comma 3 7 3 2" xfId="4990" xr:uid="{A99A8190-BC7B-4071-91D6-44BECC863A98}"/>
    <cellStyle name="Comma 3 7 4" xfId="4397" xr:uid="{0D1D7939-4684-4B65-BE7F-86D68727E68C}"/>
    <cellStyle name="Comma 3 8" xfId="3680" xr:uid="{96F32575-D340-4201-ABF5-BC79476BED60}"/>
    <cellStyle name="Comma 3 8 2" xfId="4589" xr:uid="{FD808A23-EB83-4F07-82FA-15704B10F23A}"/>
    <cellStyle name="Comma 3 9" xfId="3981" xr:uid="{9700B1CA-B470-49EA-B70E-280EFC1959CA}"/>
    <cellStyle name="Comma 3 9 2" xfId="4887" xr:uid="{D7E62676-33C4-47C4-9CBE-0811747E6058}"/>
    <cellStyle name="Comma 30" xfId="302" xr:uid="{00000000-0005-0000-0000-00002D010000}"/>
    <cellStyle name="Comma 31" xfId="3678" xr:uid="{F91B6D32-F18D-46CA-B860-27EE0A28F806}"/>
    <cellStyle name="Comma 31 2" xfId="4587" xr:uid="{C070E2FF-E97D-4692-8075-8F03B1C9709D}"/>
    <cellStyle name="Comma 32" xfId="3657" xr:uid="{E49AC24F-7E43-4D75-8497-6B31DDFC2B95}"/>
    <cellStyle name="Comma 32 2" xfId="3958" xr:uid="{925CA55A-F325-491D-984C-CB3B3BCB4A80}"/>
    <cellStyle name="Comma 32 2 2" xfId="4865" xr:uid="{790F39DB-0D82-4AFC-A09B-F03245C9BF5F}"/>
    <cellStyle name="Comma 32 3" xfId="4255" xr:uid="{27151186-933B-47A7-B570-5A0339443E0E}"/>
    <cellStyle name="Comma 32 3 2" xfId="5161" xr:uid="{156E8F45-EA1F-4F07-95D6-3A1BE368DD71}"/>
    <cellStyle name="Comma 32 4" xfId="4569" xr:uid="{5CFE9FEE-FEB1-49F3-9BF6-C52A58AFD3E0}"/>
    <cellStyle name="Comma 33" xfId="953" xr:uid="{C2BB394D-EED9-400A-A1CD-DB53F3241A87}"/>
    <cellStyle name="Comma 33 2" xfId="3778" xr:uid="{B097A347-355D-497A-823F-26D15398FAE4}"/>
    <cellStyle name="Comma 33 2 2" xfId="4685" xr:uid="{7D95CE8B-C366-48D4-95A4-43724A3D0F84}"/>
    <cellStyle name="Comma 33 3" xfId="4075" xr:uid="{77246C71-3013-4475-9355-B2E3A0DD2F07}"/>
    <cellStyle name="Comma 33 3 2" xfId="4981" xr:uid="{F82C0E38-9690-4C03-9684-0F2F9388E1BC}"/>
    <cellStyle name="Comma 33 4" xfId="4388" xr:uid="{FDBEE4D7-D81E-4F7C-AAC3-97C6CC071D56}"/>
    <cellStyle name="Comma 34" xfId="3979" xr:uid="{FE22E6FE-04FE-43BE-B88E-E636FD8FB51C}"/>
    <cellStyle name="Comma 34 2" xfId="4885" xr:uid="{29068E6D-0CE3-4C57-97A3-3DD26519E584}"/>
    <cellStyle name="Comma 35" xfId="948" xr:uid="{36BFCDF1-6A35-44F9-9902-B379481D4611}"/>
    <cellStyle name="Comma 35 2" xfId="3775" xr:uid="{821AF5D5-740E-454F-A887-CD0BDCB0F943}"/>
    <cellStyle name="Comma 35 2 2" xfId="4682" xr:uid="{A9A35805-A0F5-4040-A8D0-8CC8199440D0}"/>
    <cellStyle name="Comma 35 3" xfId="4072" xr:uid="{3EFBBD62-4D8E-4A15-824C-746D5409FAFF}"/>
    <cellStyle name="Comma 35 3 2" xfId="4978" xr:uid="{01A3C2E9-9ABC-4D70-971A-D0AF75B01AED}"/>
    <cellStyle name="Comma 35 4" xfId="4385" xr:uid="{54885385-9BFE-4C09-AB02-F02CBCA2519F}"/>
    <cellStyle name="Comma 36" xfId="949" xr:uid="{1E32F7B1-4E39-4C31-9FA6-CC0ACBDB935A}"/>
    <cellStyle name="Comma 36 2" xfId="3776" xr:uid="{3BE30964-E7C4-411B-9D7B-0E93FF12C805}"/>
    <cellStyle name="Comma 36 2 2" xfId="4683" xr:uid="{052E6881-B17F-4539-A39E-8CAE482F4D7B}"/>
    <cellStyle name="Comma 36 3" xfId="4073" xr:uid="{733CA673-77A0-4C5E-8814-7053500875AB}"/>
    <cellStyle name="Comma 36 3 2" xfId="4979" xr:uid="{CFA81B43-443A-40EB-8519-BC6EE34E33BF}"/>
    <cellStyle name="Comma 36 4" xfId="4386" xr:uid="{C7685E76-618B-4FEC-AC86-85D9C78319DB}"/>
    <cellStyle name="Comma 37" xfId="4291" xr:uid="{075CFE36-AA44-4F02-971F-6E4FD114B656}"/>
    <cellStyle name="Comma 38" xfId="950" xr:uid="{1B6DDA55-EF09-4DBD-95D2-120EDABF7C81}"/>
    <cellStyle name="Comma 38 2" xfId="3777" xr:uid="{649DA2CD-295C-4F6B-88C4-DCC913AEB74D}"/>
    <cellStyle name="Comma 38 2 2" xfId="4684" xr:uid="{54F26963-BBB2-4E29-A37C-656367EB986A}"/>
    <cellStyle name="Comma 38 3" xfId="4074" xr:uid="{B515F45C-1A86-4A79-BE32-047B63156618}"/>
    <cellStyle name="Comma 38 3 2" xfId="4980" xr:uid="{0502C34A-41FA-4305-9444-BB2317F64C58}"/>
    <cellStyle name="Comma 38 4" xfId="4387" xr:uid="{6195A276-6916-4403-B7C9-57034054D91D}"/>
    <cellStyle name="Comma 39" xfId="4367" xr:uid="{5B8D8169-66A1-4C38-81C8-404B2A83AD4D}"/>
    <cellStyle name="Comma 4" xfId="303" xr:uid="{00000000-0005-0000-0000-00002E010000}"/>
    <cellStyle name="Comma 4 10" xfId="1818" xr:uid="{9CF17A35-DE9D-4B6E-A2FE-89764AD168E3}"/>
    <cellStyle name="Comma 4 10 2" xfId="3050" xr:uid="{0FD63D8A-9A55-460E-83EB-12B1A00AFB81}"/>
    <cellStyle name="Comma 4 10 2 2" xfId="3916" xr:uid="{76A373B6-9764-4B98-A067-8B8EF05EF489}"/>
    <cellStyle name="Comma 4 10 2 2 2" xfId="4823" xr:uid="{80755B0A-3117-4118-9239-6E02B55B73EB}"/>
    <cellStyle name="Comma 4 10 2 3" xfId="4213" xr:uid="{7C718E4C-7A0B-4258-B827-1D17A4F04361}"/>
    <cellStyle name="Comma 4 10 2 3 2" xfId="5119" xr:uid="{FAFEF3D1-D7B6-4E06-B178-4861656FDA33}"/>
    <cellStyle name="Comma 4 10 2 4" xfId="4527" xr:uid="{9436C617-64C1-4019-82E6-680CBDE5907B}"/>
    <cellStyle name="Comma 4 10 3" xfId="3843" xr:uid="{4F76B179-72DE-4052-8DB3-999DBB179018}"/>
    <cellStyle name="Comma 4 10 3 2" xfId="4750" xr:uid="{9FE75ED3-81C1-46DA-891C-B61981FF8D76}"/>
    <cellStyle name="Comma 4 10 4" xfId="4140" xr:uid="{550B9036-19D5-4615-A3A6-47EEADE9CD26}"/>
    <cellStyle name="Comma 4 10 4 2" xfId="5046" xr:uid="{3732D287-27AC-4042-9118-2F023CF4F21A}"/>
    <cellStyle name="Comma 4 10 5" xfId="4454" xr:uid="{78D64B86-2C9E-4E97-BE7E-760BD251BE64}"/>
    <cellStyle name="Comma 4 11" xfId="2443" xr:uid="{18566DE0-C4E0-4C1E-9AB6-BA5528434767}"/>
    <cellStyle name="Comma 4 11 2" xfId="3650" xr:uid="{29FC071B-BDA3-4542-946D-21B89BC35ABF}"/>
    <cellStyle name="Comma 4 11 2 2" xfId="3653" xr:uid="{C42153CA-3AFB-4BF4-913F-F2BF78520003}"/>
    <cellStyle name="Comma 4 11 2 2 2" xfId="3957" xr:uid="{EA3EFA37-AB90-4C12-BEE9-BB58330243E3}"/>
    <cellStyle name="Comma 4 11 2 2 2 2" xfId="4864" xr:uid="{10D65B9B-AEF9-48F2-9088-D06DAC568D5F}"/>
    <cellStyle name="Comma 4 11 2 2 3" xfId="4254" xr:uid="{291A4831-838F-4B93-B450-A1BE7F7BDA01}"/>
    <cellStyle name="Comma 4 11 2 2 3 2" xfId="5160" xr:uid="{FC1DCDC4-8879-43FB-9C8F-A3AE78069891}"/>
    <cellStyle name="Comma 4 11 2 2 4" xfId="4568" xr:uid="{7DFE104B-0AD7-4FE8-87F5-8CA5D97A20AD}"/>
    <cellStyle name="Comma 4 11 2 3" xfId="3954" xr:uid="{2D99D181-0006-4A70-88E8-E05F3BDDCF56}"/>
    <cellStyle name="Comma 4 11 2 3 2" xfId="4861" xr:uid="{A22124F1-1244-4A27-BBCB-88823D9FCAD4}"/>
    <cellStyle name="Comma 4 11 2 4" xfId="4251" xr:uid="{A4F54DFC-2FFF-465B-9BC4-606949406685}"/>
    <cellStyle name="Comma 4 11 2 4 2" xfId="5157" xr:uid="{89CCDD15-4203-4BC2-85B6-6E5D5D6DA34B}"/>
    <cellStyle name="Comma 4 11 2 5" xfId="4565" xr:uid="{9FAF9A20-56DA-4422-BAD9-1233E7FB4859}"/>
    <cellStyle name="Comma 4 11 3" xfId="3879" xr:uid="{58DC8E40-559F-489D-BC72-0D5517CD503B}"/>
    <cellStyle name="Comma 4 11 3 2" xfId="4786" xr:uid="{4C076A47-9CE5-4A91-8A00-CD2DB88368D8}"/>
    <cellStyle name="Comma 4 11 4" xfId="4176" xr:uid="{D0EDF654-9BB5-4224-ABB0-2EADED5E24BC}"/>
    <cellStyle name="Comma 4 11 4 2" xfId="5082" xr:uid="{15A2F867-AAF0-4081-9C11-0D83DF849B55}"/>
    <cellStyle name="Comma 4 11 5" xfId="4490" xr:uid="{DBBA42CE-F848-4021-8FBB-C5D3885FC0D5}"/>
    <cellStyle name="Comma 4 12" xfId="1074" xr:uid="{35AFC457-3E9C-4E8A-8993-9C9C4069401D}"/>
    <cellStyle name="Comma 4 12 2" xfId="3788" xr:uid="{35F29157-778D-4368-925B-7F8ED537BFC5}"/>
    <cellStyle name="Comma 4 12 2 2" xfId="4695" xr:uid="{48C5E995-DDD6-4A02-AA95-F62FED72728B}"/>
    <cellStyle name="Comma 4 12 3" xfId="4085" xr:uid="{77E11A37-69EB-4AC8-90F1-ABA229476E95}"/>
    <cellStyle name="Comma 4 12 3 2" xfId="4991" xr:uid="{5C7359FA-8A97-4B09-8855-02EEBF034228}"/>
    <cellStyle name="Comma 4 12 4" xfId="4398" xr:uid="{64C86DA9-77B4-47E9-A62C-D97A0997E617}"/>
    <cellStyle name="Comma 4 13" xfId="3652" xr:uid="{C3D7CA4E-2034-468D-B2C8-550DB66BFEDA}"/>
    <cellStyle name="Comma 4 13 2" xfId="3956" xr:uid="{9D35B3A4-E328-407C-B0F9-938E0EB45D79}"/>
    <cellStyle name="Comma 4 13 2 2" xfId="4863" xr:uid="{B599718F-FC5D-44D6-8951-0F637EBE7E76}"/>
    <cellStyle name="Comma 4 13 3" xfId="4253" xr:uid="{DA2777C7-9273-4525-8A76-A94377B92728}"/>
    <cellStyle name="Comma 4 13 3 2" xfId="5159" xr:uid="{32265486-355A-40A5-A000-EDFD7E9DF6C2}"/>
    <cellStyle name="Comma 4 13 4" xfId="4567" xr:uid="{631C51F1-CBE6-4E80-939C-69EE4CDD7973}"/>
    <cellStyle name="Comma 4 2" xfId="304" xr:uid="{00000000-0005-0000-0000-00002F010000}"/>
    <cellStyle name="Comma 4 2 10" xfId="1141" xr:uid="{FC19D301-2A75-494B-BDF7-C8E4117D8616}"/>
    <cellStyle name="Comma 4 2 11" xfId="3673" xr:uid="{2067B6C7-6EF4-42A6-8162-79263ED126DA}"/>
    <cellStyle name="Comma 4 2 11 2" xfId="3974" xr:uid="{634C9C8D-FC60-4056-B065-8516356F97E3}"/>
    <cellStyle name="Comma 4 2 11 2 2" xfId="4880" xr:uid="{DCE058D1-2765-4566-88D7-3254E82BFBA5}"/>
    <cellStyle name="Comma 4 2 11 3" xfId="4268" xr:uid="{4933BEF2-E072-462C-8002-74EC155AE17C}"/>
    <cellStyle name="Comma 4 2 11 3 2" xfId="5174" xr:uid="{82948AC1-118A-4AFE-AF34-A2EB4FE46058}"/>
    <cellStyle name="Comma 4 2 11 4" xfId="4582" xr:uid="{85C5F654-092F-4671-91E5-0BA39D4A45F4}"/>
    <cellStyle name="Comma 4 2 12" xfId="3683" xr:uid="{5CE74C5B-DBCE-4472-BF68-F0A1D010A5F8}"/>
    <cellStyle name="Comma 4 2 12 2" xfId="4592" xr:uid="{FB5AA25D-713B-48EE-B4BF-E9A9B2940A1A}"/>
    <cellStyle name="Comma 4 2 13" xfId="3984" xr:uid="{32E53C1B-8D5F-4CD6-B192-53882F911F57}"/>
    <cellStyle name="Comma 4 2 13 2" xfId="4890" xr:uid="{04A80818-207B-4663-B7F2-45F60D25F963}"/>
    <cellStyle name="Comma 4 2 14" xfId="4285" xr:uid="{25F405BE-C635-43B6-BB81-8CB56FB4222C}"/>
    <cellStyle name="Comma 4 2 15" xfId="4296" xr:uid="{4F7B7A5E-A1D4-4208-8544-B00DAAB5BBCA}"/>
    <cellStyle name="Comma 4 2 16" xfId="753" xr:uid="{0004E44D-B1DE-4E4A-AD8A-AD7F53A4BE90}"/>
    <cellStyle name="Comma 4 2 17" xfId="5193" xr:uid="{94F2A1AA-DE68-476F-85FF-AE71D105B5B3}"/>
    <cellStyle name="Comma 4 2 2" xfId="305" xr:uid="{00000000-0005-0000-0000-000030010000}"/>
    <cellStyle name="Comma 4 2 2 2" xfId="879" xr:uid="{7DB9891F-154B-47CE-A5A1-114AF4A15717}"/>
    <cellStyle name="Comma 4 2 2 2 2" xfId="3071" xr:uid="{71D1D4FA-0B2F-4A0E-AFE9-F80FB7AB84D3}"/>
    <cellStyle name="Comma 4 2 2 2 3" xfId="1838" xr:uid="{05C96924-827A-4F20-9407-B6B97A171434}"/>
    <cellStyle name="Comma 4 2 2 2 4" xfId="3744" xr:uid="{A504A6E1-F517-471A-8C68-1D922C7F6FEB}"/>
    <cellStyle name="Comma 4 2 2 2 4 2" xfId="4652" xr:uid="{2CD367BA-5C47-40A4-93AA-9ED4FF199F75}"/>
    <cellStyle name="Comma 4 2 2 2 5" xfId="4043" xr:uid="{146F611B-9B48-4719-9A2F-895835FBD332}"/>
    <cellStyle name="Comma 4 2 2 2 5 2" xfId="4949" xr:uid="{3F48D664-4450-404B-A5A3-9CEAA159925E}"/>
    <cellStyle name="Comma 4 2 2 2 6" xfId="4355" xr:uid="{69DFC5E5-CD8B-4C88-97E8-54D30862DAF4}"/>
    <cellStyle name="Comma 4 2 2 3" xfId="2465" xr:uid="{AFA7475B-9A65-4FFC-89C1-F111DCF52E0E}"/>
    <cellStyle name="Comma 4 2 2 4" xfId="1142" xr:uid="{7C7F9B59-A1C1-4B60-987E-4EC008E22C7C}"/>
    <cellStyle name="Comma 4 2 2 5" xfId="3698" xr:uid="{5CE15CC3-CF9D-4AEA-9F6C-1D10E4FD719B}"/>
    <cellStyle name="Comma 4 2 2 5 2" xfId="4607" xr:uid="{9D510C76-9B9E-4A46-8E92-837803B3A190}"/>
    <cellStyle name="Comma 4 2 2 6" xfId="3999" xr:uid="{EC69F04A-9536-4976-A35C-C2EDB26F9543}"/>
    <cellStyle name="Comma 4 2 2 6 2" xfId="4905" xr:uid="{7F235FF9-A6AA-42EA-9C1B-E455AF6DB8F1}"/>
    <cellStyle name="Comma 4 2 2 7" xfId="4311" xr:uid="{BC1FE0D7-181F-4AFF-B016-F31241AE3744}"/>
    <cellStyle name="Comma 4 2 2 8" xfId="784" xr:uid="{D5F3310A-D3EC-442E-9436-FCC55AD73495}"/>
    <cellStyle name="Comma 4 2 3" xfId="878" xr:uid="{A4A32A0A-97B2-410F-9D98-6CDF740D4F02}"/>
    <cellStyle name="Comma 4 2 3 2" xfId="1839" xr:uid="{F7927DA3-67CA-4BC8-B98A-C12BA9FACF93}"/>
    <cellStyle name="Comma 4 2 3 2 2" xfId="3072" xr:uid="{449F695B-DDF9-4C6D-B8CC-93BE51CB094D}"/>
    <cellStyle name="Comma 4 2 3 3" xfId="2466" xr:uid="{9E0111C5-0198-47BB-879C-CF80B5D946F1}"/>
    <cellStyle name="Comma 4 2 3 4" xfId="1143" xr:uid="{555E3193-B8F2-48DE-BE45-0A28BFAFB8B1}"/>
    <cellStyle name="Comma 4 2 3 5" xfId="3743" xr:uid="{7398AECB-3323-41C9-A315-BCA6F0DF2B70}"/>
    <cellStyle name="Comma 4 2 3 5 2" xfId="4651" xr:uid="{14003234-952E-4910-BB14-0B14722D5601}"/>
    <cellStyle name="Comma 4 2 3 6" xfId="4042" xr:uid="{A3105C66-15D6-49D0-9575-6ACE240FAE17}"/>
    <cellStyle name="Comma 4 2 3 6 2" xfId="4948" xr:uid="{879E4E8C-9F53-44E4-9097-AA2567353948}"/>
    <cellStyle name="Comma 4 2 3 7" xfId="4354" xr:uid="{8433C8C6-8321-4777-9505-9EA551D9A5D6}"/>
    <cellStyle name="Comma 4 2 4" xfId="939" xr:uid="{1AC2921C-BD74-4626-ACEC-02D61FCD9FC5}"/>
    <cellStyle name="Comma 4 2 4 2" xfId="1840" xr:uid="{8EA7FEBC-FEE7-4156-BCDB-780FDA56DA79}"/>
    <cellStyle name="Comma 4 2 4 2 2" xfId="3073" xr:uid="{4EA9F13D-BD8B-4337-81C9-68F72F002F23}"/>
    <cellStyle name="Comma 4 2 4 3" xfId="2467" xr:uid="{F3664F49-B08C-44C1-8B24-337254D0EE57}"/>
    <cellStyle name="Comma 4 2 4 4" xfId="1144" xr:uid="{29F46EE4-3911-4EC2-A51C-998841D52E4C}"/>
    <cellStyle name="Comma 4 2 4 5" xfId="3770" xr:uid="{B2D7B2A7-8CDC-4C69-A6E6-A1E1D01C82C3}"/>
    <cellStyle name="Comma 4 2 4 5 2" xfId="4677" xr:uid="{394F8164-EA38-4BE0-817E-2FDCC6533B9C}"/>
    <cellStyle name="Comma 4 2 4 6" xfId="4067" xr:uid="{B72FA3DF-EF71-4A42-8973-B93C493D26A1}"/>
    <cellStyle name="Comma 4 2 4 6 2" xfId="4973" xr:uid="{F44BC56E-F1CC-4108-ACF5-579992CCC0DF}"/>
    <cellStyle name="Comma 4 2 4 7" xfId="4380" xr:uid="{0FFECB61-2154-4A56-9D6C-AA4D7E074071}"/>
    <cellStyle name="Comma 4 2 5" xfId="1145" xr:uid="{67B00475-E701-4718-9C68-985C603931E6}"/>
    <cellStyle name="Comma 4 2 5 2" xfId="1841" xr:uid="{52967454-6BD9-4BC6-BE15-433E97A9D9D5}"/>
    <cellStyle name="Comma 4 2 5 2 2" xfId="3074" xr:uid="{B5FB4489-2CEE-4BB4-8EDD-DF69BA1B6AF9}"/>
    <cellStyle name="Comma 4 2 5 3" xfId="2468" xr:uid="{6574ABFB-1AF5-4FCA-B72D-82B73BE1E9F8}"/>
    <cellStyle name="Comma 4 2 6" xfId="1146" xr:uid="{2FEA398B-4982-4095-B2D4-0676A144D6A0}"/>
    <cellStyle name="Comma 4 2 6 2" xfId="1842" xr:uid="{9C85FED9-10CC-4035-8168-C6899249EC25}"/>
    <cellStyle name="Comma 4 2 6 2 2" xfId="3075" xr:uid="{2D9AA398-A260-4897-B189-6731657F55B0}"/>
    <cellStyle name="Comma 4 2 6 3" xfId="2469" xr:uid="{D45F253F-4CE0-48BE-86A8-136A503B61FC}"/>
    <cellStyle name="Comma 4 2 7" xfId="1147" xr:uid="{16EB5661-6BD4-4722-9EF2-64A5C36EF289}"/>
    <cellStyle name="Comma 4 2 7 2" xfId="1843" xr:uid="{B82D7FCE-46B3-4428-BF8F-FCA8DD6625F2}"/>
    <cellStyle name="Comma 4 2 7 2 2" xfId="3076" xr:uid="{030C7529-2551-42CD-8DE0-0514B163F489}"/>
    <cellStyle name="Comma 4 2 7 3" xfId="2470" xr:uid="{53BBAF96-4A49-4C2C-BB45-2E8F7913A583}"/>
    <cellStyle name="Comma 4 2 8" xfId="1837" xr:uid="{F8641610-1ADD-4461-9F98-6A5F2722C35F}"/>
    <cellStyle name="Comma 4 2 8 2" xfId="3070" xr:uid="{257533C0-CA1D-4484-9988-E8471778ABD2}"/>
    <cellStyle name="Comma 4 2 9" xfId="2464" xr:uid="{B490EBAA-A63B-4B45-B095-B9D5CCEB3FD9}"/>
    <cellStyle name="Comma 4 3" xfId="306" xr:uid="{00000000-0005-0000-0000-000031010000}"/>
    <cellStyle name="Comma 4 3 2" xfId="880" xr:uid="{4F2405FE-9BC4-41E2-8362-6850762B3CE1}"/>
    <cellStyle name="Comma 4 3 2 2" xfId="3745" xr:uid="{A1CABD1B-A7CF-4750-B18D-2584B5562324}"/>
    <cellStyle name="Comma 4 3 2 2 2" xfId="4653" xr:uid="{A892AE48-8BE8-46C6-8F85-C8491A968DF7}"/>
    <cellStyle name="Comma 4 3 2 3" xfId="4044" xr:uid="{E60DDDE8-453C-4E55-BE59-65F2D360EE18}"/>
    <cellStyle name="Comma 4 3 2 3 2" xfId="4950" xr:uid="{19E545E1-83E5-4725-ADAB-A35901F20B94}"/>
    <cellStyle name="Comma 4 3 2 4" xfId="4356" xr:uid="{DFBF94F7-5277-4FB6-9D3C-7B5630C57290}"/>
    <cellStyle name="Comma 4 3 3" xfId="1148" xr:uid="{3907D6A2-8455-4CC1-B187-E0841839A737}"/>
    <cellStyle name="Comma 4 3 3 2" xfId="3818" xr:uid="{7994F2BA-4F34-41B0-8567-30BF53A41798}"/>
    <cellStyle name="Comma 4 3 3 2 2" xfId="4725" xr:uid="{E95748E9-9CAB-4946-86BD-48927076C164}"/>
    <cellStyle name="Comma 4 3 3 3" xfId="4115" xr:uid="{CA0744FE-28F8-4287-AE6A-41CC838D8C87}"/>
    <cellStyle name="Comma 4 3 3 3 2" xfId="5021" xr:uid="{BDA8F88E-478F-47E8-91A8-AE5244CE7FB6}"/>
    <cellStyle name="Comma 4 3 3 4" xfId="4428" xr:uid="{134808B9-3545-42E2-B630-E449E01A328B}"/>
    <cellStyle name="Comma 4 3 4" xfId="780" xr:uid="{B2186EFD-050C-4D76-A741-FD0B52E93D24}"/>
    <cellStyle name="Comma 4 4" xfId="1149" xr:uid="{93ACF3A2-6C50-4039-AD10-8BF7F119CBE8}"/>
    <cellStyle name="Comma 4 4 2" xfId="1844" xr:uid="{F15CFDE0-EF5F-4480-9493-E4009A0C2B4A}"/>
    <cellStyle name="Comma 4 4 2 2" xfId="3077" xr:uid="{EA760E6E-DCEE-4C22-A3B8-4C3296B5B3E8}"/>
    <cellStyle name="Comma 4 4 3" xfId="2471" xr:uid="{691CC71D-9931-45D7-A99C-A0E7A204728F}"/>
    <cellStyle name="Comma 4 5" xfId="1150" xr:uid="{50553429-751E-4CF2-862D-DF37C47EEE8A}"/>
    <cellStyle name="Comma 4 5 2" xfId="1845" xr:uid="{69581576-7A07-42C4-AC6C-2F1F19A83D94}"/>
    <cellStyle name="Comma 4 5 2 2" xfId="3078" xr:uid="{C4B190F7-C0F9-44EC-AFD5-3533D476EC15}"/>
    <cellStyle name="Comma 4 5 3" xfId="2472" xr:uid="{A113C076-BEF3-49DB-A027-F8B0025B52AF}"/>
    <cellStyle name="Comma 4 6" xfId="1151" xr:uid="{9111726D-7E0A-4ACE-AF7A-E6F8BB9346BE}"/>
    <cellStyle name="Comma 4 6 2" xfId="1846" xr:uid="{FC89C986-96C1-4AC0-B4FF-D017ADDD4749}"/>
    <cellStyle name="Comma 4 6 2 2" xfId="3079" xr:uid="{BB894541-410B-4893-9DEB-F87FE769198A}"/>
    <cellStyle name="Comma 4 6 3" xfId="2473" xr:uid="{490821BF-BB49-4B41-9202-98FCDD2B1042}"/>
    <cellStyle name="Comma 4 7" xfId="1152" xr:uid="{755A10B8-E563-4667-9221-82ACD75E4CF5}"/>
    <cellStyle name="Comma 4 7 2" xfId="1847" xr:uid="{FA9F1720-B395-4AA4-987C-1690E84DDF0D}"/>
    <cellStyle name="Comma 4 7 2 2" xfId="3080" xr:uid="{3246344D-AA08-44E6-A911-49FB4845A1D7}"/>
    <cellStyle name="Comma 4 7 3" xfId="2474" xr:uid="{60BBE0A7-82BE-4B35-A2A7-33C42B01CDA3}"/>
    <cellStyle name="Comma 4 8" xfId="1153" xr:uid="{C9D2006B-928B-4615-A8CB-20170382E6F8}"/>
    <cellStyle name="Comma 4 8 2" xfId="1848" xr:uid="{BACFD43F-780B-4264-B2EE-E6317C6F3559}"/>
    <cellStyle name="Comma 4 8 2 2" xfId="3081" xr:uid="{9E8F6248-ABDE-4A91-A163-CC7C91EE7057}"/>
    <cellStyle name="Comma 4 8 3" xfId="2475" xr:uid="{0D6C5923-F4D2-48F5-BB1D-940E0FFAC7C3}"/>
    <cellStyle name="Comma 4 9" xfId="1154" xr:uid="{941BBF53-67D3-4A2C-99F4-8FD038C1DB98}"/>
    <cellStyle name="Comma 4 9 2" xfId="1849" xr:uid="{BDD08A79-C211-4366-A0AE-81377413E6EE}"/>
    <cellStyle name="Comma 4 9 2 2" xfId="3082" xr:uid="{C638217F-6E00-43B9-970D-398A4D7D9E77}"/>
    <cellStyle name="Comma 4 9 3" xfId="2476" xr:uid="{638DCC86-A0DA-45B7-8182-83C01332F43E}"/>
    <cellStyle name="Comma 40" xfId="4449" xr:uid="{4990AC74-9FE0-404E-B48B-6852763D00AD}"/>
    <cellStyle name="Comma 41" xfId="718" xr:uid="{38033B00-51A0-43D7-9CBC-833366223472}"/>
    <cellStyle name="Comma 42" xfId="5189" xr:uid="{EA82DC7E-C268-4A8A-87D8-AEE1D30642CD}"/>
    <cellStyle name="Comma 43" xfId="5198" xr:uid="{483B6DE9-86D1-4E10-8A21-D0C49462D899}"/>
    <cellStyle name="Comma 44" xfId="5188" xr:uid="{3E559B6A-C4C3-41D2-8943-CCB543B3A9E7}"/>
    <cellStyle name="Comma 45" xfId="5199" xr:uid="{2263D6B9-E690-4CBD-B11E-91354A4B9F8C}"/>
    <cellStyle name="Comma 5" xfId="307" xr:uid="{00000000-0005-0000-0000-000032010000}"/>
    <cellStyle name="Comma 5 2" xfId="308" xr:uid="{00000000-0005-0000-0000-000033010000}"/>
    <cellStyle name="Comma 5 2 10" xfId="1078" xr:uid="{A185F213-657C-4C73-A12B-C584257A0D6D}"/>
    <cellStyle name="Comma 5 2 10 2" xfId="3790" xr:uid="{AE43B103-9379-4AEE-8A8B-444EBF033796}"/>
    <cellStyle name="Comma 5 2 10 2 2" xfId="4697" xr:uid="{535D2938-7A81-4423-AD71-DB1A35CD1420}"/>
    <cellStyle name="Comma 5 2 10 3" xfId="4087" xr:uid="{E0459091-D598-421C-94E6-968E7E323CEB}"/>
    <cellStyle name="Comma 5 2 10 3 2" xfId="4993" xr:uid="{90CAF02F-3A0D-434D-9935-3D5D59A85B78}"/>
    <cellStyle name="Comma 5 2 10 4" xfId="4400" xr:uid="{0830C87A-B0B3-421E-A725-CAC5E2BD7A0F}"/>
    <cellStyle name="Comma 5 2 2" xfId="1155" xr:uid="{57A5115A-D57F-4EE5-9C61-0D00A61247F3}"/>
    <cellStyle name="Comma 5 2 2 2" xfId="1850" xr:uid="{F691039A-253B-48D4-84B6-E2E062D83EE2}"/>
    <cellStyle name="Comma 5 2 2 2 2" xfId="3083" xr:uid="{0156E53C-956D-4186-BDC7-0B9FE2C2BF96}"/>
    <cellStyle name="Comma 5 2 2 2 2 2" xfId="3934" xr:uid="{B661D369-41F2-4881-A3BB-249EDCD6B014}"/>
    <cellStyle name="Comma 5 2 2 2 2 2 2" xfId="4841" xr:uid="{66C240AB-4DCA-47FE-B8FE-667506262ED6}"/>
    <cellStyle name="Comma 5 2 2 2 2 3" xfId="4231" xr:uid="{99F4923A-332F-4573-B6F5-12BE366B2862}"/>
    <cellStyle name="Comma 5 2 2 2 2 3 2" xfId="5137" xr:uid="{732251F7-B179-461B-97AD-1CFAE9156D15}"/>
    <cellStyle name="Comma 5 2 2 2 2 4" xfId="4545" xr:uid="{1037D713-5613-48EC-861C-8E630273043A}"/>
    <cellStyle name="Comma 5 2 2 2 3" xfId="3860" xr:uid="{11B1C726-6874-4968-8CDB-68123F83D4EE}"/>
    <cellStyle name="Comma 5 2 2 2 3 2" xfId="4767" xr:uid="{04152BF0-12E6-4F02-97A2-AF4D8271FE08}"/>
    <cellStyle name="Comma 5 2 2 2 4" xfId="4157" xr:uid="{A9B0322E-7E62-4125-9A86-047D01655133}"/>
    <cellStyle name="Comma 5 2 2 2 4 2" xfId="5063" xr:uid="{A8A47FA7-4214-40B4-9BC2-1D2A3314976C}"/>
    <cellStyle name="Comma 5 2 2 2 5" xfId="4471" xr:uid="{928F8568-8A0B-410A-B9BC-C2042ECFA672}"/>
    <cellStyle name="Comma 5 2 2 3" xfId="2477" xr:uid="{BF39958B-393E-4196-8B9F-F8A6D10190DB}"/>
    <cellStyle name="Comma 5 2 2 3 2" xfId="3896" xr:uid="{D9249DFD-41A8-47DC-B9AA-2CC575C056C3}"/>
    <cellStyle name="Comma 5 2 2 3 2 2" xfId="4803" xr:uid="{680DBE73-BB26-40A2-8345-E527F534FBD5}"/>
    <cellStyle name="Comma 5 2 2 3 3" xfId="4193" xr:uid="{EE4E3E01-5B6A-47C4-9991-9E2172ACC9C4}"/>
    <cellStyle name="Comma 5 2 2 3 3 2" xfId="5099" xr:uid="{E3123BC3-B01C-4910-8D86-518363761288}"/>
    <cellStyle name="Comma 5 2 2 3 4" xfId="4507" xr:uid="{A33A9A66-90E3-4A95-9A76-1B4E89FBE97C}"/>
    <cellStyle name="Comma 5 2 2 4" xfId="3819" xr:uid="{B32F8EBB-FB0C-481D-9E65-2FB801A88360}"/>
    <cellStyle name="Comma 5 2 2 4 2" xfId="4726" xr:uid="{BE9A9E63-2997-4B1E-9735-E7BE421CC436}"/>
    <cellStyle name="Comma 5 2 2 5" xfId="4116" xr:uid="{CE1E864C-DB62-4A3A-8FA8-7BDEB0FF604F}"/>
    <cellStyle name="Comma 5 2 2 5 2" xfId="5022" xr:uid="{F839AFB8-9EF3-48D2-BAA9-FE4E879DAFA2}"/>
    <cellStyle name="Comma 5 2 2 6" xfId="4429" xr:uid="{9F68F3B0-E7FA-4678-B9EC-89ACBF10FEAD}"/>
    <cellStyle name="Comma 5 2 3" xfId="1156" xr:uid="{6EB2BEE5-3F9A-47FA-A42A-622761463EF3}"/>
    <cellStyle name="Comma 5 2 3 2" xfId="1851" xr:uid="{0E316E4D-3A91-4EEC-84C1-33661CBF28F4}"/>
    <cellStyle name="Comma 5 2 3 2 2" xfId="3084" xr:uid="{0CB3AEDD-309D-4851-957E-2AB4DB5E1031}"/>
    <cellStyle name="Comma 5 2 3 2 2 2" xfId="3935" xr:uid="{579166DA-C175-45DC-9C35-BC696C4552D0}"/>
    <cellStyle name="Comma 5 2 3 2 2 2 2" xfId="4842" xr:uid="{B6C22C78-AA00-442A-8C3B-5EA70D14FC19}"/>
    <cellStyle name="Comma 5 2 3 2 2 3" xfId="4232" xr:uid="{54F0C2DA-0F6C-40E0-8F83-64B087FC6AFF}"/>
    <cellStyle name="Comma 5 2 3 2 2 3 2" xfId="5138" xr:uid="{AE343766-8108-4849-A383-63B8ECD64452}"/>
    <cellStyle name="Comma 5 2 3 2 2 4" xfId="4546" xr:uid="{47F4315A-A916-49F6-84F0-D0C30363E059}"/>
    <cellStyle name="Comma 5 2 3 2 3" xfId="3861" xr:uid="{2FE6FABF-5BBF-4B98-9982-077FF3892FAA}"/>
    <cellStyle name="Comma 5 2 3 2 3 2" xfId="4768" xr:uid="{5952B836-03EC-472B-AD90-30A2255D14B6}"/>
    <cellStyle name="Comma 5 2 3 2 4" xfId="4158" xr:uid="{425FF2D8-54B2-40C8-927A-BC92A0CF38EA}"/>
    <cellStyle name="Comma 5 2 3 2 4 2" xfId="5064" xr:uid="{A963F915-6808-440C-80ED-36042E46FAD2}"/>
    <cellStyle name="Comma 5 2 3 2 5" xfId="4472" xr:uid="{FD735025-ADB5-4730-BEB0-C96267B7D432}"/>
    <cellStyle name="Comma 5 2 3 3" xfId="2478" xr:uid="{95F9F52F-B6F9-4C32-BE3E-4A49FD99A285}"/>
    <cellStyle name="Comma 5 2 3 3 2" xfId="3897" xr:uid="{23518B49-34F4-455A-972C-AE8A374DBD6E}"/>
    <cellStyle name="Comma 5 2 3 3 2 2" xfId="4804" xr:uid="{398C6135-0C7C-42F0-A3B8-DF4467EFFC88}"/>
    <cellStyle name="Comma 5 2 3 3 3" xfId="4194" xr:uid="{A89C81D8-93D9-4A82-ACE7-7E8F1B7A85CB}"/>
    <cellStyle name="Comma 5 2 3 3 3 2" xfId="5100" xr:uid="{7538D90C-7091-4436-BB4D-A21D3CDADA6B}"/>
    <cellStyle name="Comma 5 2 3 3 4" xfId="4508" xr:uid="{F591E822-5DC4-4D74-8F5B-D9771C2C5DB0}"/>
    <cellStyle name="Comma 5 2 3 4" xfId="3820" xr:uid="{5E775602-05E4-4218-8BB6-336600E18382}"/>
    <cellStyle name="Comma 5 2 3 4 2" xfId="4727" xr:uid="{243EE7C8-5F4A-405B-804D-E83D76AE1D88}"/>
    <cellStyle name="Comma 5 2 3 5" xfId="4117" xr:uid="{541C08EC-FEEC-41AC-9ACC-C90449DA838C}"/>
    <cellStyle name="Comma 5 2 3 5 2" xfId="5023" xr:uid="{8633890A-6CE5-45A9-87AF-D35F4C6E6E09}"/>
    <cellStyle name="Comma 5 2 3 6" xfId="4430" xr:uid="{756FBAB3-2460-4987-BF27-C6E845488DF6}"/>
    <cellStyle name="Comma 5 2 4" xfId="1157" xr:uid="{D2EC3B15-56FB-44C2-952C-217E431EE17B}"/>
    <cellStyle name="Comma 5 2 4 2" xfId="1852" xr:uid="{3BECF630-A4C0-47FB-BCE1-4DA357168354}"/>
    <cellStyle name="Comma 5 2 4 2 2" xfId="3085" xr:uid="{2CD20F38-EC12-480C-A916-B5FFB23B0ADD}"/>
    <cellStyle name="Comma 5 2 4 2 2 2" xfId="3936" xr:uid="{C7A6EFE2-7CC8-4A0B-BCB5-87028E6EE1F3}"/>
    <cellStyle name="Comma 5 2 4 2 2 2 2" xfId="4843" xr:uid="{CD784CE8-B72E-4424-BDEE-9304A41B5293}"/>
    <cellStyle name="Comma 5 2 4 2 2 3" xfId="4233" xr:uid="{1F49E633-6F22-4559-AF38-E4FAB99937DF}"/>
    <cellStyle name="Comma 5 2 4 2 2 3 2" xfId="5139" xr:uid="{194F550B-5065-4496-A6ED-8705330F50F3}"/>
    <cellStyle name="Comma 5 2 4 2 2 4" xfId="4547" xr:uid="{B3C5849B-CDB3-4331-B087-9640033ED923}"/>
    <cellStyle name="Comma 5 2 4 2 3" xfId="3862" xr:uid="{8A7DC23B-E489-4A93-95DB-695615B583E2}"/>
    <cellStyle name="Comma 5 2 4 2 3 2" xfId="4769" xr:uid="{E0CF4411-3717-4B58-8471-79CEC98B7891}"/>
    <cellStyle name="Comma 5 2 4 2 4" xfId="4159" xr:uid="{190AFDFC-FF31-4496-82D6-60B6D1CEE017}"/>
    <cellStyle name="Comma 5 2 4 2 4 2" xfId="5065" xr:uid="{D19343DD-6CC9-400D-A9C7-E8854C5FC047}"/>
    <cellStyle name="Comma 5 2 4 2 5" xfId="4473" xr:uid="{CB246FD4-6448-4E7E-8E60-66FD4E3722B3}"/>
    <cellStyle name="Comma 5 2 4 3" xfId="2479" xr:uid="{BDC8AF3C-86B1-4890-941F-993BBCCEE68B}"/>
    <cellStyle name="Comma 5 2 4 3 2" xfId="3898" xr:uid="{20B7FB19-9151-4E50-8C31-E589D496A6A9}"/>
    <cellStyle name="Comma 5 2 4 3 2 2" xfId="4805" xr:uid="{62D9EA7E-1CF8-407D-9290-C65E73394789}"/>
    <cellStyle name="Comma 5 2 4 3 3" xfId="4195" xr:uid="{ADCC00F2-D275-4F34-9D31-9E38F257A85C}"/>
    <cellStyle name="Comma 5 2 4 3 3 2" xfId="5101" xr:uid="{5B9B24CF-09B2-4B45-9779-30933076A645}"/>
    <cellStyle name="Comma 5 2 4 3 4" xfId="4509" xr:uid="{AC26BD4F-D4D2-4011-BB16-5EBDCF51230B}"/>
    <cellStyle name="Comma 5 2 4 4" xfId="3821" xr:uid="{0B28AFDC-D127-4D04-8F84-DF1189764AE5}"/>
    <cellStyle name="Comma 5 2 4 4 2" xfId="4728" xr:uid="{4473B948-AB6C-4D10-AA00-9F15EE71CE53}"/>
    <cellStyle name="Comma 5 2 4 5" xfId="4118" xr:uid="{4ABAC77D-1855-45E1-8480-73A3E6B68B87}"/>
    <cellStyle name="Comma 5 2 4 5 2" xfId="5024" xr:uid="{59519902-F5E5-4B64-B5D5-A92160522D34}"/>
    <cellStyle name="Comma 5 2 4 6" xfId="4431" xr:uid="{FF71D79D-DF1E-49ED-91F4-BAE84E9C3B48}"/>
    <cellStyle name="Comma 5 2 5" xfId="1158" xr:uid="{B5109B1C-C23D-4D49-B46B-8427E2362DF7}"/>
    <cellStyle name="Comma 5 2 5 2" xfId="1853" xr:uid="{DC3BB945-B80B-4781-B0E6-75943FBE898F}"/>
    <cellStyle name="Comma 5 2 5 2 2" xfId="3086" xr:uid="{AA5384B7-740A-4302-BDE4-A9BB0F55635D}"/>
    <cellStyle name="Comma 5 2 5 2 2 2" xfId="3937" xr:uid="{6A2040F8-F30B-4CCC-B518-5AAE9619C08F}"/>
    <cellStyle name="Comma 5 2 5 2 2 2 2" xfId="4844" xr:uid="{99874991-71B9-4027-A1B9-E1B762BB91AA}"/>
    <cellStyle name="Comma 5 2 5 2 2 3" xfId="4234" xr:uid="{544B6B67-055A-4E75-B97B-EA8943DFCBA1}"/>
    <cellStyle name="Comma 5 2 5 2 2 3 2" xfId="5140" xr:uid="{2F86EF53-7FEC-469B-9A72-62AAE49020D1}"/>
    <cellStyle name="Comma 5 2 5 2 2 4" xfId="4548" xr:uid="{C1235EF7-2D9C-4D3C-BBC8-111582C21E9E}"/>
    <cellStyle name="Comma 5 2 5 2 3" xfId="3863" xr:uid="{44D39A4F-6D70-4153-B868-8CA055966B3B}"/>
    <cellStyle name="Comma 5 2 5 2 3 2" xfId="4770" xr:uid="{174F2E54-F0FB-4E06-9FB1-190CC8DC05B1}"/>
    <cellStyle name="Comma 5 2 5 2 4" xfId="4160" xr:uid="{90C1EB55-1ABE-4C93-BF8A-3F70752D6CF1}"/>
    <cellStyle name="Comma 5 2 5 2 4 2" xfId="5066" xr:uid="{C8A6B639-0385-4549-B705-6BE6672082C8}"/>
    <cellStyle name="Comma 5 2 5 2 5" xfId="4474" xr:uid="{69F14579-FFCC-42EC-93F3-4A7E0CFDCAF1}"/>
    <cellStyle name="Comma 5 2 5 3" xfId="2480" xr:uid="{945BF240-1805-404F-AB39-892FE7863644}"/>
    <cellStyle name="Comma 5 2 5 3 2" xfId="3899" xr:uid="{8866DAC0-081F-4E0E-95B0-E05C68A2916F}"/>
    <cellStyle name="Comma 5 2 5 3 2 2" xfId="4806" xr:uid="{C51E36C9-F83B-4E31-9892-188CB9A33A6B}"/>
    <cellStyle name="Comma 5 2 5 3 3" xfId="4196" xr:uid="{1AE40388-0E57-418C-BD97-48D8DB1630F4}"/>
    <cellStyle name="Comma 5 2 5 3 3 2" xfId="5102" xr:uid="{529BD6FD-D6B5-4223-8A2E-31F1309F0F86}"/>
    <cellStyle name="Comma 5 2 5 3 4" xfId="4510" xr:uid="{CE6C6EFB-95A4-4B86-BB68-1E12C5114C8B}"/>
    <cellStyle name="Comma 5 2 5 4" xfId="3822" xr:uid="{48B73B4F-583F-4B8E-AA13-BA49AA302577}"/>
    <cellStyle name="Comma 5 2 5 4 2" xfId="4729" xr:uid="{A5297F39-70FD-4E8F-BBB0-65726F92A3FA}"/>
    <cellStyle name="Comma 5 2 5 5" xfId="4119" xr:uid="{92C568A8-A274-45EB-8C82-BB8EE447E1F9}"/>
    <cellStyle name="Comma 5 2 5 5 2" xfId="5025" xr:uid="{47B24032-A18C-4B40-AAE5-34E9C761B309}"/>
    <cellStyle name="Comma 5 2 5 6" xfId="4432" xr:uid="{B2C50B0A-B8B9-433E-B1C5-E775AA60271F}"/>
    <cellStyle name="Comma 5 2 6" xfId="1159" xr:uid="{93E791D2-28BE-48A0-9BCF-01C5A3924986}"/>
    <cellStyle name="Comma 5 2 6 2" xfId="1854" xr:uid="{C72F5006-C7B2-4065-B3CF-446B429994BF}"/>
    <cellStyle name="Comma 5 2 6 2 2" xfId="3087" xr:uid="{03D8B9EC-7FA8-4507-BC47-20AEE370CDBF}"/>
    <cellStyle name="Comma 5 2 6 2 2 2" xfId="3938" xr:uid="{70620B9F-8E39-41C9-AC64-A661C4DC3957}"/>
    <cellStyle name="Comma 5 2 6 2 2 2 2" xfId="4845" xr:uid="{E60310D0-B498-41F8-95BF-50C7B3441B67}"/>
    <cellStyle name="Comma 5 2 6 2 2 3" xfId="4235" xr:uid="{DD6AC8F5-CAF2-4582-B2AD-25CF7249EE76}"/>
    <cellStyle name="Comma 5 2 6 2 2 3 2" xfId="5141" xr:uid="{447DB1DD-14D2-459C-B140-A36B9DC516F0}"/>
    <cellStyle name="Comma 5 2 6 2 2 4" xfId="4549" xr:uid="{929A9EE0-EB4D-4CF6-A076-6DA9A248AE9F}"/>
    <cellStyle name="Comma 5 2 6 2 3" xfId="3864" xr:uid="{FAC6C342-C660-4B26-8D12-03DC31142729}"/>
    <cellStyle name="Comma 5 2 6 2 3 2" xfId="4771" xr:uid="{1F70129D-5521-4690-BD31-7F55CC34366B}"/>
    <cellStyle name="Comma 5 2 6 2 4" xfId="4161" xr:uid="{7B50B9F9-5122-4384-9453-0744A509CE02}"/>
    <cellStyle name="Comma 5 2 6 2 4 2" xfId="5067" xr:uid="{FDCCD6DC-ADFC-4BB7-BED9-7AC78A2A5C01}"/>
    <cellStyle name="Comma 5 2 6 2 5" xfId="4475" xr:uid="{8D7089D9-E03A-4B1E-AD89-D0D71555F8D9}"/>
    <cellStyle name="Comma 5 2 6 3" xfId="2481" xr:uid="{A05A3EB3-CE17-4936-8BFD-9FDB5DF55DFB}"/>
    <cellStyle name="Comma 5 2 6 3 2" xfId="3900" xr:uid="{C4D6CE12-B0C9-450A-9B1B-DBFB947FB369}"/>
    <cellStyle name="Comma 5 2 6 3 2 2" xfId="4807" xr:uid="{D832FBFA-C145-41F2-8A0C-04E23D5F1E90}"/>
    <cellStyle name="Comma 5 2 6 3 3" xfId="4197" xr:uid="{BAAA8395-D49A-4408-862F-D18A2D562A8D}"/>
    <cellStyle name="Comma 5 2 6 3 3 2" xfId="5103" xr:uid="{4619D791-441F-435E-A287-BDFB6C86A9A4}"/>
    <cellStyle name="Comma 5 2 6 3 4" xfId="4511" xr:uid="{301EA2B8-32A6-4C9D-B4E2-41EE7CD2D6FC}"/>
    <cellStyle name="Comma 5 2 6 4" xfId="3823" xr:uid="{239F690B-FACD-4364-AE33-386314C6BEFD}"/>
    <cellStyle name="Comma 5 2 6 4 2" xfId="4730" xr:uid="{202BF319-FACB-4D45-92A3-5401F8A49BF0}"/>
    <cellStyle name="Comma 5 2 6 5" xfId="4120" xr:uid="{6E523C5B-2470-4BD0-9FCA-4E3A989432EC}"/>
    <cellStyle name="Comma 5 2 6 5 2" xfId="5026" xr:uid="{05F7F9E2-A138-4856-B0FF-1EB1C57921C0}"/>
    <cellStyle name="Comma 5 2 6 6" xfId="4433" xr:uid="{4306B64C-2379-40C6-8165-BEE71CD55985}"/>
    <cellStyle name="Comma 5 2 7" xfId="1160" xr:uid="{1F5A172E-3392-43DA-AE7E-4622386B06C7}"/>
    <cellStyle name="Comma 5 2 7 2" xfId="1855" xr:uid="{6B5DA577-C327-4AE4-B438-B8E2EF590CBC}"/>
    <cellStyle name="Comma 5 2 7 2 2" xfId="3088" xr:uid="{D788E640-FCA8-45B4-88F7-8D97BC6A5C37}"/>
    <cellStyle name="Comma 5 2 7 2 2 2" xfId="3939" xr:uid="{C698383F-DF98-4F82-9D05-36533095B9B2}"/>
    <cellStyle name="Comma 5 2 7 2 2 2 2" xfId="4846" xr:uid="{FBCE7BAD-1141-455E-916D-401D49B0CDD8}"/>
    <cellStyle name="Comma 5 2 7 2 2 3" xfId="4236" xr:uid="{96D81AF1-C92C-4645-A2AC-90EC4EC37400}"/>
    <cellStyle name="Comma 5 2 7 2 2 3 2" xfId="5142" xr:uid="{CE9D8C69-4AF8-43FC-924E-72F74B5DD587}"/>
    <cellStyle name="Comma 5 2 7 2 2 4" xfId="4550" xr:uid="{58290433-9D2F-4E30-8E6B-1610E2D75399}"/>
    <cellStyle name="Comma 5 2 7 2 3" xfId="3865" xr:uid="{A6D80834-9744-4448-B9A3-F7AC377673D2}"/>
    <cellStyle name="Comma 5 2 7 2 3 2" xfId="4772" xr:uid="{D4E641CE-4530-4FD0-88B6-D0442DB2A0EE}"/>
    <cellStyle name="Comma 5 2 7 2 4" xfId="4162" xr:uid="{DD2B7C5B-3E5F-41D1-BEA0-4F58BD84FE52}"/>
    <cellStyle name="Comma 5 2 7 2 4 2" xfId="5068" xr:uid="{06A800C5-0BA9-4583-B141-68F873D3A4CB}"/>
    <cellStyle name="Comma 5 2 7 2 5" xfId="4476" xr:uid="{82D1C8DB-5757-4420-99C0-3A50E60A4D10}"/>
    <cellStyle name="Comma 5 2 7 3" xfId="2482" xr:uid="{567CB7C0-8F23-4437-9436-3FEDFA84AF6D}"/>
    <cellStyle name="Comma 5 2 7 3 2" xfId="3901" xr:uid="{EC0C2B8D-49E3-4ED6-95BE-4B74B87F4696}"/>
    <cellStyle name="Comma 5 2 7 3 2 2" xfId="4808" xr:uid="{58C943E6-7BEB-45A3-B019-7D0DC07792FD}"/>
    <cellStyle name="Comma 5 2 7 3 3" xfId="4198" xr:uid="{FD1E369F-DF15-40BD-9312-9DD17D5A04E0}"/>
    <cellStyle name="Comma 5 2 7 3 3 2" xfId="5104" xr:uid="{0E79099A-388D-46DC-845B-2299EB153984}"/>
    <cellStyle name="Comma 5 2 7 3 4" xfId="4512" xr:uid="{50D6EFED-182F-4D0A-B358-C685209C551A}"/>
    <cellStyle name="Comma 5 2 7 4" xfId="3824" xr:uid="{9FD29E1C-5332-4C43-9B04-DFA1066358FA}"/>
    <cellStyle name="Comma 5 2 7 4 2" xfId="4731" xr:uid="{5691E61B-497C-442C-9754-CD62DD9DA099}"/>
    <cellStyle name="Comma 5 2 7 5" xfId="4121" xr:uid="{316B2D71-EE5A-4150-B0C1-F65BEDB03F98}"/>
    <cellStyle name="Comma 5 2 7 5 2" xfId="5027" xr:uid="{D944B0F7-CD3B-4BE9-AA11-40C63311F46D}"/>
    <cellStyle name="Comma 5 2 7 6" xfId="4434" xr:uid="{18BC7AA4-3A23-4AA9-9863-066B7F47A57B}"/>
    <cellStyle name="Comma 5 2 8" xfId="1820" xr:uid="{1C6E5B1C-AAEC-488F-9514-E7F0BE76201A}"/>
    <cellStyle name="Comma 5 2 8 2" xfId="3053" xr:uid="{A7CE872E-DD84-47FB-8DC6-6F3EB1070E99}"/>
    <cellStyle name="Comma 5 2 8 2 2" xfId="3918" xr:uid="{ECC157C7-0CFA-4ED0-86B8-346F4B265858}"/>
    <cellStyle name="Comma 5 2 8 2 2 2" xfId="4825" xr:uid="{06266169-D55B-4C71-90C4-C487A396611D}"/>
    <cellStyle name="Comma 5 2 8 2 3" xfId="4215" xr:uid="{71864D88-A36F-49F8-ACF5-014655A78105}"/>
    <cellStyle name="Comma 5 2 8 2 3 2" xfId="5121" xr:uid="{05582E97-C3AB-4D01-A6A0-6CDA5F9431F0}"/>
    <cellStyle name="Comma 5 2 8 2 4" xfId="4529" xr:uid="{B4C62689-D853-4ADE-B6D4-7C17541532FB}"/>
    <cellStyle name="Comma 5 2 8 3" xfId="3844" xr:uid="{0055EF6E-A250-4EE6-AFFC-5CE50BD51A93}"/>
    <cellStyle name="Comma 5 2 8 3 2" xfId="4751" xr:uid="{5816E6AE-F7C7-4D27-8299-1726C79A30AA}"/>
    <cellStyle name="Comma 5 2 8 4" xfId="4141" xr:uid="{553AF580-2C05-416A-BC67-F7ACC71BED96}"/>
    <cellStyle name="Comma 5 2 8 4 2" xfId="5047" xr:uid="{790B5A9E-C3C0-4E45-BC8F-77C4E8E004A3}"/>
    <cellStyle name="Comma 5 2 8 5" xfId="4455" xr:uid="{843189BC-05CB-4D68-B6BE-DF04B5CE06BD}"/>
    <cellStyle name="Comma 5 2 9" xfId="2445" xr:uid="{0AE08057-D525-4B96-B64B-0D3E02CEB24E}"/>
    <cellStyle name="Comma 5 2 9 2" xfId="3880" xr:uid="{C79B0A58-53EF-4558-A744-635F5E4BD8E3}"/>
    <cellStyle name="Comma 5 2 9 2 2" xfId="4787" xr:uid="{230CC7F3-004E-42FF-83C7-EC1EE5379220}"/>
    <cellStyle name="Comma 5 2 9 3" xfId="4177" xr:uid="{6908BDBC-439C-4037-8813-FC5B31B692B3}"/>
    <cellStyle name="Comma 5 2 9 3 2" xfId="5083" xr:uid="{8FC8E609-50AE-4251-8F31-51DBC11EB97D}"/>
    <cellStyle name="Comma 5 2 9 4" xfId="4491" xr:uid="{3AEB9732-D57C-435B-A05A-59501702B5AF}"/>
    <cellStyle name="Comma 5 3" xfId="309" xr:uid="{00000000-0005-0000-0000-000034010000}"/>
    <cellStyle name="Comma 5 3 10" xfId="882" xr:uid="{B5A433F0-2907-4942-8CB9-13CCD605A8CF}"/>
    <cellStyle name="Comma 5 3 11" xfId="5194" xr:uid="{89EFCF88-02EF-461F-A3D9-4E8E7AC2C29A}"/>
    <cellStyle name="Comma 5 3 2" xfId="310" xr:uid="{00000000-0005-0000-0000-000035010000}"/>
    <cellStyle name="Comma 5 3 2 2" xfId="3748" xr:uid="{F7F4C0B4-7194-4A9A-83FA-5BB9A6C02E2A}"/>
    <cellStyle name="Comma 5 3 2 2 2" xfId="4656" xr:uid="{34C66B4F-2040-4F4E-B3B8-3366A5D6945A}"/>
    <cellStyle name="Comma 5 3 2 3" xfId="4047" xr:uid="{34173C60-3A0B-4E8F-94C4-59D40757A906}"/>
    <cellStyle name="Comma 5 3 2 3 2" xfId="4953" xr:uid="{86D749DA-1A8C-42A1-BD7D-9E8B427F9B06}"/>
    <cellStyle name="Comma 5 3 2 4" xfId="4359" xr:uid="{4AD14020-9687-4108-80DC-B2844A4ADC72}"/>
    <cellStyle name="Comma 5 3 2 5" xfId="883" xr:uid="{771E97FA-BF0E-4B4E-9125-F526C7BE2604}"/>
    <cellStyle name="Comma 5 3 3" xfId="940" xr:uid="{E8E9F31A-B9BB-427F-961E-C9C8B91D3804}"/>
    <cellStyle name="Comma 5 3 3 2" xfId="3771" xr:uid="{5787AD11-2DEA-43E4-80AC-FEC67EE66D6B}"/>
    <cellStyle name="Comma 5 3 3 2 2" xfId="4678" xr:uid="{EF2E0D5A-3111-491E-85F3-1E4D8341C24E}"/>
    <cellStyle name="Comma 5 3 3 3" xfId="4068" xr:uid="{7A7C2B38-4EBE-4890-95E6-D25375A62C11}"/>
    <cellStyle name="Comma 5 3 3 3 2" xfId="4974" xr:uid="{C6F18CDC-3ABC-43CF-83A5-54427EE29DA5}"/>
    <cellStyle name="Comma 5 3 3 4" xfId="4381" xr:uid="{7866EA0A-2EC7-45BC-990B-3D2500858089}"/>
    <cellStyle name="Comma 5 3 4" xfId="1161" xr:uid="{AB08F5C1-1D9D-4D61-94A7-AD3EC64394E1}"/>
    <cellStyle name="Comma 5 3 4 2" xfId="3825" xr:uid="{D794481F-66BC-49BB-85C9-0C3EBD125BDD}"/>
    <cellStyle name="Comma 5 3 4 2 2" xfId="4732" xr:uid="{55E4AD7E-335C-4BE9-AB93-23CA10A37586}"/>
    <cellStyle name="Comma 5 3 4 3" xfId="4122" xr:uid="{366B5C0F-EDA6-4FF4-9182-28511AB3C5A1}"/>
    <cellStyle name="Comma 5 3 4 3 2" xfId="5028" xr:uid="{5F01B064-112B-47A7-95CD-F5C4747619B5}"/>
    <cellStyle name="Comma 5 3 4 4" xfId="4435" xr:uid="{EDFD5621-5F37-42D6-8188-AFF76B913BE2}"/>
    <cellStyle name="Comma 5 3 5" xfId="3674" xr:uid="{28AB1BB9-71DE-419B-9B2C-F1B24F050E1C}"/>
    <cellStyle name="Comma 5 3 5 2" xfId="3975" xr:uid="{AF51257E-053B-4766-A6BB-35F7DEDF36C8}"/>
    <cellStyle name="Comma 5 3 5 2 2" xfId="4881" xr:uid="{338A5940-EC2F-4D9B-BFC1-D696256E3293}"/>
    <cellStyle name="Comma 5 3 5 3" xfId="4269" xr:uid="{531E0AEB-B95A-470B-A345-2862B65AEFF3}"/>
    <cellStyle name="Comma 5 3 5 3 2" xfId="5175" xr:uid="{3419D566-6DF7-412B-80F4-DF3A8906B764}"/>
    <cellStyle name="Comma 5 3 5 4" xfId="4583" xr:uid="{905CDA94-93FF-4D0F-ACAD-99348B09495F}"/>
    <cellStyle name="Comma 5 3 6" xfId="3747" xr:uid="{E23298BE-FA76-44EF-A423-74C9B0B4E4CE}"/>
    <cellStyle name="Comma 5 3 6 2" xfId="4655" xr:uid="{07C8CBCD-6A6F-4EDF-B073-E645830C9882}"/>
    <cellStyle name="Comma 5 3 7" xfId="4046" xr:uid="{AF48BF1B-FD2F-4505-9BBC-8F68B25CC185}"/>
    <cellStyle name="Comma 5 3 7 2" xfId="4952" xr:uid="{69C7FED6-85A3-42A5-8F9E-FC6894101D14}"/>
    <cellStyle name="Comma 5 3 8" xfId="4286" xr:uid="{87BEEFB6-EC2A-48F6-8EDC-FCBE593338AB}"/>
    <cellStyle name="Comma 5 3 9" xfId="4358" xr:uid="{4F501A84-905B-4175-9790-9D4EE919760A}"/>
    <cellStyle name="Comma 5 4" xfId="311" xr:uid="{00000000-0005-0000-0000-000036010000}"/>
    <cellStyle name="Comma 5 4 2" xfId="3052" xr:uid="{6D6F7150-AE85-497A-88B8-34123BE186E6}"/>
    <cellStyle name="Comma 5 4 2 2" xfId="3917" xr:uid="{DE8757E6-523D-47C9-94A3-88E8D3004DF5}"/>
    <cellStyle name="Comma 5 4 2 2 2" xfId="4824" xr:uid="{167BF9F5-F9D4-43E9-9D63-38B1FB01B1F8}"/>
    <cellStyle name="Comma 5 4 2 3" xfId="4214" xr:uid="{93F2D98B-5B2D-4CB1-9473-4B9B5E95DBD2}"/>
    <cellStyle name="Comma 5 4 2 3 2" xfId="5120" xr:uid="{0908B3BD-331E-4CE7-9F92-CDC4BF27F34C}"/>
    <cellStyle name="Comma 5 4 2 4" xfId="4528" xr:uid="{53D85A3C-2A7F-4C99-954E-7C90CC90C3C3}"/>
    <cellStyle name="Comma 5 4 3" xfId="3749" xr:uid="{737888ED-9E8D-4096-86A3-835122D5EFF8}"/>
    <cellStyle name="Comma 5 4 3 2" xfId="4657" xr:uid="{2BA4C05B-7D54-400B-8CFC-E3100C47767E}"/>
    <cellStyle name="Comma 5 4 4" xfId="4048" xr:uid="{442E77E7-6B99-41AB-980A-DF46985EA73C}"/>
    <cellStyle name="Comma 5 4 4 2" xfId="4954" xr:uid="{F8264F0A-1494-4243-BB1C-85FA1E47E076}"/>
    <cellStyle name="Comma 5 4 5" xfId="4360" xr:uid="{FA9E7646-B38E-404C-8A3E-4DFB3AD7F153}"/>
    <cellStyle name="Comma 5 4 6" xfId="884" xr:uid="{74703B66-4307-4A09-880B-56C868C5BBA6}"/>
    <cellStyle name="Comma 5 5" xfId="881" xr:uid="{29727F9D-75A9-420C-ACE3-ECA7C0190C42}"/>
    <cellStyle name="Comma 5 5 2" xfId="3746" xr:uid="{E0C61731-FF75-468E-97B8-CFA88B60B47E}"/>
    <cellStyle name="Comma 5 5 2 2" xfId="4654" xr:uid="{1A710DDB-20D5-49FB-BD99-FED6E713F1F6}"/>
    <cellStyle name="Comma 5 5 3" xfId="4045" xr:uid="{9ECF797F-F53F-487C-8518-29381187DA81}"/>
    <cellStyle name="Comma 5 5 3 2" xfId="4951" xr:uid="{E9DB0127-FDDA-4545-9729-7674B6AF2C82}"/>
    <cellStyle name="Comma 5 5 4" xfId="4357" xr:uid="{437032CA-65FB-495C-A05B-0DA5A19C7599}"/>
    <cellStyle name="Comma 5 6" xfId="1076" xr:uid="{46A5603B-9CD8-4CDE-9E8B-AD196D2FFDA2}"/>
    <cellStyle name="Comma 5 6 2" xfId="3789" xr:uid="{35B34B74-DDBA-4CD2-A9FE-621CFC22FA6D}"/>
    <cellStyle name="Comma 5 6 2 2" xfId="4696" xr:uid="{5B959D40-A90C-46FF-B143-53292443B569}"/>
    <cellStyle name="Comma 5 6 3" xfId="4086" xr:uid="{704E939A-6A24-4A6D-A6D7-DEEED61BD68B}"/>
    <cellStyle name="Comma 5 6 3 2" xfId="4992" xr:uid="{4FFA6222-6814-44CE-815B-17D38C777B54}"/>
    <cellStyle name="Comma 5 6 4" xfId="4399" xr:uid="{7DD5B34A-BF4D-43E9-9FF2-2DD36F5D010A}"/>
    <cellStyle name="Comma 5 7" xfId="961" xr:uid="{AC426907-440C-4F6F-8473-704BB964608E}"/>
    <cellStyle name="Comma 5 7 2" xfId="3782" xr:uid="{CDF133DE-0A6E-40A0-8DC9-B06FC210E84B}"/>
    <cellStyle name="Comma 5 7 2 2" xfId="4689" xr:uid="{FBC7C06E-D44B-4CB4-9D0F-7BFE36EE4B66}"/>
    <cellStyle name="Comma 5 7 3" xfId="4079" xr:uid="{303C1CF3-AE5A-4CD4-A328-DE350C9BF27E}"/>
    <cellStyle name="Comma 5 7 3 2" xfId="4985" xr:uid="{92A0EED3-94BF-47FD-85FC-8F9DE24A618B}"/>
    <cellStyle name="Comma 5 7 4" xfId="4392" xr:uid="{F3820F5C-850E-475E-9298-230D1E84E942}"/>
    <cellStyle name="Comma 6" xfId="312" xr:uid="{00000000-0005-0000-0000-000037010000}"/>
    <cellStyle name="Comma 6 10" xfId="1822" xr:uid="{5B5F4BE3-DBFF-4884-89B4-B22116182BF5}"/>
    <cellStyle name="Comma 6 10 2" xfId="3055" xr:uid="{4694C454-6448-4D99-9E8C-640C775CDA2E}"/>
    <cellStyle name="Comma 6 10 2 2" xfId="3919" xr:uid="{E16147B7-CE7F-416E-AA14-7CBA7A034C24}"/>
    <cellStyle name="Comma 6 10 2 2 2" xfId="4826" xr:uid="{F72FAB1E-0D35-439B-A7D3-47844612B7C3}"/>
    <cellStyle name="Comma 6 10 2 3" xfId="4216" xr:uid="{9168DA47-5DB0-4FC9-A082-9623CE123E86}"/>
    <cellStyle name="Comma 6 10 2 3 2" xfId="5122" xr:uid="{F17832A2-BFA1-4EB1-841A-3D2547E05A83}"/>
    <cellStyle name="Comma 6 10 2 4" xfId="4530" xr:uid="{643708F7-602D-4DB1-B332-6602BCEAEAF9}"/>
    <cellStyle name="Comma 6 10 3" xfId="3845" xr:uid="{1C1EA11C-BDCC-4B05-AEA9-1D9416EF1069}"/>
    <cellStyle name="Comma 6 10 3 2" xfId="4752" xr:uid="{E1E69FF2-61AD-4CE1-85CD-682E9697718E}"/>
    <cellStyle name="Comma 6 10 4" xfId="4142" xr:uid="{5224B85E-26B3-4205-8D20-53EF29312772}"/>
    <cellStyle name="Comma 6 10 4 2" xfId="5048" xr:uid="{227C8652-6F32-4694-91EF-30BD8E16B173}"/>
    <cellStyle name="Comma 6 10 5" xfId="4456" xr:uid="{6457C814-21A8-49DC-88AC-FF72A5CDDE50}"/>
    <cellStyle name="Comma 6 11" xfId="2447" xr:uid="{99BE60B9-EE12-45E3-B486-2E4D152C461B}"/>
    <cellStyle name="Comma 6 11 2" xfId="3881" xr:uid="{47428068-E067-41CD-A88C-6E9ECC7DD589}"/>
    <cellStyle name="Comma 6 11 2 2" xfId="4788" xr:uid="{189C33BF-5444-413A-A420-138C80A6A5C2}"/>
    <cellStyle name="Comma 6 11 3" xfId="4178" xr:uid="{BA97C612-DD4F-45B0-91AD-F9C5CF926BEF}"/>
    <cellStyle name="Comma 6 11 3 2" xfId="5084" xr:uid="{DE874E04-AE17-453A-8C91-27B263D1D286}"/>
    <cellStyle name="Comma 6 11 4" xfId="4492" xr:uid="{206F40AF-38B7-46A6-AF90-4710A1904970}"/>
    <cellStyle name="Comma 6 12" xfId="1080" xr:uid="{63A808C4-AC00-4D95-A036-8FBD65CB7EB4}"/>
    <cellStyle name="Comma 6 12 2" xfId="3791" xr:uid="{C5E61EC2-6D02-4CF2-9EB3-CB0D7754EC55}"/>
    <cellStyle name="Comma 6 12 2 2" xfId="4698" xr:uid="{1B08F772-FB7B-4A1C-9267-0FF6FB1BEBCC}"/>
    <cellStyle name="Comma 6 12 3" xfId="4088" xr:uid="{319F32F0-FEB7-4BCF-9196-06640E9A5A2A}"/>
    <cellStyle name="Comma 6 12 3 2" xfId="4994" xr:uid="{7C04324D-D5D2-43FA-B2BB-5171C4C5D8F8}"/>
    <cellStyle name="Comma 6 12 4" xfId="4401" xr:uid="{85D024F1-AB94-46BF-AFE8-409C9DF176C1}"/>
    <cellStyle name="Comma 6 13" xfId="741" xr:uid="{CC6F8848-AF91-4975-89AA-8918CB6FF729}"/>
    <cellStyle name="Comma 6 2" xfId="313" xr:uid="{00000000-0005-0000-0000-000038010000}"/>
    <cellStyle name="Comma 6 2 2" xfId="1162" xr:uid="{5EDCC982-495D-4501-9365-B0E451042E25}"/>
    <cellStyle name="Comma 6 2 2 2" xfId="3826" xr:uid="{27F4E37A-3F82-45E3-B377-8E0F190110C0}"/>
    <cellStyle name="Comma 6 2 2 2 2" xfId="4733" xr:uid="{B722C53F-963C-47FF-A6EE-E12E2F38702B}"/>
    <cellStyle name="Comma 6 2 2 3" xfId="4123" xr:uid="{64A67F98-0567-4E43-A0CE-07E4990264B5}"/>
    <cellStyle name="Comma 6 2 2 3 2" xfId="5029" xr:uid="{C55F3404-B27B-4506-A613-703D9A6FD757}"/>
    <cellStyle name="Comma 6 2 2 4" xfId="4436" xr:uid="{6F74AB30-1C1C-430C-AC05-3F3F2AB5E330}"/>
    <cellStyle name="Comma 6 2 3" xfId="3696" xr:uid="{6E2180FA-330F-4BCB-B9DD-F5E084B40526}"/>
    <cellStyle name="Comma 6 2 3 2" xfId="4605" xr:uid="{2ACDAA36-E1CB-4CA7-901A-C52D67A52D1C}"/>
    <cellStyle name="Comma 6 2 4" xfId="3997" xr:uid="{1BF37E60-ED5E-47D7-85D2-D84A4AD21DDC}"/>
    <cellStyle name="Comma 6 2 4 2" xfId="4903" xr:uid="{8DECFB99-B008-4A31-ADA7-DC33973AC897}"/>
    <cellStyle name="Comma 6 2 5" xfId="4309" xr:uid="{E0F5B581-CA5B-4D66-8C74-02535FA0B972}"/>
    <cellStyle name="Comma 6 2 6" xfId="777" xr:uid="{BB595351-20FB-4C69-B110-5C4CED1FFF95}"/>
    <cellStyle name="Comma 6 23 2 2 3" xfId="755" xr:uid="{E560CB50-FF0A-410D-BDA1-2EDB9E1EFA05}"/>
    <cellStyle name="Comma 6 23 2 2 3 2" xfId="785" xr:uid="{3900D7E6-3180-47A1-89A9-D6C94FDE473A}"/>
    <cellStyle name="Comma 6 23 2 2 3 2 2" xfId="3699" xr:uid="{5B5722C0-5394-423D-B617-E3F9F1CFCE14}"/>
    <cellStyle name="Comma 6 23 2 2 3 2 2 2" xfId="4608" xr:uid="{BE0B4D2F-6AF1-4615-9D3B-B56C8FDF9604}"/>
    <cellStyle name="Comma 6 23 2 2 3 2 3" xfId="4000" xr:uid="{BACEC6A5-B2F7-4112-B8CE-525001C59652}"/>
    <cellStyle name="Comma 6 23 2 2 3 2 3 2" xfId="4906" xr:uid="{E27C9F05-EB28-4F73-8F4A-8C07A5736C1F}"/>
    <cellStyle name="Comma 6 23 2 2 3 2 4" xfId="4312" xr:uid="{14147FFC-FB2C-4BB9-8418-93210ECBCA61}"/>
    <cellStyle name="Comma 6 23 2 2 3 3" xfId="3684" xr:uid="{00E5BAD8-6A46-4B48-A442-59D1B566B4FA}"/>
    <cellStyle name="Comma 6 23 2 2 3 3 2" xfId="4593" xr:uid="{10E20EF8-F97F-4E83-868E-AFAB9E57F129}"/>
    <cellStyle name="Comma 6 23 2 2 3 4" xfId="3985" xr:uid="{2543A592-2F80-4088-9834-E7C5328382CF}"/>
    <cellStyle name="Comma 6 23 2 2 3 4 2" xfId="4891" xr:uid="{96E622FE-D615-4F13-807C-270D444E3414}"/>
    <cellStyle name="Comma 6 23 2 2 3 5" xfId="4297" xr:uid="{68559ED2-6383-4704-A5D7-9A4018845CC3}"/>
    <cellStyle name="Comma 6 3" xfId="723" xr:uid="{4E2488A1-2337-48AC-8140-812CE63405E6}"/>
    <cellStyle name="Comma 6 3 2" xfId="771" xr:uid="{A5509D9A-0F83-452C-83F2-361DCC7C7B70}"/>
    <cellStyle name="Comma 6 3 2 2" xfId="1163" xr:uid="{BF448452-5FF0-4A46-8BBF-53289EE1868C}"/>
    <cellStyle name="Comma 6 3 2 2 2" xfId="3827" xr:uid="{24535A71-3313-4A1C-B4DC-1174F6B61D77}"/>
    <cellStyle name="Comma 6 3 2 2 2 2" xfId="4734" xr:uid="{64CBE352-140B-45DD-8707-932D122E97B3}"/>
    <cellStyle name="Comma 6 3 2 2 3" xfId="4124" xr:uid="{E1345472-355E-4636-A9A6-B34936B96EEB}"/>
    <cellStyle name="Comma 6 3 2 2 3 2" xfId="5030" xr:uid="{109B3B5F-D70A-4AD0-87F3-420E543FE94D}"/>
    <cellStyle name="Comma 6 3 2 2 4" xfId="4437" xr:uid="{B241418D-520B-4A9A-8EE1-A30DF5F869D1}"/>
    <cellStyle name="Comma 6 3 2 3" xfId="3691" xr:uid="{A190B951-BA62-4687-B7E7-8F4BCE39DBA2}"/>
    <cellStyle name="Comma 6 3 2 3 2" xfId="4600" xr:uid="{0DD4B61E-0BA1-4FBD-B27A-4610DCB779D6}"/>
    <cellStyle name="Comma 6 3 2 4" xfId="3992" xr:uid="{38276586-F600-4D23-B34D-33D4BEFEB654}"/>
    <cellStyle name="Comma 6 3 2 4 2" xfId="4898" xr:uid="{19C53E11-1EFD-41E3-95C3-16A8F01B89A9}"/>
    <cellStyle name="Comma 6 3 2 5" xfId="4304" xr:uid="{0E6CDC6E-3879-4776-A590-5AD4AEB97165}"/>
    <cellStyle name="Comma 6 3 3" xfId="3658" xr:uid="{DA31C750-3605-47D3-A8B6-EEB5CE1B0894}"/>
    <cellStyle name="Comma 6 3 3 2" xfId="3959" xr:uid="{91119FFE-9B78-48FE-BFAE-CD4FDCE27D83}"/>
    <cellStyle name="Comma 6 3 3 2 2" xfId="4866" xr:uid="{FF6EABF8-C907-4F9C-A9C1-F2180D5A796A}"/>
    <cellStyle name="Comma 6 4" xfId="1164" xr:uid="{F4F81760-8A52-40C9-9D2F-227A6C080AA7}"/>
    <cellStyle name="Comma 6 4 2" xfId="1856" xr:uid="{3451B567-C075-41F7-A977-CCCEE94A11AD}"/>
    <cellStyle name="Comma 6 4 2 2" xfId="3089" xr:uid="{C6B2D1D6-8F3B-4EF7-9370-5751710457EC}"/>
    <cellStyle name="Comma 6 4 2 2 2" xfId="3940" xr:uid="{88CF5B22-69E9-47EF-9CC1-B55ED9846D5A}"/>
    <cellStyle name="Comma 6 4 2 2 2 2" xfId="4847" xr:uid="{99CCB30E-CCF8-4A34-9898-92494AAC470C}"/>
    <cellStyle name="Comma 6 4 2 2 3" xfId="4237" xr:uid="{DA874FF1-9F96-42F3-B46F-F94A6B25A201}"/>
    <cellStyle name="Comma 6 4 2 2 3 2" xfId="5143" xr:uid="{4B939FDC-2E2E-4896-B35E-00E7D0F15C67}"/>
    <cellStyle name="Comma 6 4 2 2 4" xfId="4551" xr:uid="{E8282EA3-5205-48FF-8706-EFDBE74EC7A3}"/>
    <cellStyle name="Comma 6 4 2 3" xfId="3866" xr:uid="{9E81A853-3B4B-4A81-A30D-86051A0DE4A1}"/>
    <cellStyle name="Comma 6 4 2 3 2" xfId="4773" xr:uid="{047A2B59-D8CC-49DB-BA94-F2CB68778BC5}"/>
    <cellStyle name="Comma 6 4 2 4" xfId="4163" xr:uid="{E06808D5-8534-4C8E-B6D2-4D1655372556}"/>
    <cellStyle name="Comma 6 4 2 4 2" xfId="5069" xr:uid="{C4D4AD82-013F-4BB6-822E-353E3C825C34}"/>
    <cellStyle name="Comma 6 4 2 5" xfId="4477" xr:uid="{49374129-0F6B-4720-9DEE-A5FDD1DF2ABC}"/>
    <cellStyle name="Comma 6 4 3" xfId="2483" xr:uid="{6FD3896A-B6A1-4698-B79D-0D54F69C2412}"/>
    <cellStyle name="Comma 6 4 3 2" xfId="3902" xr:uid="{AE7235ED-8844-4E6A-BE75-5093BCDF0A78}"/>
    <cellStyle name="Comma 6 4 3 2 2" xfId="4809" xr:uid="{D078A9D1-5155-4250-9079-02078012B6A2}"/>
    <cellStyle name="Comma 6 4 3 3" xfId="4199" xr:uid="{7C07D200-1F99-4EBD-A941-BC2B7998D085}"/>
    <cellStyle name="Comma 6 4 3 3 2" xfId="5105" xr:uid="{BBB76E3A-530D-4A80-BF55-56A385D8596B}"/>
    <cellStyle name="Comma 6 4 3 4" xfId="4513" xr:uid="{716A8B0F-E86D-4372-8C4A-83F71343F18F}"/>
    <cellStyle name="Comma 6 4 4" xfId="3828" xr:uid="{0CA084ED-477B-4EDB-88BC-F920D2FF40F1}"/>
    <cellStyle name="Comma 6 4 4 2" xfId="4735" xr:uid="{FB9B1EC3-7DC4-4214-9ED3-C48B99AD727F}"/>
    <cellStyle name="Comma 6 4 5" xfId="4125" xr:uid="{AAABFC02-7D92-4230-BFB2-15FA43F93306}"/>
    <cellStyle name="Comma 6 4 5 2" xfId="5031" xr:uid="{6B8E5E52-58DB-4687-A1C1-DA11855DE0C1}"/>
    <cellStyle name="Comma 6 4 6" xfId="4438" xr:uid="{07B452CF-E5B4-4213-9475-684D72C7ABB2}"/>
    <cellStyle name="Comma 6 5" xfId="1165" xr:uid="{7836A1E6-5CF3-4F23-A4FC-CBF060041B52}"/>
    <cellStyle name="Comma 6 5 2" xfId="1857" xr:uid="{4FB10C57-CFBE-4D15-B86F-5F049EAF0E1A}"/>
    <cellStyle name="Comma 6 5 2 2" xfId="3090" xr:uid="{62C7C8BB-817E-4A69-ACEC-55FAC6CE27C4}"/>
    <cellStyle name="Comma 6 5 2 2 2" xfId="3941" xr:uid="{E9E1A8F0-A0C3-4F27-85FA-22A90904BB7A}"/>
    <cellStyle name="Comma 6 5 2 2 2 2" xfId="4848" xr:uid="{053632D7-1FB5-42D1-8C09-74E33DC00813}"/>
    <cellStyle name="Comma 6 5 2 2 3" xfId="4238" xr:uid="{2406448C-366C-4EBA-9561-FF4C1DE87D18}"/>
    <cellStyle name="Comma 6 5 2 2 3 2" xfId="5144" xr:uid="{B4DC76D5-5D2E-48BC-811E-C91779938008}"/>
    <cellStyle name="Comma 6 5 2 2 4" xfId="4552" xr:uid="{380BAE5B-69A2-4756-905D-64302903680A}"/>
    <cellStyle name="Comma 6 5 2 3" xfId="3867" xr:uid="{DB67C4B4-3151-402C-8DEC-528936FEC571}"/>
    <cellStyle name="Comma 6 5 2 3 2" xfId="4774" xr:uid="{327DBFED-7BA4-4F86-8E15-D0D98CE94EFA}"/>
    <cellStyle name="Comma 6 5 2 4" xfId="4164" xr:uid="{4501AA56-35D9-43B1-9BF0-C0E28385DE61}"/>
    <cellStyle name="Comma 6 5 2 4 2" xfId="5070" xr:uid="{CCB5E448-8828-473B-BE5F-160536640CB6}"/>
    <cellStyle name="Comma 6 5 2 5" xfId="4478" xr:uid="{FB340B62-F610-4D37-BFD1-124A47E4CAF3}"/>
    <cellStyle name="Comma 6 5 3" xfId="2484" xr:uid="{70E005E1-252E-4FEE-AACC-DE5B0A28BD61}"/>
    <cellStyle name="Comma 6 5 3 2" xfId="3903" xr:uid="{E208474A-D476-4CD3-9827-4D345004B883}"/>
    <cellStyle name="Comma 6 5 3 2 2" xfId="4810" xr:uid="{19A3AD33-4CA1-4B69-8CDA-55F4A5FD9E2F}"/>
    <cellStyle name="Comma 6 5 3 3" xfId="4200" xr:uid="{F0E308E3-2F77-4E97-8114-E22450752B78}"/>
    <cellStyle name="Comma 6 5 3 3 2" xfId="5106" xr:uid="{8AEF3581-85BF-4613-87CD-C067696CE3E3}"/>
    <cellStyle name="Comma 6 5 3 4" xfId="4514" xr:uid="{B3BD49F0-3590-4486-95BE-BCDA91026C94}"/>
    <cellStyle name="Comma 6 5 4" xfId="3829" xr:uid="{62C314AE-8E72-4510-B851-72EF7DBB068D}"/>
    <cellStyle name="Comma 6 5 4 2" xfId="4736" xr:uid="{183E6CA0-D423-4514-9437-D05D9C98D087}"/>
    <cellStyle name="Comma 6 5 5" xfId="4126" xr:uid="{1BDAD3F4-154D-4B6C-A1EE-3D1DFF52D8A7}"/>
    <cellStyle name="Comma 6 5 5 2" xfId="5032" xr:uid="{95BE330A-D932-4BE6-A1CB-0AA6C6417E99}"/>
    <cellStyle name="Comma 6 5 6" xfId="4439" xr:uid="{6E1E6B57-829F-416C-AA74-B59E48750513}"/>
    <cellStyle name="Comma 6 6" xfId="1166" xr:uid="{5F8FCD83-D682-444E-882B-DECC38596B66}"/>
    <cellStyle name="Comma 6 6 2" xfId="1858" xr:uid="{82269FEA-0ABC-478F-9209-3B52472DF92D}"/>
    <cellStyle name="Comma 6 6 2 2" xfId="3091" xr:uid="{38327CEF-6D0F-45B9-92BB-03460D54D5F9}"/>
    <cellStyle name="Comma 6 6 2 2 2" xfId="3942" xr:uid="{BA1C2121-3E15-440E-BD21-704AABA16756}"/>
    <cellStyle name="Comma 6 6 2 2 2 2" xfId="4849" xr:uid="{07D55D60-8772-4DB0-A4DA-2351A4D85D9D}"/>
    <cellStyle name="Comma 6 6 2 2 3" xfId="4239" xr:uid="{EFBA985F-BDCF-4DC8-ABB9-7C8952C6D2A6}"/>
    <cellStyle name="Comma 6 6 2 2 3 2" xfId="5145" xr:uid="{BF58A659-F08F-4BD4-B768-2C60A24C3B2D}"/>
    <cellStyle name="Comma 6 6 2 2 4" xfId="4553" xr:uid="{767C30F6-E96C-43B6-A502-99DE1DEC2264}"/>
    <cellStyle name="Comma 6 6 2 3" xfId="3868" xr:uid="{9761A638-CE7D-4248-8E21-0CAEFC9FE09D}"/>
    <cellStyle name="Comma 6 6 2 3 2" xfId="4775" xr:uid="{0CF78ACD-67BB-42AB-861E-D24FFD1D691D}"/>
    <cellStyle name="Comma 6 6 2 4" xfId="4165" xr:uid="{1BB885C4-778D-444B-B127-1E2498EE36C2}"/>
    <cellStyle name="Comma 6 6 2 4 2" xfId="5071" xr:uid="{8534336A-7B55-43AB-B94A-BD789E218098}"/>
    <cellStyle name="Comma 6 6 2 5" xfId="4479" xr:uid="{5C2FD16A-AA48-4986-8199-A0CD29084940}"/>
    <cellStyle name="Comma 6 6 3" xfId="2485" xr:uid="{72EBAA97-0143-4B48-AB9A-95A71375B661}"/>
    <cellStyle name="Comma 6 6 3 2" xfId="3904" xr:uid="{75BD7732-6FD6-4E47-B966-33B3A4C5F623}"/>
    <cellStyle name="Comma 6 6 3 2 2" xfId="4811" xr:uid="{1B12F3A4-8A35-4E40-8005-4A33A598B341}"/>
    <cellStyle name="Comma 6 6 3 3" xfId="4201" xr:uid="{C423F65F-DC3C-496D-8AA4-C4A00BE49A6C}"/>
    <cellStyle name="Comma 6 6 3 3 2" xfId="5107" xr:uid="{177E8FAF-6AC3-432F-9D43-3837F5BD1F63}"/>
    <cellStyle name="Comma 6 6 3 4" xfId="4515" xr:uid="{C93F77AA-246C-489D-A115-C40E1A88D483}"/>
    <cellStyle name="Comma 6 6 4" xfId="3830" xr:uid="{E256721F-9967-4173-A48B-33A14167E12B}"/>
    <cellStyle name="Comma 6 6 4 2" xfId="4737" xr:uid="{2BE6F397-9A22-419E-93DB-1B16EAC79293}"/>
    <cellStyle name="Comma 6 6 5" xfId="4127" xr:uid="{810BE56F-D1DD-4125-8B4D-992F61446A1F}"/>
    <cellStyle name="Comma 6 6 5 2" xfId="5033" xr:uid="{9E5C2B38-939E-49FA-BE32-364CE1A22B96}"/>
    <cellStyle name="Comma 6 6 6" xfId="4440" xr:uid="{AEA85FF6-B29D-434F-9A23-D11B25072677}"/>
    <cellStyle name="Comma 6 7" xfId="1167" xr:uid="{712B64C1-71C4-4112-ACA0-FDB9CBEB8EC0}"/>
    <cellStyle name="Comma 6 7 2" xfId="1859" xr:uid="{57669A1F-F7E6-4C66-86EE-8523F716F278}"/>
    <cellStyle name="Comma 6 7 2 2" xfId="3092" xr:uid="{3C96CAFD-4DFB-495A-B06D-FBB4B7F68451}"/>
    <cellStyle name="Comma 6 7 2 2 2" xfId="3943" xr:uid="{3321EBBC-47A0-4EA4-905A-147396A117B0}"/>
    <cellStyle name="Comma 6 7 2 2 2 2" xfId="4850" xr:uid="{255A76C9-E4F9-4721-89F4-F077CCA24525}"/>
    <cellStyle name="Comma 6 7 2 2 3" xfId="4240" xr:uid="{F0220479-2A66-4934-B2BE-270468DBE6DC}"/>
    <cellStyle name="Comma 6 7 2 2 3 2" xfId="5146" xr:uid="{52260206-1F6E-473C-80F7-0991A6413B07}"/>
    <cellStyle name="Comma 6 7 2 2 4" xfId="4554" xr:uid="{B4CB5E83-4361-408D-ABB7-0483031274E2}"/>
    <cellStyle name="Comma 6 7 2 3" xfId="3869" xr:uid="{0B1D9084-A44C-4DF9-9C50-EEFD1B4B68E6}"/>
    <cellStyle name="Comma 6 7 2 3 2" xfId="4776" xr:uid="{3CFA1992-6F6D-41DF-A502-218E5C66AF7B}"/>
    <cellStyle name="Comma 6 7 2 4" xfId="4166" xr:uid="{E5810D00-A77B-45C3-87A7-91AFD120A608}"/>
    <cellStyle name="Comma 6 7 2 4 2" xfId="5072" xr:uid="{5C2BAF2A-CEBD-49C7-A936-0C3FAACFAC1F}"/>
    <cellStyle name="Comma 6 7 2 5" xfId="4480" xr:uid="{CEF4FBD2-D9C7-4F0D-9F04-F3FBCBDB021A}"/>
    <cellStyle name="Comma 6 7 3" xfId="2486" xr:uid="{F9373D5E-E06A-404A-BC40-4AE166118AF1}"/>
    <cellStyle name="Comma 6 7 3 2" xfId="3905" xr:uid="{869F5D6A-DD42-49A0-887A-6A2B4987540A}"/>
    <cellStyle name="Comma 6 7 3 2 2" xfId="4812" xr:uid="{51F07E31-0966-4EF8-A315-46011CD45E23}"/>
    <cellStyle name="Comma 6 7 3 3" xfId="4202" xr:uid="{15B40F14-50C1-4F47-B0E5-AEF3157A9961}"/>
    <cellStyle name="Comma 6 7 3 3 2" xfId="5108" xr:uid="{AD32FBA6-4715-4D35-A1D1-CF9893412BA4}"/>
    <cellStyle name="Comma 6 7 3 4" xfId="4516" xr:uid="{169773D6-E139-4A9F-BCE6-06990AC2F539}"/>
    <cellStyle name="Comma 6 7 4" xfId="3831" xr:uid="{BF1FF136-D3EB-4385-98E1-7CA4D0BA77C3}"/>
    <cellStyle name="Comma 6 7 4 2" xfId="4738" xr:uid="{BE116DBA-C359-4B9D-8BCE-CF14B05DF551}"/>
    <cellStyle name="Comma 6 7 5" xfId="4128" xr:uid="{EA08B951-A5A8-47C5-AF1B-4CD27559D3A7}"/>
    <cellStyle name="Comma 6 7 5 2" xfId="5034" xr:uid="{22E567B5-A032-4F6A-9E13-E2B05199A675}"/>
    <cellStyle name="Comma 6 7 6" xfId="4441" xr:uid="{96E71195-5449-4983-91E8-0F3DF8404C57}"/>
    <cellStyle name="Comma 6 8" xfId="1168" xr:uid="{F5A85A20-D03F-4263-BA8D-9B3538809C20}"/>
    <cellStyle name="Comma 6 8 2" xfId="1860" xr:uid="{16B73403-7B95-496F-98BB-10E797549906}"/>
    <cellStyle name="Comma 6 8 2 2" xfId="3093" xr:uid="{78DC91AE-D9B4-45C2-9F13-5E0A0A621F05}"/>
    <cellStyle name="Comma 6 8 2 2 2" xfId="3944" xr:uid="{C7F1221C-5ABF-4813-9EB6-ED39A6DCCE68}"/>
    <cellStyle name="Comma 6 8 2 2 2 2" xfId="4851" xr:uid="{2EEB9CB2-A977-413B-BC89-CE7D909EF2A2}"/>
    <cellStyle name="Comma 6 8 2 2 3" xfId="4241" xr:uid="{5870ECAC-4884-434D-9530-AFD033A36110}"/>
    <cellStyle name="Comma 6 8 2 2 3 2" xfId="5147" xr:uid="{C6D3801C-EABB-46B0-9125-6EFF3073289A}"/>
    <cellStyle name="Comma 6 8 2 2 4" xfId="4555" xr:uid="{3E2D4C4F-568B-4CE1-B8D5-29531E6F7485}"/>
    <cellStyle name="Comma 6 8 2 3" xfId="3870" xr:uid="{24BEDB5F-CE13-450B-AFCE-4C165EF248DA}"/>
    <cellStyle name="Comma 6 8 2 3 2" xfId="4777" xr:uid="{946E46EB-A49D-455F-AC1E-9CB635963592}"/>
    <cellStyle name="Comma 6 8 2 4" xfId="4167" xr:uid="{DD75B8BA-167B-40EE-81E1-31206285531A}"/>
    <cellStyle name="Comma 6 8 2 4 2" xfId="5073" xr:uid="{6EFCCE5B-0D2D-4DE6-8105-2CFAD2BC9F25}"/>
    <cellStyle name="Comma 6 8 2 5" xfId="4481" xr:uid="{18B3484D-28E3-4169-AB44-E3EAA4BE48CD}"/>
    <cellStyle name="Comma 6 8 3" xfId="2487" xr:uid="{3EC3D4C5-B809-4543-B09C-322E923A9A29}"/>
    <cellStyle name="Comma 6 8 3 2" xfId="3906" xr:uid="{B322831F-AEF2-44B9-A4A6-D3286B80A02A}"/>
    <cellStyle name="Comma 6 8 3 2 2" xfId="4813" xr:uid="{63D06B49-3C11-4A32-8194-22EB7489F540}"/>
    <cellStyle name="Comma 6 8 3 3" xfId="4203" xr:uid="{4F9D92BB-D4B1-4C8D-B5CA-5F085734625E}"/>
    <cellStyle name="Comma 6 8 3 3 2" xfId="5109" xr:uid="{4C3B78A3-B653-46EF-9886-F0BF28CF41E6}"/>
    <cellStyle name="Comma 6 8 3 4" xfId="4517" xr:uid="{CA710E12-31D2-48D4-83D5-EC8A4282F545}"/>
    <cellStyle name="Comma 6 8 4" xfId="3832" xr:uid="{12BBF00F-B8F7-4B90-ABA7-9B780F89293C}"/>
    <cellStyle name="Comma 6 8 4 2" xfId="4739" xr:uid="{10758E46-15D7-4166-8C18-1ADEF4096FDB}"/>
    <cellStyle name="Comma 6 8 5" xfId="4129" xr:uid="{078FF18F-3CB7-4C3C-8007-AE26C6DBBD40}"/>
    <cellStyle name="Comma 6 8 5 2" xfId="5035" xr:uid="{A91CE582-B6F6-4AEE-8DD0-A7CAA9C7595A}"/>
    <cellStyle name="Comma 6 8 6" xfId="4442" xr:uid="{7F96B4FF-4623-46E8-B86E-5367A3C52FEF}"/>
    <cellStyle name="Comma 6 9" xfId="1169" xr:uid="{D6426FC5-05CC-46A3-968B-79F8A85E277F}"/>
    <cellStyle name="Comma 6 9 2" xfId="1861" xr:uid="{8B0DC90A-4C72-4640-931E-4E5E9E3035AB}"/>
    <cellStyle name="Comma 6 9 2 2" xfId="3094" xr:uid="{353BFC51-7095-4287-9EC5-24A999AB6AF9}"/>
    <cellStyle name="Comma 6 9 2 2 2" xfId="3945" xr:uid="{8E91CB17-2598-4A5B-820C-71388C710922}"/>
    <cellStyle name="Comma 6 9 2 2 2 2" xfId="4852" xr:uid="{7DCAAC29-B65B-4B6B-9BB9-B2D387D2A11E}"/>
    <cellStyle name="Comma 6 9 2 2 3" xfId="4242" xr:uid="{26565033-D8CE-40F8-9547-9A621DD2200B}"/>
    <cellStyle name="Comma 6 9 2 2 3 2" xfId="5148" xr:uid="{09F44596-CAF4-4074-8B9D-2299EEAE9853}"/>
    <cellStyle name="Comma 6 9 2 2 4" xfId="4556" xr:uid="{9152C188-4410-4B11-A4CA-E1CE85982B4D}"/>
    <cellStyle name="Comma 6 9 2 3" xfId="3871" xr:uid="{8EEE858F-D8BE-466A-A9E3-2D8C2C9A4009}"/>
    <cellStyle name="Comma 6 9 2 3 2" xfId="4778" xr:uid="{F18D5ED0-111C-483D-90F2-596531DDC438}"/>
    <cellStyle name="Comma 6 9 2 4" xfId="4168" xr:uid="{FA3DDEC7-6664-4D2C-A0F2-9B7371521107}"/>
    <cellStyle name="Comma 6 9 2 4 2" xfId="5074" xr:uid="{2A4E0517-D128-4644-80BC-EC7165079FB5}"/>
    <cellStyle name="Comma 6 9 2 5" xfId="4482" xr:uid="{247EFFD6-9F18-491B-B390-2F9452663A79}"/>
    <cellStyle name="Comma 6 9 3" xfId="2488" xr:uid="{41220F2D-2F49-4F51-BC1F-DAAFBB4B9BF4}"/>
    <cellStyle name="Comma 6 9 3 2" xfId="3907" xr:uid="{18118CCE-E412-433B-9F95-0317544EFBFC}"/>
    <cellStyle name="Comma 6 9 3 2 2" xfId="4814" xr:uid="{4CF5C5EF-50AB-4B77-A690-0D657AF865F8}"/>
    <cellStyle name="Comma 6 9 3 3" xfId="4204" xr:uid="{2865279F-19A9-46CA-AD5D-3FF0CD534A17}"/>
    <cellStyle name="Comma 6 9 3 3 2" xfId="5110" xr:uid="{8EB7B757-6A7D-4BDE-B207-DD3A1D0A1699}"/>
    <cellStyle name="Comma 6 9 3 4" xfId="4518" xr:uid="{138C5542-B3BB-41CA-95D1-7AC0D166A47E}"/>
    <cellStyle name="Comma 6 9 4" xfId="3833" xr:uid="{4D0C5D7A-B302-48D9-A81D-B91AF603DE97}"/>
    <cellStyle name="Comma 6 9 4 2" xfId="4740" xr:uid="{040DBDFD-2BCE-42F9-B425-EB3C1E81A594}"/>
    <cellStyle name="Comma 6 9 5" xfId="4130" xr:uid="{E103A072-A827-4EC8-B7A7-69CBCBF8C681}"/>
    <cellStyle name="Comma 6 9 5 2" xfId="5036" xr:uid="{6C735AED-22F7-4F18-9343-6D701C73445E}"/>
    <cellStyle name="Comma 6 9 6" xfId="4443" xr:uid="{E41B28FB-C02A-4679-89D3-E71002EB8DCE}"/>
    <cellStyle name="Comma 7" xfId="314" xr:uid="{00000000-0005-0000-0000-000039010000}"/>
    <cellStyle name="Comma 7 10" xfId="4303" xr:uid="{565881FE-33B3-4DD7-A80E-BB418FDA9430}"/>
    <cellStyle name="Comma 7 11" xfId="770" xr:uid="{88386DB1-C744-4439-8964-63D5CDD08421}"/>
    <cellStyle name="Comma 7 12" xfId="5195" xr:uid="{33D5C857-28A2-40FD-84C5-F4B17B5DBBFE}"/>
    <cellStyle name="Comma 7 2" xfId="315" xr:uid="{00000000-0005-0000-0000-00003A010000}"/>
    <cellStyle name="Comma 7 2 2" xfId="1171" xr:uid="{86FED9A4-B014-48E8-B603-062618273F0F}"/>
    <cellStyle name="Comma 7 2 2 2" xfId="3835" xr:uid="{CBC45FD6-7F12-4328-AF5F-5CE8029E91D8}"/>
    <cellStyle name="Comma 7 2 2 2 2" xfId="4742" xr:uid="{56238CA1-8531-482A-91BD-A6F592EE7CA0}"/>
    <cellStyle name="Comma 7 2 2 3" xfId="4132" xr:uid="{3B0A45B6-6BEA-4734-B1C1-3D7CA8F5FCF2}"/>
    <cellStyle name="Comma 7 2 2 3 2" xfId="5038" xr:uid="{FA731509-8722-401C-8C33-7E4D8A2C7DC9}"/>
    <cellStyle name="Comma 7 2 2 4" xfId="4445" xr:uid="{6D4A4F9C-FF52-4489-B61E-BD3982E92F1C}"/>
    <cellStyle name="Comma 7 2 3" xfId="3751" xr:uid="{AF96D922-C6CE-47FE-81A0-F49E08EF533A}"/>
    <cellStyle name="Comma 7 2 3 2" xfId="4659" xr:uid="{E8975A5F-2D6B-4807-BA61-018F7BCAAA1B}"/>
    <cellStyle name="Comma 7 2 4" xfId="4050" xr:uid="{AF0D7016-FD9E-4284-9D65-A14640A38931}"/>
    <cellStyle name="Comma 7 2 4 2" xfId="4956" xr:uid="{9BB4D534-CEA4-4CB7-95AE-633A20661881}"/>
    <cellStyle name="Comma 7 2 5" xfId="4362" xr:uid="{90F5DFAE-13B0-45CD-A3CA-3B6BC9070056}"/>
    <cellStyle name="Comma 7 2 6" xfId="886" xr:uid="{15B04AEA-1038-4997-AB0A-324657F9F88C}"/>
    <cellStyle name="Comma 7 3" xfId="885" xr:uid="{6FA6488B-504D-44C2-B1C6-DF1D0EAEC24A}"/>
    <cellStyle name="Comma 7 3 2" xfId="1170" xr:uid="{352AB41D-D3CD-4436-8F86-880F35E571FB}"/>
    <cellStyle name="Comma 7 3 2 2" xfId="3834" xr:uid="{4253D936-8A8A-4571-A156-103968C04003}"/>
    <cellStyle name="Comma 7 3 2 2 2" xfId="4741" xr:uid="{4CA7EFE8-C5E5-4119-A0E0-5D05E53FDD03}"/>
    <cellStyle name="Comma 7 3 2 3" xfId="4131" xr:uid="{F2566E69-1BB1-4685-891C-A19592BF7BE6}"/>
    <cellStyle name="Comma 7 3 2 3 2" xfId="5037" xr:uid="{A5587012-5C99-4C27-BFEB-8163E38F5F20}"/>
    <cellStyle name="Comma 7 3 2 4" xfId="4444" xr:uid="{5B85155A-F1ED-4AD0-8E64-6603997041A3}"/>
    <cellStyle name="Comma 7 3 3" xfId="3750" xr:uid="{7B10D87E-9472-48B9-AB1D-FBDC0D377E01}"/>
    <cellStyle name="Comma 7 3 3 2" xfId="4658" xr:uid="{C2AD3DFF-FE07-44EF-B4BE-4C68D65464D8}"/>
    <cellStyle name="Comma 7 3 4" xfId="4049" xr:uid="{1BE137BF-F52E-4C5F-86C4-09C5F95A800A}"/>
    <cellStyle name="Comma 7 3 4 2" xfId="4955" xr:uid="{803745B1-873A-4A04-90A1-399CA01EC885}"/>
    <cellStyle name="Comma 7 3 5" xfId="4361" xr:uid="{E38F22AB-20B2-4B4F-A698-F556171374A4}"/>
    <cellStyle name="Comma 7 4" xfId="941" xr:uid="{F8B47F2A-BD75-46A3-9BCE-DCCDCC44378C}"/>
    <cellStyle name="Comma 7 4 2" xfId="3772" xr:uid="{D146FB08-9468-44D0-B846-A29E7FF4E111}"/>
    <cellStyle name="Comma 7 4 2 2" xfId="4679" xr:uid="{877BE144-DC42-4010-9E00-7948962F0E70}"/>
    <cellStyle name="Comma 7 4 3" xfId="4069" xr:uid="{385DF7A6-9931-44A5-ACD3-DE59CCDB0F6A}"/>
    <cellStyle name="Comma 7 4 3 2" xfId="4975" xr:uid="{D4D96146-F2FB-44C1-85E3-A494C29AB30A}"/>
    <cellStyle name="Comma 7 4 4" xfId="4382" xr:uid="{62317673-D203-4ED2-8BC8-B3DC31B7B9B0}"/>
    <cellStyle name="Comma 7 5" xfId="963" xr:uid="{163A184B-B733-401F-A180-63FC95B39ED6}"/>
    <cellStyle name="Comma 7 5 2" xfId="3783" xr:uid="{5129E963-89AD-4E81-952D-BB38563BD068}"/>
    <cellStyle name="Comma 7 5 2 2" xfId="4690" xr:uid="{B1C9678D-196F-4AE0-81D7-D8C75012B4E6}"/>
    <cellStyle name="Comma 7 5 3" xfId="4080" xr:uid="{63D8DF06-2DFC-4163-9096-D134ECD165A4}"/>
    <cellStyle name="Comma 7 5 3 2" xfId="4986" xr:uid="{35EBBD0B-4D5F-4769-838A-42515E8A4A0A}"/>
    <cellStyle name="Comma 7 5 4" xfId="4393" xr:uid="{9CF0FB88-41A6-40F6-9809-F4E220FFAD33}"/>
    <cellStyle name="Comma 7 6" xfId="3675" xr:uid="{ADB67668-B030-42C9-8839-543FC527DB26}"/>
    <cellStyle name="Comma 7 6 2" xfId="3976" xr:uid="{319E968A-5521-4B48-AA4C-9CF3F7C3EAC4}"/>
    <cellStyle name="Comma 7 6 2 2" xfId="4882" xr:uid="{ABDD282C-B02C-4677-BACC-A3C61BA5B183}"/>
    <cellStyle name="Comma 7 6 3" xfId="4270" xr:uid="{5E3FD33F-7AF6-40DA-BD09-45AE339C35DC}"/>
    <cellStyle name="Comma 7 6 3 2" xfId="5176" xr:uid="{E300B54D-02A5-49E4-B3AA-FCB8F99E5DD7}"/>
    <cellStyle name="Comma 7 6 4" xfId="4584" xr:uid="{797DDD4A-C261-410F-842D-7852DC745C55}"/>
    <cellStyle name="Comma 7 7" xfId="3690" xr:uid="{E2CFB8A2-FC61-4AB4-A826-859C11F9354E}"/>
    <cellStyle name="Comma 7 7 2" xfId="4599" xr:uid="{29E1C60D-3499-45DF-B577-5BD9C5069936}"/>
    <cellStyle name="Comma 7 8" xfId="3991" xr:uid="{09954EBC-B670-4BF4-966D-4E6AE1C077A6}"/>
    <cellStyle name="Comma 7 8 2" xfId="4897" xr:uid="{05B8BA8C-B9E7-4DC9-A5B6-B46AEDB29E64}"/>
    <cellStyle name="Comma 7 9" xfId="4287" xr:uid="{E9B2D1AF-026D-4580-AD6B-3902D039E36D}"/>
    <cellStyle name="Comma 8" xfId="316" xr:uid="{00000000-0005-0000-0000-00003B010000}"/>
    <cellStyle name="Comma 8 2" xfId="317" xr:uid="{00000000-0005-0000-0000-00003C010000}"/>
    <cellStyle name="Comma 8 2 2" xfId="1173" xr:uid="{162ADB70-4D3E-4F58-925B-7F9BEACB11CF}"/>
    <cellStyle name="Comma 8 2 2 2" xfId="3837" xr:uid="{5EEAA0D6-51C0-4409-BF3D-4F1116F3C5A4}"/>
    <cellStyle name="Comma 8 2 2 2 2" xfId="4744" xr:uid="{6AE16733-F0A3-43A3-B5B0-531AF954DE63}"/>
    <cellStyle name="Comma 8 2 2 3" xfId="4134" xr:uid="{1251BF9B-50EA-4E42-886D-A7B69AC7EC4E}"/>
    <cellStyle name="Comma 8 2 2 3 2" xfId="5040" xr:uid="{2153B2E7-D01E-4F27-AA4A-A20D3CB7EFE4}"/>
    <cellStyle name="Comma 8 2 2 4" xfId="4447" xr:uid="{25575149-F11F-41C5-88D3-807E48E0B966}"/>
    <cellStyle name="Comma 8 2 3" xfId="3753" xr:uid="{D70C5070-583B-4BAF-9F94-6FF118E9FD2B}"/>
    <cellStyle name="Comma 8 2 3 2" xfId="4661" xr:uid="{9736102F-9A62-4FCD-BC70-3B40EA3F5385}"/>
    <cellStyle name="Comma 8 2 4" xfId="4052" xr:uid="{B89B8B08-2657-43B0-AB6B-17D73C9158D0}"/>
    <cellStyle name="Comma 8 2 4 2" xfId="4958" xr:uid="{39F675D1-F084-48E8-8619-E8326AB899DC}"/>
    <cellStyle name="Comma 8 2 5" xfId="4364" xr:uid="{5FE3BEB9-5BAD-4ACE-BE48-80D274CB74BC}"/>
    <cellStyle name="Comma 8 2 6" xfId="888" xr:uid="{2B17F23B-61B0-4E2A-AA84-2FE57AF9E76A}"/>
    <cellStyle name="Comma 8 3" xfId="887" xr:uid="{DFFA4CC6-E249-4116-AD4B-A777D12D2C50}"/>
    <cellStyle name="Comma 8 3 2" xfId="3752" xr:uid="{0EB9F471-873D-4F75-B640-67D37F51B2A0}"/>
    <cellStyle name="Comma 8 3 2 2" xfId="4660" xr:uid="{985BFEA7-F1EF-4322-A2CD-65CAB5041CC0}"/>
    <cellStyle name="Comma 8 3 3" xfId="4051" xr:uid="{4A649997-C3E9-4087-944A-CEFEB93E6C93}"/>
    <cellStyle name="Comma 8 3 3 2" xfId="4957" xr:uid="{8610F658-B103-442E-A9BC-DF7F22EA8982}"/>
    <cellStyle name="Comma 8 3 4" xfId="4363" xr:uid="{79270796-A742-45AD-AEDA-C71F96C9B506}"/>
    <cellStyle name="Comma 8 4" xfId="942" xr:uid="{39684132-5D91-4D38-BA89-5EE344132727}"/>
    <cellStyle name="Comma 8 4 2" xfId="3773" xr:uid="{BC0A1DA6-798C-477A-8917-353F40573F5A}"/>
    <cellStyle name="Comma 8 4 2 2" xfId="4680" xr:uid="{9D7EC074-5821-464E-8C4D-BD535694FBDF}"/>
    <cellStyle name="Comma 8 4 3" xfId="4070" xr:uid="{B6B7EAFA-22EE-432C-8365-3BBF67F7A914}"/>
    <cellStyle name="Comma 8 4 3 2" xfId="4976" xr:uid="{00E126BF-10F1-4F7C-B5EC-B06AFA5AF25C}"/>
    <cellStyle name="Comma 8 4 4" xfId="4383" xr:uid="{E6307D21-6F6A-401F-ACAF-48FD18139580}"/>
    <cellStyle name="Comma 8 5" xfId="1172" xr:uid="{85D553AF-FD8F-43AD-B511-48988DBDF0B3}"/>
    <cellStyle name="Comma 8 5 2" xfId="3836" xr:uid="{26072E76-0284-485D-B401-D184AB296A70}"/>
    <cellStyle name="Comma 8 5 2 2" xfId="4743" xr:uid="{233ED004-64F9-47EB-9C46-F7D6A26AFADB}"/>
    <cellStyle name="Comma 8 5 3" xfId="4133" xr:uid="{7BD334B7-0BFE-4C83-9728-5A5D088ABBAC}"/>
    <cellStyle name="Comma 8 5 3 2" xfId="5039" xr:uid="{440FE2BE-5CF5-4186-BE6C-A3A42FD47916}"/>
    <cellStyle name="Comma 8 5 4" xfId="4446" xr:uid="{A81C255A-3ABF-466E-A862-6FAFE082D05D}"/>
    <cellStyle name="Comma 8 6" xfId="3676" xr:uid="{C7B36CB8-5652-48B0-B54E-CCFF9B315A3F}"/>
    <cellStyle name="Comma 8 6 2" xfId="3977" xr:uid="{AC5AF857-EC42-49DF-B697-4C77EB1DBE63}"/>
    <cellStyle name="Comma 8 6 2 2" xfId="4883" xr:uid="{71E55F12-1646-4C91-B2D9-295103D7049F}"/>
    <cellStyle name="Comma 8 6 3" xfId="4271" xr:uid="{75812DAE-6406-45C6-911D-D29469A112B2}"/>
    <cellStyle name="Comma 8 6 3 2" xfId="5177" xr:uid="{8D55DFAC-E9EF-4B1B-8CA5-A9D5489AFE34}"/>
    <cellStyle name="Comma 8 6 4" xfId="4585" xr:uid="{3721B570-9E94-4529-9263-5FC712CDD65D}"/>
    <cellStyle name="Comma 8 7" xfId="4288" xr:uid="{A81E5F18-406C-4969-91A5-F0BBC9316BEC}"/>
    <cellStyle name="Comma 8 8" xfId="787" xr:uid="{B79C9B26-BB84-4004-8101-AEBC8003724A}"/>
    <cellStyle name="Comma 8 9" xfId="5196" xr:uid="{E83762D6-8E13-41B8-849F-43274214FE74}"/>
    <cellStyle name="Comma 9" xfId="318" xr:uid="{00000000-0005-0000-0000-00003D010000}"/>
    <cellStyle name="Comma 9 10" xfId="889" xr:uid="{F37523D1-7CE0-4D12-9D24-CED3FC7D4D5F}"/>
    <cellStyle name="Comma 9 11" xfId="5197" xr:uid="{EB057BC7-7CD5-4683-BF90-9543810AE726}"/>
    <cellStyle name="Comma 9 2" xfId="319" xr:uid="{00000000-0005-0000-0000-00003E010000}"/>
    <cellStyle name="Comma 9 2 2" xfId="3755" xr:uid="{D8ADA552-C398-42F3-B642-146518C1B118}"/>
    <cellStyle name="Comma 9 2 2 2" xfId="4663" xr:uid="{7D092005-D569-4D25-856C-114169DA4640}"/>
    <cellStyle name="Comma 9 2 3" xfId="4054" xr:uid="{100E8924-5A7F-4403-B538-EAAC97F30ECA}"/>
    <cellStyle name="Comma 9 2 3 2" xfId="4960" xr:uid="{EF3B1152-9933-4CDC-8D77-959141025BA9}"/>
    <cellStyle name="Comma 9 2 4" xfId="4366" xr:uid="{B84BEBD9-57D4-40CA-943D-C4CBF6F0F478}"/>
    <cellStyle name="Comma 9 2 5" xfId="890" xr:uid="{B138CE76-2936-4CE9-8F3C-71012BA95D5C}"/>
    <cellStyle name="Comma 9 3" xfId="943" xr:uid="{05EC02D6-8F85-4099-B232-1A85C225ECB8}"/>
    <cellStyle name="Comma 9 3 2" xfId="3774" xr:uid="{E93D042C-5139-44BD-AB21-FCC75D935159}"/>
    <cellStyle name="Comma 9 3 2 2" xfId="4681" xr:uid="{36D8F274-616C-4F3C-A595-4CE3BD6C2B20}"/>
    <cellStyle name="Comma 9 3 3" xfId="4071" xr:uid="{C7778E82-47C6-4790-9592-61ACA9365D0A}"/>
    <cellStyle name="Comma 9 3 3 2" xfId="4977" xr:uid="{A7C1D2AA-E3F3-4D3A-816D-5A26899B4155}"/>
    <cellStyle name="Comma 9 3 4" xfId="4384" xr:uid="{FA98EBE0-3EA3-4B4D-8895-0A91A9A1516F}"/>
    <cellStyle name="Comma 9 4" xfId="1174" xr:uid="{11CBD9C8-BBC4-4F46-B56D-A6784FF6BF27}"/>
    <cellStyle name="Comma 9 4 2" xfId="3838" xr:uid="{5B43AAA3-3116-4068-86BD-3C49AAF56816}"/>
    <cellStyle name="Comma 9 4 2 2" xfId="4745" xr:uid="{69832E10-81AC-48A5-B6A6-379D7777196E}"/>
    <cellStyle name="Comma 9 4 3" xfId="4135" xr:uid="{27DD6603-41E8-4EEC-88AA-904BD4DB2A0B}"/>
    <cellStyle name="Comma 9 4 3 2" xfId="5041" xr:uid="{1B1730B4-9E2B-40EA-8B99-A3311929B431}"/>
    <cellStyle name="Comma 9 4 4" xfId="4448" xr:uid="{A2FA1616-575E-4D7D-B84E-79A3584C8355}"/>
    <cellStyle name="Comma 9 5" xfId="3677" xr:uid="{1B946697-4656-49A7-A1FF-D0B4346EC227}"/>
    <cellStyle name="Comma 9 5 2" xfId="3978" xr:uid="{A2099EBF-440B-4A05-B89A-A642D345F5DB}"/>
    <cellStyle name="Comma 9 5 2 2" xfId="4884" xr:uid="{33DD4ACF-8B0C-469F-9904-8D4AEE2E280D}"/>
    <cellStyle name="Comma 9 5 3" xfId="4272" xr:uid="{5B10E15A-2894-4AC3-B04B-A9BC75DD22FF}"/>
    <cellStyle name="Comma 9 5 3 2" xfId="5178" xr:uid="{02637ED0-4528-4377-B95A-A78557B6055E}"/>
    <cellStyle name="Comma 9 5 4" xfId="4586" xr:uid="{7D82A35D-5973-4762-8B5E-003C18488F05}"/>
    <cellStyle name="Comma 9 6" xfId="3754" xr:uid="{48ADA4FD-C095-4772-B30E-DAAE00226756}"/>
    <cellStyle name="Comma 9 6 2" xfId="4662" xr:uid="{549AB6E7-5F02-46F7-BACF-F29CD95DFA6A}"/>
    <cellStyle name="Comma 9 7" xfId="4053" xr:uid="{FCDB1B41-9368-4115-8B06-FE7BE2898283}"/>
    <cellStyle name="Comma 9 7 2" xfId="4959" xr:uid="{24D3A3FB-FAD6-4C14-B24F-CD30C8EF944A}"/>
    <cellStyle name="Comma 9 8" xfId="4289" xr:uid="{C463FEB0-D231-4E27-AB26-E247145F3239}"/>
    <cellStyle name="Comma 9 9" xfId="4365" xr:uid="{443BD5D6-F0FA-4060-9EBB-703053E80EE9}"/>
    <cellStyle name="comma zerodec" xfId="320" xr:uid="{00000000-0005-0000-0000-00003F010000}"/>
    <cellStyle name="comma zerodec 2" xfId="1059" xr:uid="{E18BBBE8-7869-48B9-81EA-EDE82195F94B}"/>
    <cellStyle name="comma zerodec 3" xfId="992" xr:uid="{66267F91-5F42-4BB8-B2A6-1D711FEF0C05}"/>
    <cellStyle name="Comma0" xfId="321" xr:uid="{00000000-0005-0000-0000-000041010000}"/>
    <cellStyle name="Comma2" xfId="322" xr:uid="{00000000-0005-0000-0000-000042010000}"/>
    <cellStyle name="Comma2 2" xfId="323" xr:uid="{00000000-0005-0000-0000-000043010000}"/>
    <cellStyle name="COPY" xfId="324" xr:uid="{00000000-0005-0000-0000-000044010000}"/>
    <cellStyle name="Copy0_" xfId="325" xr:uid="{00000000-0005-0000-0000-000045010000}"/>
    <cellStyle name="Copy1_" xfId="326" xr:uid="{00000000-0005-0000-0000-000046010000}"/>
    <cellStyle name="Copy2_" xfId="327" xr:uid="{00000000-0005-0000-0000-000047010000}"/>
    <cellStyle name="Copy3_" xfId="328" xr:uid="{00000000-0005-0000-0000-000048010000}"/>
    <cellStyle name="Credit" xfId="329" xr:uid="{00000000-0005-0000-0000-000049010000}"/>
    <cellStyle name="CrudeDisplay" xfId="330" xr:uid="{00000000-0005-0000-0000-00004A010000}"/>
    <cellStyle name="Currency 2" xfId="331" xr:uid="{00000000-0005-0000-0000-00004B010000}"/>
    <cellStyle name="Currency 2 2" xfId="2387" xr:uid="{56B1BE1A-7210-47B9-9A69-54CEC74C66CF}"/>
    <cellStyle name="Currency 2 2 2" xfId="3620" xr:uid="{A3372626-5696-4206-B602-B79DC06CBB09}"/>
    <cellStyle name="Currency 2 3" xfId="3024" xr:uid="{F9C0DA33-8926-4FC4-B068-39CAC4AA9839}"/>
    <cellStyle name="Currency 2 4" xfId="1793" xr:uid="{6067015C-CDD0-4459-BBAD-CDBD5385F5DD}"/>
    <cellStyle name="Currency 3" xfId="2391" xr:uid="{9B522676-61CC-4307-A9DA-AB39FB1C6049}"/>
    <cellStyle name="Currency 4" xfId="1797" xr:uid="{A4A5B757-C932-4615-BC85-27F40A670ED0}"/>
    <cellStyle name="Currency0" xfId="332" xr:uid="{00000000-0005-0000-0000-00004C010000}"/>
    <cellStyle name="Currency1" xfId="333" xr:uid="{00000000-0005-0000-0000-00004D010000}"/>
    <cellStyle name="Currency1 2" xfId="1060" xr:uid="{365F9DB8-05E3-4DAE-A604-43AD5BBF4ADB}"/>
    <cellStyle name="Currency1 3" xfId="993" xr:uid="{2452F4BD-2ADC-4F21-BC36-1574F63D71B4}"/>
    <cellStyle name="Date" xfId="334" xr:uid="{00000000-0005-0000-0000-00004E010000}"/>
    <cellStyle name="Debit" xfId="335" xr:uid="{00000000-0005-0000-0000-00004F010000}"/>
    <cellStyle name="Dollar (zero dec)" xfId="336" xr:uid="{00000000-0005-0000-0000-000050010000}"/>
    <cellStyle name="Dollar (zero dec) 2" xfId="1061" xr:uid="{3F0C2593-B517-4DFF-AD61-E81814156803}"/>
    <cellStyle name="dp0" xfId="337" xr:uid="{00000000-0005-0000-0000-000051010000}"/>
    <cellStyle name="dp1" xfId="338" xr:uid="{00000000-0005-0000-0000-000052010000}"/>
    <cellStyle name="dp2" xfId="339" xr:uid="{00000000-0005-0000-0000-000053010000}"/>
    <cellStyle name="dp3" xfId="340" xr:uid="{00000000-0005-0000-0000-000054010000}"/>
    <cellStyle name="E&amp;Y House" xfId="341" xr:uid="{00000000-0005-0000-0000-000055010000}"/>
    <cellStyle name="Euro" xfId="342" xr:uid="{00000000-0005-0000-0000-000056010000}"/>
    <cellStyle name="Explanatory Text" xfId="692" builtinId="53" customBuiltin="1"/>
    <cellStyle name="Explanatory Text 2" xfId="343" xr:uid="{00000000-0005-0000-0000-000057010000}"/>
    <cellStyle name="Explanatory Text 2 2" xfId="344" xr:uid="{00000000-0005-0000-0000-000058010000}"/>
    <cellStyle name="Explanatory Text 2 2 2" xfId="1175" xr:uid="{FF19FEEF-E973-495D-9C37-379D4910EC4E}"/>
    <cellStyle name="Explanatory Text 2 3" xfId="891" xr:uid="{0FFBA873-C3D1-41BF-B740-3E1BC7F59120}"/>
    <cellStyle name="Explanatory Text 2 4" xfId="1044" xr:uid="{E0DDC796-F71A-433F-8054-BABE7D152B48}"/>
    <cellStyle name="Explanatory Text 3" xfId="345" xr:uid="{00000000-0005-0000-0000-000059010000}"/>
    <cellStyle name="Explanatory Text 3 2" xfId="994" xr:uid="{2207EC3F-2260-483C-BD97-4CAC795FB3C3}"/>
    <cellStyle name="Explanatory Text 4" xfId="346" xr:uid="{00000000-0005-0000-0000-00005A010000}"/>
    <cellStyle name="Explanatory Text 5" xfId="347" xr:uid="{00000000-0005-0000-0000-00005B010000}"/>
    <cellStyle name="Explanatory Text 6" xfId="348" xr:uid="{00000000-0005-0000-0000-00005C010000}"/>
    <cellStyle name="Explanatory Text 7" xfId="349" xr:uid="{00000000-0005-0000-0000-00005D010000}"/>
    <cellStyle name="F2" xfId="350" xr:uid="{00000000-0005-0000-0000-00005E010000}"/>
    <cellStyle name="F3" xfId="351" xr:uid="{00000000-0005-0000-0000-00005F010000}"/>
    <cellStyle name="F4" xfId="352" xr:uid="{00000000-0005-0000-0000-000060010000}"/>
    <cellStyle name="F5" xfId="353" xr:uid="{00000000-0005-0000-0000-000061010000}"/>
    <cellStyle name="F6" xfId="354" xr:uid="{00000000-0005-0000-0000-000062010000}"/>
    <cellStyle name="F7" xfId="355" xr:uid="{00000000-0005-0000-0000-000063010000}"/>
    <cellStyle name="F8" xfId="356" xr:uid="{00000000-0005-0000-0000-000064010000}"/>
    <cellStyle name="Fixed" xfId="357" xr:uid="{00000000-0005-0000-0000-000065010000}"/>
    <cellStyle name="Followed Hyperlink" xfId="944" xr:uid="{E15A13C9-0C8D-42D2-B723-12AE01EB5581}"/>
    <cellStyle name="Followed Hyperlink 2" xfId="751" xr:uid="{A267D167-E704-46D6-81D9-16881836D864}"/>
    <cellStyle name="FORECAST" xfId="358" xr:uid="{00000000-0005-0000-0000-000066010000}"/>
    <cellStyle name="Good" xfId="682" builtinId="26" customBuiltin="1"/>
    <cellStyle name="Good 2" xfId="359" xr:uid="{00000000-0005-0000-0000-000067010000}"/>
    <cellStyle name="Good 2 2" xfId="360" xr:uid="{00000000-0005-0000-0000-000068010000}"/>
    <cellStyle name="Good 2 2 2" xfId="1176" xr:uid="{1D1BE775-F142-4606-8F06-41B6D8620282}"/>
    <cellStyle name="Good 2 3" xfId="892" xr:uid="{2B21FEC4-FFDA-46CE-9594-1EC9765A12BD}"/>
    <cellStyle name="Good 2 4" xfId="1045" xr:uid="{1E739C32-C813-405D-B864-27B576593CE9}"/>
    <cellStyle name="Good 3" xfId="361" xr:uid="{00000000-0005-0000-0000-000069010000}"/>
    <cellStyle name="Good 3 2" xfId="995" xr:uid="{AC0C9781-4E99-4078-A768-57CCA5433C61}"/>
    <cellStyle name="Good 4" xfId="362" xr:uid="{00000000-0005-0000-0000-00006A010000}"/>
    <cellStyle name="Good 5" xfId="363" xr:uid="{00000000-0005-0000-0000-00006B010000}"/>
    <cellStyle name="Good 6" xfId="364" xr:uid="{00000000-0005-0000-0000-00006C010000}"/>
    <cellStyle name="Good 7" xfId="365" xr:uid="{00000000-0005-0000-0000-00006D010000}"/>
    <cellStyle name="Grey" xfId="366" xr:uid="{00000000-0005-0000-0000-00006E010000}"/>
    <cellStyle name="Grey 2" xfId="1062" xr:uid="{BF7B3C13-51FF-4630-AD74-A766B2FCEA4A}"/>
    <cellStyle name="Grey 3" xfId="996" xr:uid="{1BF3BD89-9B6E-4550-A8AF-A5E57129BFB8}"/>
    <cellStyle name="Grow" xfId="367" xr:uid="{00000000-0005-0000-0000-00006F010000}"/>
    <cellStyle name="Header1" xfId="368" xr:uid="{00000000-0005-0000-0000-000070010000}"/>
    <cellStyle name="header1 2" xfId="1063" xr:uid="{8B5F3F2E-7C43-4EC9-8C03-CD27C4228C80}"/>
    <cellStyle name="header1 3" xfId="997" xr:uid="{16A7E6FF-7D1E-49A7-B421-4762FC1921BD}"/>
    <cellStyle name="Header2" xfId="369" xr:uid="{00000000-0005-0000-0000-000071010000}"/>
    <cellStyle name="header2 2" xfId="1064" xr:uid="{3B77E399-FC13-4C1E-880D-212E5188D797}"/>
    <cellStyle name="header2 3" xfId="998" xr:uid="{DB4D8CAA-61CC-45BC-8E9C-2FB19FA6F035}"/>
    <cellStyle name="header3" xfId="370" xr:uid="{00000000-0005-0000-0000-000072010000}"/>
    <cellStyle name="Heading 1" xfId="678" builtinId="16" customBuiltin="1"/>
    <cellStyle name="Heading 1 2" xfId="371" xr:uid="{00000000-0005-0000-0000-000073010000}"/>
    <cellStyle name="Heading 1 2 2" xfId="372" xr:uid="{00000000-0005-0000-0000-000074010000}"/>
    <cellStyle name="Heading 1 2 2 2" xfId="1177" xr:uid="{623F7241-1732-4D86-B9A3-AF65AA337D36}"/>
    <cellStyle name="Heading 1 2 3" xfId="893" xr:uid="{1874AC23-D24F-456C-8E2C-4E3C72696EA3}"/>
    <cellStyle name="Heading 1 2 4" xfId="1046" xr:uid="{7F8C068E-7664-4051-B0EB-356D8D8FCB8D}"/>
    <cellStyle name="Heading 1 3" xfId="373" xr:uid="{00000000-0005-0000-0000-000075010000}"/>
    <cellStyle name="Heading 1 3 2" xfId="999" xr:uid="{5CF5B6AC-F7D5-49A7-8E04-E653DA178209}"/>
    <cellStyle name="Heading 1 4" xfId="374" xr:uid="{00000000-0005-0000-0000-000076010000}"/>
    <cellStyle name="Heading 1 5" xfId="375" xr:uid="{00000000-0005-0000-0000-000077010000}"/>
    <cellStyle name="Heading 1 6" xfId="376" xr:uid="{00000000-0005-0000-0000-000078010000}"/>
    <cellStyle name="Heading 1 7" xfId="377" xr:uid="{00000000-0005-0000-0000-000079010000}"/>
    <cellStyle name="Heading 2" xfId="679" builtinId="17" customBuiltin="1"/>
    <cellStyle name="Heading 2 2" xfId="378" xr:uid="{00000000-0005-0000-0000-00007A010000}"/>
    <cellStyle name="Heading 2 2 2" xfId="379" xr:uid="{00000000-0005-0000-0000-00007B010000}"/>
    <cellStyle name="Heading 2 2 2 2" xfId="1178" xr:uid="{9874FD08-71E2-4E7C-AE32-4EEC91F0474A}"/>
    <cellStyle name="Heading 2 2 3" xfId="894" xr:uid="{C62DAA17-FFF2-49CF-BA8B-59EC0601BE2F}"/>
    <cellStyle name="Heading 2 2 4" xfId="1047" xr:uid="{29AE937E-818E-43A8-9A1C-1B37B6AE0BBD}"/>
    <cellStyle name="Heading 2 3" xfId="380" xr:uid="{00000000-0005-0000-0000-00007C010000}"/>
    <cellStyle name="Heading 2 3 2" xfId="1000" xr:uid="{BB4D37FC-229B-439A-AF13-235025A1E388}"/>
    <cellStyle name="Heading 2 4" xfId="381" xr:uid="{00000000-0005-0000-0000-00007D010000}"/>
    <cellStyle name="Heading 2 5" xfId="382" xr:uid="{00000000-0005-0000-0000-00007E010000}"/>
    <cellStyle name="Heading 2 6" xfId="383" xr:uid="{00000000-0005-0000-0000-00007F010000}"/>
    <cellStyle name="Heading 2 7" xfId="384" xr:uid="{00000000-0005-0000-0000-000080010000}"/>
    <cellStyle name="Heading 3" xfId="680" builtinId="18" customBuiltin="1"/>
    <cellStyle name="Heading 3 2" xfId="385" xr:uid="{00000000-0005-0000-0000-000081010000}"/>
    <cellStyle name="Heading 3 2 2" xfId="386" xr:uid="{00000000-0005-0000-0000-000082010000}"/>
    <cellStyle name="Heading 3 2 2 2" xfId="2489" xr:uid="{E298E860-B2BC-42D7-A4DB-30D06E665682}"/>
    <cellStyle name="Heading 3 2 2 3" xfId="2448" xr:uid="{9EB998A1-04E5-4821-B5C0-D4E955311B19}"/>
    <cellStyle name="Heading 3 2 2 4" xfId="1179" xr:uid="{99EBA30C-C383-40E3-8688-6C0851E5505E}"/>
    <cellStyle name="Heading 3 2 3" xfId="895" xr:uid="{701621D2-607C-41D4-BCAF-26DB875A5B05}"/>
    <cellStyle name="Heading 3 2 3 2" xfId="2425" xr:uid="{D99BC9C9-529A-43B7-BB95-0716F3DAC5D7}"/>
    <cellStyle name="Heading 3 2 4" xfId="2491" xr:uid="{B3938FE2-0CEF-4B2E-A366-4D6CF1BC129D}"/>
    <cellStyle name="Heading 3 2 5" xfId="1048" xr:uid="{9F362C75-BDF4-4E55-B57D-44B3EEE5267C}"/>
    <cellStyle name="Heading 3 3" xfId="387" xr:uid="{00000000-0005-0000-0000-000083010000}"/>
    <cellStyle name="Heading 3 3 2" xfId="2412" xr:uid="{CD743EF8-0475-4844-A57C-0FCC33EF9CF0}"/>
    <cellStyle name="Heading 3 4" xfId="388" xr:uid="{00000000-0005-0000-0000-000084010000}"/>
    <cellStyle name="Heading 3 4 2" xfId="2442" xr:uid="{05BBA3B1-A63C-445A-B898-5E183C1A325A}"/>
    <cellStyle name="Heading 3 5" xfId="389" xr:uid="{00000000-0005-0000-0000-000085010000}"/>
    <cellStyle name="Heading 3 5 2" xfId="1001" xr:uid="{274FB227-27CF-45EE-A548-939414F0BF82}"/>
    <cellStyle name="Heading 3 6" xfId="390" xr:uid="{00000000-0005-0000-0000-000086010000}"/>
    <cellStyle name="Heading 3 7" xfId="391" xr:uid="{00000000-0005-0000-0000-000087010000}"/>
    <cellStyle name="Heading 4" xfId="681" builtinId="19" customBuiltin="1"/>
    <cellStyle name="Heading 4 2" xfId="392" xr:uid="{00000000-0005-0000-0000-000088010000}"/>
    <cellStyle name="Heading 4 2 2" xfId="393" xr:uid="{00000000-0005-0000-0000-000089010000}"/>
    <cellStyle name="Heading 4 2 2 2" xfId="1180" xr:uid="{6F67C3C3-5A78-425A-9F72-1881808C27EC}"/>
    <cellStyle name="Heading 4 2 3" xfId="896" xr:uid="{39F4D6AC-C975-4F29-A7BD-BE51F2459324}"/>
    <cellStyle name="Heading 4 2 4" xfId="1049" xr:uid="{CD97B98C-FBB1-45CC-88E8-254913002817}"/>
    <cellStyle name="Heading 4 3" xfId="394" xr:uid="{00000000-0005-0000-0000-00008A010000}"/>
    <cellStyle name="Heading 4 3 2" xfId="1002" xr:uid="{37D941F1-0035-4BD8-BE4E-22732F5FD7D3}"/>
    <cellStyle name="Heading 4 4" xfId="395" xr:uid="{00000000-0005-0000-0000-00008B010000}"/>
    <cellStyle name="Heading 4 5" xfId="396" xr:uid="{00000000-0005-0000-0000-00008C010000}"/>
    <cellStyle name="Heading 4 6" xfId="397" xr:uid="{00000000-0005-0000-0000-00008D010000}"/>
    <cellStyle name="Heading 4 7" xfId="398" xr:uid="{00000000-0005-0000-0000-00008E010000}"/>
    <cellStyle name="Heading1" xfId="399" xr:uid="{00000000-0005-0000-0000-00008F010000}"/>
    <cellStyle name="Heading2" xfId="400" xr:uid="{00000000-0005-0000-0000-000090010000}"/>
    <cellStyle name="HEADINGS" xfId="401" xr:uid="{00000000-0005-0000-0000-000091010000}"/>
    <cellStyle name="History" xfId="402" xr:uid="{00000000-0005-0000-0000-000092010000}"/>
    <cellStyle name="Hyperlink 2" xfId="752" xr:uid="{80B958A7-B52F-4ED0-A9A7-A18351E24A88}"/>
    <cellStyle name="Hyperlink 2 2" xfId="945" xr:uid="{09872251-5F31-4CA0-A9F6-8153AF8A4166}"/>
    <cellStyle name="Hyperlink 3" xfId="781" xr:uid="{3C19D779-1F9A-4E7B-8FF3-0B483C79FEF2}"/>
    <cellStyle name="Hyperlink 3 2" xfId="3656" xr:uid="{EF9DCBB0-9319-4F37-8F87-32409000D535}"/>
    <cellStyle name="Hyperlink 3 3" xfId="1014" xr:uid="{A5B167CD-B577-4DCA-BB69-AB5ECFEDF7A4}"/>
    <cellStyle name="Hyperlink 4" xfId="3655" xr:uid="{F5710A2F-0D65-424A-AA6F-37AA6583DD70}"/>
    <cellStyle name="Hyperlink 5" xfId="946" xr:uid="{70920EEF-C316-4E2F-8BE1-273F26FD3BC7}"/>
    <cellStyle name="imulator" xfId="403" xr:uid="{00000000-0005-0000-0000-000093010000}"/>
    <cellStyle name="imulator 2" xfId="1065" xr:uid="{294EF334-CEB4-456E-9EF5-20F8113896C6}"/>
    <cellStyle name="imulator 2 2" xfId="2432" xr:uid="{161AF5B3-8E7F-441B-B6EA-95131C69992A}"/>
    <cellStyle name="Inflow" xfId="404" xr:uid="{00000000-0005-0000-0000-000094010000}"/>
    <cellStyle name="Input" xfId="685" builtinId="20" customBuiltin="1"/>
    <cellStyle name="Input [yellow]" xfId="405" xr:uid="{00000000-0005-0000-0000-000095010000}"/>
    <cellStyle name="Input [yellow] 2" xfId="1066" xr:uid="{8996695C-E462-4A77-AE4C-F00BDBA74411}"/>
    <cellStyle name="Input [yellow] 2 2" xfId="2433" xr:uid="{5DE52103-FD21-4852-A86E-70A42069E48A}"/>
    <cellStyle name="Input [yellow] 2 3" xfId="2431" xr:uid="{D8369753-69F5-4F4F-AAFD-B228D21C6E13}"/>
    <cellStyle name="Input [yellow] 3" xfId="2414" xr:uid="{95280680-9552-42A5-B380-B444428159EB}"/>
    <cellStyle name="Input [yellow] 4" xfId="3008" xr:uid="{C2C6DD63-412D-4489-9742-07B1DBF1A2ED}"/>
    <cellStyle name="Input [yellow] 5" xfId="1004" xr:uid="{F6C36D4D-3EA5-4E78-8598-A8C1C39779F0}"/>
    <cellStyle name="Input 2" xfId="406" xr:uid="{00000000-0005-0000-0000-000096010000}"/>
    <cellStyle name="Input 2 2" xfId="407" xr:uid="{00000000-0005-0000-0000-000097010000}"/>
    <cellStyle name="Input 2 2 2" xfId="2490" xr:uid="{14729033-F316-4DC6-AD5A-535E164F01B6}"/>
    <cellStyle name="Input 2 2 3" xfId="2410" xr:uid="{D2F52593-D72F-418A-B734-233A5A0EA254}"/>
    <cellStyle name="Input 2 2 4" xfId="1181" xr:uid="{2634CDEB-3A28-4620-83BD-49C0DDFA9DAE}"/>
    <cellStyle name="Input 2 3" xfId="897" xr:uid="{88D28FB0-A6F7-497D-854B-EDF290AF44FA}"/>
    <cellStyle name="Input 2 3 2" xfId="2426" xr:uid="{BDCE9E3D-1C46-4B10-9367-328870FF4D24}"/>
    <cellStyle name="Input 2 4" xfId="2415" xr:uid="{58DE9060-582A-4B64-9578-DE61AD19E62B}"/>
    <cellStyle name="Input 2 5" xfId="1050" xr:uid="{E08843C3-DDAD-446D-97C6-75C92768D0B1}"/>
    <cellStyle name="Input 3" xfId="408" xr:uid="{00000000-0005-0000-0000-000098010000}"/>
    <cellStyle name="Input 3 2" xfId="409" xr:uid="{00000000-0005-0000-0000-000099010000}"/>
    <cellStyle name="Input 3 3" xfId="898" xr:uid="{48EECEA1-F30C-4C3B-8D8A-F9345553A7C2}"/>
    <cellStyle name="Input 3 4" xfId="2413" xr:uid="{AA3167F8-3112-4988-B2F2-B271D2613DF1}"/>
    <cellStyle name="Input 3 5" xfId="745" xr:uid="{4B5DC5E8-952D-4570-BFF4-F9633F9358CF}"/>
    <cellStyle name="Input 4" xfId="410" xr:uid="{00000000-0005-0000-0000-00009A010000}"/>
    <cellStyle name="Input 4 2" xfId="899" xr:uid="{826CAAA7-3DCD-4BED-927B-2D79FA89DBEE}"/>
    <cellStyle name="Input 4 3" xfId="2416" xr:uid="{08AE2283-2B49-415A-B797-FF0E70133C34}"/>
    <cellStyle name="Input 4 4" xfId="788" xr:uid="{019FC085-AC27-4602-9588-C0F3680CDD39}"/>
    <cellStyle name="Input 5" xfId="411" xr:uid="{00000000-0005-0000-0000-00009B010000}"/>
    <cellStyle name="Input 5 2" xfId="1003" xr:uid="{5DD23794-856B-41FF-A212-91EC1D3E4788}"/>
    <cellStyle name="Input 6" xfId="412" xr:uid="{00000000-0005-0000-0000-00009C010000}"/>
    <cellStyle name="Input 7" xfId="413" xr:uid="{00000000-0005-0000-0000-00009D010000}"/>
    <cellStyle name="linked" xfId="414" xr:uid="{00000000-0005-0000-0000-00009E010000}"/>
    <cellStyle name="Linked Cell" xfId="688" builtinId="24" customBuiltin="1"/>
    <cellStyle name="Linked Cell 2" xfId="415" xr:uid="{00000000-0005-0000-0000-00009F010000}"/>
    <cellStyle name="Linked Cell 2 2" xfId="416" xr:uid="{00000000-0005-0000-0000-0000A0010000}"/>
    <cellStyle name="Linked Cell 2 2 2" xfId="1182" xr:uid="{B06F24F5-F09E-4C66-9F53-43B9336EAF30}"/>
    <cellStyle name="Linked Cell 2 3" xfId="900" xr:uid="{7FE9D69B-1210-46E0-A58F-22B3CB175B46}"/>
    <cellStyle name="Linked Cell 2 4" xfId="1051" xr:uid="{45F10952-9F4A-4DA2-B98B-0B2418049DAA}"/>
    <cellStyle name="Linked Cell 3" xfId="417" xr:uid="{00000000-0005-0000-0000-0000A1010000}"/>
    <cellStyle name="Linked Cell 3 2" xfId="1005" xr:uid="{9B453925-812A-40C3-90A0-97CC318343E7}"/>
    <cellStyle name="Linked Cell 4" xfId="418" xr:uid="{00000000-0005-0000-0000-0000A2010000}"/>
    <cellStyle name="Linked Cell 5" xfId="419" xr:uid="{00000000-0005-0000-0000-0000A3010000}"/>
    <cellStyle name="Linked Cell 6" xfId="420" xr:uid="{00000000-0005-0000-0000-0000A4010000}"/>
    <cellStyle name="Linked Cell 7" xfId="421" xr:uid="{00000000-0005-0000-0000-0000A5010000}"/>
    <cellStyle name="MACRO" xfId="422" xr:uid="{00000000-0005-0000-0000-0000A6010000}"/>
    <cellStyle name="Moeda [0]_PLDT" xfId="423" xr:uid="{00000000-0005-0000-0000-0000A7010000}"/>
    <cellStyle name="Moeda_PLDT" xfId="424" xr:uid="{00000000-0005-0000-0000-0000A8010000}"/>
    <cellStyle name="Neutral" xfId="684" builtinId="28" customBuiltin="1"/>
    <cellStyle name="Neutral 2" xfId="425" xr:uid="{00000000-0005-0000-0000-0000A9010000}"/>
    <cellStyle name="Neutral 2 2" xfId="426" xr:uid="{00000000-0005-0000-0000-0000AA010000}"/>
    <cellStyle name="Neutral 2 2 2" xfId="1183" xr:uid="{1540CA35-1E12-4220-8A6E-7EA996D186FD}"/>
    <cellStyle name="Neutral 2 3" xfId="901" xr:uid="{A1DFD367-657F-4236-8AD7-78BF44F3BAF1}"/>
    <cellStyle name="Neutral 2 4" xfId="1052" xr:uid="{99640684-8430-45C2-8CDD-D8EC42728D49}"/>
    <cellStyle name="Neutral 3" xfId="427" xr:uid="{00000000-0005-0000-0000-0000AB010000}"/>
    <cellStyle name="Neutral 3 2" xfId="1006" xr:uid="{C07C8D9E-00DA-464E-904F-1D5370080BBD}"/>
    <cellStyle name="Neutral 4" xfId="428" xr:uid="{00000000-0005-0000-0000-0000AC010000}"/>
    <cellStyle name="Neutral 5" xfId="429" xr:uid="{00000000-0005-0000-0000-0000AD010000}"/>
    <cellStyle name="Neutral 6" xfId="430" xr:uid="{00000000-0005-0000-0000-0000AE010000}"/>
    <cellStyle name="Neutral 7" xfId="431" xr:uid="{00000000-0005-0000-0000-0000AF010000}"/>
    <cellStyle name="no dec" xfId="432" xr:uid="{00000000-0005-0000-0000-0000B0010000}"/>
    <cellStyle name="no1" xfId="433" xr:uid="{00000000-0005-0000-0000-0000B1010000}"/>
    <cellStyle name="no2" xfId="434" xr:uid="{00000000-0005-0000-0000-0000B2010000}"/>
    <cellStyle name="no3" xfId="435" xr:uid="{00000000-0005-0000-0000-0000B3010000}"/>
    <cellStyle name="No4" xfId="436" xr:uid="{00000000-0005-0000-0000-0000B4010000}"/>
    <cellStyle name="No5" xfId="437" xr:uid="{00000000-0005-0000-0000-0000B5010000}"/>
    <cellStyle name="Nocomma" xfId="438" xr:uid="{00000000-0005-0000-0000-0000B6010000}"/>
    <cellStyle name="Normal" xfId="0" builtinId="0"/>
    <cellStyle name="Normal - Style1" xfId="439" xr:uid="{00000000-0005-0000-0000-0000B8010000}"/>
    <cellStyle name="Normal - Style1 2" xfId="1007" xr:uid="{BBE1F28D-904D-4889-842A-9EF70578BB6A}"/>
    <cellStyle name="Normal 10" xfId="440" xr:uid="{00000000-0005-0000-0000-0000B9010000}"/>
    <cellStyle name="Normal 10 2" xfId="441" xr:uid="{00000000-0005-0000-0000-0000BA010000}"/>
    <cellStyle name="Normal 10 2 10" xfId="1814" xr:uid="{D1A08727-661D-4BC7-AED4-AFD2A4F42FC3}"/>
    <cellStyle name="Normal 10 2 10 2" xfId="3046" xr:uid="{78F0638A-ED40-45E8-B166-173C3F16230A}"/>
    <cellStyle name="Normal 10 2 11" xfId="2439" xr:uid="{588D005A-14B0-4B91-97A5-48EAC95A1C76}"/>
    <cellStyle name="Normal 10 2 12" xfId="1071" xr:uid="{F7A12C9A-9112-4041-A6BC-0106FD7BBA08}"/>
    <cellStyle name="Normal 10 2 2" xfId="1184" xr:uid="{3BDF8C73-7F3F-4436-AEFA-05CD2BACCACE}"/>
    <cellStyle name="Normal 10 2 2 10" xfId="2492" xr:uid="{A230E379-F8CA-4FE5-AC4C-0FE9FB880CF3}"/>
    <cellStyle name="Normal 10 2 2 2" xfId="1185" xr:uid="{D074633D-EB58-4BAB-A562-31B4DF344E62}"/>
    <cellStyle name="Normal 10 2 2 2 2" xfId="1186" xr:uid="{3C53301F-4512-4452-B616-69D35EB34904}"/>
    <cellStyle name="Normal 10 2 2 2 2 2" xfId="1864" xr:uid="{1CFDD48C-8334-424D-B5DF-14F7EC7DF9A5}"/>
    <cellStyle name="Normal 10 2 2 2 2 2 2" xfId="3097" xr:uid="{CDB531D5-5574-4219-B509-49A4ACFAC042}"/>
    <cellStyle name="Normal 10 2 2 2 2 3" xfId="2494" xr:uid="{DDA6F435-4689-40FD-BC9A-BB8720486E7C}"/>
    <cellStyle name="Normal 10 2 2 2 3" xfId="1187" xr:uid="{C01BAA14-0C9F-4E9F-9E9F-C71140DC8183}"/>
    <cellStyle name="Normal 10 2 2 2 3 2" xfId="1865" xr:uid="{D094F978-3D92-40AB-90F5-49EF6D228509}"/>
    <cellStyle name="Normal 10 2 2 2 3 2 2" xfId="3098" xr:uid="{7784260C-945E-46F0-925E-660FE8E2AC34}"/>
    <cellStyle name="Normal 10 2 2 2 3 3" xfId="2495" xr:uid="{54C07065-EF0A-40D7-92E3-1CA8BA9F70E0}"/>
    <cellStyle name="Normal 10 2 2 2 4" xfId="1188" xr:uid="{771E23E5-5FD5-41B2-B89F-A54A041DCF9F}"/>
    <cellStyle name="Normal 10 2 2 2 4 2" xfId="1866" xr:uid="{069E4B20-7DC1-4B01-86EA-7E9017769899}"/>
    <cellStyle name="Normal 10 2 2 2 4 2 2" xfId="3099" xr:uid="{A6E4F6B8-49E5-4E22-9FBC-1C874D990835}"/>
    <cellStyle name="Normal 10 2 2 2 4 3" xfId="2496" xr:uid="{41407CF2-2408-4D7D-9C9D-9BA6D86D4D04}"/>
    <cellStyle name="Normal 10 2 2 2 5" xfId="1189" xr:uid="{526C80D2-D4C6-4BC3-B7E8-CFAED8E0F0D3}"/>
    <cellStyle name="Normal 10 2 2 2 5 2" xfId="1867" xr:uid="{953C19D9-509F-4D6A-9D6C-332A98759A2C}"/>
    <cellStyle name="Normal 10 2 2 2 5 2 2" xfId="3100" xr:uid="{3096D8EF-92E4-4CB9-8C48-730154637C14}"/>
    <cellStyle name="Normal 10 2 2 2 5 3" xfId="2497" xr:uid="{E7F9DE2E-22E8-43EF-847F-AE6DF0937789}"/>
    <cellStyle name="Normal 10 2 2 2 6" xfId="1190" xr:uid="{650D9ED0-F4F6-4381-8258-FB3A584E3256}"/>
    <cellStyle name="Normal 10 2 2 2 6 2" xfId="1868" xr:uid="{0D9E0957-3093-4E32-87E0-08ED5C2C8B07}"/>
    <cellStyle name="Normal 10 2 2 2 6 2 2" xfId="3101" xr:uid="{9E6EC856-FF86-4AF9-A58F-9804B18C3515}"/>
    <cellStyle name="Normal 10 2 2 2 6 3" xfId="2498" xr:uid="{76D6B992-C3C5-45D6-9C12-98E0585A56BB}"/>
    <cellStyle name="Normal 10 2 2 2 7" xfId="1191" xr:uid="{EAED63F3-2162-4680-BAEB-D2B2C730BD61}"/>
    <cellStyle name="Normal 10 2 2 2 7 2" xfId="1869" xr:uid="{EE87613A-1DC3-4BF7-9559-6DA584411EA8}"/>
    <cellStyle name="Normal 10 2 2 2 7 2 2" xfId="3102" xr:uid="{BFB3237E-5206-4857-9A07-02CDD3846A0B}"/>
    <cellStyle name="Normal 10 2 2 2 7 3" xfId="2499" xr:uid="{9A2FA029-E1DB-4FF7-8A82-2437D3F66CEB}"/>
    <cellStyle name="Normal 10 2 2 2 8" xfId="1863" xr:uid="{AB93F6B4-7DC3-47BF-94ED-8211D9E695B8}"/>
    <cellStyle name="Normal 10 2 2 2 8 2" xfId="3096" xr:uid="{EDE12585-6134-4023-9D9F-5F07B5A4E939}"/>
    <cellStyle name="Normal 10 2 2 2 9" xfId="2493" xr:uid="{F8C4D9D4-AB1F-4177-81B1-447EEAF6A12A}"/>
    <cellStyle name="Normal 10 2 2 3" xfId="1192" xr:uid="{4B9876DF-E9F1-4533-97A1-F205B21BEB14}"/>
    <cellStyle name="Normal 10 2 2 3 2" xfId="1870" xr:uid="{ED602533-56D2-42E0-A84B-65B71004EFDD}"/>
    <cellStyle name="Normal 10 2 2 3 2 2" xfId="3103" xr:uid="{23014E8E-C800-4B9E-B24B-D40D3F7E54B0}"/>
    <cellStyle name="Normal 10 2 2 3 3" xfId="2500" xr:uid="{41ED4958-5B44-42A7-9E28-D62406275AB3}"/>
    <cellStyle name="Normal 10 2 2 4" xfId="1193" xr:uid="{B63E413F-C271-4DCB-BF47-11884C250729}"/>
    <cellStyle name="Normal 10 2 2 4 2" xfId="1871" xr:uid="{BD0084EC-7C7F-4389-9C65-30FE815E3C66}"/>
    <cellStyle name="Normal 10 2 2 4 2 2" xfId="3104" xr:uid="{097DEB79-78F1-474F-87E0-993E8718333B}"/>
    <cellStyle name="Normal 10 2 2 4 3" xfId="2501" xr:uid="{2CD4A0BD-39CB-4ACF-A04C-B408BFFC420A}"/>
    <cellStyle name="Normal 10 2 2 5" xfId="1194" xr:uid="{EA6D2AB0-D056-4FBE-A313-3ABCDC0F505D}"/>
    <cellStyle name="Normal 10 2 2 5 2" xfId="1872" xr:uid="{95C4B929-C513-4ABA-A1B5-528B1A7364EF}"/>
    <cellStyle name="Normal 10 2 2 5 2 2" xfId="3105" xr:uid="{51941679-6329-4883-9487-DB895D3EA1DD}"/>
    <cellStyle name="Normal 10 2 2 5 3" xfId="2502" xr:uid="{CC254165-973B-4BD4-B864-E7435BEC8054}"/>
    <cellStyle name="Normal 10 2 2 6" xfId="1195" xr:uid="{8F93C169-499B-4E7C-8754-21590A29CED6}"/>
    <cellStyle name="Normal 10 2 2 6 2" xfId="1873" xr:uid="{CAE0468C-9189-4ADF-9B81-5BAD83CC547A}"/>
    <cellStyle name="Normal 10 2 2 6 2 2" xfId="3106" xr:uid="{84490C78-05D1-4587-93BE-042878DBDCB2}"/>
    <cellStyle name="Normal 10 2 2 6 3" xfId="2503" xr:uid="{06D3E40F-6DD0-468E-9450-938C1CC1AECD}"/>
    <cellStyle name="Normal 10 2 2 7" xfId="1196" xr:uid="{C1CA6A16-D937-4FE7-84E9-F79040258F8A}"/>
    <cellStyle name="Normal 10 2 2 7 2" xfId="1874" xr:uid="{9933FF37-3337-4EAB-B18D-2BBEBA5720C7}"/>
    <cellStyle name="Normal 10 2 2 7 2 2" xfId="3107" xr:uid="{9217CCAD-D925-47FC-8254-DA3F8976E905}"/>
    <cellStyle name="Normal 10 2 2 7 3" xfId="2504" xr:uid="{B9CE9BDE-0B67-4CE6-A39B-770D0DB54D85}"/>
    <cellStyle name="Normal 10 2 2 8" xfId="1197" xr:uid="{98DD9210-5B59-4035-820F-0885B9897918}"/>
    <cellStyle name="Normal 10 2 2 8 2" xfId="1875" xr:uid="{E51577D3-CFA1-46FF-B576-0F59307BC507}"/>
    <cellStyle name="Normal 10 2 2 8 2 2" xfId="3108" xr:uid="{32C1DE6A-252C-4B4A-9087-6BCEB086C2A7}"/>
    <cellStyle name="Normal 10 2 2 8 3" xfId="2505" xr:uid="{E7406C79-BCAD-4878-90E4-FEB39454063B}"/>
    <cellStyle name="Normal 10 2 2 9" xfId="1862" xr:uid="{86FF23E6-77CA-4518-8384-CCCC485BFFBB}"/>
    <cellStyle name="Normal 10 2 2 9 2" xfId="3095" xr:uid="{AD14B803-1915-47BE-81EB-CE532A1CBA6C}"/>
    <cellStyle name="Normal 10 2 3" xfId="955" xr:uid="{4A7817D6-7E91-4979-A377-F2A9A085478E}"/>
    <cellStyle name="Normal 10 2 3 10" xfId="1198" xr:uid="{D9725D98-BD39-49B5-B7C3-474D6BFF5AEC}"/>
    <cellStyle name="Normal 10 2 3 2" xfId="1199" xr:uid="{7A9DB8B5-ECA0-4701-94A3-BA5CF7B7BE0E}"/>
    <cellStyle name="Normal 10 2 3 2 2" xfId="1877" xr:uid="{CEFCBA19-43E9-4ED5-85C5-8BAFEE8BEA71}"/>
    <cellStyle name="Normal 10 2 3 2 2 2" xfId="3110" xr:uid="{4046FEA8-4A78-4AC9-BA51-7C5BD290ACDD}"/>
    <cellStyle name="Normal 10 2 3 2 3" xfId="2507" xr:uid="{73B8D757-578D-4786-BDE2-74A56A2D0855}"/>
    <cellStyle name="Normal 10 2 3 3" xfId="1200" xr:uid="{FFCE1BD5-D3FE-4700-860C-C8768251E047}"/>
    <cellStyle name="Normal 10 2 3 3 2" xfId="1878" xr:uid="{DB88E76C-0974-465D-B117-13210BE8CE98}"/>
    <cellStyle name="Normal 10 2 3 3 2 2" xfId="3111" xr:uid="{8B0707A5-8541-49C5-94B2-896B40723BE8}"/>
    <cellStyle name="Normal 10 2 3 3 3" xfId="2508" xr:uid="{4C2D5C37-5942-4732-8AA2-FC7A7B43D5BB}"/>
    <cellStyle name="Normal 10 2 3 4" xfId="1201" xr:uid="{5AA7329A-5B39-4701-BFF5-114C8F91CD7A}"/>
    <cellStyle name="Normal 10 2 3 4 2" xfId="1879" xr:uid="{41A7EF1E-15A1-4A08-80E0-9763960182FF}"/>
    <cellStyle name="Normal 10 2 3 4 2 2" xfId="3112" xr:uid="{409C402C-81D8-42EC-92F8-FD5BC009DB8B}"/>
    <cellStyle name="Normal 10 2 3 4 3" xfId="2509" xr:uid="{04B7D3D4-186E-40DE-BDCC-871AB1BA8522}"/>
    <cellStyle name="Normal 10 2 3 5" xfId="1202" xr:uid="{FCE72DC1-201D-47F0-BA1B-00942D96E716}"/>
    <cellStyle name="Normal 10 2 3 5 2" xfId="1880" xr:uid="{92B63A5C-6219-4F84-BCC4-3FCB077E9DF1}"/>
    <cellStyle name="Normal 10 2 3 5 2 2" xfId="3113" xr:uid="{2FD07D1A-980C-41BB-88A9-E76C71B972C3}"/>
    <cellStyle name="Normal 10 2 3 5 3" xfId="2510" xr:uid="{350E5A79-EBEA-4C1B-9773-CFC46F0B0C42}"/>
    <cellStyle name="Normal 10 2 3 6" xfId="1203" xr:uid="{B2F9F94E-A28A-46AB-BDAA-527ED8EE0649}"/>
    <cellStyle name="Normal 10 2 3 6 2" xfId="1881" xr:uid="{33CEAD9A-B1AE-478E-8E73-F1BA43D3D431}"/>
    <cellStyle name="Normal 10 2 3 6 2 2" xfId="3114" xr:uid="{F07AF4A9-9CC6-4402-8255-60F378B648DB}"/>
    <cellStyle name="Normal 10 2 3 6 3" xfId="2511" xr:uid="{B2FB0822-9440-4CBF-A4BD-6F41BC02600E}"/>
    <cellStyle name="Normal 10 2 3 7" xfId="1204" xr:uid="{315651EA-F7EF-4F03-82CF-56ABD33ECA42}"/>
    <cellStyle name="Normal 10 2 3 7 2" xfId="1882" xr:uid="{DC452D06-72E9-4ECC-92B9-61FC0DA0601B}"/>
    <cellStyle name="Normal 10 2 3 7 2 2" xfId="3115" xr:uid="{CA83E7A6-6AA3-43EA-B659-876337BFDE77}"/>
    <cellStyle name="Normal 10 2 3 7 3" xfId="2512" xr:uid="{83360704-9D26-4B3A-B9C5-B1B106449971}"/>
    <cellStyle name="Normal 10 2 3 8" xfId="1876" xr:uid="{6A4A2792-CFE2-499F-A94D-A9364E8915B6}"/>
    <cellStyle name="Normal 10 2 3 8 2" xfId="3109" xr:uid="{843D88A5-A28A-4054-848A-60CC672A8DF8}"/>
    <cellStyle name="Normal 10 2 3 9" xfId="2506" xr:uid="{62596293-49FE-46FA-81C0-8B93EC8BE675}"/>
    <cellStyle name="Normal 10 2 4" xfId="1205" xr:uid="{C45ECCA3-49EF-405B-ACD8-B754D83989FA}"/>
    <cellStyle name="Normal 10 2 4 2" xfId="1883" xr:uid="{DA3618CC-1080-48A8-B0BA-AF6B5EF5C0B2}"/>
    <cellStyle name="Normal 10 2 4 2 2" xfId="3116" xr:uid="{11006533-8E90-4A67-826C-7F886771FD23}"/>
    <cellStyle name="Normal 10 2 4 3" xfId="2513" xr:uid="{38F0D460-B032-4356-84EC-4EFFD5992C19}"/>
    <cellStyle name="Normal 10 2 5" xfId="1206" xr:uid="{95D7D1E6-3F82-45CA-8CAF-1A0F66AAA261}"/>
    <cellStyle name="Normal 10 2 5 2" xfId="1884" xr:uid="{8AD264B8-2C38-45BF-99B8-D124ECFBA6C5}"/>
    <cellStyle name="Normal 10 2 5 2 2" xfId="3117" xr:uid="{DC1AC15C-4647-4988-8363-1C89175AB89A}"/>
    <cellStyle name="Normal 10 2 5 3" xfId="2514" xr:uid="{8BCBFE8E-0C36-48D8-A246-4E2983AC632F}"/>
    <cellStyle name="Normal 10 2 6" xfId="1207" xr:uid="{BEF450ED-2207-408E-9D80-9833AA0F587E}"/>
    <cellStyle name="Normal 10 2 6 2" xfId="1885" xr:uid="{B433B153-3B35-4475-9D14-B76DAE3E1409}"/>
    <cellStyle name="Normal 10 2 6 2 2" xfId="3118" xr:uid="{3A6760AE-3FE7-49CB-882D-E3BD7350CF94}"/>
    <cellStyle name="Normal 10 2 6 3" xfId="2515" xr:uid="{0C611315-A0CA-46C6-9030-FE593939F096}"/>
    <cellStyle name="Normal 10 2 7" xfId="1208" xr:uid="{28832EDB-5F8E-47C2-A86B-8EC4159D77FA}"/>
    <cellStyle name="Normal 10 2 7 2" xfId="1886" xr:uid="{66198057-27AB-4C61-A89F-63AAC7A1FA64}"/>
    <cellStyle name="Normal 10 2 7 2 2" xfId="3119" xr:uid="{5C8EBEA2-03C9-456A-A152-A508DB40B2EA}"/>
    <cellStyle name="Normal 10 2 7 3" xfId="2516" xr:uid="{17A3F45E-A818-4DB7-AD1F-C6AF7D721B42}"/>
    <cellStyle name="Normal 10 2 8" xfId="1209" xr:uid="{E8BE31A5-76D3-4A71-B012-A236269FD74B}"/>
    <cellStyle name="Normal 10 2 8 2" xfId="1887" xr:uid="{595D209F-0927-4AF4-9D39-9E478061EF8C}"/>
    <cellStyle name="Normal 10 2 8 2 2" xfId="3120" xr:uid="{3961067B-A2C7-44B9-9F77-10A3B15265EA}"/>
    <cellStyle name="Normal 10 2 8 3" xfId="2517" xr:uid="{70804CD6-2902-445F-AAFE-213C7A4C2F9D}"/>
    <cellStyle name="Normal 10 2 9" xfId="1210" xr:uid="{F7F39924-B2BB-4C2C-A4CC-8C2436887078}"/>
    <cellStyle name="Normal 10 2 9 2" xfId="1888" xr:uid="{FFE23528-28A5-465A-B7B0-543E4FADDD71}"/>
    <cellStyle name="Normal 10 2 9 2 2" xfId="3121" xr:uid="{B78D9939-6D93-4F63-BA2F-FC8300988414}"/>
    <cellStyle name="Normal 10 2 9 3" xfId="2518" xr:uid="{DD13C4A7-83B8-44D3-81DD-C6BA5AFBD655}"/>
    <cellStyle name="Normal 10 3" xfId="442" xr:uid="{00000000-0005-0000-0000-0000BB010000}"/>
    <cellStyle name="Normal 10 3 10" xfId="2441" xr:uid="{08587A40-A5DA-4192-A4E0-4820D0DFA6E4}"/>
    <cellStyle name="Normal 10 3 11" xfId="1073" xr:uid="{F1F6496D-84A5-4973-85D8-C216B0FEC067}"/>
    <cellStyle name="Normal 10 3 2" xfId="1211" xr:uid="{F550EFB2-06BB-40E7-80A5-96F461A6B3B3}"/>
    <cellStyle name="Normal 10 3 2 2" xfId="1212" xr:uid="{FEFA48E9-A522-4FE7-900A-53C35BFEBE90}"/>
    <cellStyle name="Normal 10 3 2 2 2" xfId="1890" xr:uid="{D05692BB-A8F5-4709-85A3-B16826D76C34}"/>
    <cellStyle name="Normal 10 3 2 2 2 2" xfId="3123" xr:uid="{66C419F2-D274-41FC-8A53-A1DEBC5CDC3B}"/>
    <cellStyle name="Normal 10 3 2 2 3" xfId="2520" xr:uid="{74D72AE7-5ECB-45ED-90AE-C0CD68C78038}"/>
    <cellStyle name="Normal 10 3 2 3" xfId="1213" xr:uid="{0C415376-5F4E-468A-9B3A-0E74688D50AB}"/>
    <cellStyle name="Normal 10 3 2 3 2" xfId="1891" xr:uid="{755B7CDD-5239-440A-9E89-8E6AB6CAE516}"/>
    <cellStyle name="Normal 10 3 2 3 2 2" xfId="3124" xr:uid="{40E5A4EE-F633-4C89-ADAF-AC5E327750FA}"/>
    <cellStyle name="Normal 10 3 2 3 3" xfId="2521" xr:uid="{306A3A8F-0483-4446-90B7-FAD15B3B0010}"/>
    <cellStyle name="Normal 10 3 2 4" xfId="1214" xr:uid="{575467C9-3939-4DB1-B717-F783ED8FE521}"/>
    <cellStyle name="Normal 10 3 2 4 2" xfId="1892" xr:uid="{34B157E6-68AA-4AD1-9A7A-D1A58D464F5A}"/>
    <cellStyle name="Normal 10 3 2 4 2 2" xfId="3125" xr:uid="{59D5FA86-7363-4200-8EA3-180EA3B9919B}"/>
    <cellStyle name="Normal 10 3 2 4 3" xfId="2522" xr:uid="{B757D0C1-8E2C-4825-A5FA-6D620DEE2F7A}"/>
    <cellStyle name="Normal 10 3 2 5" xfId="1215" xr:uid="{84FB2D8C-FEC3-4129-AECA-549FABABBB8C}"/>
    <cellStyle name="Normal 10 3 2 5 2" xfId="1893" xr:uid="{F951B8A9-3693-4CE4-B513-8738A96CD119}"/>
    <cellStyle name="Normal 10 3 2 5 2 2" xfId="3126" xr:uid="{B1B1F41D-DCCB-43E7-881B-B73CDC0F0C11}"/>
    <cellStyle name="Normal 10 3 2 5 3" xfId="2523" xr:uid="{33308DB9-FCE7-4417-AB25-59DFA5C443DB}"/>
    <cellStyle name="Normal 10 3 2 6" xfId="1216" xr:uid="{29080151-3CD4-49E5-AE8F-43B11B9562E5}"/>
    <cellStyle name="Normal 10 3 2 6 2" xfId="1894" xr:uid="{7C0262DD-FE63-472F-94AE-0BEA25D28FDD}"/>
    <cellStyle name="Normal 10 3 2 6 2 2" xfId="3127" xr:uid="{562B8219-5E11-4CDF-AA83-DB19979C3C43}"/>
    <cellStyle name="Normal 10 3 2 6 3" xfId="2524" xr:uid="{77FF7636-02AF-4E7A-89DA-B8EBDA0A4E83}"/>
    <cellStyle name="Normal 10 3 2 7" xfId="1217" xr:uid="{EC21BFB4-569C-46EF-A413-60AF43F04DB5}"/>
    <cellStyle name="Normal 10 3 2 7 2" xfId="1895" xr:uid="{C01FD1DD-364A-4D7C-BD0D-0E37226935DA}"/>
    <cellStyle name="Normal 10 3 2 7 2 2" xfId="3128" xr:uid="{DD7C088D-3B09-42E0-8ECE-522B64E4013A}"/>
    <cellStyle name="Normal 10 3 2 7 3" xfId="2525" xr:uid="{13BEE74A-E3C7-4258-83AA-79ECFCC7DCB1}"/>
    <cellStyle name="Normal 10 3 2 8" xfId="1889" xr:uid="{9582D566-C874-4C88-ACBA-9830CAFFBBFC}"/>
    <cellStyle name="Normal 10 3 2 8 2" xfId="3122" xr:uid="{59D73906-2C4B-470A-9187-D4E21B25F829}"/>
    <cellStyle name="Normal 10 3 2 9" xfId="2519" xr:uid="{7EA1F9A4-E842-4FBC-8965-23930141A06A}"/>
    <cellStyle name="Normal 10 3 3" xfId="1218" xr:uid="{CAEAA116-4726-4B31-AB73-28F96B3B0234}"/>
    <cellStyle name="Normal 10 3 3 2" xfId="1896" xr:uid="{02C8488F-2F31-46A1-87AC-C94DE505E8A9}"/>
    <cellStyle name="Normal 10 3 3 2 2" xfId="3129" xr:uid="{961C462D-0D18-490E-9CA2-476629137A8A}"/>
    <cellStyle name="Normal 10 3 3 3" xfId="2526" xr:uid="{3C32F244-BB95-4929-B846-62FC832AD657}"/>
    <cellStyle name="Normal 10 3 4" xfId="1219" xr:uid="{BBDA6C72-B11F-477E-93E0-63A58F7CD48A}"/>
    <cellStyle name="Normal 10 3 4 2" xfId="1897" xr:uid="{A0C8B208-A606-4983-9619-AC4BC4EEF747}"/>
    <cellStyle name="Normal 10 3 4 2 2" xfId="3130" xr:uid="{8A2E7BDA-F974-49D2-A7B4-73A24DE80546}"/>
    <cellStyle name="Normal 10 3 4 3" xfId="2527" xr:uid="{CA6168F8-17E2-43A2-9ACF-49DA4CE08832}"/>
    <cellStyle name="Normal 10 3 5" xfId="1220" xr:uid="{D2C99015-599C-4938-960D-E29EAF4001E3}"/>
    <cellStyle name="Normal 10 3 5 2" xfId="1898" xr:uid="{DCCF6B08-5562-433C-BFE5-6280F63B94E3}"/>
    <cellStyle name="Normal 10 3 5 2 2" xfId="3131" xr:uid="{BDE3A7F1-4D4C-4B07-B4B3-9202004F99CA}"/>
    <cellStyle name="Normal 10 3 5 3" xfId="2528" xr:uid="{E01AE64A-F240-4ED0-84B5-0E80BDF6A306}"/>
    <cellStyle name="Normal 10 3 6" xfId="1221" xr:uid="{97775167-5CBB-400B-AE44-726EA95C6B12}"/>
    <cellStyle name="Normal 10 3 6 2" xfId="1899" xr:uid="{8CD404BC-654B-489D-965C-63ED655886D5}"/>
    <cellStyle name="Normal 10 3 6 2 2" xfId="3132" xr:uid="{F14B7D98-A794-4F6C-AE95-F387D558BB87}"/>
    <cellStyle name="Normal 10 3 6 3" xfId="2529" xr:uid="{E728C55A-1766-409B-9746-C26AB75B8BE8}"/>
    <cellStyle name="Normal 10 3 7" xfId="1222" xr:uid="{5CE64053-6CED-4415-B574-54CC47A7F0BF}"/>
    <cellStyle name="Normal 10 3 7 2" xfId="1900" xr:uid="{9680B84D-B6C2-42E5-8277-8209B68D92AB}"/>
    <cellStyle name="Normal 10 3 7 2 2" xfId="3133" xr:uid="{8BA31A3C-A065-41DB-BD0D-838DA8662296}"/>
    <cellStyle name="Normal 10 3 7 3" xfId="2530" xr:uid="{94BB0A57-6824-4470-96D3-E0B939123073}"/>
    <cellStyle name="Normal 10 3 8" xfId="1223" xr:uid="{447A62FF-A9E6-498B-98AD-1183D7C43852}"/>
    <cellStyle name="Normal 10 3 8 2" xfId="1901" xr:uid="{5F4B6841-39BD-482C-AF28-6F655D413523}"/>
    <cellStyle name="Normal 10 3 8 2 2" xfId="3134" xr:uid="{6647AF83-43F0-4CAA-898F-84263DBADA5B}"/>
    <cellStyle name="Normal 10 3 8 3" xfId="2531" xr:uid="{B9ABFDDA-212A-483D-9E71-F680E2127994}"/>
    <cellStyle name="Normal 10 3 9" xfId="1817" xr:uid="{2E5833F6-46E2-4E75-ACCD-FCD96655CAE1}"/>
    <cellStyle name="Normal 10 3 9 2" xfId="3049" xr:uid="{8FE4976A-9C32-4470-96BC-369A6F10BD7B}"/>
    <cellStyle name="Normal 10 4" xfId="720" xr:uid="{33B7EAE1-CB8A-4416-AF56-2CDDF013CD7B}"/>
    <cellStyle name="Normal 10 4 10" xfId="1075" xr:uid="{F7DC9CC7-FD21-493D-B99E-1AAB3798413B}"/>
    <cellStyle name="Normal 10 4 2" xfId="1224" xr:uid="{1AA6BB8B-3A95-4915-A4FF-C99B53E23B0F}"/>
    <cellStyle name="Normal 10 4 2 2" xfId="1902" xr:uid="{0B54ECD0-0679-4C1B-9A09-D5278C2116EC}"/>
    <cellStyle name="Normal 10 4 2 2 2" xfId="3135" xr:uid="{744720BC-1F7D-4A22-8E93-553F23BB6752}"/>
    <cellStyle name="Normal 10 4 2 3" xfId="2532" xr:uid="{0CFCD5A9-5C54-4C94-98C0-1708CFCD7ED9}"/>
    <cellStyle name="Normal 10 4 3" xfId="1225" xr:uid="{B00682F5-2894-48A4-8D07-06A81F986A4D}"/>
    <cellStyle name="Normal 10 4 3 2" xfId="1903" xr:uid="{579D33DA-6D1D-4693-9C3C-E77C2FC9A6C5}"/>
    <cellStyle name="Normal 10 4 3 2 2" xfId="3136" xr:uid="{E4D1482B-C7D6-4036-B474-B77ECE165595}"/>
    <cellStyle name="Normal 10 4 3 3" xfId="2533" xr:uid="{1E4870FB-993A-4DD1-BAE1-9D16950B75C0}"/>
    <cellStyle name="Normal 10 4 4" xfId="1226" xr:uid="{A4FD8770-3185-4BB4-86AE-0E2CA596261B}"/>
    <cellStyle name="Normal 10 4 4 2" xfId="1904" xr:uid="{DE85C44B-4919-433B-B2E6-36B0EF4DD97D}"/>
    <cellStyle name="Normal 10 4 4 2 2" xfId="3137" xr:uid="{E0790B5D-B7AD-4FF9-83C4-7D35E835DD6C}"/>
    <cellStyle name="Normal 10 4 4 3" xfId="2534" xr:uid="{421B1151-9640-40B4-B7AA-8C71E4021D16}"/>
    <cellStyle name="Normal 10 4 5" xfId="1227" xr:uid="{FBE1B647-C809-46D9-8FA2-25A820D86961}"/>
    <cellStyle name="Normal 10 4 5 2" xfId="1905" xr:uid="{66864F85-E326-4A41-A2B5-CE07BD554AC5}"/>
    <cellStyle name="Normal 10 4 5 2 2" xfId="3138" xr:uid="{02E6812E-FB29-4019-AE63-E1C0E8041E23}"/>
    <cellStyle name="Normal 10 4 5 3" xfId="2535" xr:uid="{D867A8B6-629A-415A-BB89-851A0E083460}"/>
    <cellStyle name="Normal 10 4 6" xfId="1228" xr:uid="{39DEA560-9658-4471-A93E-63C3BF7A53FF}"/>
    <cellStyle name="Normal 10 4 6 2" xfId="1906" xr:uid="{59FF3F97-252A-46EA-823B-5A00729C0EDC}"/>
    <cellStyle name="Normal 10 4 6 2 2" xfId="3139" xr:uid="{22E50F06-A039-404F-80A5-977C1B2B2503}"/>
    <cellStyle name="Normal 10 4 6 3" xfId="2536" xr:uid="{ABD572B4-D0D7-4298-BA2A-8314C027A8AF}"/>
    <cellStyle name="Normal 10 4 7" xfId="1229" xr:uid="{206B00E9-EDA5-40D8-A266-A3A73F8C61F5}"/>
    <cellStyle name="Normal 10 4 7 2" xfId="1907" xr:uid="{E9B73BC2-9153-4D82-BCBB-557014921D6B}"/>
    <cellStyle name="Normal 10 4 7 2 2" xfId="3140" xr:uid="{C70754D3-4ECB-4EFD-B95B-3F103E7B13DD}"/>
    <cellStyle name="Normal 10 4 7 3" xfId="2537" xr:uid="{93869B89-A969-4CD0-A173-0A37061BD95C}"/>
    <cellStyle name="Normal 10 4 8" xfId="1819" xr:uid="{2F704CC3-2BB7-4D46-96EB-A4007031BC59}"/>
    <cellStyle name="Normal 10 4 8 2" xfId="3051" xr:uid="{45FE0406-B025-450D-B4EA-F252004708BE}"/>
    <cellStyle name="Normal 10 4 9" xfId="2444" xr:uid="{EAC94C4E-D02F-45A4-B875-EFE9E614D6B0}"/>
    <cellStyle name="Normal 10 5" xfId="902" xr:uid="{5E308491-1856-4730-A274-EA75521B7C9E}"/>
    <cellStyle name="Normal 10 5 2" xfId="1230" xr:uid="{36540A44-FC59-4E90-BFF5-62668AEB23D9}"/>
    <cellStyle name="Normal 10 5 2 2" xfId="1909" xr:uid="{1891C625-2A6B-4E7F-85A4-C7B5D8ABFC2F}"/>
    <cellStyle name="Normal 10 5 2 2 2" xfId="3142" xr:uid="{60BBDF6E-841C-43E6-8E4E-BA667DF27554}"/>
    <cellStyle name="Normal 10 5 2 3" xfId="2539" xr:uid="{4455925D-D2D3-4A84-9A89-CA3DA8B7C008}"/>
    <cellStyle name="Normal 10 5 3" xfId="1231" xr:uid="{78B27829-491A-459C-B45C-1A2C22DE8305}"/>
    <cellStyle name="Normal 10 5 3 2" xfId="1910" xr:uid="{00C05BED-5B50-455D-ACA8-09898E986211}"/>
    <cellStyle name="Normal 10 5 3 2 2" xfId="3143" xr:uid="{F3A04B5C-4284-486A-9BE8-03EEA6EF3530}"/>
    <cellStyle name="Normal 10 5 3 3" xfId="2540" xr:uid="{11E680CB-6078-4B46-82A3-B97483FF6127}"/>
    <cellStyle name="Normal 10 5 4" xfId="1232" xr:uid="{DC090C97-19D1-4E85-A306-548EB0D7F041}"/>
    <cellStyle name="Normal 10 5 4 2" xfId="1911" xr:uid="{82C7E4D2-7169-4C70-85F9-798E0EC463B9}"/>
    <cellStyle name="Normal 10 5 4 2 2" xfId="3144" xr:uid="{57038498-1425-4108-B203-2937C17B0528}"/>
    <cellStyle name="Normal 10 5 4 3" xfId="2541" xr:uid="{80E1A882-2850-46DF-909D-FB69885FCD78}"/>
    <cellStyle name="Normal 10 5 5" xfId="1233" xr:uid="{AD763983-0B9F-4752-A91C-8ABA7254F192}"/>
    <cellStyle name="Normal 10 5 5 2" xfId="1912" xr:uid="{18B08F6C-4E55-4835-9C22-47DD9196EC87}"/>
    <cellStyle name="Normal 10 5 5 2 2" xfId="3145" xr:uid="{AF4EABCD-E1C6-4CDC-81B5-B4CC4F6C8977}"/>
    <cellStyle name="Normal 10 5 5 3" xfId="2542" xr:uid="{CEDB7BCC-DDDF-417E-B4CC-996AD8849ED1}"/>
    <cellStyle name="Normal 10 5 6" xfId="1234" xr:uid="{B2634E6C-FD7F-46DD-87E2-18C333B3862D}"/>
    <cellStyle name="Normal 10 5 6 2" xfId="1913" xr:uid="{93A73F60-9307-44D8-9543-51548E76935A}"/>
    <cellStyle name="Normal 10 5 6 2 2" xfId="3146" xr:uid="{E708242A-AB70-4D7E-9896-F468BBE33EF3}"/>
    <cellStyle name="Normal 10 5 6 3" xfId="2543" xr:uid="{319F20D5-D8B0-4BBE-9885-73D64E06B9AE}"/>
    <cellStyle name="Normal 10 5 7" xfId="1235" xr:uid="{CAFB9E7F-86AF-493D-96F6-9BC2360F2100}"/>
    <cellStyle name="Normal 10 5 7 2" xfId="1914" xr:uid="{D1F4ED41-5332-4A0A-8886-E1300CB196A7}"/>
    <cellStyle name="Normal 10 5 7 2 2" xfId="3147" xr:uid="{DC23CC4C-2031-46CA-A3F7-C84E0A697D31}"/>
    <cellStyle name="Normal 10 5 7 3" xfId="2544" xr:uid="{C882F9FD-0D79-4294-BAEF-F2928A402FF2}"/>
    <cellStyle name="Normal 10 5 8" xfId="1908" xr:uid="{D7986F3B-1415-4648-B7BA-542137559F14}"/>
    <cellStyle name="Normal 10 5 8 2" xfId="3141" xr:uid="{F44F949F-B62D-421C-8579-072D9F566C77}"/>
    <cellStyle name="Normal 10 5 9" xfId="2538" xr:uid="{1109C811-F076-4980-8861-3D45933F78B4}"/>
    <cellStyle name="Normal 10 6" xfId="1812" xr:uid="{97916CA2-27FF-4A25-BB3B-DF2F2E3AD0B1}"/>
    <cellStyle name="Normal 10 6 2" xfId="3044" xr:uid="{A749C7FD-0D3A-4F76-992A-C1907A71C784}"/>
    <cellStyle name="Normal 10 7" xfId="2437" xr:uid="{18915BF9-BD70-45C7-A2A7-09634C8FF2CD}"/>
    <cellStyle name="Normal 11" xfId="443" xr:uid="{00000000-0005-0000-0000-0000BC010000}"/>
    <cellStyle name="Normal 11 2" xfId="444" xr:uid="{00000000-0005-0000-0000-0000BD010000}"/>
    <cellStyle name="Normal 11 2 10" xfId="2545" xr:uid="{A5CAF1D2-C419-4255-A7C7-6510795A3B38}"/>
    <cellStyle name="Normal 11 2 11" xfId="1236" xr:uid="{24850435-EB8E-4225-9E57-94A25FFD7A95}"/>
    <cellStyle name="Normal 11 2 2" xfId="1237" xr:uid="{164DAF83-93CE-40A7-B5B5-158701A388A0}"/>
    <cellStyle name="Normal 11 2 2 2" xfId="1238" xr:uid="{2C0021C4-1D76-44EF-967F-835101C1C632}"/>
    <cellStyle name="Normal 11 2 2 2 2" xfId="1917" xr:uid="{07D40433-16CE-455E-A708-22B1E644E1CD}"/>
    <cellStyle name="Normal 11 2 2 2 2 2" xfId="3150" xr:uid="{5731899A-6147-4D45-9BD3-C082E377A60F}"/>
    <cellStyle name="Normal 11 2 2 2 3" xfId="2547" xr:uid="{7748D1A7-AA55-40EC-AE1E-B513D009755C}"/>
    <cellStyle name="Normal 11 2 2 3" xfId="1239" xr:uid="{8C0A95CE-87FC-4FA0-B219-F7318F6A2051}"/>
    <cellStyle name="Normal 11 2 2 3 2" xfId="1918" xr:uid="{7958F059-E814-4F41-9491-6F3370CE093B}"/>
    <cellStyle name="Normal 11 2 2 3 2 2" xfId="3151" xr:uid="{70EF9A65-83DE-4B1E-B8E3-3BCD25810740}"/>
    <cellStyle name="Normal 11 2 2 3 3" xfId="2548" xr:uid="{4F33C8B2-C4EA-4D47-8DBF-F9CD63A6F17B}"/>
    <cellStyle name="Normal 11 2 2 4" xfId="1240" xr:uid="{BCDC273B-B4FE-4A32-9DF3-A48CE644C973}"/>
    <cellStyle name="Normal 11 2 2 4 2" xfId="1919" xr:uid="{B6F3C62D-C3D3-49EF-96DE-86DF67ED5D5C}"/>
    <cellStyle name="Normal 11 2 2 4 2 2" xfId="3152" xr:uid="{0C7E48B9-01A3-4295-96D6-1C6505536E21}"/>
    <cellStyle name="Normal 11 2 2 4 3" xfId="2549" xr:uid="{191E2BFE-0F61-45D3-975C-408223825DE4}"/>
    <cellStyle name="Normal 11 2 2 5" xfId="1241" xr:uid="{31DB2CC1-3027-4931-B854-A9F583525829}"/>
    <cellStyle name="Normal 11 2 2 5 2" xfId="1920" xr:uid="{A52206B9-615F-4705-AF1D-99E8F0844F95}"/>
    <cellStyle name="Normal 11 2 2 5 2 2" xfId="3153" xr:uid="{A15DF714-6F14-4373-8ADD-73765786EDEF}"/>
    <cellStyle name="Normal 11 2 2 5 3" xfId="2550" xr:uid="{21D411CF-9D22-4C24-94ED-A5302E528B55}"/>
    <cellStyle name="Normal 11 2 2 6" xfId="1242" xr:uid="{227BA32D-49D0-408B-902C-5703C2C0FD84}"/>
    <cellStyle name="Normal 11 2 2 6 2" xfId="1921" xr:uid="{16204CFD-45DE-4016-B8D1-DB6AC1A78870}"/>
    <cellStyle name="Normal 11 2 2 6 2 2" xfId="3154" xr:uid="{B0E348AC-508D-42AD-8A4D-F76984747627}"/>
    <cellStyle name="Normal 11 2 2 6 3" xfId="2551" xr:uid="{14B6EA89-A13B-4111-81E6-F66127043203}"/>
    <cellStyle name="Normal 11 2 2 7" xfId="1243" xr:uid="{DAD47D43-9FA6-4908-8B4F-D246913688EC}"/>
    <cellStyle name="Normal 11 2 2 7 2" xfId="1922" xr:uid="{E38F725D-DD76-4986-9E45-4F144A54E1B9}"/>
    <cellStyle name="Normal 11 2 2 7 2 2" xfId="3155" xr:uid="{98E22AA5-A809-4E76-ABD2-1F35121197A4}"/>
    <cellStyle name="Normal 11 2 2 7 3" xfId="2552" xr:uid="{831307C0-09F1-466C-B1AC-3A73A208A2B4}"/>
    <cellStyle name="Normal 11 2 2 8" xfId="1916" xr:uid="{C2336350-35B3-4099-AE0B-458C2C2CF651}"/>
    <cellStyle name="Normal 11 2 2 8 2" xfId="3149" xr:uid="{587004A2-5C94-4E2F-8188-CCAC59CD8833}"/>
    <cellStyle name="Normal 11 2 2 9" xfId="2546" xr:uid="{AFBFE93F-FF25-4EED-825B-F82C4493BC96}"/>
    <cellStyle name="Normal 11 2 3" xfId="1244" xr:uid="{0A1B6734-B31E-4F01-A45C-4FF2D2CBDF1F}"/>
    <cellStyle name="Normal 11 2 3 2" xfId="1923" xr:uid="{91B3AF43-9C2D-4520-8BF5-9DC7E2E6E502}"/>
    <cellStyle name="Normal 11 2 3 2 2" xfId="3156" xr:uid="{3479E099-37D1-499A-87CA-4506CD2945CE}"/>
    <cellStyle name="Normal 11 2 3 3" xfId="2553" xr:uid="{CC5F53A9-728B-4563-9847-EB6F2B07371C}"/>
    <cellStyle name="Normal 11 2 4" xfId="1245" xr:uid="{4C0C39C7-1609-4994-AC1F-59CCC111FD15}"/>
    <cellStyle name="Normal 11 2 4 2" xfId="1924" xr:uid="{45C336A8-1576-4B60-8F04-4C3EA986A997}"/>
    <cellStyle name="Normal 11 2 4 2 2" xfId="3157" xr:uid="{7CDF7D9F-1DDA-4944-B9A5-12644FADAB99}"/>
    <cellStyle name="Normal 11 2 4 3" xfId="2554" xr:uid="{AF43EB4D-C8D7-46FB-BD6E-26A6A0A13FD6}"/>
    <cellStyle name="Normal 11 2 5" xfId="1246" xr:uid="{2A286698-C471-49AB-B40C-7B3230CC619A}"/>
    <cellStyle name="Normal 11 2 5 2" xfId="1925" xr:uid="{C578E3F2-64A5-4B92-91BD-DF834E7CCBF9}"/>
    <cellStyle name="Normal 11 2 5 2 2" xfId="3158" xr:uid="{8F56CBF1-3547-4985-9510-03D1FCC4A8BB}"/>
    <cellStyle name="Normal 11 2 5 3" xfId="2555" xr:uid="{C4DD7EB6-4508-4A43-9A2F-9FC893B1CF7A}"/>
    <cellStyle name="Normal 11 2 6" xfId="1247" xr:uid="{06CD032F-C981-4B7E-A04C-4FC08086CF1C}"/>
    <cellStyle name="Normal 11 2 6 2" xfId="1926" xr:uid="{98BFF2CF-3A4F-4E59-9A9B-6A5A61F2EEE4}"/>
    <cellStyle name="Normal 11 2 6 2 2" xfId="3159" xr:uid="{B888AAB5-C7F6-44AB-9A7D-3B68960AB460}"/>
    <cellStyle name="Normal 11 2 6 3" xfId="2556" xr:uid="{15956AB1-F34C-405E-8788-550F7F3BDC4C}"/>
    <cellStyle name="Normal 11 2 7" xfId="1248" xr:uid="{60F3B1A1-2406-47D3-B198-B19000FA53A4}"/>
    <cellStyle name="Normal 11 2 7 2" xfId="1927" xr:uid="{59414096-6F9D-4F95-A3D8-EAA4F8EBDBFC}"/>
    <cellStyle name="Normal 11 2 7 2 2" xfId="3160" xr:uid="{3F6FA789-E656-44FB-8975-A18C40B964EE}"/>
    <cellStyle name="Normal 11 2 7 3" xfId="2557" xr:uid="{3DDCBDD1-FFE1-441E-9AF9-270D7E7F00F7}"/>
    <cellStyle name="Normal 11 2 8" xfId="1249" xr:uid="{BF64132F-432A-4530-BA27-210F62F08A56}"/>
    <cellStyle name="Normal 11 2 8 2" xfId="1928" xr:uid="{2768FD81-8621-4E38-953A-F4BCD8B7D5CA}"/>
    <cellStyle name="Normal 11 2 8 2 2" xfId="3161" xr:uid="{52193BAD-605B-4548-A80F-03020B111972}"/>
    <cellStyle name="Normal 11 2 8 3" xfId="2558" xr:uid="{D7D622EA-8634-499F-8553-E6C5029925CE}"/>
    <cellStyle name="Normal 11 2 9" xfId="1915" xr:uid="{722C027B-CB4D-44CD-85BE-65E056571B2A}"/>
    <cellStyle name="Normal 11 2 9 2" xfId="3148" xr:uid="{07E5DBCA-72E3-4BCC-853D-389A159156EB}"/>
    <cellStyle name="Normal 11 3" xfId="903" xr:uid="{8E14BCA4-9C9B-4358-A93D-5EB3678A5033}"/>
    <cellStyle name="Normal 11 3 10" xfId="1250" xr:uid="{927BEA99-2EEF-4F09-A057-523802B085A6}"/>
    <cellStyle name="Normal 11 3 2" xfId="1251" xr:uid="{0CD475D3-239B-4390-BC5B-37E88BC082B6}"/>
    <cellStyle name="Normal 11 3 2 2" xfId="1930" xr:uid="{3AC794F6-8E2E-44B9-A101-69B2F6B5C264}"/>
    <cellStyle name="Normal 11 3 2 2 2" xfId="3163" xr:uid="{BD2F12AB-5BAD-49C7-809F-2990C4CA77D2}"/>
    <cellStyle name="Normal 11 3 2 3" xfId="2560" xr:uid="{C4A58034-2BE1-4725-AF9D-3625EFFF254E}"/>
    <cellStyle name="Normal 11 3 3" xfId="1252" xr:uid="{A00C3AFC-87EC-4317-8822-61C88497E5DF}"/>
    <cellStyle name="Normal 11 3 3 2" xfId="1931" xr:uid="{D20503C5-E787-4726-9EDE-86C647546490}"/>
    <cellStyle name="Normal 11 3 3 2 2" xfId="3164" xr:uid="{57CAFFBD-D285-4090-AB06-4CD0D820EE85}"/>
    <cellStyle name="Normal 11 3 3 3" xfId="2561" xr:uid="{51F7D115-DC73-4EBB-AD51-5ABF30607A82}"/>
    <cellStyle name="Normal 11 3 4" xfId="1253" xr:uid="{985352E6-888C-4C0A-903E-42B73BC8062F}"/>
    <cellStyle name="Normal 11 3 4 2" xfId="1932" xr:uid="{C991F126-A2FB-460A-9558-3A1EB9CB6544}"/>
    <cellStyle name="Normal 11 3 4 2 2" xfId="3165" xr:uid="{6572BEC4-652D-40BD-89B5-BFF1FA17B433}"/>
    <cellStyle name="Normal 11 3 4 3" xfId="2562" xr:uid="{2D27AB09-4D0E-49B9-BB63-C5902D375E2A}"/>
    <cellStyle name="Normal 11 3 5" xfId="1254" xr:uid="{C060646A-E7DC-4828-8597-8ECDF8C9E2BD}"/>
    <cellStyle name="Normal 11 3 5 2" xfId="1933" xr:uid="{A1CBB9FA-6C44-4654-A80B-002F1CBBFDF0}"/>
    <cellStyle name="Normal 11 3 5 2 2" xfId="3166" xr:uid="{DC539963-914E-4058-9D0D-401729F07316}"/>
    <cellStyle name="Normal 11 3 5 3" xfId="2563" xr:uid="{4691645A-F3C0-4AD1-BA1A-7F1AE43E7C4C}"/>
    <cellStyle name="Normal 11 3 6" xfId="1255" xr:uid="{9AEA469D-8D48-4FFA-B31B-82CD61970374}"/>
    <cellStyle name="Normal 11 3 6 2" xfId="1934" xr:uid="{66903DF6-D4DC-4E2C-AAB9-F645A59FEC42}"/>
    <cellStyle name="Normal 11 3 6 2 2" xfId="3167" xr:uid="{6CA9C5DD-6371-4F5D-BD18-F5A2F02CC5D3}"/>
    <cellStyle name="Normal 11 3 6 3" xfId="2564" xr:uid="{C356CF0F-4FE6-4672-B007-CA2C80FEAE53}"/>
    <cellStyle name="Normal 11 3 7" xfId="1256" xr:uid="{0112423C-6204-4820-B8C4-4071A5497558}"/>
    <cellStyle name="Normal 11 3 7 2" xfId="1935" xr:uid="{9FD0C05C-C2BF-43C7-9890-43180CCED856}"/>
    <cellStyle name="Normal 11 3 7 2 2" xfId="3168" xr:uid="{13790B91-0EA1-46D2-9108-E2FAA65AC11E}"/>
    <cellStyle name="Normal 11 3 7 3" xfId="2565" xr:uid="{A7F72C8A-71FA-40C6-9E92-A542C5945451}"/>
    <cellStyle name="Normal 11 3 8" xfId="1929" xr:uid="{79B653C7-6FF3-4129-919E-C0320FA5AAA1}"/>
    <cellStyle name="Normal 11 3 8 2" xfId="3162" xr:uid="{96E0C3F3-8651-4632-BC74-A75D39442D13}"/>
    <cellStyle name="Normal 11 3 9" xfId="2559" xr:uid="{19BF5790-25CE-4995-AF3C-CEA40C55477B}"/>
    <cellStyle name="Normal 11 4" xfId="1257" xr:uid="{114259F1-CEBC-4669-91F0-70F4982B205E}"/>
    <cellStyle name="Normal 11 4 2" xfId="1258" xr:uid="{643E4BFE-162D-4001-B805-1500F8091423}"/>
    <cellStyle name="Normal 11 4 2 2" xfId="1937" xr:uid="{717492B4-B459-4A10-90E1-DB8B7D06EB87}"/>
    <cellStyle name="Normal 11 4 2 2 2" xfId="3170" xr:uid="{15CB582F-B96E-40A8-9859-09EEF32A7D4B}"/>
    <cellStyle name="Normal 11 4 2 3" xfId="2567" xr:uid="{D52FCA65-64B6-4A7A-B896-7FE0F28C2D04}"/>
    <cellStyle name="Normal 11 4 3" xfId="1259" xr:uid="{7B0766DF-C07C-44FA-8C17-3AA1945F5150}"/>
    <cellStyle name="Normal 11 4 3 2" xfId="1938" xr:uid="{818BDB9C-3075-42C7-B095-CDF56E1BAB53}"/>
    <cellStyle name="Normal 11 4 3 2 2" xfId="3171" xr:uid="{BA1FFC5F-0809-40E0-AD64-BE4EC53D9F34}"/>
    <cellStyle name="Normal 11 4 3 3" xfId="2568" xr:uid="{D2D0C028-3809-4B6B-8883-3392D692B0FF}"/>
    <cellStyle name="Normal 11 4 4" xfId="1260" xr:uid="{A1C0E007-41B5-4AB9-9FCD-73193336A7B9}"/>
    <cellStyle name="Normal 11 4 4 2" xfId="1939" xr:uid="{2B0D0A78-283D-4F1A-829F-14C064E7B196}"/>
    <cellStyle name="Normal 11 4 4 2 2" xfId="3172" xr:uid="{5DDCA5DC-0E8E-48E9-BBF7-33E3B0588049}"/>
    <cellStyle name="Normal 11 4 4 3" xfId="2569" xr:uid="{435605C9-D3C4-496F-8140-D6432024D8DE}"/>
    <cellStyle name="Normal 11 4 5" xfId="1261" xr:uid="{CA06EA21-937C-406C-AF47-A9B5B939B11C}"/>
    <cellStyle name="Normal 11 4 5 2" xfId="1940" xr:uid="{8FF842A1-5D63-435D-9EE0-B6D553000864}"/>
    <cellStyle name="Normal 11 4 5 2 2" xfId="3173" xr:uid="{192F5B08-0E8B-46C5-8714-476DAA20DEF3}"/>
    <cellStyle name="Normal 11 4 5 3" xfId="2570" xr:uid="{F3D7F810-CB0C-45B7-A6A2-4283061E6212}"/>
    <cellStyle name="Normal 11 4 6" xfId="1262" xr:uid="{38BD98A4-64BB-444F-AE0B-467D2B51C43E}"/>
    <cellStyle name="Normal 11 4 6 2" xfId="1941" xr:uid="{13DC3579-E17A-43D7-866A-F41E99ADF3B9}"/>
    <cellStyle name="Normal 11 4 6 2 2" xfId="3174" xr:uid="{83C37F5B-2018-4CB6-ACA5-4AC66CF83EF0}"/>
    <cellStyle name="Normal 11 4 6 3" xfId="2571" xr:uid="{3845017F-946F-49B0-B2CB-7FE6EC7B97C9}"/>
    <cellStyle name="Normal 11 4 7" xfId="1263" xr:uid="{99F316E1-DFD7-44C3-A50C-8F0867FBD25E}"/>
    <cellStyle name="Normal 11 4 7 2" xfId="1942" xr:uid="{393EDC45-5854-4EB8-8A01-D75B7DA839E4}"/>
    <cellStyle name="Normal 11 4 7 2 2" xfId="3175" xr:uid="{07233EFC-F4E6-4145-B731-1368E43774B7}"/>
    <cellStyle name="Normal 11 4 7 3" xfId="2572" xr:uid="{E8FC93CC-7DFA-42BB-8B42-05D3DB572BEE}"/>
    <cellStyle name="Normal 11 4 8" xfId="1936" xr:uid="{D3A22E1D-D8ED-455A-B546-04D5DAE86FA1}"/>
    <cellStyle name="Normal 11 4 8 2" xfId="3169" xr:uid="{69737E0B-675F-4E00-831D-4A2FF41FEFC8}"/>
    <cellStyle name="Normal 11 4 9" xfId="2566" xr:uid="{79E46169-CBB5-4EFD-9F7F-9C5A7C05E96F}"/>
    <cellStyle name="Normal 11 5" xfId="1792" xr:uid="{C3AC47F9-EEC5-4BA8-8688-A709DD24AB6C}"/>
    <cellStyle name="Normal 11 5 2" xfId="1795" xr:uid="{97EA691F-D68D-4B41-AA23-4F9FC353804F}"/>
    <cellStyle name="Normal 11 5 2 2" xfId="1799" xr:uid="{0D271735-9504-41AE-B677-99157665B4FE}"/>
    <cellStyle name="Normal 11 5 2 2 2" xfId="2393" xr:uid="{D24DB6D0-918F-4181-81CC-42BBADBE4FD0}"/>
    <cellStyle name="Normal 11 5 2 2 2 2" xfId="3626" xr:uid="{94C3280D-5756-460B-A619-E8984B442650}"/>
    <cellStyle name="Normal 11 5 2 2 3" xfId="3030" xr:uid="{E3B4873B-A816-4749-8498-788FED3CC73D}"/>
    <cellStyle name="Normal 11 5 2 3" xfId="1803" xr:uid="{76D7BA9E-9921-4AD3-B546-772203977E57}"/>
    <cellStyle name="Normal 11 5 2 3 2" xfId="2399" xr:uid="{FD80B36E-451E-421A-B66B-9C90E91B457D}"/>
    <cellStyle name="Normal 11 5 2 3 2 2" xfId="3632" xr:uid="{2423F075-DD16-45AB-8050-5CA5A3BE2E1F}"/>
    <cellStyle name="Normal 11 5 2 3 3" xfId="3036" xr:uid="{F73884D7-C6AC-45FB-8CAC-E49EE0A3C85B}"/>
    <cellStyle name="Normal 11 5 2 4" xfId="2389" xr:uid="{E9DD9744-5CE3-4ECF-9045-45BB22607809}"/>
    <cellStyle name="Normal 11 5 2 4 2" xfId="3622" xr:uid="{88B88119-7E58-4EFF-83E4-84685C344097}"/>
    <cellStyle name="Normal 11 5 2 5" xfId="3026" xr:uid="{433FDB8E-B1A4-4106-A87D-59A351F17CF4}"/>
    <cellStyle name="Normal 11 5 3" xfId="2385" xr:uid="{A618232C-951D-45DC-A224-6B7FFABE1305}"/>
    <cellStyle name="Normal 11 5 3 2" xfId="3618" xr:uid="{DBC3EDD9-4C17-452B-8003-65D50371EAF1}"/>
    <cellStyle name="Normal 11 5 4" xfId="3022" xr:uid="{69018A64-83AC-4D0B-8A5C-0A587922A57B}"/>
    <cellStyle name="Normal 11 6" xfId="1821" xr:uid="{98E9C635-AE5E-41DD-9594-98CD6BBE2781}"/>
    <cellStyle name="Normal 11 6 2" xfId="3054" xr:uid="{59ADA78E-580D-4A54-A710-14999B843443}"/>
    <cellStyle name="Normal 11 7" xfId="2446" xr:uid="{25A47D73-EA7D-4128-95CA-3C7B3CB33618}"/>
    <cellStyle name="Normal 11 8" xfId="1079" xr:uid="{CF51F820-CED2-42D6-917C-741B0C5ED987}"/>
    <cellStyle name="Normal 12" xfId="445" xr:uid="{00000000-0005-0000-0000-0000BE010000}"/>
    <cellStyle name="Normal 12 2" xfId="446" xr:uid="{00000000-0005-0000-0000-0000BF010000}"/>
    <cellStyle name="Normal 12 2 2" xfId="1265" xr:uid="{D8AD07F4-4F96-4947-9889-65ADB3DFF88D}"/>
    <cellStyle name="Normal 12 3" xfId="1266" xr:uid="{001751E5-E718-4B9F-B0D5-903FD47E2858}"/>
    <cellStyle name="Normal 12 4" xfId="1264" xr:uid="{32C8D420-01F8-4F53-B5AA-35EA2B6A18B0}"/>
    <cellStyle name="Normal 12 5" xfId="962" xr:uid="{F73C0336-C220-42C5-B959-7CA1FE842658}"/>
    <cellStyle name="Normal 13" xfId="447" xr:uid="{00000000-0005-0000-0000-0000C0010000}"/>
    <cellStyle name="Normal 13 10" xfId="1267" xr:uid="{7766C220-B290-4091-9C2C-E630A9366403}"/>
    <cellStyle name="Normal 13 2" xfId="1268" xr:uid="{00767167-A8C7-41D1-A90E-D7FA33ACB7B2}"/>
    <cellStyle name="Normal 13 2 2" xfId="1944" xr:uid="{F76ECBA2-3956-4D3F-9D81-F685BF835BF5}"/>
    <cellStyle name="Normal 13 2 2 2" xfId="3177" xr:uid="{650407A6-60A4-4C39-8B42-0F2766A70DAF}"/>
    <cellStyle name="Normal 13 2 3" xfId="2575" xr:uid="{77EAE44D-FB95-4D7B-9920-6F18EBEE6004}"/>
    <cellStyle name="Normal 13 3" xfId="1269" xr:uid="{43994D84-A868-404A-9531-544A32DA8B04}"/>
    <cellStyle name="Normal 13 3 2" xfId="1945" xr:uid="{4FEAAE6B-E1CE-4A61-8D06-1371695A0B31}"/>
    <cellStyle name="Normal 13 3 2 2" xfId="3178" xr:uid="{049E3FFE-5F62-40D9-BF05-4392CF644636}"/>
    <cellStyle name="Normal 13 3 3" xfId="2576" xr:uid="{FB98F569-E670-4D2B-8CFA-6E58CE90D125}"/>
    <cellStyle name="Normal 13 4" xfId="1270" xr:uid="{5217ABC9-071C-453E-AE88-FE9915B34BD4}"/>
    <cellStyle name="Normal 13 4 2" xfId="1946" xr:uid="{985B7E6A-55EB-42CC-B0E4-E03E015329F7}"/>
    <cellStyle name="Normal 13 4 2 2" xfId="3179" xr:uid="{3E6FB4B8-4402-4086-BE34-DD5701EF1043}"/>
    <cellStyle name="Normal 13 4 3" xfId="2577" xr:uid="{C1042801-98D3-4E86-A9CB-550D8E13CD79}"/>
    <cellStyle name="Normal 13 5" xfId="1271" xr:uid="{7FD75194-181A-426F-AE37-D621EC03F95B}"/>
    <cellStyle name="Normal 13 5 2" xfId="1947" xr:uid="{E4167F79-06C8-4ECE-8994-C8686AAEE6DE}"/>
    <cellStyle name="Normal 13 5 2 2" xfId="3180" xr:uid="{3AFE70F4-F4C8-4FB7-B610-28D2F582F707}"/>
    <cellStyle name="Normal 13 5 3" xfId="2578" xr:uid="{DA5F990B-178E-4125-A300-ABBE4E16DEB1}"/>
    <cellStyle name="Normal 13 6" xfId="1272" xr:uid="{A134B1FA-A940-4549-BC1F-63249C746064}"/>
    <cellStyle name="Normal 13 6 2" xfId="1948" xr:uid="{F526CEB9-3569-41C4-9E4A-389EC38BD020}"/>
    <cellStyle name="Normal 13 6 2 2" xfId="3181" xr:uid="{2CD2988B-32B6-4234-BF7E-6CE7940D75BB}"/>
    <cellStyle name="Normal 13 6 3" xfId="2579" xr:uid="{AC39FB38-141B-4F93-B879-A8E3B68D9DA6}"/>
    <cellStyle name="Normal 13 7" xfId="1273" xr:uid="{DD57DB21-5BB0-46C5-AB24-A8DC9830009B}"/>
    <cellStyle name="Normal 13 7 2" xfId="1949" xr:uid="{43C419E9-D072-4AEE-ABC0-F5317559D713}"/>
    <cellStyle name="Normal 13 7 2 2" xfId="3182" xr:uid="{D0C40CDC-D3A4-4AB8-8B61-4A0D6239FDB0}"/>
    <cellStyle name="Normal 13 7 3" xfId="2580" xr:uid="{6E648576-F6D4-4194-9218-43582051775A}"/>
    <cellStyle name="Normal 13 8" xfId="1943" xr:uid="{CBA762A4-F524-442C-A436-104A68EF9E54}"/>
    <cellStyle name="Normal 13 8 2" xfId="3176" xr:uid="{B30C34A9-F728-4229-8FF1-2B55C52D9BE3}"/>
    <cellStyle name="Normal 13 9" xfId="2574" xr:uid="{425F9181-7455-4396-8C57-F06487F105CB}"/>
    <cellStyle name="Normal 14" xfId="448" xr:uid="{00000000-0005-0000-0000-0000C1010000}"/>
    <cellStyle name="Normal 14 2" xfId="1274" xr:uid="{77933810-5E37-45E3-B295-6E2711BB3C3E}"/>
    <cellStyle name="Normal 15" xfId="449" xr:uid="{00000000-0005-0000-0000-0000C2010000}"/>
    <cellStyle name="Normal 15 2" xfId="1276" xr:uid="{CC12BBD6-869F-41D5-834A-3FED432C410A}"/>
    <cellStyle name="Normal 15 3" xfId="1275" xr:uid="{A19F9897-EDA1-434A-9D6C-0541856BEDEF}"/>
    <cellStyle name="Normal 16" xfId="450" xr:uid="{00000000-0005-0000-0000-0000C3010000}"/>
    <cellStyle name="Normal 16 2" xfId="451" xr:uid="{00000000-0005-0000-0000-0000C4010000}"/>
    <cellStyle name="Normal 16 3" xfId="1277" xr:uid="{98A983BB-5537-4D3C-BD7B-33C3C5BBC71F}"/>
    <cellStyle name="Normal 17" xfId="452" xr:uid="{00000000-0005-0000-0000-0000C5010000}"/>
    <cellStyle name="Normal 17 2" xfId="453" xr:uid="{00000000-0005-0000-0000-0000C6010000}"/>
    <cellStyle name="Normal 17 2 2" xfId="722" xr:uid="{21E4E41B-F27B-407D-B682-A028F6FC1F01}"/>
    <cellStyle name="Normal 17 3" xfId="1278" xr:uid="{768A9ECC-5870-42AA-8AFF-536716E2206B}"/>
    <cellStyle name="Normal 18" xfId="454" xr:uid="{00000000-0005-0000-0000-0000C7010000}"/>
    <cellStyle name="Normal 18 2" xfId="1279" xr:uid="{5E525874-3A5C-46E7-99D5-DBC58E736942}"/>
    <cellStyle name="Normal 19" xfId="455" xr:uid="{00000000-0005-0000-0000-0000C8010000}"/>
    <cellStyle name="Normal 19 2" xfId="1280" xr:uid="{C89B4FB8-71CB-4AAC-AB92-CC06EA17E20D}"/>
    <cellStyle name="Normal 2" xfId="456" xr:uid="{00000000-0005-0000-0000-0000C9010000}"/>
    <cellStyle name="Normal 2 2" xfId="457" xr:uid="{00000000-0005-0000-0000-0000CA010000}"/>
    <cellStyle name="Normal 2 2 2" xfId="1281" xr:uid="{D5EC6546-B086-449E-AB1F-57C8CD68EE54}"/>
    <cellStyle name="Normal 2 2 2 2" xfId="1282" xr:uid="{49D08FF0-6DD9-4508-9E81-761B71CFE2C9}"/>
    <cellStyle name="Normal 2 2 3" xfId="1283" xr:uid="{DC2DC5C7-108C-4F42-9CF5-3B5C2875925D}"/>
    <cellStyle name="Normal 2 2 4" xfId="1284" xr:uid="{CA9CB704-996C-4FEE-8FEC-23927872CF60}"/>
    <cellStyle name="Normal 2 3" xfId="458" xr:uid="{00000000-0005-0000-0000-0000CB010000}"/>
    <cellStyle name="Normal 2 3 2" xfId="764" xr:uid="{A57E2C4F-D60C-476F-A816-A1C855075CCE}"/>
    <cellStyle name="Normal 2 3 3" xfId="905" xr:uid="{05BD1BEA-8519-4025-8BB1-19476F09A9BC}"/>
    <cellStyle name="Normal 2 3 4" xfId="1285" xr:uid="{8D3D866D-4C46-4FCB-8B21-EAA2DC0F9201}"/>
    <cellStyle name="Normal 2 3 5" xfId="766" xr:uid="{8804B451-C271-4187-896B-4DCA4F9E7673}"/>
    <cellStyle name="Normal 2 3 6" xfId="762" xr:uid="{97F7D444-55A8-4F9F-B6A5-2F7130781BFC}"/>
    <cellStyle name="Normal 2 4" xfId="459" xr:uid="{00000000-0005-0000-0000-0000CC010000}"/>
    <cellStyle name="Normal 2 4 2" xfId="906" xr:uid="{AEDC7697-BD54-4917-AA85-19978C324C41}"/>
    <cellStyle name="Normal 2 4 3" xfId="1286" xr:uid="{EB7E073D-CDB0-4ECD-AD87-43DD3708346D}"/>
    <cellStyle name="Normal 2 4 4" xfId="3702" xr:uid="{C316D94E-B381-4D13-920D-387857FF23B6}"/>
    <cellStyle name="Normal 2 4 5" xfId="798" xr:uid="{44C4E897-245B-4448-A139-009903922F45}"/>
    <cellStyle name="Normal 2 5" xfId="460" xr:uid="{00000000-0005-0000-0000-0000CD010000}"/>
    <cellStyle name="Normal 2 5 2" xfId="1287" xr:uid="{AD7F2B3F-C20B-4470-B485-C996A67000CA}"/>
    <cellStyle name="Normal 2 5 3" xfId="721" xr:uid="{152B8F85-08AD-4B8A-BE1A-AD26A7860FA6}"/>
    <cellStyle name="Normal 2 6" xfId="904" xr:uid="{A83F9212-0F24-45C1-B318-50E1C1BA4BE8}"/>
    <cellStyle name="Normal 2 6 2" xfId="1288" xr:uid="{95183D05-3B1D-4C04-877A-D17364671705}"/>
    <cellStyle name="Normal 2 7" xfId="719" xr:uid="{03F1BBDD-57F1-4703-944C-601DCE58563A}"/>
    <cellStyle name="Normal 2 7 2" xfId="1289" xr:uid="{5F9E5261-B60F-4A34-96E4-9487E3827772}"/>
    <cellStyle name="Normal 2 8" xfId="1290" xr:uid="{A0DDBD27-B11C-4FFB-8A36-ED911838A371}"/>
    <cellStyle name="Normal 2 9" xfId="3660" xr:uid="{39EB8119-DB41-41E5-897A-FB24269FC1B1}"/>
    <cellStyle name="Normal 2 9 2" xfId="3961" xr:uid="{7378E96C-ADBB-4368-921E-BFE56FBEDD48}"/>
    <cellStyle name="Normal 2_Price Forecast_301109" xfId="1291" xr:uid="{BB5DA67A-C08B-4360-AA3F-814B28EC948D}"/>
    <cellStyle name="Normal 20" xfId="461" xr:uid="{00000000-0005-0000-0000-0000CE010000}"/>
    <cellStyle name="Normal 20 2" xfId="1292" xr:uid="{8014244C-A906-4E8A-8C57-A31F233FF38C}"/>
    <cellStyle name="Normal 21" xfId="462" xr:uid="{00000000-0005-0000-0000-0000CF010000}"/>
    <cellStyle name="Normal 21 2" xfId="1293" xr:uid="{9C523489-B7F6-44A2-A1A6-AEC03DA3D884}"/>
    <cellStyle name="Normal 22" xfId="463" xr:uid="{00000000-0005-0000-0000-0000D0010000}"/>
    <cellStyle name="Normal 22 2" xfId="1294" xr:uid="{94AD053B-52BF-4704-AA18-857BC35BC730}"/>
    <cellStyle name="Normal 23" xfId="464" xr:uid="{00000000-0005-0000-0000-0000D1010000}"/>
    <cellStyle name="Normal 23 2" xfId="800" xr:uid="{9B6EB77A-8981-4155-8105-14F042FA5448}"/>
    <cellStyle name="Normal 23 3" xfId="907" xr:uid="{8DFE94B5-3E0B-4363-ABFC-34993A0B90A3}"/>
    <cellStyle name="Normal 23 4" xfId="1295" xr:uid="{02FD2DA2-B30A-4C76-9E4D-A03E7459531F}"/>
    <cellStyle name="Normal 23 5" xfId="789" xr:uid="{E1B6FAE3-5FC9-470B-B084-120399DC27E6}"/>
    <cellStyle name="Normal 24" xfId="465" xr:uid="{00000000-0005-0000-0000-0000D2010000}"/>
    <cellStyle name="Normal 24 2" xfId="801" xr:uid="{2F141BC5-82F0-46DF-85A0-29241F94BED8}"/>
    <cellStyle name="Normal 24 3" xfId="908" xr:uid="{E2AF876E-DB7B-4DB1-849A-A736D34C308A}"/>
    <cellStyle name="Normal 24 4" xfId="1296" xr:uid="{449DAD63-A0A9-48E0-80C4-236B23ECCA7C}"/>
    <cellStyle name="Normal 24 5" xfId="790" xr:uid="{5F117236-DA98-42B3-B83A-73AA7D5606CC}"/>
    <cellStyle name="Normal 25" xfId="466" xr:uid="{00000000-0005-0000-0000-0000D3010000}"/>
    <cellStyle name="Normal 25 2" xfId="802" xr:uid="{407C2A67-2A1A-4E06-98F5-E53EA3018125}"/>
    <cellStyle name="Normal 25 3" xfId="909" xr:uid="{323727ED-A554-45F8-9EA8-557CC3A43427}"/>
    <cellStyle name="Normal 25 4" xfId="1297" xr:uid="{2985E82C-656A-41A5-8227-1BC939B286A4}"/>
    <cellStyle name="Normal 25 5" xfId="791" xr:uid="{8BEB46E7-9093-4E7F-99BC-A7829ED5330F}"/>
    <cellStyle name="Normal 26" xfId="467" xr:uid="{00000000-0005-0000-0000-0000D4010000}"/>
    <cellStyle name="Normal 26 10" xfId="792" xr:uid="{9603E8BE-39CE-449B-A0C7-95BFA4F38DE7}"/>
    <cellStyle name="Normal 26 2" xfId="803" xr:uid="{CA88C0F7-73A8-4576-B5D7-3B39427E560D}"/>
    <cellStyle name="Normal 26 2 2" xfId="1951" xr:uid="{C4C72539-F7B1-4BF6-BF67-412ADF69D90C}"/>
    <cellStyle name="Normal 26 2 2 2" xfId="3184" xr:uid="{7EEBFD91-4E7A-4974-B631-3C0C95568AD4}"/>
    <cellStyle name="Normal 26 2 3" xfId="2582" xr:uid="{B64D2293-96D5-4F03-9466-2C570FF5243F}"/>
    <cellStyle name="Normal 26 2 4" xfId="1298" xr:uid="{6C712873-6C01-4BFF-A963-3C48CAA01753}"/>
    <cellStyle name="Normal 26 3" xfId="910" xr:uid="{95ABEEEC-81FC-4F21-B2D1-7FE472D357A8}"/>
    <cellStyle name="Normal 26 3 2" xfId="1952" xr:uid="{F8722DA9-2D81-4160-9FF6-8E0056CD5D00}"/>
    <cellStyle name="Normal 26 3 2 2" xfId="3185" xr:uid="{54EDFB9C-DE55-43CB-B38A-E0624ACE6DAD}"/>
    <cellStyle name="Normal 26 3 3" xfId="2583" xr:uid="{82E80A91-02E7-436C-A8B8-6D0AE562C141}"/>
    <cellStyle name="Normal 26 4" xfId="1299" xr:uid="{DD7956D1-4A91-47E2-96FF-C4102D52A766}"/>
    <cellStyle name="Normal 26 4 2" xfId="1953" xr:uid="{3A45B382-3954-43DE-B538-BB3A83D537FB}"/>
    <cellStyle name="Normal 26 4 2 2" xfId="3186" xr:uid="{9E917F2C-F651-42F4-B709-48469AF87583}"/>
    <cellStyle name="Normal 26 4 3" xfId="2584" xr:uid="{FA80212D-618C-4916-9F75-16459AEAA641}"/>
    <cellStyle name="Normal 26 5" xfId="1300" xr:uid="{C4CEF832-F895-4A21-89F5-7FE63804B59C}"/>
    <cellStyle name="Normal 26 5 2" xfId="1954" xr:uid="{868E2113-BA7F-4D9E-B664-8369F311F519}"/>
    <cellStyle name="Normal 26 5 2 2" xfId="3187" xr:uid="{A79C19FC-9EB0-4713-866B-DCD0ACB96514}"/>
    <cellStyle name="Normal 26 5 3" xfId="2585" xr:uid="{7E4A5C49-0CE4-451A-968D-5B20675FF22E}"/>
    <cellStyle name="Normal 26 6" xfId="1301" xr:uid="{5E6EC52B-89B7-4505-8709-E5CC9DABEF13}"/>
    <cellStyle name="Normal 26 6 2" xfId="1955" xr:uid="{497FEB19-36E8-4215-B571-5FF416B945D0}"/>
    <cellStyle name="Normal 26 6 2 2" xfId="3188" xr:uid="{B06E7BCE-CFB6-4EE3-88FF-DB073AA24288}"/>
    <cellStyle name="Normal 26 6 3" xfId="2586" xr:uid="{82BBABD5-FF1B-45D5-8D74-04894C0BC776}"/>
    <cellStyle name="Normal 26 7" xfId="1302" xr:uid="{2CFA34CD-CAF1-4F5F-84DF-17A4E7A4DB81}"/>
    <cellStyle name="Normal 26 7 2" xfId="1956" xr:uid="{2F7766E6-A454-4F22-9B96-2BB124F64C4B}"/>
    <cellStyle name="Normal 26 7 2 2" xfId="3189" xr:uid="{01FDA92F-2664-4806-A9CC-22F6C2CC3D7D}"/>
    <cellStyle name="Normal 26 7 3" xfId="2587" xr:uid="{A4F561FD-399D-459A-BAFD-9BA69B1AC238}"/>
    <cellStyle name="Normal 26 8" xfId="1950" xr:uid="{5598F2E2-B8FD-4BB0-92D7-FE4BA83A3AE6}"/>
    <cellStyle name="Normal 26 8 2" xfId="3183" xr:uid="{067B734E-F819-4C79-9A35-79DDA230720E}"/>
    <cellStyle name="Normal 26 9" xfId="2581" xr:uid="{A0533412-AE92-438F-8D0A-8E09BCA7B776}"/>
    <cellStyle name="Normal 27" xfId="468" xr:uid="{00000000-0005-0000-0000-0000D5010000}"/>
    <cellStyle name="Normal 27 2" xfId="804" xr:uid="{440F6FCB-BBE5-413C-A645-897BE06D5FC4}"/>
    <cellStyle name="Normal 27 3" xfId="911" xr:uid="{B4618608-7906-4602-9302-BC83082F57D3}"/>
    <cellStyle name="Normal 27 4" xfId="1303" xr:uid="{B76FD397-1143-4628-8E91-8F02772F063D}"/>
    <cellStyle name="Normal 27 5" xfId="793" xr:uid="{E19E2DE1-A003-46DB-8057-DBC300AF0921}"/>
    <cellStyle name="Normal 28" xfId="469" xr:uid="{00000000-0005-0000-0000-0000D6010000}"/>
    <cellStyle name="Normal 28 2" xfId="805" xr:uid="{AAFFE152-9D3A-44CE-B034-3C8A1A1EAF7B}"/>
    <cellStyle name="Normal 28 3" xfId="912" xr:uid="{7915B735-91DA-45ED-BB4D-88CB40B4914B}"/>
    <cellStyle name="Normal 28 4" xfId="1304" xr:uid="{FDE67D8A-451C-492A-9E11-F3FD3096FCE8}"/>
    <cellStyle name="Normal 28 5" xfId="794" xr:uid="{9EFE2353-BC23-4A55-972E-A18A955FB99B}"/>
    <cellStyle name="Normal 29" xfId="470" xr:uid="{00000000-0005-0000-0000-0000D7010000}"/>
    <cellStyle name="Normal 29 2" xfId="806" xr:uid="{0BEB2D9A-1D9B-4E2C-98AD-944AD6634A10}"/>
    <cellStyle name="Normal 29 3" xfId="913" xr:uid="{87E0B7F8-0A47-46AC-86CC-9C424027F26B}"/>
    <cellStyle name="Normal 29 4" xfId="1305" xr:uid="{E3EB7EFF-110A-481A-8EAE-1C2E657CE052}"/>
    <cellStyle name="Normal 29 5" xfId="795" xr:uid="{5027FFD5-8AAB-4490-857B-2CE8C87D18C7}"/>
    <cellStyle name="Normal 3" xfId="471" xr:uid="{00000000-0005-0000-0000-0000D8010000}"/>
    <cellStyle name="Normal 3 10" xfId="1306" xr:uid="{982CABC2-92A1-4DCD-A93E-857620A7D537}"/>
    <cellStyle name="Normal 3 10 2" xfId="1957" xr:uid="{F89B094B-7119-40D0-9F11-271C222B6359}"/>
    <cellStyle name="Normal 3 10 2 2" xfId="3190" xr:uid="{4FCFCE22-9532-4CF6-8C9E-2C02A06F3204}"/>
    <cellStyle name="Normal 3 10 3" xfId="2588" xr:uid="{C11DC39A-6DCD-414C-B6D1-1906B7892390}"/>
    <cellStyle name="Normal 3 2" xfId="472" xr:uid="{00000000-0005-0000-0000-0000D9010000}"/>
    <cellStyle name="Normal 3 2 10" xfId="1958" xr:uid="{9249F68C-C335-49E3-A938-350FD531A046}"/>
    <cellStyle name="Normal 3 2 10 2" xfId="3191" xr:uid="{200A8A67-3A6C-4330-A2D6-E6449E275DAC}"/>
    <cellStyle name="Normal 3 2 11" xfId="2589" xr:uid="{E4F97256-77D6-4B4E-90DF-3195F09234C1}"/>
    <cellStyle name="Normal 3 2 12" xfId="1307" xr:uid="{77CF0A36-DA61-40A2-8D5F-E4255107D6CC}"/>
    <cellStyle name="Normal 3 2 2" xfId="1308" xr:uid="{01DE1489-D019-4ACC-9559-4C963E942B9C}"/>
    <cellStyle name="Normal 3 2 2 10" xfId="2590" xr:uid="{9C8D1E3D-431E-43B6-B262-1851B799E022}"/>
    <cellStyle name="Normal 3 2 2 2" xfId="1309" xr:uid="{9C44BA13-C5D6-4ED9-9CF8-92B70AF1730E}"/>
    <cellStyle name="Normal 3 2 2 2 2" xfId="1310" xr:uid="{73F6EC92-4941-406A-AFA7-145136CC1022}"/>
    <cellStyle name="Normal 3 2 2 2 2 2" xfId="1961" xr:uid="{4BA11978-A264-41B0-8799-A1B8DFAAC8E7}"/>
    <cellStyle name="Normal 3 2 2 2 2 2 2" xfId="3194" xr:uid="{F85CFEA1-430F-458C-A14D-C8B44B844FDC}"/>
    <cellStyle name="Normal 3 2 2 2 2 3" xfId="2592" xr:uid="{9027B9EF-348C-4F4B-9CC8-3BB80F8A4C6A}"/>
    <cellStyle name="Normal 3 2 2 2 3" xfId="1311" xr:uid="{5B1D5BD0-BF5D-452F-BF94-D86F86AC9936}"/>
    <cellStyle name="Normal 3 2 2 2 3 2" xfId="1962" xr:uid="{41A5CE90-0851-45E1-8302-126473296A50}"/>
    <cellStyle name="Normal 3 2 2 2 3 2 2" xfId="3195" xr:uid="{FB4A066B-2883-4F10-81E2-A339EBF49DB1}"/>
    <cellStyle name="Normal 3 2 2 2 3 3" xfId="2593" xr:uid="{8CDFA968-5584-47B7-88A2-90FF69347C6B}"/>
    <cellStyle name="Normal 3 2 2 2 4" xfId="1312" xr:uid="{6FD51AA1-C07D-484C-AADF-13849F1F96D0}"/>
    <cellStyle name="Normal 3 2 2 2 4 2" xfId="1963" xr:uid="{6E79A8A8-03A4-4E09-8F64-5FF7C41AA589}"/>
    <cellStyle name="Normal 3 2 2 2 4 2 2" xfId="3196" xr:uid="{80D8E7C5-4620-452D-B17F-A30736551BAE}"/>
    <cellStyle name="Normal 3 2 2 2 4 3" xfId="2594" xr:uid="{CB3D836E-AF52-4071-9598-8EA00AD699B0}"/>
    <cellStyle name="Normal 3 2 2 2 5" xfId="1313" xr:uid="{48A252A2-24F4-4887-8469-C2F66C095DCD}"/>
    <cellStyle name="Normal 3 2 2 2 5 2" xfId="1964" xr:uid="{8AE588AE-073A-4C82-AAF9-64A66ABE53F2}"/>
    <cellStyle name="Normal 3 2 2 2 5 2 2" xfId="3197" xr:uid="{2AC40523-E0BF-4BB8-A87D-DF4CA818DC1D}"/>
    <cellStyle name="Normal 3 2 2 2 5 3" xfId="2595" xr:uid="{430D6490-DC27-4F0A-A38E-7624F7199BFC}"/>
    <cellStyle name="Normal 3 2 2 2 6" xfId="1314" xr:uid="{CA803730-AD6E-482E-B6BB-BFA1AAB2C88B}"/>
    <cellStyle name="Normal 3 2 2 2 6 2" xfId="1965" xr:uid="{B6B64FC0-C305-4D07-BF6D-B6F458EE9639}"/>
    <cellStyle name="Normal 3 2 2 2 6 2 2" xfId="3198" xr:uid="{E385F5D8-BEEB-4C76-B923-D1C8B44B7734}"/>
    <cellStyle name="Normal 3 2 2 2 6 3" xfId="2596" xr:uid="{B8DEE26C-A614-4E4F-A8CD-367609507556}"/>
    <cellStyle name="Normal 3 2 2 2 7" xfId="1315" xr:uid="{FE4E1B95-5E1B-4649-A7CB-FBF05020FFEA}"/>
    <cellStyle name="Normal 3 2 2 2 7 2" xfId="1966" xr:uid="{4EBD467C-0C49-4BCC-ABB0-B3BBDB29FAB4}"/>
    <cellStyle name="Normal 3 2 2 2 7 2 2" xfId="3199" xr:uid="{3F6A2EE9-AD9F-4461-B829-81721B076A68}"/>
    <cellStyle name="Normal 3 2 2 2 7 3" xfId="2597" xr:uid="{3BF11A29-E5F9-465C-BEDF-B724DF8E4CC5}"/>
    <cellStyle name="Normal 3 2 2 2 8" xfId="1960" xr:uid="{8376245F-9D1A-4FD8-8853-4A2CC1A15F5C}"/>
    <cellStyle name="Normal 3 2 2 2 8 2" xfId="3193" xr:uid="{E07B205E-2D84-4F20-9387-7411A1EB9357}"/>
    <cellStyle name="Normal 3 2 2 2 9" xfId="2591" xr:uid="{875E2E0E-107F-41D4-9E45-E94A30B6246A}"/>
    <cellStyle name="Normal 3 2 2 3" xfId="1316" xr:uid="{E83054A4-8CBC-4493-A036-30587ED1D98A}"/>
    <cellStyle name="Normal 3 2 2 3 2" xfId="1967" xr:uid="{22042ECC-4CFE-498A-BC96-F8BA4658E47B}"/>
    <cellStyle name="Normal 3 2 2 3 2 2" xfId="3200" xr:uid="{214C8A12-36C6-45DC-B5CC-9FA9A647D8A0}"/>
    <cellStyle name="Normal 3 2 2 3 3" xfId="2598" xr:uid="{038FC592-EF6E-4148-BAA0-7441B53ABD6B}"/>
    <cellStyle name="Normal 3 2 2 4" xfId="1317" xr:uid="{88BDC00A-5685-4FE0-A59B-84F94DEB9FE5}"/>
    <cellStyle name="Normal 3 2 2 4 2" xfId="1968" xr:uid="{C7C78F27-8446-4DC2-8171-185D6A56FF66}"/>
    <cellStyle name="Normal 3 2 2 4 2 2" xfId="3201" xr:uid="{FA932C23-1789-4ADE-A4A6-E77FE18777E8}"/>
    <cellStyle name="Normal 3 2 2 4 3" xfId="2599" xr:uid="{ED926FCE-13F4-4008-82C1-4FB5BB5B1A0D}"/>
    <cellStyle name="Normal 3 2 2 5" xfId="1318" xr:uid="{AFB69DAF-CF77-45EC-908B-C5F12C6480AB}"/>
    <cellStyle name="Normal 3 2 2 5 2" xfId="1969" xr:uid="{E6AE251E-6218-4BE2-8948-BC55668B4264}"/>
    <cellStyle name="Normal 3 2 2 5 2 2" xfId="3202" xr:uid="{14F6CDEF-81BC-4952-B313-95D6ED0C5965}"/>
    <cellStyle name="Normal 3 2 2 5 3" xfId="2600" xr:uid="{5222073A-A40B-4FC1-81D3-175561E09125}"/>
    <cellStyle name="Normal 3 2 2 6" xfId="1319" xr:uid="{8D859A09-621D-455F-8741-323C127274FF}"/>
    <cellStyle name="Normal 3 2 2 6 2" xfId="1970" xr:uid="{F68B5107-3DB1-4782-B78F-716FF75044A9}"/>
    <cellStyle name="Normal 3 2 2 6 2 2" xfId="3203" xr:uid="{5C9D42A5-E904-4276-B85A-3BF679D82F68}"/>
    <cellStyle name="Normal 3 2 2 6 3" xfId="2601" xr:uid="{2C6C6A01-B7B9-448A-8C11-8816F10C098B}"/>
    <cellStyle name="Normal 3 2 2 7" xfId="1320" xr:uid="{5E1B4CA1-ADA0-4436-AF90-F4D21615FCEA}"/>
    <cellStyle name="Normal 3 2 2 7 2" xfId="1971" xr:uid="{A85EA331-AD20-40C4-BCED-32A86292B2F5}"/>
    <cellStyle name="Normal 3 2 2 7 2 2" xfId="3204" xr:uid="{DF323B8E-9BA8-47CA-AFEF-E136CF9098AE}"/>
    <cellStyle name="Normal 3 2 2 7 3" xfId="2602" xr:uid="{F83052E8-3777-4E0A-B408-59D77DF0A72B}"/>
    <cellStyle name="Normal 3 2 2 8" xfId="1321" xr:uid="{8B5C599E-F276-40BE-AD9B-DC2C39920795}"/>
    <cellStyle name="Normal 3 2 2 8 2" xfId="1972" xr:uid="{11F4916C-073B-47C5-B7F1-58A0A12D5860}"/>
    <cellStyle name="Normal 3 2 2 8 2 2" xfId="3205" xr:uid="{9F7CD979-3184-448F-9FD5-B9798FB99F1B}"/>
    <cellStyle name="Normal 3 2 2 8 3" xfId="2603" xr:uid="{BA065411-CC7D-4052-8E0D-456805F9B2B6}"/>
    <cellStyle name="Normal 3 2 2 9" xfId="1959" xr:uid="{B98844F3-DFEE-40F1-93CC-DB34C95F3679}"/>
    <cellStyle name="Normal 3 2 2 9 2" xfId="3192" xr:uid="{7D3DBC98-B3B3-4027-9D02-0DDE173C3D79}"/>
    <cellStyle name="Normal 3 2 3" xfId="1322" xr:uid="{8EC7C7F2-F240-4C60-B7BF-671C7F020A4A}"/>
    <cellStyle name="Normal 3 2 3 2" xfId="1323" xr:uid="{8E3E8B5E-4B1B-45D9-AA69-61036534201C}"/>
    <cellStyle name="Normal 3 2 3 2 2" xfId="1974" xr:uid="{9C7F0250-726B-456B-BD42-0ECE139F52AB}"/>
    <cellStyle name="Normal 3 2 3 2 2 2" xfId="3207" xr:uid="{97A96569-9F80-4AAC-8619-9BEB4A8D85FB}"/>
    <cellStyle name="Normal 3 2 3 2 3" xfId="2605" xr:uid="{58E8FA88-23B0-4A1A-BC46-73B03E4208C2}"/>
    <cellStyle name="Normal 3 2 3 3" xfId="1324" xr:uid="{22DF7CA2-CD34-4FC2-957E-358D1B01F955}"/>
    <cellStyle name="Normal 3 2 3 3 2" xfId="1975" xr:uid="{5F632692-91DC-4FFB-8019-B600AE477830}"/>
    <cellStyle name="Normal 3 2 3 3 2 2" xfId="3208" xr:uid="{4F30CB10-F190-4668-B29A-176EF94080EF}"/>
    <cellStyle name="Normal 3 2 3 3 3" xfId="2606" xr:uid="{6020150A-ECAC-4F30-93E3-BDB8450AFAAE}"/>
    <cellStyle name="Normal 3 2 3 4" xfId="1325" xr:uid="{DD4F1736-6B64-4BE4-8F83-993E0E01C454}"/>
    <cellStyle name="Normal 3 2 3 4 2" xfId="1976" xr:uid="{420760B4-A6A8-4114-BDBD-5A0BB968BB7F}"/>
    <cellStyle name="Normal 3 2 3 4 2 2" xfId="3209" xr:uid="{2257E14C-98E4-46C5-B2CF-E5D155BA712A}"/>
    <cellStyle name="Normal 3 2 3 4 3" xfId="2607" xr:uid="{71CA4522-A103-477E-A21D-80DE42DB4372}"/>
    <cellStyle name="Normal 3 2 3 5" xfId="1326" xr:uid="{28575613-E09C-4F82-A649-C76579B7072C}"/>
    <cellStyle name="Normal 3 2 3 5 2" xfId="1977" xr:uid="{18761C93-41C7-4621-8369-ED8E19D65CCA}"/>
    <cellStyle name="Normal 3 2 3 5 2 2" xfId="3210" xr:uid="{C762BC2B-A3BD-40E7-9666-5CD22123FCFE}"/>
    <cellStyle name="Normal 3 2 3 5 3" xfId="2608" xr:uid="{B7B6F54B-E6C3-4E44-A1A1-F475BB8459EA}"/>
    <cellStyle name="Normal 3 2 3 6" xfId="1327" xr:uid="{36F51391-2AB1-45D0-9D96-330E86EFA064}"/>
    <cellStyle name="Normal 3 2 3 6 2" xfId="1978" xr:uid="{EA690B52-780D-43A7-8780-662E2548DA20}"/>
    <cellStyle name="Normal 3 2 3 6 2 2" xfId="3211" xr:uid="{321A86C5-A30D-4A08-A7FB-9871A17707EF}"/>
    <cellStyle name="Normal 3 2 3 6 3" xfId="2609" xr:uid="{E267E248-9D14-4AB8-8470-CBBF7DBA3B49}"/>
    <cellStyle name="Normal 3 2 3 7" xfId="1328" xr:uid="{6388F371-CEBB-413B-BDC9-AE4A1893BD12}"/>
    <cellStyle name="Normal 3 2 3 7 2" xfId="1979" xr:uid="{E5DE130F-FC34-41B4-9EBE-D25D032F810C}"/>
    <cellStyle name="Normal 3 2 3 7 2 2" xfId="3212" xr:uid="{A0039A45-5A73-4122-814F-720D3A4F5AE2}"/>
    <cellStyle name="Normal 3 2 3 7 3" xfId="2610" xr:uid="{DA43292D-24F0-4BB3-9D62-513A271793AB}"/>
    <cellStyle name="Normal 3 2 3 8" xfId="1973" xr:uid="{D1086C89-615F-40F1-AFE6-08726DB44DA7}"/>
    <cellStyle name="Normal 3 2 3 8 2" xfId="3206" xr:uid="{39CA4673-AF3D-4F10-A6B8-B3846FCA4D1A}"/>
    <cellStyle name="Normal 3 2 3 9" xfId="2604" xr:uid="{C85B4A34-FE33-4BD9-8C00-27ABBD1BC18B}"/>
    <cellStyle name="Normal 3 2 4" xfId="1329" xr:uid="{A58C1C6D-0FB8-47FE-B780-577B1155B1AB}"/>
    <cellStyle name="Normal 3 2 4 2" xfId="1980" xr:uid="{0FD5DC5F-9346-412B-8248-2D5803B6F5AD}"/>
    <cellStyle name="Normal 3 2 4 2 2" xfId="3213" xr:uid="{A0AE9B49-9667-4813-9434-85D16919A443}"/>
    <cellStyle name="Normal 3 2 4 3" xfId="2611" xr:uid="{750B09A5-CC08-45BB-AF62-6CA54FF312EF}"/>
    <cellStyle name="Normal 3 2 5" xfId="1330" xr:uid="{15DCA3B2-FE50-482D-B5A4-36C481FF1B19}"/>
    <cellStyle name="Normal 3 2 5 2" xfId="1981" xr:uid="{4AA51C13-7EFD-4BE1-B865-BD83A7A114D6}"/>
    <cellStyle name="Normal 3 2 5 2 2" xfId="3214" xr:uid="{362CC2F5-C0B4-42A8-A144-AA223C725C65}"/>
    <cellStyle name="Normal 3 2 5 3" xfId="2612" xr:uid="{303FE9BF-7A4A-4ED1-9B33-9AE8C910A24B}"/>
    <cellStyle name="Normal 3 2 6" xfId="1331" xr:uid="{1E1D189A-E05F-4EAD-9211-F32419FDEC3E}"/>
    <cellStyle name="Normal 3 2 6 2" xfId="1982" xr:uid="{81820F5F-C09A-410C-9F28-59F1499AD93D}"/>
    <cellStyle name="Normal 3 2 6 2 2" xfId="3215" xr:uid="{94161990-62A8-4CAA-9C84-AB5E17C870D9}"/>
    <cellStyle name="Normal 3 2 6 3" xfId="2613" xr:uid="{2081EB10-70DD-45DE-8946-C49DF07E78F7}"/>
    <cellStyle name="Normal 3 2 7" xfId="1332" xr:uid="{48AA45C6-44D6-4567-BAD5-6FBA0C59CED4}"/>
    <cellStyle name="Normal 3 2 7 2" xfId="1983" xr:uid="{AFA9FD47-C438-4840-83A4-7B01CC97F0AE}"/>
    <cellStyle name="Normal 3 2 7 2 2" xfId="3216" xr:uid="{9A292193-3FAC-448E-A9E9-0D4EA89E9842}"/>
    <cellStyle name="Normal 3 2 7 3" xfId="2614" xr:uid="{9F1C4A43-469D-4576-987B-0D517B0FE809}"/>
    <cellStyle name="Normal 3 2 8" xfId="1333" xr:uid="{9C4498A0-DD7C-42EA-83E9-8DAD3D0B8686}"/>
    <cellStyle name="Normal 3 2 8 2" xfId="1984" xr:uid="{3904D491-121A-45EB-ADB9-CF700618BC83}"/>
    <cellStyle name="Normal 3 2 8 2 2" xfId="3217" xr:uid="{AA7D75DC-D141-4887-BC03-D22D7EF85D59}"/>
    <cellStyle name="Normal 3 2 8 3" xfId="2615" xr:uid="{A2E88CD6-7B03-4283-90A1-2907796BF7A6}"/>
    <cellStyle name="Normal 3 2 9" xfId="1334" xr:uid="{DC68CB37-A462-45EF-9C56-032C347614E5}"/>
    <cellStyle name="Normal 3 2 9 2" xfId="1985" xr:uid="{20B4F4F8-6874-46AA-96CC-C463966A375C}"/>
    <cellStyle name="Normal 3 2 9 2 2" xfId="3218" xr:uid="{8CD337E7-EC93-43B8-8EF2-B05A923F7E55}"/>
    <cellStyle name="Normal 3 2 9 3" xfId="2616" xr:uid="{98B10D63-C266-4417-BC5E-8FFF617D5214}"/>
    <cellStyle name="Normal 3 3" xfId="473" xr:uid="{00000000-0005-0000-0000-0000DA010000}"/>
    <cellStyle name="Normal 3 3 2" xfId="1336" xr:uid="{EEEE1DD8-D66B-441B-9B04-7C66AD529F3F}"/>
    <cellStyle name="Normal 3 3 2 2" xfId="1337" xr:uid="{1D5B83F2-C781-4E70-A643-0F53D28DEF85}"/>
    <cellStyle name="Normal 3 3 2 2 2" xfId="1987" xr:uid="{8C0DAA27-B390-4232-AC12-515C9AA0894B}"/>
    <cellStyle name="Normal 3 3 2 2 2 2" xfId="3220" xr:uid="{34538907-62B4-4CC0-9B5B-1FAAD6AFA661}"/>
    <cellStyle name="Normal 3 3 2 2 3" xfId="2618" xr:uid="{D81ACF13-4EF5-4DE5-93DE-0DC5123F7270}"/>
    <cellStyle name="Normal 3 3 2 3" xfId="1338" xr:uid="{61E94619-1ACB-4B27-982A-3166B0E8201E}"/>
    <cellStyle name="Normal 3 3 2 3 2" xfId="1988" xr:uid="{DCB6221C-6491-413C-A77C-69ACC03C352E}"/>
    <cellStyle name="Normal 3 3 2 3 2 2" xfId="3221" xr:uid="{5ACA9F61-AC24-4E85-A37C-AA299A17177F}"/>
    <cellStyle name="Normal 3 3 2 3 3" xfId="2619" xr:uid="{5F17691D-CE6D-46EA-ACF0-128A474279C7}"/>
    <cellStyle name="Normal 3 3 2 4" xfId="1339" xr:uid="{6C65C986-D4B2-443C-84CA-0396C6024A49}"/>
    <cellStyle name="Normal 3 3 2 4 2" xfId="1989" xr:uid="{2F55F81C-3746-4757-BAFC-11676E761F15}"/>
    <cellStyle name="Normal 3 3 2 4 2 2" xfId="3222" xr:uid="{FBFBE875-71CC-4A99-BC33-E7BCE25D409B}"/>
    <cellStyle name="Normal 3 3 2 4 3" xfId="2620" xr:uid="{6068974A-D790-4949-9C2B-E16B93424FFE}"/>
    <cellStyle name="Normal 3 3 2 5" xfId="1340" xr:uid="{8F127EEB-1248-4AB9-A7C8-4494288DD906}"/>
    <cellStyle name="Normal 3 3 2 5 2" xfId="1990" xr:uid="{23125F93-6427-473C-A3FB-9C5917160CED}"/>
    <cellStyle name="Normal 3 3 2 5 2 2" xfId="3223" xr:uid="{A9ED30B9-3AA1-4F15-8C70-B7359645B32D}"/>
    <cellStyle name="Normal 3 3 2 5 3" xfId="2621" xr:uid="{987DAB6C-3957-4276-806D-149486E0EAC3}"/>
    <cellStyle name="Normal 3 3 2 6" xfId="1341" xr:uid="{B4321619-9864-41CF-B3D1-67E05B887EE4}"/>
    <cellStyle name="Normal 3 3 2 6 2" xfId="1991" xr:uid="{CE147797-688C-40B5-928A-7C03A13DF034}"/>
    <cellStyle name="Normal 3 3 2 6 2 2" xfId="3224" xr:uid="{3CBA5639-F330-46EC-91D4-7295C27130C8}"/>
    <cellStyle name="Normal 3 3 2 6 3" xfId="2622" xr:uid="{91747299-099F-4239-96CF-1B91345D05C7}"/>
    <cellStyle name="Normal 3 3 2 7" xfId="1342" xr:uid="{51DAE683-1DF0-441C-BBEA-1E4C23A5A7EF}"/>
    <cellStyle name="Normal 3 3 2 7 2" xfId="1992" xr:uid="{581C144B-3754-4665-A937-55976F433028}"/>
    <cellStyle name="Normal 3 3 2 7 2 2" xfId="3225" xr:uid="{9E9D860E-DCDD-4B54-9C91-B3439EB5ABD2}"/>
    <cellStyle name="Normal 3 3 2 7 3" xfId="2623" xr:uid="{5832A172-43A4-4C24-8E25-F8398E6F8EF7}"/>
    <cellStyle name="Normal 3 3 2 8" xfId="1986" xr:uid="{0A87AD9A-987C-419E-8FFA-FF706C7A28EF}"/>
    <cellStyle name="Normal 3 3 2 8 2" xfId="3219" xr:uid="{478C6082-3A2B-4CD3-9865-EFCE7BA4718A}"/>
    <cellStyle name="Normal 3 3 2 9" xfId="2617" xr:uid="{5AA542D3-159E-4FFD-9A9F-305699C60CC9}"/>
    <cellStyle name="Normal 3 3 3" xfId="1343" xr:uid="{AA0F67A4-DA97-48B2-83E7-AC4B28918802}"/>
    <cellStyle name="Normal 3 3 3 2" xfId="1344" xr:uid="{77367DAD-0E9F-4B55-AE75-103B142331FE}"/>
    <cellStyle name="Normal 3 3 3 2 2" xfId="1994" xr:uid="{C045FC44-CA68-4744-BC79-4A60465938E8}"/>
    <cellStyle name="Normal 3 3 3 2 2 2" xfId="3227" xr:uid="{80E9EA02-3BB2-4626-9267-1DF12B6DCA4C}"/>
    <cellStyle name="Normal 3 3 3 2 3" xfId="2625" xr:uid="{2E88592E-288B-4226-8C04-5E3721CC5306}"/>
    <cellStyle name="Normal 3 3 3 3" xfId="1345" xr:uid="{2D983862-5979-4C40-A990-4EF234DF0DB1}"/>
    <cellStyle name="Normal 3 3 3 3 2" xfId="1995" xr:uid="{658B1F8E-1CD3-4CCA-AD0D-A31986110748}"/>
    <cellStyle name="Normal 3 3 3 3 2 2" xfId="3228" xr:uid="{9228897B-4549-4623-9B2B-B86BFD532D89}"/>
    <cellStyle name="Normal 3 3 3 3 3" xfId="2626" xr:uid="{482CDFDC-DDDC-446F-9EDB-C30505815A20}"/>
    <cellStyle name="Normal 3 3 3 4" xfId="1346" xr:uid="{690AEA78-2238-49B7-96EC-E03CE43B62F9}"/>
    <cellStyle name="Normal 3 3 3 4 2" xfId="1996" xr:uid="{F6892BE7-7BD6-4EE0-9B0D-49F907ED8996}"/>
    <cellStyle name="Normal 3 3 3 4 2 2" xfId="3229" xr:uid="{3EC51D5E-FBC3-4472-8495-F707CE922177}"/>
    <cellStyle name="Normal 3 3 3 4 3" xfId="2627" xr:uid="{47A5D01B-A327-4A31-9A9C-A522F031C333}"/>
    <cellStyle name="Normal 3 3 3 5" xfId="1347" xr:uid="{517A509F-8698-4E5D-8EF3-F56832ACD916}"/>
    <cellStyle name="Normal 3 3 3 5 2" xfId="1997" xr:uid="{E52DCA6C-D1A0-47DA-89E2-315BC0786CD9}"/>
    <cellStyle name="Normal 3 3 3 5 2 2" xfId="3230" xr:uid="{9C3D798F-78AF-46BF-A850-474724AA47A0}"/>
    <cellStyle name="Normal 3 3 3 5 3" xfId="2628" xr:uid="{55CE2481-43C2-4C82-A215-0393C20FE74B}"/>
    <cellStyle name="Normal 3 3 3 6" xfId="1348" xr:uid="{61C9DB03-DD35-4D18-AC02-C98277883E06}"/>
    <cellStyle name="Normal 3 3 3 6 2" xfId="1998" xr:uid="{5845DA1D-A437-4C5A-84A2-B19A96097EA3}"/>
    <cellStyle name="Normal 3 3 3 6 2 2" xfId="3231" xr:uid="{73EAFDE0-0ABB-4E34-98AF-0AAFD840C37C}"/>
    <cellStyle name="Normal 3 3 3 6 3" xfId="2629" xr:uid="{B45700A9-66F8-4F8A-B2A0-D4BF06A7622E}"/>
    <cellStyle name="Normal 3 3 3 7" xfId="1349" xr:uid="{28FC4D77-2998-41A1-9229-A84E52FB7853}"/>
    <cellStyle name="Normal 3 3 3 7 2" xfId="1999" xr:uid="{30C0F674-DB47-462A-AE3F-17D8169FDBE0}"/>
    <cellStyle name="Normal 3 3 3 7 2 2" xfId="3232" xr:uid="{8546FB1B-B8C9-4664-943B-F190F0FDF40A}"/>
    <cellStyle name="Normal 3 3 3 7 3" xfId="2630" xr:uid="{390CEEE7-28A0-478C-A7E4-58BEBF1CD2FB}"/>
    <cellStyle name="Normal 3 3 3 8" xfId="1993" xr:uid="{9F18C3E8-F8E1-434C-B194-68AEB49F550D}"/>
    <cellStyle name="Normal 3 3 3 8 2" xfId="3226" xr:uid="{209D5E30-FBAF-4AFB-8507-772867AF8065}"/>
    <cellStyle name="Normal 3 3 3 9" xfId="2624" xr:uid="{6E249FC4-8F5B-4119-A041-170EEEA96D34}"/>
    <cellStyle name="Normal 3 3 4" xfId="1335" xr:uid="{1162E709-E1EC-4D7B-A516-C63C9EC930EB}"/>
    <cellStyle name="Normal 3 4" xfId="747" xr:uid="{AECA99E5-2256-4FED-A1FC-8EA9E5DC5732}"/>
    <cellStyle name="Normal 3 4 10" xfId="1350" xr:uid="{BF680D18-5029-4159-BE4B-C84BB81AFDF9}"/>
    <cellStyle name="Normal 3 4 2" xfId="1351" xr:uid="{E5F956B9-243F-45E5-B459-72C10F0C4746}"/>
    <cellStyle name="Normal 3 4 2 2" xfId="2001" xr:uid="{72F0E069-5EE6-49AE-B438-86D63796BDAC}"/>
    <cellStyle name="Normal 3 4 2 2 2" xfId="3234" xr:uid="{CD84B83B-BD24-4B3E-B017-12B4C6F4E691}"/>
    <cellStyle name="Normal 3 4 2 3" xfId="2632" xr:uid="{EB2DE11C-B631-43FB-91D2-95660CAD1512}"/>
    <cellStyle name="Normal 3 4 3" xfId="1352" xr:uid="{71FCAB19-8A75-4E76-A2D3-9E60946C609E}"/>
    <cellStyle name="Normal 3 4 3 2" xfId="2002" xr:uid="{614D4815-0A33-459D-8DF8-0340DEECC36C}"/>
    <cellStyle name="Normal 3 4 3 2 2" xfId="3235" xr:uid="{6AF261CE-0A4B-4100-A706-561EC562DF42}"/>
    <cellStyle name="Normal 3 4 3 3" xfId="2633" xr:uid="{BCCA231C-B95F-4BAD-BCF2-A3BE229EE140}"/>
    <cellStyle name="Normal 3 4 4" xfId="1353" xr:uid="{85F22D04-66D2-4255-8668-760446EB5426}"/>
    <cellStyle name="Normal 3 4 4 2" xfId="2003" xr:uid="{1E6D9CD1-5BC9-49C7-89D7-13EFB6CDB4EB}"/>
    <cellStyle name="Normal 3 4 4 2 2" xfId="3236" xr:uid="{505E824C-ECD3-4037-B49D-2F412A897A0B}"/>
    <cellStyle name="Normal 3 4 4 3" xfId="2634" xr:uid="{F6ED6FE9-FD14-46E0-BBD6-4A1D40C9EE4E}"/>
    <cellStyle name="Normal 3 4 5" xfId="1354" xr:uid="{D4AA038F-1ADC-46F3-BCC2-2C306A405567}"/>
    <cellStyle name="Normal 3 4 5 2" xfId="2004" xr:uid="{E764C976-D6F6-444A-BA05-A00E8F18719C}"/>
    <cellStyle name="Normal 3 4 5 2 2" xfId="3237" xr:uid="{FEDE17C5-77E6-4A9C-BA7E-137E000FB478}"/>
    <cellStyle name="Normal 3 4 5 3" xfId="2635" xr:uid="{EF986390-CB78-4D5F-8D31-46C8153B172D}"/>
    <cellStyle name="Normal 3 4 6" xfId="1355" xr:uid="{C9349EA5-7420-4960-A2D4-DCC48E2A29DC}"/>
    <cellStyle name="Normal 3 4 6 2" xfId="2005" xr:uid="{34D9D6B0-FBA5-449C-B396-3D726076AA2D}"/>
    <cellStyle name="Normal 3 4 6 2 2" xfId="3238" xr:uid="{17D226EA-D899-4B09-AB97-4AB9825C2C00}"/>
    <cellStyle name="Normal 3 4 6 3" xfId="2636" xr:uid="{26E0EEC2-CFEC-4A7C-A2A9-8100B00E9328}"/>
    <cellStyle name="Normal 3 4 7" xfId="1356" xr:uid="{706F6406-6183-4670-AA75-9823D26BBBD7}"/>
    <cellStyle name="Normal 3 4 7 2" xfId="2006" xr:uid="{C07EB430-F848-4CF6-A7A0-791C4CB9381A}"/>
    <cellStyle name="Normal 3 4 7 2 2" xfId="3239" xr:uid="{EC1228DF-08BC-4056-AD7E-73941539ADD4}"/>
    <cellStyle name="Normal 3 4 7 3" xfId="2637" xr:uid="{971BDF26-4615-4A5D-B753-A6497D5CAA57}"/>
    <cellStyle name="Normal 3 4 8" xfId="2000" xr:uid="{E5712A4A-1A2B-443A-BD93-945D82000FD6}"/>
    <cellStyle name="Normal 3 4 8 2" xfId="3233" xr:uid="{857572C9-6A7D-4067-B180-16B12D3C1CCC}"/>
    <cellStyle name="Normal 3 4 9" xfId="2631" xr:uid="{4E2F5B08-8AF2-4897-81D9-31AC380C0274}"/>
    <cellStyle name="Normal 3 5" xfId="1357" xr:uid="{3429C524-440E-4E68-B6CF-A9AAD090B6BA}"/>
    <cellStyle name="Normal 3 5 2" xfId="2007" xr:uid="{A4300FD3-F383-4A56-A0B2-63AD9E1D3A96}"/>
    <cellStyle name="Normal 3 5 2 2" xfId="3240" xr:uid="{71BC69C8-A997-45E6-90C8-923C8C1D210F}"/>
    <cellStyle name="Normal 3 5 3" xfId="2638" xr:uid="{51CDDC3F-BB61-4C1E-815F-3113A7EE995A}"/>
    <cellStyle name="Normal 3 6" xfId="1358" xr:uid="{A2CF462E-0C80-49D6-91E3-5072154AFE54}"/>
    <cellStyle name="Normal 3 6 2" xfId="2008" xr:uid="{8993EAE3-2C19-4FA6-9564-FCBF64BC44B7}"/>
    <cellStyle name="Normal 3 6 2 2" xfId="3241" xr:uid="{8E5B4AD5-B8F2-4E55-BCFF-25CB20FF3857}"/>
    <cellStyle name="Normal 3 6 3" xfId="2639" xr:uid="{C21A5947-67D3-47F1-BDAB-39E09B00DDA9}"/>
    <cellStyle name="Normal 3 7" xfId="1359" xr:uid="{C1A866B1-E891-4CFA-9C3B-C8D6F24D6E2D}"/>
    <cellStyle name="Normal 3 7 2" xfId="2009" xr:uid="{B2FE4059-EDED-4C38-A151-8AB9597D1F07}"/>
    <cellStyle name="Normal 3 7 2 2" xfId="3242" xr:uid="{2FA4F2C5-92F7-4997-B1B3-754D363210AB}"/>
    <cellStyle name="Normal 3 7 3" xfId="2640" xr:uid="{72701B94-3148-495B-8BAD-674DC235BE30}"/>
    <cellStyle name="Normal 3 8" xfId="1360" xr:uid="{5E94A673-F55D-4BC2-9920-5178D0513516}"/>
    <cellStyle name="Normal 3 8 2" xfId="2010" xr:uid="{35432CB4-F07C-486C-8D18-1CBC2947336F}"/>
    <cellStyle name="Normal 3 8 2 2" xfId="3243" xr:uid="{7C1C8011-195D-4DBD-A54D-86B7A7AD8C24}"/>
    <cellStyle name="Normal 3 8 3" xfId="2641" xr:uid="{813DE69F-BB69-470A-AD7F-41F0EE5CD433}"/>
    <cellStyle name="Normal 3 9" xfId="1361" xr:uid="{2CB90B02-532E-4633-966A-76C7F20851B9}"/>
    <cellStyle name="Normal 3 9 2" xfId="2011" xr:uid="{49A40B34-13B2-41AC-B63E-A9861D319910}"/>
    <cellStyle name="Normal 3 9 2 2" xfId="3244" xr:uid="{83A3184D-7FC8-4E4D-ABA9-AECE57122B68}"/>
    <cellStyle name="Normal 3 9 3" xfId="2642" xr:uid="{EEBA4B86-68F8-4785-9FEB-D4E23A52404C}"/>
    <cellStyle name="Normal 30" xfId="474" xr:uid="{00000000-0005-0000-0000-0000DB010000}"/>
    <cellStyle name="Normal 30 2" xfId="914" xr:uid="{50411664-D702-4AE1-89F6-F4BFF024A543}"/>
    <cellStyle name="Normal 30 3" xfId="1362" xr:uid="{878E6017-0E67-4B6A-B6AA-2267EEDA4AA2}"/>
    <cellStyle name="Normal 30 4" xfId="796" xr:uid="{8F2F40CB-0890-40D6-92B6-B03E72E2203F}"/>
    <cellStyle name="Normal 31" xfId="475" xr:uid="{00000000-0005-0000-0000-0000DC010000}"/>
    <cellStyle name="Normal 31 2" xfId="1363" xr:uid="{4B5C5C2D-F7D8-4EC4-8FD8-82AB8EB0A87D}"/>
    <cellStyle name="Normal 32" xfId="476" xr:uid="{00000000-0005-0000-0000-0000DD010000}"/>
    <cellStyle name="Normal 32 2" xfId="1364" xr:uid="{81E48B5B-3F04-4FBF-BEB3-68EDE5CE1685}"/>
    <cellStyle name="Normal 33" xfId="477" xr:uid="{00000000-0005-0000-0000-0000DE010000}"/>
    <cellStyle name="Normal 33 2" xfId="1365" xr:uid="{0EC6B927-595E-4C1F-9384-C50E60221781}"/>
    <cellStyle name="Normal 34" xfId="478" xr:uid="{00000000-0005-0000-0000-0000DF010000}"/>
    <cellStyle name="Normal 34 2" xfId="1366" xr:uid="{E69C7622-F5E2-463E-A556-8B7F2F85C998}"/>
    <cellStyle name="Normal 35" xfId="479" xr:uid="{00000000-0005-0000-0000-0000E0010000}"/>
    <cellStyle name="Normal 35 2" xfId="1367" xr:uid="{2E10ECCA-4B8F-473B-B025-477D7CB0BD4F}"/>
    <cellStyle name="Normal 36" xfId="480" xr:uid="{00000000-0005-0000-0000-0000E1010000}"/>
    <cellStyle name="Normal 36 2" xfId="1368" xr:uid="{994C10C3-A83B-4F1D-89DA-D9BBAFF53709}"/>
    <cellStyle name="Normal 37" xfId="924" xr:uid="{3701990E-AE4F-453D-8581-28A3FE4BEB2D}"/>
    <cellStyle name="Normal 37 2" xfId="3654" xr:uid="{0C8AF33B-04F5-453E-97B6-7DDD5CCB4DCE}"/>
    <cellStyle name="Normal 37 3" xfId="1369" xr:uid="{9CEC0F0E-7CE5-43BC-BD53-5F1741E3FF32}"/>
    <cellStyle name="Normal 37 4" xfId="4290" xr:uid="{B1C2B93C-132F-47FB-AF9B-729903C6D392}"/>
    <cellStyle name="Normal 38" xfId="925" xr:uid="{E7D38D92-7B06-4DD9-9A7F-719ED87F1AFA}"/>
    <cellStyle name="Normal 38 10" xfId="1370" xr:uid="{94240C4A-B878-481F-A3F7-F06B586998A4}"/>
    <cellStyle name="Normal 38 2" xfId="1371" xr:uid="{CEBF47FD-4D57-47DC-A2F8-2CA0195E39F6}"/>
    <cellStyle name="Normal 38 2 2" xfId="2013" xr:uid="{996B8B76-7755-4D22-B499-DF653896C1AB}"/>
    <cellStyle name="Normal 38 2 2 2" xfId="3246" xr:uid="{ABBD8D02-F59B-4B14-B8EE-E5CD42AFCB3A}"/>
    <cellStyle name="Normal 38 2 3" xfId="2644" xr:uid="{4D142CB9-1F29-4846-A495-2104A0A74490}"/>
    <cellStyle name="Normal 38 3" xfId="1372" xr:uid="{1AD69381-9936-42DD-9EA8-271B4DED23CD}"/>
    <cellStyle name="Normal 38 3 2" xfId="2014" xr:uid="{D9457128-9170-4069-AB0B-46209424BCD7}"/>
    <cellStyle name="Normal 38 3 2 2" xfId="3247" xr:uid="{5C7889DC-0BD9-48DB-B09A-DD42DCEFAEBC}"/>
    <cellStyle name="Normal 38 3 3" xfId="2645" xr:uid="{1D55BFE1-DCF9-4994-A739-9D78EAA3A74E}"/>
    <cellStyle name="Normal 38 4" xfId="1373" xr:uid="{3ED72750-36C4-4F6D-9362-8BB5B9051B31}"/>
    <cellStyle name="Normal 38 4 2" xfId="2015" xr:uid="{EB66E12C-B0E2-4569-8198-3C7F992E6454}"/>
    <cellStyle name="Normal 38 4 2 2" xfId="3248" xr:uid="{4E0FD66D-6EFA-4EEE-8F3A-21739BB24C57}"/>
    <cellStyle name="Normal 38 4 3" xfId="2646" xr:uid="{3E0971D5-B5BD-4C53-A7AB-109548013648}"/>
    <cellStyle name="Normal 38 5" xfId="1374" xr:uid="{FB09BAFC-59ED-47AD-BB77-BBC6AA1ED06F}"/>
    <cellStyle name="Normal 38 5 2" xfId="2016" xr:uid="{0D01013E-7028-4B11-8F2F-710ED66346AD}"/>
    <cellStyle name="Normal 38 5 2 2" xfId="3249" xr:uid="{E1E785EE-7A46-42C1-9D3F-568F1B289D83}"/>
    <cellStyle name="Normal 38 5 3" xfId="2647" xr:uid="{EBE145F2-DA3E-4EAC-BF89-220D974503E5}"/>
    <cellStyle name="Normal 38 6" xfId="1375" xr:uid="{659E195C-E184-43B7-A7A9-7DF975992859}"/>
    <cellStyle name="Normal 38 6 2" xfId="2017" xr:uid="{03EBEC3C-0B0E-49C2-9DA4-88F4D7F11615}"/>
    <cellStyle name="Normal 38 6 2 2" xfId="3250" xr:uid="{F5F10D30-1D2E-4D35-AABC-BF7D54B66606}"/>
    <cellStyle name="Normal 38 6 3" xfId="2648" xr:uid="{DAF759A4-CF40-4364-AC7B-D5FE545F22A4}"/>
    <cellStyle name="Normal 38 7" xfId="1376" xr:uid="{382A01FF-C7AA-466A-A2F1-B91DF86E4259}"/>
    <cellStyle name="Normal 38 7 2" xfId="2018" xr:uid="{86EC9693-1E89-40BD-A8D5-58969DCB63B6}"/>
    <cellStyle name="Normal 38 7 2 2" xfId="3251" xr:uid="{503D9DC0-1583-4232-A26C-B13219EE3B66}"/>
    <cellStyle name="Normal 38 7 3" xfId="2649" xr:uid="{82D11FA7-C8F4-4BD6-B9B3-4CDC582A41B7}"/>
    <cellStyle name="Normal 38 8" xfId="2012" xr:uid="{943E6C3B-11D0-43AA-8C7A-7B95C1E1FC06}"/>
    <cellStyle name="Normal 38 8 2" xfId="3245" xr:uid="{B808E226-47B6-4EEE-A642-4D5F0AA4F428}"/>
    <cellStyle name="Normal 38 9" xfId="2643" xr:uid="{BF55C0FE-6FCC-4ECF-A022-3B42E524888C}"/>
    <cellStyle name="Normal 39" xfId="952" xr:uid="{2BC8F7B9-302C-472D-83CE-5A5358C8AE04}"/>
    <cellStyle name="Normal 39 2" xfId="1377" xr:uid="{A4CB091C-525A-4D4D-8C59-C5A12FD56F97}"/>
    <cellStyle name="Normal 4" xfId="481" xr:uid="{00000000-0005-0000-0000-0000E2010000}"/>
    <cellStyle name="Normal 4 10" xfId="1378" xr:uid="{21514739-1972-429C-9FB1-062ED9BC44F7}"/>
    <cellStyle name="Normal 4 10 2" xfId="2019" xr:uid="{1C2A4A7A-0158-4885-8245-17618CF3E99F}"/>
    <cellStyle name="Normal 4 10 2 2" xfId="3252" xr:uid="{1BD55DF5-4B85-49E3-AE69-2901F0C173E5}"/>
    <cellStyle name="Normal 4 10 3" xfId="2650" xr:uid="{D5F7FEAD-705D-4588-AC4C-B64E7CE289A5}"/>
    <cellStyle name="Normal 4 11" xfId="1379" xr:uid="{3541BED4-30CF-4FD0-A37D-BFAD0AE1A6E5}"/>
    <cellStyle name="Normal 4 11 2" xfId="2020" xr:uid="{A309D589-086B-429F-AEB9-C106A767FD49}"/>
    <cellStyle name="Normal 4 11 2 2" xfId="3253" xr:uid="{64C3D5EA-0ABE-49C3-9DFD-E87F1CF15A54}"/>
    <cellStyle name="Normal 4 11 3" xfId="2651" xr:uid="{B155BBA6-9EE9-4C8F-BAF9-2F965A2F8E29}"/>
    <cellStyle name="Normal 4 12" xfId="1380" xr:uid="{B9220F86-2A57-439B-8D26-5D393B988959}"/>
    <cellStyle name="Normal 4 12 2" xfId="2021" xr:uid="{582909E4-4021-4288-B03A-A1E3038E81B1}"/>
    <cellStyle name="Normal 4 12 2 2" xfId="3254" xr:uid="{E4A3D1FF-C755-4FB6-A29E-FC13971EF947}"/>
    <cellStyle name="Normal 4 12 3" xfId="2652" xr:uid="{EDA3D44E-97C2-4547-8956-96C507CA8B0D}"/>
    <cellStyle name="Normal 4 13" xfId="957" xr:uid="{6BCA6211-4845-4F50-98BE-47C2176E2A91}"/>
    <cellStyle name="Normal 4 2" xfId="482" xr:uid="{00000000-0005-0000-0000-0000E3010000}"/>
    <cellStyle name="Normal 4 2 2" xfId="799" xr:uid="{A5E3E18E-950C-4C43-B7EC-425AE11DDDDA}"/>
    <cellStyle name="Normal 4 2 2 2" xfId="1382" xr:uid="{2602206E-9F66-4F2D-85CC-A1D6571D59AB}"/>
    <cellStyle name="Normal 4 2 2 2 2" xfId="1383" xr:uid="{D4D9EC3A-982D-4163-A030-8FB62876A30D}"/>
    <cellStyle name="Normal 4 2 2 2 2 2" xfId="2023" xr:uid="{52B7ACA7-8E49-48CE-A39B-E86495AEE031}"/>
    <cellStyle name="Normal 4 2 2 2 2 2 2" xfId="3256" xr:uid="{4449CAD8-6C91-4E44-9D7E-2FF27660BCEA}"/>
    <cellStyle name="Normal 4 2 2 2 2 3" xfId="2654" xr:uid="{84971385-F927-494C-BCB2-2FC5AAC621DD}"/>
    <cellStyle name="Normal 4 2 2 2 3" xfId="1384" xr:uid="{DCE68384-1AAF-487A-8706-EA7FDC393B99}"/>
    <cellStyle name="Normal 4 2 2 2 3 2" xfId="2024" xr:uid="{9260DC3D-91E0-4F3D-931D-41867592523D}"/>
    <cellStyle name="Normal 4 2 2 2 3 2 2" xfId="3257" xr:uid="{21D02294-06FE-418B-822F-C062FEDC1781}"/>
    <cellStyle name="Normal 4 2 2 2 3 3" xfId="2655" xr:uid="{DC1FE682-CAC8-4BC8-8C6F-04209D4DC9F8}"/>
    <cellStyle name="Normal 4 2 2 2 4" xfId="1385" xr:uid="{C05A3FD5-96AF-4701-92CB-1B9FD2667BA3}"/>
    <cellStyle name="Normal 4 2 2 2 4 2" xfId="2025" xr:uid="{346ED233-1ED9-4A74-9B50-FD7FB1E7274C}"/>
    <cellStyle name="Normal 4 2 2 2 4 2 2" xfId="3258" xr:uid="{03D2E346-A536-45EA-82AC-5E70CCEC19ED}"/>
    <cellStyle name="Normal 4 2 2 2 4 3" xfId="2656" xr:uid="{32E1C256-254C-4C00-B724-09111BCBD8CC}"/>
    <cellStyle name="Normal 4 2 2 2 5" xfId="1386" xr:uid="{9A284CEE-8F2E-47D7-AAA8-66DA8042777A}"/>
    <cellStyle name="Normal 4 2 2 2 5 2" xfId="2026" xr:uid="{5BCEC645-1B17-4A76-A3C2-19D74CE398B2}"/>
    <cellStyle name="Normal 4 2 2 2 5 2 2" xfId="3259" xr:uid="{C2CD9C87-B028-4B54-BDA5-39D2E47B5303}"/>
    <cellStyle name="Normal 4 2 2 2 5 3" xfId="2657" xr:uid="{AC7D34B1-74A0-42F8-8BD0-4E5C622E94D8}"/>
    <cellStyle name="Normal 4 2 2 2 6" xfId="1387" xr:uid="{48FBC07D-A05B-4A63-BC07-1C2B8DBE4771}"/>
    <cellStyle name="Normal 4 2 2 2 6 2" xfId="2027" xr:uid="{9DF68BDF-80B2-4DE5-B3C8-092BE275B295}"/>
    <cellStyle name="Normal 4 2 2 2 6 2 2" xfId="3260" xr:uid="{C48952A2-1478-41CC-AE39-5FAD6F615743}"/>
    <cellStyle name="Normal 4 2 2 2 6 3" xfId="2658" xr:uid="{61829BC8-0F29-40CB-AF6D-5DD96DEA33A1}"/>
    <cellStyle name="Normal 4 2 2 2 7" xfId="1388" xr:uid="{909F2DC0-9BA3-4F16-9FAF-A892B92F26C7}"/>
    <cellStyle name="Normal 4 2 2 2 7 2" xfId="2028" xr:uid="{F483080F-1D77-4531-BCA9-0B66E947B536}"/>
    <cellStyle name="Normal 4 2 2 2 7 2 2" xfId="3261" xr:uid="{1ECBA022-D57A-45F0-990C-F4AC0B687ED9}"/>
    <cellStyle name="Normal 4 2 2 2 7 3" xfId="2659" xr:uid="{92EF2B4B-EF85-4556-8F6F-7BA013F8A2E5}"/>
    <cellStyle name="Normal 4 2 2 2 8" xfId="2022" xr:uid="{E2F1DFB7-6E12-4A18-9EFD-6AF9AE416F6E}"/>
    <cellStyle name="Normal 4 2 2 2 8 2" xfId="3255" xr:uid="{3863A2D8-0389-4983-832C-5ED932D4D247}"/>
    <cellStyle name="Normal 4 2 2 2 9" xfId="2653" xr:uid="{F3297365-F58F-4957-A97E-100E85F5BB70}"/>
    <cellStyle name="Normal 4 2 2 3" xfId="1389" xr:uid="{F757EFAC-B273-4F02-9A03-D654A9FD200B}"/>
    <cellStyle name="Normal 4 2 2 3 2" xfId="1390" xr:uid="{763872A8-59A3-49F0-8123-B73FB223CB9B}"/>
    <cellStyle name="Normal 4 2 2 3 2 2" xfId="2030" xr:uid="{A53CCFE8-C374-4BF9-A62F-E8D0CBA19881}"/>
    <cellStyle name="Normal 4 2 2 3 2 2 2" xfId="3263" xr:uid="{8199FDF7-FE98-4EF6-B6EC-E944A406B641}"/>
    <cellStyle name="Normal 4 2 2 3 2 3" xfId="2661" xr:uid="{79A51793-3CE3-46F0-BDDB-5402BA5E1C6E}"/>
    <cellStyle name="Normal 4 2 2 3 3" xfId="1391" xr:uid="{90C2B57D-C3D8-41F5-B424-0FCCA96C507D}"/>
    <cellStyle name="Normal 4 2 2 3 3 2" xfId="2031" xr:uid="{04D6B54D-2C9F-45B6-B494-10063C59A4E2}"/>
    <cellStyle name="Normal 4 2 2 3 3 2 2" xfId="3264" xr:uid="{2FDCFC0B-BDB3-4A2E-8810-1FA5C4DCA521}"/>
    <cellStyle name="Normal 4 2 2 3 3 3" xfId="2662" xr:uid="{57EEE5C1-8F7F-42C1-8A35-A059F25ED02C}"/>
    <cellStyle name="Normal 4 2 2 3 4" xfId="1392" xr:uid="{B26566DF-25C0-411B-B55B-85104CA80C64}"/>
    <cellStyle name="Normal 4 2 2 3 4 2" xfId="2032" xr:uid="{19442025-4949-4FFD-B1E6-F8B8EDA7E212}"/>
    <cellStyle name="Normal 4 2 2 3 4 2 2" xfId="3265" xr:uid="{0DC6C288-5C1C-46CE-9892-71F0A32B827D}"/>
    <cellStyle name="Normal 4 2 2 3 4 3" xfId="2663" xr:uid="{CF0A0F0B-0D8C-40F7-A3C4-5E5FA261B3D3}"/>
    <cellStyle name="Normal 4 2 2 3 5" xfId="1393" xr:uid="{C012DEBB-AEC5-46E9-B25F-D7965F02D6A1}"/>
    <cellStyle name="Normal 4 2 2 3 5 2" xfId="2033" xr:uid="{1515F27D-FCBB-4B3E-970D-04F273269D4F}"/>
    <cellStyle name="Normal 4 2 2 3 5 2 2" xfId="3266" xr:uid="{8735C250-68F0-475A-A8D0-30A15148F161}"/>
    <cellStyle name="Normal 4 2 2 3 5 3" xfId="2664" xr:uid="{5F86C7CB-B924-44CE-8BEE-51C2584C8B29}"/>
    <cellStyle name="Normal 4 2 2 3 6" xfId="1394" xr:uid="{263CBCB9-D276-4C54-8A77-9D1B67D5B826}"/>
    <cellStyle name="Normal 4 2 2 3 6 2" xfId="2034" xr:uid="{AA017061-15BC-407E-AB67-1F51B3A3BA44}"/>
    <cellStyle name="Normal 4 2 2 3 6 2 2" xfId="3267" xr:uid="{B7B73EEB-67ED-430E-A762-0CA18F5A46CE}"/>
    <cellStyle name="Normal 4 2 2 3 6 3" xfId="2665" xr:uid="{2ED6D04B-2ECF-48C5-B755-DE06AD431950}"/>
    <cellStyle name="Normal 4 2 2 3 7" xfId="1395" xr:uid="{1CEBBA9F-5CD2-4C28-AB43-90BA90BE2BCF}"/>
    <cellStyle name="Normal 4 2 2 3 7 2" xfId="2035" xr:uid="{F5D36D67-488C-441B-A95B-D7DD5122C6D6}"/>
    <cellStyle name="Normal 4 2 2 3 7 2 2" xfId="3268" xr:uid="{2469F36F-8DDD-4CC8-A9B7-F8E5D9290808}"/>
    <cellStyle name="Normal 4 2 2 3 7 3" xfId="2666" xr:uid="{B4E1A234-0A77-404F-A5A3-4C89E7EAFE59}"/>
    <cellStyle name="Normal 4 2 2 3 8" xfId="2029" xr:uid="{8F195F67-E299-4C5D-8C89-B8B6DE97BE64}"/>
    <cellStyle name="Normal 4 2 2 3 8 2" xfId="3262" xr:uid="{663BF4D9-EBC0-4A2A-B7AD-19D73BA12DE9}"/>
    <cellStyle name="Normal 4 2 2 3 9" xfId="2660" xr:uid="{2093A9E2-6670-4F31-9316-E15C66E0660A}"/>
    <cellStyle name="Normal 4 2 2 4" xfId="1381" xr:uid="{89C239D6-901A-432E-BB49-F4F46C3726E7}"/>
    <cellStyle name="Normal 4 2 2 5" xfId="959" xr:uid="{1688363D-2181-40E9-9702-48EF368A912D}"/>
    <cellStyle name="Normal 4 2 3" xfId="1396" xr:uid="{9632F6FE-DA09-4A9C-852E-381DA928C4AA}"/>
    <cellStyle name="Normal 4 2 3 2" xfId="1397" xr:uid="{73B04E3D-6F8F-4A21-A87D-67A4C7C19DC2}"/>
    <cellStyle name="Normal 4 2 3 2 2" xfId="2037" xr:uid="{53C1F6D3-7DAD-45BB-BCC5-15CC3D3F42E2}"/>
    <cellStyle name="Normal 4 2 3 2 2 2" xfId="3270" xr:uid="{6515E5C3-C4CE-4310-97EC-363725681D7F}"/>
    <cellStyle name="Normal 4 2 3 2 3" xfId="2668" xr:uid="{3A6FF6EA-C332-422E-8F47-6C53AE8DC786}"/>
    <cellStyle name="Normal 4 2 3 3" xfId="1398" xr:uid="{AD06FFAC-CC5F-49A4-A1FF-1E9A518CB719}"/>
    <cellStyle name="Normal 4 2 3 3 2" xfId="2038" xr:uid="{C8200A27-3907-4A6C-97E5-EDD42D815EA5}"/>
    <cellStyle name="Normal 4 2 3 3 2 2" xfId="3271" xr:uid="{53985597-D6E4-45E1-AF9D-AD2C2A6FF07E}"/>
    <cellStyle name="Normal 4 2 3 3 3" xfId="2669" xr:uid="{B33780BC-AB3E-44DD-94D6-B889E9685142}"/>
    <cellStyle name="Normal 4 2 3 4" xfId="1399" xr:uid="{93030071-F4CF-483B-B28D-7D341751A2BA}"/>
    <cellStyle name="Normal 4 2 3 4 2" xfId="2039" xr:uid="{53A340CE-DA21-43DD-B63F-61DF601A96F9}"/>
    <cellStyle name="Normal 4 2 3 4 2 2" xfId="3272" xr:uid="{A1386BCA-4D72-4F4F-B335-1CEACC779717}"/>
    <cellStyle name="Normal 4 2 3 4 3" xfId="2670" xr:uid="{D668C52E-64CD-4A17-96C3-2A5D07EC3D79}"/>
    <cellStyle name="Normal 4 2 3 5" xfId="1400" xr:uid="{2C0317FD-5496-478E-9D8A-EEE04AE748B8}"/>
    <cellStyle name="Normal 4 2 3 5 2" xfId="2040" xr:uid="{E8207830-C2B3-46DB-B2CB-EF6E29FB8F48}"/>
    <cellStyle name="Normal 4 2 3 5 2 2" xfId="3273" xr:uid="{871A4DC8-F8E1-433E-A559-63E8D4523064}"/>
    <cellStyle name="Normal 4 2 3 5 3" xfId="2671" xr:uid="{D2512576-4573-4E7F-81E1-FB984D5E9086}"/>
    <cellStyle name="Normal 4 2 3 6" xfId="1401" xr:uid="{30237C97-802B-4E89-B836-3AAE29DF4C01}"/>
    <cellStyle name="Normal 4 2 3 6 2" xfId="2041" xr:uid="{553A7F82-F235-48CB-9CC0-3C1554B21B76}"/>
    <cellStyle name="Normal 4 2 3 6 2 2" xfId="3274" xr:uid="{755DD1C9-5B45-4DC3-818C-984DAE809A66}"/>
    <cellStyle name="Normal 4 2 3 6 3" xfId="2672" xr:uid="{C82D2E61-8B94-4ABD-95FA-157D6532AB33}"/>
    <cellStyle name="Normal 4 2 3 7" xfId="1402" xr:uid="{F5690FAF-567B-45CC-96A0-E43749535E50}"/>
    <cellStyle name="Normal 4 2 3 7 2" xfId="2042" xr:uid="{B8A512B4-8D0B-4F8D-8D2C-E4BA085B82EA}"/>
    <cellStyle name="Normal 4 2 3 7 2 2" xfId="3275" xr:uid="{64701C96-AB84-499A-9FC4-272600FCB51C}"/>
    <cellStyle name="Normal 4 2 3 7 3" xfId="2673" xr:uid="{8694D05E-49ED-47B5-A14B-41A7AA88BE1F}"/>
    <cellStyle name="Normal 4 2 3 8" xfId="2036" xr:uid="{7CB0D0CC-E107-42D2-9D3C-237CFC61894C}"/>
    <cellStyle name="Normal 4 2 3 8 2" xfId="3269" xr:uid="{3BB06FE9-2FB4-4529-B2DA-F59B7CDB01DE}"/>
    <cellStyle name="Normal 4 2 3 9" xfId="2667" xr:uid="{A2DAB2B6-4F93-405A-B364-34B4D97293F0}"/>
    <cellStyle name="Normal 4 2 4" xfId="1403" xr:uid="{2A6B5C03-F519-40DE-841C-0E4727C61EE7}"/>
    <cellStyle name="Normal 4 2 4 2" xfId="1404" xr:uid="{F6D593C3-3B8C-4B2F-8186-99A5DC377AF1}"/>
    <cellStyle name="Normal 4 2 4 2 2" xfId="2044" xr:uid="{6EDA6AEB-64D3-4D6A-ADDB-03AB7F420BBA}"/>
    <cellStyle name="Normal 4 2 4 2 2 2" xfId="3277" xr:uid="{01649507-4A4A-455F-82F3-1D09857D5B80}"/>
    <cellStyle name="Normal 4 2 4 2 3" xfId="2675" xr:uid="{7DF30090-3C18-4A87-8F78-E285CB1960A3}"/>
    <cellStyle name="Normal 4 2 4 3" xfId="1405" xr:uid="{06DB9551-DEC7-42E3-8BA7-EBC19E5D648C}"/>
    <cellStyle name="Normal 4 2 4 3 2" xfId="2045" xr:uid="{FBF2532E-46E3-4254-B91D-A986CBF057C2}"/>
    <cellStyle name="Normal 4 2 4 3 2 2" xfId="3278" xr:uid="{9736F706-0434-4D0E-BC95-EE1AD6BD2BAF}"/>
    <cellStyle name="Normal 4 2 4 3 3" xfId="2676" xr:uid="{C5F6EB9F-95E1-4686-9736-29EA59F7F14F}"/>
    <cellStyle name="Normal 4 2 4 4" xfId="1406" xr:uid="{8B91954E-E9B3-4DDF-A15D-159E9D9C61E1}"/>
    <cellStyle name="Normal 4 2 4 4 2" xfId="2046" xr:uid="{2D73FC1F-21D4-4866-BA6A-F5DE0DECEB15}"/>
    <cellStyle name="Normal 4 2 4 4 2 2" xfId="3279" xr:uid="{2AF74D04-B44E-42CC-B14F-A9735E665CE0}"/>
    <cellStyle name="Normal 4 2 4 4 3" xfId="2677" xr:uid="{5A7820B2-7023-425A-82C1-F47A0F0ED14C}"/>
    <cellStyle name="Normal 4 2 4 5" xfId="1407" xr:uid="{3A80401C-EFF0-44BA-B52B-0E81DD310369}"/>
    <cellStyle name="Normal 4 2 4 5 2" xfId="2047" xr:uid="{B782FEE2-066E-483C-BD35-DA7F246EC488}"/>
    <cellStyle name="Normal 4 2 4 5 2 2" xfId="3280" xr:uid="{5E94C42D-0615-469E-BC2F-E0EDF06589BD}"/>
    <cellStyle name="Normal 4 2 4 5 3" xfId="2678" xr:uid="{B95A8D98-9DCF-4446-B222-870A05674FD8}"/>
    <cellStyle name="Normal 4 2 4 6" xfId="1408" xr:uid="{CDE168F0-89DC-40F0-9A93-24E550414112}"/>
    <cellStyle name="Normal 4 2 4 6 2" xfId="2048" xr:uid="{3992C2B4-EA68-4784-BC11-2C4C836EEA7B}"/>
    <cellStyle name="Normal 4 2 4 6 2 2" xfId="3281" xr:uid="{77C942B7-A5A5-48C8-9C37-9A47A7B49820}"/>
    <cellStyle name="Normal 4 2 4 6 3" xfId="2679" xr:uid="{F03C6A24-905C-40C3-BCDE-2488E9A46C20}"/>
    <cellStyle name="Normal 4 2 4 7" xfId="1409" xr:uid="{EA077C60-58D7-40D2-97D8-DAF6E0DA5698}"/>
    <cellStyle name="Normal 4 2 4 7 2" xfId="2049" xr:uid="{7679C97C-E152-4714-8CDD-EFD94F7C9A88}"/>
    <cellStyle name="Normal 4 2 4 7 2 2" xfId="3282" xr:uid="{ACCA9C34-F03A-4A3D-B2DB-A1C034DF889B}"/>
    <cellStyle name="Normal 4 2 4 7 3" xfId="2680" xr:uid="{86912C33-776A-4261-9D68-18C59F42D3C1}"/>
    <cellStyle name="Normal 4 2 4 8" xfId="2043" xr:uid="{7C658444-D868-4D00-8834-0512EDA35331}"/>
    <cellStyle name="Normal 4 2 4 8 2" xfId="3276" xr:uid="{66589FFF-9A79-4645-A45F-84C59AFBABB7}"/>
    <cellStyle name="Normal 4 2 4 9" xfId="2674" xr:uid="{96E26162-ECAC-46F4-A67C-7FB4E8486F12}"/>
    <cellStyle name="Normal 4 2 5" xfId="744" xr:uid="{39D9FA53-4B6D-409A-846D-405B13992D66}"/>
    <cellStyle name="Normal 4 3" xfId="483" xr:uid="{00000000-0005-0000-0000-0000E4010000}"/>
    <cellStyle name="Normal 4 3 10" xfId="2681" xr:uid="{798C7C59-9595-4836-A96F-8F621070ADEB}"/>
    <cellStyle name="Normal 4 3 11" xfId="1410" xr:uid="{98805445-3F8B-499A-BC35-2D85694691F4}"/>
    <cellStyle name="Normal 4 3 12" xfId="760" xr:uid="{A65CCF44-536D-4A80-B6D7-375B3152131C}"/>
    <cellStyle name="Normal 4 3 2" xfId="916" xr:uid="{1F713FD1-0943-438A-A96B-5B4CF7115BCF}"/>
    <cellStyle name="Normal 4 3 2 10" xfId="1411" xr:uid="{A6761CCD-FFC7-4E1D-9F7D-03AA2D2B341F}"/>
    <cellStyle name="Normal 4 3 2 2" xfId="1412" xr:uid="{F9235EF7-7E85-4360-8D7B-774CA692086A}"/>
    <cellStyle name="Normal 4 3 2 2 2" xfId="2052" xr:uid="{F6DFE391-0A33-427F-9592-A421165A2848}"/>
    <cellStyle name="Normal 4 3 2 2 2 2" xfId="3285" xr:uid="{AA7FBC64-F36F-49C1-B431-B5B7759340B8}"/>
    <cellStyle name="Normal 4 3 2 2 3" xfId="2683" xr:uid="{8274BE90-F867-4B5A-9E40-D51C0A14B449}"/>
    <cellStyle name="Normal 4 3 2 3" xfId="1413" xr:uid="{4124FB7F-CA99-40FB-BC2D-98023091C3E8}"/>
    <cellStyle name="Normal 4 3 2 3 2" xfId="2053" xr:uid="{88E9DBED-C398-4C16-9C3D-A576749F02F4}"/>
    <cellStyle name="Normal 4 3 2 3 2 2" xfId="3286" xr:uid="{11D04BD2-5D2C-486F-B30D-E2F4C5140F39}"/>
    <cellStyle name="Normal 4 3 2 3 3" xfId="2684" xr:uid="{DDABAD08-E0B1-4F0B-B66C-F4B1FF2F0F8D}"/>
    <cellStyle name="Normal 4 3 2 4" xfId="1414" xr:uid="{88BEEEE6-4B7C-4284-A045-98113BF2B0BE}"/>
    <cellStyle name="Normal 4 3 2 4 2" xfId="2054" xr:uid="{5222A747-DAEE-45C2-9071-626A183DC4BA}"/>
    <cellStyle name="Normal 4 3 2 4 2 2" xfId="3287" xr:uid="{B8DE9258-0047-4C5E-87AF-67C6E114853A}"/>
    <cellStyle name="Normal 4 3 2 4 3" xfId="2685" xr:uid="{36F569A5-BBA3-4097-AFF6-4C049F3E7A37}"/>
    <cellStyle name="Normal 4 3 2 5" xfId="1415" xr:uid="{546AA0F5-9877-43F4-BD56-7E0A20602B14}"/>
    <cellStyle name="Normal 4 3 2 5 2" xfId="2055" xr:uid="{10107880-739F-40CA-9408-13286222EC40}"/>
    <cellStyle name="Normal 4 3 2 5 2 2" xfId="3288" xr:uid="{A00E1AED-8965-433D-ACA0-7D1F8F06B2C3}"/>
    <cellStyle name="Normal 4 3 2 5 3" xfId="2686" xr:uid="{53071FD0-6EF9-4911-A37B-692C24F3A5F0}"/>
    <cellStyle name="Normal 4 3 2 6" xfId="1416" xr:uid="{48F3C640-1740-4BDE-AFF1-3FE92125B396}"/>
    <cellStyle name="Normal 4 3 2 6 2" xfId="2056" xr:uid="{6795EF04-D017-4273-AB60-B04E3FAF1CE6}"/>
    <cellStyle name="Normal 4 3 2 6 2 2" xfId="3289" xr:uid="{C731A9BA-0CEF-4D3F-8240-45A1F616F216}"/>
    <cellStyle name="Normal 4 3 2 6 3" xfId="2687" xr:uid="{3BDB737E-5FCF-493A-AA44-97042EF89354}"/>
    <cellStyle name="Normal 4 3 2 7" xfId="1417" xr:uid="{C721FD24-3664-4C38-99EE-82B437FC068E}"/>
    <cellStyle name="Normal 4 3 2 7 2" xfId="2057" xr:uid="{25DA7E53-C32D-4B32-948C-95B8792C104E}"/>
    <cellStyle name="Normal 4 3 2 7 2 2" xfId="3290" xr:uid="{0B187303-6A56-4E4E-944A-AB209F7D2891}"/>
    <cellStyle name="Normal 4 3 2 7 3" xfId="2688" xr:uid="{80A08338-ED9E-4CF4-8D42-52AE0513DDAC}"/>
    <cellStyle name="Normal 4 3 2 8" xfId="2051" xr:uid="{19DC9B9D-16EA-4E19-8C16-C4337D0666CC}"/>
    <cellStyle name="Normal 4 3 2 8 2" xfId="3284" xr:uid="{A7212F65-F2DC-4A42-8C92-C2C4BE7B0C69}"/>
    <cellStyle name="Normal 4 3 2 9" xfId="2682" xr:uid="{D7660DBB-739C-4923-97EA-586D37D3A779}"/>
    <cellStyle name="Normal 4 3 3" xfId="1418" xr:uid="{21F5C289-DDF6-47E6-B02E-612EB0114888}"/>
    <cellStyle name="Normal 4 3 3 2" xfId="2058" xr:uid="{04368AD8-FEDC-44A0-A63F-C314707DA1B5}"/>
    <cellStyle name="Normal 4 3 3 2 2" xfId="3291" xr:uid="{582C3517-1DB0-4111-BEFB-A1DB81FDE463}"/>
    <cellStyle name="Normal 4 3 3 3" xfId="2689" xr:uid="{96164E37-C7DE-4580-A954-C0C6A4656473}"/>
    <cellStyle name="Normal 4 3 4" xfId="1419" xr:uid="{C4703AB3-770D-4744-89CA-5C65541BB021}"/>
    <cellStyle name="Normal 4 3 4 2" xfId="2059" xr:uid="{7EC3AB3D-065B-4BBA-A302-080FE12898B8}"/>
    <cellStyle name="Normal 4 3 4 2 2" xfId="3292" xr:uid="{947D0EE3-92FC-4614-B8C0-EEA4B6527DE8}"/>
    <cellStyle name="Normal 4 3 4 3" xfId="2690" xr:uid="{4E317242-39F5-4369-B9F4-54DF93F767FE}"/>
    <cellStyle name="Normal 4 3 5" xfId="1420" xr:uid="{2DE3A780-3B24-4DE5-8ACB-BBB7B6A5A0FA}"/>
    <cellStyle name="Normal 4 3 5 2" xfId="2060" xr:uid="{7E058A67-689A-46F4-9427-6E69E10B6E25}"/>
    <cellStyle name="Normal 4 3 5 2 2" xfId="3293" xr:uid="{E70AAF09-859D-4298-AA6D-2B4495CC59EF}"/>
    <cellStyle name="Normal 4 3 5 3" xfId="2691" xr:uid="{5124D396-E68A-47A1-95D6-904CF8358E23}"/>
    <cellStyle name="Normal 4 3 6" xfId="1421" xr:uid="{D55BCCA5-3A3B-460A-8DFA-06D4EAB7B362}"/>
    <cellStyle name="Normal 4 3 6 2" xfId="2061" xr:uid="{6E5BF90E-F4CB-4A84-9242-CF0BE8D22898}"/>
    <cellStyle name="Normal 4 3 6 2 2" xfId="3294" xr:uid="{C43FBB69-DC11-4C4C-8840-0A5B7B3B4DFC}"/>
    <cellStyle name="Normal 4 3 6 3" xfId="2692" xr:uid="{2C6CB712-48F1-455A-BAF4-559E017FDF13}"/>
    <cellStyle name="Normal 4 3 7" xfId="1422" xr:uid="{9E84EA2D-4527-4F3D-9954-A15CD43117C1}"/>
    <cellStyle name="Normal 4 3 7 2" xfId="2062" xr:uid="{74EF18B8-8C06-4CFA-A2A4-65D518C342EB}"/>
    <cellStyle name="Normal 4 3 7 2 2" xfId="3295" xr:uid="{AEA2019D-1322-4672-B925-D496655C8AF7}"/>
    <cellStyle name="Normal 4 3 7 3" xfId="2693" xr:uid="{1128EBE9-DBB1-4788-9531-4C221738B02F}"/>
    <cellStyle name="Normal 4 3 8" xfId="1423" xr:uid="{AEC49649-3AE4-4BA0-8837-897AC56D0C3F}"/>
    <cellStyle name="Normal 4 3 8 2" xfId="2063" xr:uid="{B1DD4064-BD6F-4442-8301-4DDD195A357E}"/>
    <cellStyle name="Normal 4 3 8 2 2" xfId="3296" xr:uid="{EF684B7E-32F7-4553-8D95-BCEE543E59BD}"/>
    <cellStyle name="Normal 4 3 8 3" xfId="2694" xr:uid="{1218576C-941F-4B88-AB97-A9F41375A48F}"/>
    <cellStyle name="Normal 4 3 9" xfId="2050" xr:uid="{0FEC9918-ABA4-41D1-84D2-0A93B22ECD5C}"/>
    <cellStyle name="Normal 4 3 9 2" xfId="3283" xr:uid="{F0E8D9A9-AD19-433C-B2F8-B52C70391E28}"/>
    <cellStyle name="Normal 4 4" xfId="484" xr:uid="{00000000-0005-0000-0000-0000E5010000}"/>
    <cellStyle name="Normal 4 4 10" xfId="1424" xr:uid="{601F92E1-322A-4DB5-83A3-9B6D149A94C3}"/>
    <cellStyle name="Normal 4 4 2" xfId="1425" xr:uid="{9A20BE70-B871-43DF-9A5E-7F2CF4B86A77}"/>
    <cellStyle name="Normal 4 4 2 2" xfId="2065" xr:uid="{15316A91-4046-4E14-92FB-2BFF678CC903}"/>
    <cellStyle name="Normal 4 4 2 2 2" xfId="3298" xr:uid="{02F62D01-BC12-4060-974C-CBC3116B410B}"/>
    <cellStyle name="Normal 4 4 2 3" xfId="2696" xr:uid="{173F3E96-F954-4120-BA36-83FC94DC1C35}"/>
    <cellStyle name="Normal 4 4 3" xfId="1426" xr:uid="{F775F1FB-187B-404B-B8E7-F485E04C56CB}"/>
    <cellStyle name="Normal 4 4 3 2" xfId="2066" xr:uid="{7DE3A978-F6A5-4DFA-876E-EA619AD6C2F7}"/>
    <cellStyle name="Normal 4 4 3 2 2" xfId="3299" xr:uid="{8FC3A3D0-55F6-45D1-8470-C9E52EEC6E6B}"/>
    <cellStyle name="Normal 4 4 3 3" xfId="2697" xr:uid="{F25D7D9A-AA37-49A7-985E-00484719577C}"/>
    <cellStyle name="Normal 4 4 4" xfId="1427" xr:uid="{D705CE9C-408C-44CE-84BD-CE1D1E938DF4}"/>
    <cellStyle name="Normal 4 4 4 2" xfId="2067" xr:uid="{A703B52A-9E4A-464C-BA02-6F9BAB3F0D4B}"/>
    <cellStyle name="Normal 4 4 4 2 2" xfId="3300" xr:uid="{EC105E1E-9D58-4982-A031-86BD92998DEA}"/>
    <cellStyle name="Normal 4 4 4 3" xfId="2698" xr:uid="{E76CDF55-8607-473B-99B3-7B2265AEB918}"/>
    <cellStyle name="Normal 4 4 5" xfId="1428" xr:uid="{1247CA0E-333A-4F96-A092-C2DDF2B6DEA1}"/>
    <cellStyle name="Normal 4 4 5 2" xfId="2068" xr:uid="{D52682BC-05E3-4517-BD7B-1F680C6128D9}"/>
    <cellStyle name="Normal 4 4 5 2 2" xfId="3301" xr:uid="{B6671727-EF81-4E21-9593-92EEC76D2EB4}"/>
    <cellStyle name="Normal 4 4 5 3" xfId="2699" xr:uid="{7429A0BB-E221-414E-A4CA-847B80E6AB52}"/>
    <cellStyle name="Normal 4 4 6" xfId="1429" xr:uid="{4F6F84D3-5CCF-42C2-AFBA-8DCF51748998}"/>
    <cellStyle name="Normal 4 4 6 2" xfId="2069" xr:uid="{44751EB4-C2E5-4308-B15E-524261885F25}"/>
    <cellStyle name="Normal 4 4 6 2 2" xfId="3302" xr:uid="{089353C8-5360-4642-A5DA-07EBD6AA05C2}"/>
    <cellStyle name="Normal 4 4 6 3" xfId="2700" xr:uid="{79508593-1281-4EB6-90CA-A72A33BFA526}"/>
    <cellStyle name="Normal 4 4 7" xfId="1430" xr:uid="{85A359A6-E262-4A37-AECF-C3E68F6856D5}"/>
    <cellStyle name="Normal 4 4 7 2" xfId="2070" xr:uid="{E1533F89-85CF-49DE-B37D-7A9EE9CB6E2B}"/>
    <cellStyle name="Normal 4 4 7 2 2" xfId="3303" xr:uid="{A483597C-7CA3-431B-9794-89757C1241DB}"/>
    <cellStyle name="Normal 4 4 7 3" xfId="2701" xr:uid="{7C7CCB87-A352-4761-A5B7-1026DE338191}"/>
    <cellStyle name="Normal 4 4 8" xfId="2064" xr:uid="{51BDA1F3-6F63-45B8-BD7A-37616882ACCC}"/>
    <cellStyle name="Normal 4 4 8 2" xfId="3297" xr:uid="{D8E915BA-3AF3-445C-BC3A-A9EB6AFABF67}"/>
    <cellStyle name="Normal 4 4 9" xfId="2695" xr:uid="{5C258B7F-AEFF-4601-9CB2-22AE613E1E17}"/>
    <cellStyle name="Normal 4 5" xfId="915" xr:uid="{93BA604C-CB5B-48A7-94AD-2EFBB4554033}"/>
    <cellStyle name="Normal 4 5 2" xfId="1431" xr:uid="{CC3BBFD1-1C50-4273-A6D0-FE58D63CDA8A}"/>
    <cellStyle name="Normal 4 5 2 2" xfId="2072" xr:uid="{0F822380-04BD-4051-B77B-5A66F5E3F027}"/>
    <cellStyle name="Normal 4 5 2 2 2" xfId="3305" xr:uid="{DA10C380-1CB4-43EE-AC7B-0BC5F4887E19}"/>
    <cellStyle name="Normal 4 5 2 3" xfId="2703" xr:uid="{4F66AD0A-794E-4C4C-AB2E-5716EF22C997}"/>
    <cellStyle name="Normal 4 5 3" xfId="1432" xr:uid="{8B57F20A-C574-42F7-9442-EF20576F8A34}"/>
    <cellStyle name="Normal 4 5 3 2" xfId="2073" xr:uid="{115290C2-730B-4DE6-9AC7-299AC07189B8}"/>
    <cellStyle name="Normal 4 5 3 2 2" xfId="3306" xr:uid="{606E48E3-9844-419C-A644-A3DD8E2950C0}"/>
    <cellStyle name="Normal 4 5 3 3" xfId="2704" xr:uid="{F5132CC4-CEC4-4E7A-861E-006E675B9C93}"/>
    <cellStyle name="Normal 4 5 4" xfId="1433" xr:uid="{F14C7067-FD19-458D-BA01-21C19716D54E}"/>
    <cellStyle name="Normal 4 5 4 2" xfId="2074" xr:uid="{306A4E68-3586-4323-870E-1B41535990B3}"/>
    <cellStyle name="Normal 4 5 4 2 2" xfId="3307" xr:uid="{F13C16ED-73C3-4F8F-A46B-24FEB90F5CED}"/>
    <cellStyle name="Normal 4 5 4 3" xfId="2705" xr:uid="{EFA40E8D-BF22-4016-BC1B-32979A1366BF}"/>
    <cellStyle name="Normal 4 5 5" xfId="1434" xr:uid="{78C783A2-0C6C-4CF8-84C3-9D58F5C211C0}"/>
    <cellStyle name="Normal 4 5 5 2" xfId="2075" xr:uid="{B7A8D05F-2930-425A-86A4-9B6C13575165}"/>
    <cellStyle name="Normal 4 5 5 2 2" xfId="3308" xr:uid="{5D14EA66-BFAA-4C16-8807-EB847D65F774}"/>
    <cellStyle name="Normal 4 5 5 3" xfId="2706" xr:uid="{7A9519A4-853C-42FB-99EE-4A7A7C9019C9}"/>
    <cellStyle name="Normal 4 5 6" xfId="1435" xr:uid="{31F04BA3-7219-4215-BAC6-E15E8C7648AC}"/>
    <cellStyle name="Normal 4 5 6 2" xfId="2076" xr:uid="{BAF0C15E-A441-4E16-A5AF-2FC268CCDCE1}"/>
    <cellStyle name="Normal 4 5 6 2 2" xfId="3309" xr:uid="{05D02DCB-3A72-4832-8CF6-507229148B0B}"/>
    <cellStyle name="Normal 4 5 6 3" xfId="2707" xr:uid="{84AB847E-5C93-4A26-BB43-A0107A98CE20}"/>
    <cellStyle name="Normal 4 5 7" xfId="1436" xr:uid="{4D220B27-9A41-4E77-9DC0-8A0A002F9AB8}"/>
    <cellStyle name="Normal 4 5 7 2" xfId="2077" xr:uid="{26BD5705-FAE1-4AF3-8114-8936AB44A282}"/>
    <cellStyle name="Normal 4 5 7 2 2" xfId="3310" xr:uid="{5FA08D4D-77F6-41A3-9CCD-685ABD7B7EB1}"/>
    <cellStyle name="Normal 4 5 7 3" xfId="2708" xr:uid="{DECC7773-6C45-4310-9351-3ACB87A7704F}"/>
    <cellStyle name="Normal 4 5 8" xfId="2071" xr:uid="{C70C7510-758F-458A-9A2D-CFD53A32106D}"/>
    <cellStyle name="Normal 4 5 8 2" xfId="3304" xr:uid="{C396F94A-A1BD-4B08-82E0-CCB1A411C227}"/>
    <cellStyle name="Normal 4 5 9" xfId="2702" xr:uid="{7492879B-B406-401F-8F70-9777215D3FAD}"/>
    <cellStyle name="Normal 4 6" xfId="1437" xr:uid="{62A22A81-B086-4CAE-A380-AC17EF23BB07}"/>
    <cellStyle name="Normal 4 7" xfId="1438" xr:uid="{E5DB97F5-456C-4FC2-83FD-12DF98899026}"/>
    <cellStyle name="Normal 4 7 2" xfId="2078" xr:uid="{F11A0E80-C533-4ECF-9B69-CD7B19CFDD8C}"/>
    <cellStyle name="Normal 4 7 2 2" xfId="3311" xr:uid="{701F61F4-64B6-4A04-833A-F1ED03209967}"/>
    <cellStyle name="Normal 4 7 3" xfId="2709" xr:uid="{166085F5-9E8F-498B-B834-6B310EAAF390}"/>
    <cellStyle name="Normal 4 8" xfId="1439" xr:uid="{55E0FA31-2C67-4845-9F85-7D96C11A4971}"/>
    <cellStyle name="Normal 4 8 2" xfId="2079" xr:uid="{EDAF8750-CBE0-4D3E-BC98-3FF9C58C2EA8}"/>
    <cellStyle name="Normal 4 8 2 2" xfId="3312" xr:uid="{7B11955A-8E36-424C-9D60-B1FCBBEFD37D}"/>
    <cellStyle name="Normal 4 8 3" xfId="2710" xr:uid="{E6CB2507-402C-4521-B8C5-C75D57FFA534}"/>
    <cellStyle name="Normal 4 9" xfId="1440" xr:uid="{B0FF24E7-4EA0-4D60-B830-A49D58FA82B5}"/>
    <cellStyle name="Normal 4 9 2" xfId="2080" xr:uid="{E7C75DB1-CB19-4A38-9539-337254932148}"/>
    <cellStyle name="Normal 4 9 2 2" xfId="3313" xr:uid="{00F6DBDF-9CC8-4BE1-AA02-CBBADA19D0BF}"/>
    <cellStyle name="Normal 4 9 3" xfId="2711" xr:uid="{1427DE9B-3531-4509-AB66-AA666DFF7569}"/>
    <cellStyle name="Normal 40" xfId="1441" xr:uid="{090EB12D-48FC-4CF4-9AB5-5697C173A686}"/>
    <cellStyle name="Normal 41" xfId="1442" xr:uid="{1B4E692E-420A-4C79-9F9F-7552EFAEAB33}"/>
    <cellStyle name="Normal 41 2" xfId="2407" xr:uid="{6F1D2BBF-84B7-4418-8E01-1B468B2BA35E}"/>
    <cellStyle name="Normal 42" xfId="1791" xr:uid="{FB926345-1975-46CA-8D39-FE590182E428}"/>
    <cellStyle name="Normal 42 2" xfId="2384" xr:uid="{9F9149EC-845E-4F9F-89AE-596DC0E5224C}"/>
    <cellStyle name="Normal 42 2 2" xfId="3617" xr:uid="{3FABD8FD-8D62-4437-A942-09B347A210E8}"/>
    <cellStyle name="Normal 42 3" xfId="3021" xr:uid="{28008AF8-D6DA-4190-B3A6-606247ECD0CD}"/>
    <cellStyle name="Normal 43" xfId="1794" xr:uid="{AC48CBA3-376D-4418-9C5F-91450657E9F2}"/>
    <cellStyle name="Normal 43 2" xfId="1800" xr:uid="{0A9EC2A4-A334-4580-AE72-EF8EF2A29750}"/>
    <cellStyle name="Normal 43 2 2" xfId="2394" xr:uid="{9E6E851E-487D-4BE4-93FF-982D562DD027}"/>
    <cellStyle name="Normal 43 2 2 2" xfId="3627" xr:uid="{8D89D8C6-64F6-4D25-BFF1-FF95CAD29B6B}"/>
    <cellStyle name="Normal 43 2 3" xfId="3031" xr:uid="{9235BC1B-9191-42E2-B92A-325485AE2E8D}"/>
    <cellStyle name="Normal 43 3" xfId="1804" xr:uid="{2ED71921-C368-418D-B4F9-13798F2C6488}"/>
    <cellStyle name="Normal 43 3 2" xfId="2400" xr:uid="{D709E128-4711-4A4A-8E1C-3E48E1D01DE6}"/>
    <cellStyle name="Normal 43 3 2 2" xfId="3633" xr:uid="{0053C19E-4AD6-4CF5-A515-4FE228E9B587}"/>
    <cellStyle name="Normal 43 3 3" xfId="3037" xr:uid="{67EAD076-C1A7-4F84-A25E-C8950264CE4F}"/>
    <cellStyle name="Normal 43 4" xfId="2388" xr:uid="{1E0D66AC-2A1D-4AA5-AA84-C678723B9B6B}"/>
    <cellStyle name="Normal 43 4 2" xfId="3621" xr:uid="{18BBEE54-A2B5-46EA-99F0-D2BAE3D59B04}"/>
    <cellStyle name="Normal 43 5" xfId="3025" xr:uid="{780BDF67-071D-4743-9779-6F1E10F04703}"/>
    <cellStyle name="Normal 44" xfId="1798" xr:uid="{00567AA9-1E2C-47C0-A64D-670F345EF30A}"/>
    <cellStyle name="Normal 44 2" xfId="2392" xr:uid="{0DD8C055-8AB5-4ED0-93DD-1C26F6F8507A}"/>
    <cellStyle name="Normal 44 2 2" xfId="3625" xr:uid="{105EDB21-64FF-4F7B-A75B-7FA3F43D8929}"/>
    <cellStyle name="Normal 44 3" xfId="3029" xr:uid="{B581B8DA-8BBC-42B3-8FA9-408AA8038D54}"/>
    <cellStyle name="Normal 45" xfId="1802" xr:uid="{B1A69EBB-A731-4ABA-B1B0-B0812CE5BCD7}"/>
    <cellStyle name="Normal 45 2" xfId="2397" xr:uid="{8EF4F857-A9EA-4EC4-9074-DF615743B175}"/>
    <cellStyle name="Normal 45 2 2" xfId="3630" xr:uid="{E825DF73-696E-4811-B39D-6BA9F45BC6F6}"/>
    <cellStyle name="Normal 45 3" xfId="2402" xr:uid="{9DF58F5E-10BF-42C4-A6FE-B18A3F92A13E}"/>
    <cellStyle name="Normal 45 3 2" xfId="3636" xr:uid="{4D56310F-02E7-4461-9DC2-EB7FB64D0C4E}"/>
    <cellStyle name="Normal 45 4" xfId="3034" xr:uid="{CC962A4B-9905-4D92-B323-5C6170254DB4}"/>
    <cellStyle name="Normal 46" xfId="1805" xr:uid="{1C5AA1E7-297B-462D-B20C-178CED9F6F3F}"/>
    <cellStyle name="Normal 47" xfId="2401" xr:uid="{A45E2025-6F9E-4F1E-B387-693411D5CD15}"/>
    <cellStyle name="Normal 47 2" xfId="3634" xr:uid="{3A9AFD07-9EE2-4936-B70B-9B50A611DF34}"/>
    <cellStyle name="Normal 48" xfId="2403" xr:uid="{52F21B3F-ADA0-4233-AEA3-5878A2661952}"/>
    <cellStyle name="Normal 48 2" xfId="3637" xr:uid="{F9D92C36-A130-4560-A540-D041967E590F}"/>
    <cellStyle name="Normal 49" xfId="2404" xr:uid="{3EB08DB2-1059-415C-9CF3-05F36C230B43}"/>
    <cellStyle name="Normal 5" xfId="485" xr:uid="{00000000-0005-0000-0000-0000E6010000}"/>
    <cellStyle name="Normal 5 10" xfId="1443" xr:uid="{E1800A36-7CDF-4284-A167-EE796FD66E8A}"/>
    <cellStyle name="Normal 5 10 2" xfId="2081" xr:uid="{BFE1CB64-8E7A-450D-9AF3-B7969CA084C4}"/>
    <cellStyle name="Normal 5 10 2 2" xfId="3314" xr:uid="{C2E846E3-D87E-4B01-B8C6-CB1A7AAA6EED}"/>
    <cellStyle name="Normal 5 10 3" xfId="2712" xr:uid="{BC7617DC-1DA6-4B4C-9A5C-BEF912FB8FC4}"/>
    <cellStyle name="Normal 5 11" xfId="1444" xr:uid="{422C5B4B-99EB-4715-8651-D140286AB8EA}"/>
    <cellStyle name="Normal 5 11 2" xfId="2082" xr:uid="{7984EDFC-B089-45ED-B82A-3BFCC0F47648}"/>
    <cellStyle name="Normal 5 11 2 2" xfId="3315" xr:uid="{2F8AED3B-77B2-4AF3-B005-CFA970C38332}"/>
    <cellStyle name="Normal 5 11 3" xfId="2713" xr:uid="{96229ECA-E456-496D-AB27-76E1C4DC779F}"/>
    <cellStyle name="Normal 5 12" xfId="1806" xr:uid="{CF7795C5-4577-4B3B-8D11-7F250B792DB4}"/>
    <cellStyle name="Normal 5 12 2" xfId="3038" xr:uid="{49ECE5DC-46A7-4A3B-B063-3B6654A2049D}"/>
    <cellStyle name="Normal 5 13" xfId="2421" xr:uid="{301ACE82-B89B-471F-AF8A-9B2800111F84}"/>
    <cellStyle name="Normal 5 14" xfId="1015" xr:uid="{BD0B2774-5973-46D7-A6D3-1040F9A8DBA1}"/>
    <cellStyle name="Normal 5 15" xfId="947" xr:uid="{019F0735-CC1E-4858-A892-C3F6BE8C4DF0}"/>
    <cellStyle name="Normal 5 2" xfId="486" xr:uid="{00000000-0005-0000-0000-0000E7010000}"/>
    <cellStyle name="Normal 5 2 2" xfId="917" xr:uid="{AED4FB07-A751-4387-B40D-5DC037E2F648}"/>
    <cellStyle name="Normal 5 2 2 2" xfId="1446" xr:uid="{D5A509CC-4E69-4A3A-A269-E1E3044A9C41}"/>
    <cellStyle name="Normal 5 2 2 2 2" xfId="1447" xr:uid="{30D6C667-85AC-4EE2-AE66-BC4697C8B13D}"/>
    <cellStyle name="Normal 5 2 2 2 2 2" xfId="2084" xr:uid="{204C8BBD-97E2-4A52-9698-C56CA93ABF63}"/>
    <cellStyle name="Normal 5 2 2 2 2 2 2" xfId="3317" xr:uid="{BD331E8D-0722-4A75-A1BF-4012F7F62F43}"/>
    <cellStyle name="Normal 5 2 2 2 2 3" xfId="2715" xr:uid="{4C96701F-662C-4EF4-9959-49AF573CBF04}"/>
    <cellStyle name="Normal 5 2 2 2 3" xfId="1448" xr:uid="{F25516C5-AD06-4855-8AB7-5C471813C204}"/>
    <cellStyle name="Normal 5 2 2 2 3 2" xfId="2085" xr:uid="{652EDE82-7A0B-4843-A34B-4539532FB0B4}"/>
    <cellStyle name="Normal 5 2 2 2 3 2 2" xfId="3318" xr:uid="{8A999458-5A64-4ABD-87EF-F7370C2FCF0C}"/>
    <cellStyle name="Normal 5 2 2 2 3 3" xfId="2716" xr:uid="{EFA27EC5-834E-438D-AC71-DA430A3345A2}"/>
    <cellStyle name="Normal 5 2 2 2 4" xfId="1449" xr:uid="{5F6A611C-1E59-4B76-95DE-2BD6CCC844B8}"/>
    <cellStyle name="Normal 5 2 2 2 4 2" xfId="2086" xr:uid="{40A2D23C-A6DA-43AC-A6F0-D4047A3DC43B}"/>
    <cellStyle name="Normal 5 2 2 2 4 2 2" xfId="3319" xr:uid="{5A649E7A-AC06-4829-AF2B-84C226EF7E0C}"/>
    <cellStyle name="Normal 5 2 2 2 4 3" xfId="2717" xr:uid="{836FF9B9-13D5-4FD0-8209-1736A97F40B9}"/>
    <cellStyle name="Normal 5 2 2 2 5" xfId="1450" xr:uid="{5F2ECF51-F430-48EE-8CBB-A5A248AF41DD}"/>
    <cellStyle name="Normal 5 2 2 2 5 2" xfId="2087" xr:uid="{87C8E2B3-436F-42C1-AF44-6ECDD8BCEA62}"/>
    <cellStyle name="Normal 5 2 2 2 5 2 2" xfId="3320" xr:uid="{867803E0-E5AC-42F0-81BC-55D5E15415DD}"/>
    <cellStyle name="Normal 5 2 2 2 5 3" xfId="2718" xr:uid="{111981EC-D5AE-4BCE-B1E0-886C34027ECA}"/>
    <cellStyle name="Normal 5 2 2 2 6" xfId="1451" xr:uid="{A2222D12-BCB8-4EB5-8E0B-663D2B8A2200}"/>
    <cellStyle name="Normal 5 2 2 2 6 2" xfId="2088" xr:uid="{0C02D4EC-8762-49FD-8A7D-35A86DC1B898}"/>
    <cellStyle name="Normal 5 2 2 2 6 2 2" xfId="3321" xr:uid="{6226EF23-55DF-46D3-8DE1-EB3A38381819}"/>
    <cellStyle name="Normal 5 2 2 2 6 3" xfId="2719" xr:uid="{41C222EA-CB1C-4DED-82EF-CCF9BCBE1483}"/>
    <cellStyle name="Normal 5 2 2 2 7" xfId="1452" xr:uid="{2B352BCE-3406-4241-AA62-3FCB83DEEBB7}"/>
    <cellStyle name="Normal 5 2 2 2 7 2" xfId="2089" xr:uid="{25B88FBF-12EA-4AE3-AB39-57D0F67527A3}"/>
    <cellStyle name="Normal 5 2 2 2 7 2 2" xfId="3322" xr:uid="{A91B26DE-EF7E-4B66-8A72-DA0E6B5571F1}"/>
    <cellStyle name="Normal 5 2 2 2 7 3" xfId="2720" xr:uid="{FF587420-1ED5-4214-A1FB-9700D787AE0F}"/>
    <cellStyle name="Normal 5 2 2 2 8" xfId="2083" xr:uid="{2C68567D-D60C-447B-AC5E-81BD395572D6}"/>
    <cellStyle name="Normal 5 2 2 2 8 2" xfId="3316" xr:uid="{A6818745-66B5-407F-BB10-0BB7CBD8B016}"/>
    <cellStyle name="Normal 5 2 2 2 9" xfId="2714" xr:uid="{DEB9450D-BBF2-4C4E-915E-A0A883555D48}"/>
    <cellStyle name="Normal 5 2 2 3" xfId="1453" xr:uid="{4F4FA8E7-A503-4028-AD99-64DA65C66AA6}"/>
    <cellStyle name="Normal 5 2 2 3 2" xfId="1454" xr:uid="{4FC8BA93-E3BE-4A27-8405-E88514C641BD}"/>
    <cellStyle name="Normal 5 2 2 3 2 2" xfId="2091" xr:uid="{FC3A3EC3-B6A5-4592-9062-7015837B0E52}"/>
    <cellStyle name="Normal 5 2 2 3 2 2 2" xfId="3324" xr:uid="{1FAD6857-276D-4AE7-BAAD-B573AFEA40B9}"/>
    <cellStyle name="Normal 5 2 2 3 2 3" xfId="2722" xr:uid="{C9739CAC-53CA-4E8E-B133-8AF19DAEE1F7}"/>
    <cellStyle name="Normal 5 2 2 3 3" xfId="1455" xr:uid="{F2C249E0-3F7C-4E2E-ABB5-88E898F26538}"/>
    <cellStyle name="Normal 5 2 2 3 3 2" xfId="2092" xr:uid="{1FD8E600-64EB-4D3B-9DFC-F3FFDE5B3889}"/>
    <cellStyle name="Normal 5 2 2 3 3 2 2" xfId="3325" xr:uid="{B9251CA5-3ADB-4136-9561-B1EE75F470FC}"/>
    <cellStyle name="Normal 5 2 2 3 3 3" xfId="2723" xr:uid="{4B083344-1173-41E4-86AC-8D0ABC2B1C75}"/>
    <cellStyle name="Normal 5 2 2 3 4" xfId="1456" xr:uid="{4B796F9F-6376-4C85-803C-EB7CB1F15175}"/>
    <cellStyle name="Normal 5 2 2 3 4 2" xfId="2093" xr:uid="{0295571D-D5CE-4333-A786-FF8C7197F134}"/>
    <cellStyle name="Normal 5 2 2 3 4 2 2" xfId="3326" xr:uid="{8D0DAD82-2ADE-441A-AA6A-F9DD40391276}"/>
    <cellStyle name="Normal 5 2 2 3 4 3" xfId="2724" xr:uid="{48BA67FE-6C7C-4274-B737-DA02D0ABB2BB}"/>
    <cellStyle name="Normal 5 2 2 3 5" xfId="1457" xr:uid="{B3FA5391-150E-42C7-B9DE-2A629398A9F1}"/>
    <cellStyle name="Normal 5 2 2 3 5 2" xfId="2094" xr:uid="{E6C2977A-88F1-482C-8093-F5FEEA5D4DBC}"/>
    <cellStyle name="Normal 5 2 2 3 5 2 2" xfId="3327" xr:uid="{6E9564A4-3BCA-4A33-9508-404B48F906B2}"/>
    <cellStyle name="Normal 5 2 2 3 5 3" xfId="2725" xr:uid="{018FE19D-4BE6-4354-84F0-7369179197CD}"/>
    <cellStyle name="Normal 5 2 2 3 6" xfId="1458" xr:uid="{DC99E5E7-A303-45CA-B080-3D584E973F39}"/>
    <cellStyle name="Normal 5 2 2 3 6 2" xfId="2095" xr:uid="{BBA9B66B-B357-4C01-A1F4-13400A1C3214}"/>
    <cellStyle name="Normal 5 2 2 3 6 2 2" xfId="3328" xr:uid="{B62DC328-8D0D-4921-BCEA-ADB74DE606D1}"/>
    <cellStyle name="Normal 5 2 2 3 6 3" xfId="2726" xr:uid="{61D4132B-835C-4F9F-97FD-2C2A1BA9EBC4}"/>
    <cellStyle name="Normal 5 2 2 3 7" xfId="1459" xr:uid="{AB344BE1-7EBA-480A-BFC8-A8DBBDC24B7A}"/>
    <cellStyle name="Normal 5 2 2 3 7 2" xfId="2096" xr:uid="{4CB96D33-2598-4824-8ED0-FC05964D3CF7}"/>
    <cellStyle name="Normal 5 2 2 3 7 2 2" xfId="3329" xr:uid="{99DAEB3C-4239-4EDE-8D61-2D074F993FB0}"/>
    <cellStyle name="Normal 5 2 2 3 7 3" xfId="2727" xr:uid="{6A44964C-C1D3-44A7-A6F2-55AF915E76FE}"/>
    <cellStyle name="Normal 5 2 2 3 8" xfId="2090" xr:uid="{8790004E-114C-4730-A723-DEBEF4FD0462}"/>
    <cellStyle name="Normal 5 2 2 3 8 2" xfId="3323" xr:uid="{5A354A69-EBDE-43D9-A5E5-A374B4159A3A}"/>
    <cellStyle name="Normal 5 2 2 3 9" xfId="2721" xr:uid="{33AC3FB1-9D4C-4975-B1D2-04D8B850E856}"/>
    <cellStyle name="Normal 5 2 2 4" xfId="1445" xr:uid="{5170D272-FA55-4699-90BA-3A3FA68428AA}"/>
    <cellStyle name="Normal 5 2 3" xfId="1460" xr:uid="{7BF9194F-2FA6-4F69-9BE7-73D8C2DFBD76}"/>
    <cellStyle name="Normal 5 2 3 2" xfId="1461" xr:uid="{C5167056-BFC3-49BC-8097-4E9CCB94873D}"/>
    <cellStyle name="Normal 5 2 3 2 2" xfId="2098" xr:uid="{6457EB8C-5B48-4479-88A1-0763C56E3B35}"/>
    <cellStyle name="Normal 5 2 3 2 2 2" xfId="3331" xr:uid="{7C72468D-45C9-4ABC-8775-4D6ECC801964}"/>
    <cellStyle name="Normal 5 2 3 2 3" xfId="2729" xr:uid="{C65363C5-375B-4B62-9102-56C8D9B78BBD}"/>
    <cellStyle name="Normal 5 2 3 3" xfId="1462" xr:uid="{66D74CEB-E68F-4B61-94C6-BD9F917B8009}"/>
    <cellStyle name="Normal 5 2 3 3 2" xfId="2099" xr:uid="{2C4E73A5-9DFE-4F4D-8265-573C8ABA7766}"/>
    <cellStyle name="Normal 5 2 3 3 2 2" xfId="3332" xr:uid="{4219BF0B-028C-4FB3-8684-DA9D77A53B19}"/>
    <cellStyle name="Normal 5 2 3 3 3" xfId="2730" xr:uid="{3F2FC8C9-4982-4380-8A0A-8BFB137BE103}"/>
    <cellStyle name="Normal 5 2 3 4" xfId="1463" xr:uid="{0549355B-3A77-4286-8D04-E5E10488BDB1}"/>
    <cellStyle name="Normal 5 2 3 4 2" xfId="2100" xr:uid="{C53544E3-0F19-4D69-9E5B-B1FD50D125E1}"/>
    <cellStyle name="Normal 5 2 3 4 2 2" xfId="3333" xr:uid="{1FA78CCB-D9AD-46C0-8298-8EA548540752}"/>
    <cellStyle name="Normal 5 2 3 4 3" xfId="2731" xr:uid="{437D0C30-6C4E-46B1-86C4-62FADD60E36A}"/>
    <cellStyle name="Normal 5 2 3 5" xfId="1464" xr:uid="{B4D73A19-01C4-4540-9FB5-9216AE19F34E}"/>
    <cellStyle name="Normal 5 2 3 5 2" xfId="2101" xr:uid="{5775A31B-0E7B-4F94-91B7-F4114E1E1BB2}"/>
    <cellStyle name="Normal 5 2 3 5 2 2" xfId="3334" xr:uid="{AB0F8096-5605-49B7-8BDC-018B30CE5AC9}"/>
    <cellStyle name="Normal 5 2 3 5 3" xfId="2732" xr:uid="{AC236F8B-0C2E-4BF1-8086-BDC4A616991B}"/>
    <cellStyle name="Normal 5 2 3 6" xfId="1465" xr:uid="{F07CD222-7456-4C50-84E4-007F4D409DFF}"/>
    <cellStyle name="Normal 5 2 3 6 2" xfId="2102" xr:uid="{1FF02269-C906-4C94-BADB-602F00779F4B}"/>
    <cellStyle name="Normal 5 2 3 6 2 2" xfId="3335" xr:uid="{18A6B7FC-D0C5-48F9-B98E-704A97A00413}"/>
    <cellStyle name="Normal 5 2 3 6 3" xfId="2733" xr:uid="{4D2825F5-0258-4908-B98E-6DCB36C75621}"/>
    <cellStyle name="Normal 5 2 3 7" xfId="1466" xr:uid="{A147C135-216B-4B94-867C-FFE07CBCD19D}"/>
    <cellStyle name="Normal 5 2 3 7 2" xfId="2103" xr:uid="{060287E8-3098-48E0-99BB-DAE1563A3F46}"/>
    <cellStyle name="Normal 5 2 3 7 2 2" xfId="3336" xr:uid="{6B90B169-303E-476E-AA1E-C7DFDEE8FBAE}"/>
    <cellStyle name="Normal 5 2 3 7 3" xfId="2734" xr:uid="{D1BD011F-2EAC-48DF-976C-198EE18AE5E8}"/>
    <cellStyle name="Normal 5 2 3 8" xfId="2097" xr:uid="{7E2F162A-CBCA-4B53-BFDB-1959B9A6FC47}"/>
    <cellStyle name="Normal 5 2 3 8 2" xfId="3330" xr:uid="{60C27E1F-C6A7-40DE-AC0D-2370372513F9}"/>
    <cellStyle name="Normal 5 2 3 9" xfId="2728" xr:uid="{9C345A83-E118-4414-8C94-E24DA1A1779B}"/>
    <cellStyle name="Normal 5 2 4" xfId="1467" xr:uid="{659B1BA2-6BA7-4872-970D-4BA363A1EDD9}"/>
    <cellStyle name="Normal 5 2 4 2" xfId="1468" xr:uid="{CBDDC09D-9916-4C1D-BCE3-8CBC119A9BF5}"/>
    <cellStyle name="Normal 5 2 4 2 2" xfId="2105" xr:uid="{A928599C-D18B-42E5-9E5D-13AC306EB515}"/>
    <cellStyle name="Normal 5 2 4 2 2 2" xfId="3338" xr:uid="{AC751DB4-AD7B-4F19-A7FC-5F9643AB3C36}"/>
    <cellStyle name="Normal 5 2 4 2 3" xfId="2736" xr:uid="{0AB854D3-D497-4D63-B36B-DED45AB3BCFB}"/>
    <cellStyle name="Normal 5 2 4 3" xfId="1469" xr:uid="{89857200-F229-4A13-8E65-36515AF02797}"/>
    <cellStyle name="Normal 5 2 4 3 2" xfId="2106" xr:uid="{54409FA5-16E8-4E1F-B964-CB1FB62161AC}"/>
    <cellStyle name="Normal 5 2 4 3 2 2" xfId="3339" xr:uid="{C72DFB1E-B338-4BB8-9411-96AF6651EF69}"/>
    <cellStyle name="Normal 5 2 4 3 3" xfId="2737" xr:uid="{771C0641-1D1A-4D8F-9E90-71E738C23FED}"/>
    <cellStyle name="Normal 5 2 4 4" xfId="1470" xr:uid="{D92A1251-D2D2-4507-9F93-6F8018E4881D}"/>
    <cellStyle name="Normal 5 2 4 4 2" xfId="2107" xr:uid="{329F190C-3119-4755-B0DD-D34ECC24EB8C}"/>
    <cellStyle name="Normal 5 2 4 4 2 2" xfId="3340" xr:uid="{20918E70-C51B-456C-B836-16792BC80118}"/>
    <cellStyle name="Normal 5 2 4 4 3" xfId="2738" xr:uid="{021FB59A-EA77-41A8-A5E4-38037E7DBA0D}"/>
    <cellStyle name="Normal 5 2 4 5" xfId="1471" xr:uid="{E6472F3A-8317-49A9-A2C1-7455D94E1701}"/>
    <cellStyle name="Normal 5 2 4 5 2" xfId="2108" xr:uid="{563C184F-0AF7-41D2-8A74-B1B8023443BB}"/>
    <cellStyle name="Normal 5 2 4 5 2 2" xfId="3341" xr:uid="{9778EB04-BF50-4411-8438-884D9085C472}"/>
    <cellStyle name="Normal 5 2 4 5 3" xfId="2739" xr:uid="{FD7B01B0-39B7-4A02-A2F3-0652DCF67B1A}"/>
    <cellStyle name="Normal 5 2 4 6" xfId="1472" xr:uid="{9905209F-58A2-4D33-AB94-2980DBC8A885}"/>
    <cellStyle name="Normal 5 2 4 6 2" xfId="2109" xr:uid="{A05F6B5D-EE09-47CC-9C3D-90D685214EF7}"/>
    <cellStyle name="Normal 5 2 4 6 2 2" xfId="3342" xr:uid="{9D4C6647-8928-4105-B41F-AEBEA799FE1E}"/>
    <cellStyle name="Normal 5 2 4 6 3" xfId="2740" xr:uid="{DB2BBA46-10B0-4D34-8BD5-CB87598FC548}"/>
    <cellStyle name="Normal 5 2 4 7" xfId="1473" xr:uid="{764CBC87-4690-4B46-BA4C-F421A0F7E27F}"/>
    <cellStyle name="Normal 5 2 4 7 2" xfId="2110" xr:uid="{C71EC6DC-2777-475E-9B9B-3873B8A0D439}"/>
    <cellStyle name="Normal 5 2 4 7 2 2" xfId="3343" xr:uid="{FF9AAAA1-B394-4D8D-806C-EE144D40FBF6}"/>
    <cellStyle name="Normal 5 2 4 7 3" xfId="2741" xr:uid="{A74033CB-F641-4193-8E23-81AD8D20BC7D}"/>
    <cellStyle name="Normal 5 2 4 8" xfId="2104" xr:uid="{182CAD99-24EA-4E5C-A215-D2FC79B788B0}"/>
    <cellStyle name="Normal 5 2 4 8 2" xfId="3337" xr:uid="{6CEDCCA1-6F46-46DB-943A-FBF463F47F17}"/>
    <cellStyle name="Normal 5 2 4 9" xfId="2735" xr:uid="{B16404E7-E1C7-41EE-BFFB-786B1DB8B58C}"/>
    <cellStyle name="Normal 5 2 5" xfId="1809" xr:uid="{4F10A61A-1496-4297-9922-78872244D969}"/>
    <cellStyle name="Normal 5 2 5 2" xfId="3041" xr:uid="{FE23567C-6BC8-475E-B9BA-0D7A9BFB3407}"/>
    <cellStyle name="Normal 5 2 6" xfId="2434" xr:uid="{609477C4-C70D-46C9-A59D-D42F33C4AEAD}"/>
    <cellStyle name="Normal 5 2 7" xfId="1067" xr:uid="{AD14C67A-2677-4E1E-A419-4BC71FDB032D}"/>
    <cellStyle name="Normal 5 2 8" xfId="758" xr:uid="{F52C3DC6-1854-4DC2-8798-13C231B30BC5}"/>
    <cellStyle name="Normal 5 3" xfId="773" xr:uid="{95AB989D-D70A-4D19-B68B-94DFFAEF1CEC}"/>
    <cellStyle name="Normal 5 3 2" xfId="1475" xr:uid="{123F24BC-6E19-4EF3-9796-804612110C88}"/>
    <cellStyle name="Normal 5 3 2 2" xfId="1476" xr:uid="{F96DC131-3930-4F34-9409-263EB261B90B}"/>
    <cellStyle name="Normal 5 3 2 2 2" xfId="2112" xr:uid="{0EC97AB8-A73C-4603-AF39-CBC44871BD15}"/>
    <cellStyle name="Normal 5 3 2 2 2 2" xfId="3345" xr:uid="{F4DCE584-4DC0-4E49-AE2C-ADBA9657EA45}"/>
    <cellStyle name="Normal 5 3 2 2 3" xfId="2743" xr:uid="{2AAA4628-7D9E-4358-8CAE-C13FD29780DC}"/>
    <cellStyle name="Normal 5 3 2 3" xfId="1477" xr:uid="{C90BC1EE-C819-4E72-B85A-C852B7BCA662}"/>
    <cellStyle name="Normal 5 3 2 3 2" xfId="2113" xr:uid="{87976590-78B0-48F6-BD78-D770E6DB9173}"/>
    <cellStyle name="Normal 5 3 2 3 2 2" xfId="3346" xr:uid="{5A46AFA6-1364-4193-A2A7-BAB9C83E716D}"/>
    <cellStyle name="Normal 5 3 2 3 3" xfId="2744" xr:uid="{5A20FC14-8105-4985-A737-34E3BC053623}"/>
    <cellStyle name="Normal 5 3 2 4" xfId="1478" xr:uid="{73CCC3BC-EA2D-4FB4-8864-0EA8F4348FCA}"/>
    <cellStyle name="Normal 5 3 2 4 2" xfId="2114" xr:uid="{366DFF8A-6D13-4E65-877C-53726A310216}"/>
    <cellStyle name="Normal 5 3 2 4 2 2" xfId="3347" xr:uid="{D3E6997D-AA92-49BB-8CDC-07A6D2C27F42}"/>
    <cellStyle name="Normal 5 3 2 4 3" xfId="2745" xr:uid="{CC7E7BBA-1EB3-42A5-80EE-A785D8CEF7F6}"/>
    <cellStyle name="Normal 5 3 2 5" xfId="1479" xr:uid="{8284C84D-CA0E-479A-9A33-D8BE9B579DA7}"/>
    <cellStyle name="Normal 5 3 2 5 2" xfId="2115" xr:uid="{70A74782-7D27-4583-B1B1-9836C4171A61}"/>
    <cellStyle name="Normal 5 3 2 5 2 2" xfId="3348" xr:uid="{8108CED0-D0D5-43A5-B6AB-A57B96CEB80E}"/>
    <cellStyle name="Normal 5 3 2 5 3" xfId="2746" xr:uid="{88DF9D8D-4CE8-4634-9C69-6F142395DA4D}"/>
    <cellStyle name="Normal 5 3 2 6" xfId="1480" xr:uid="{15FEE604-1B3E-4999-95CD-294EE0DB3F46}"/>
    <cellStyle name="Normal 5 3 2 6 2" xfId="2116" xr:uid="{79CA203D-36CF-4A2D-B261-366897DDB2AD}"/>
    <cellStyle name="Normal 5 3 2 6 2 2" xfId="3349" xr:uid="{882F3389-A91C-4B42-809D-2C5990F65675}"/>
    <cellStyle name="Normal 5 3 2 6 3" xfId="2747" xr:uid="{22202FBA-BDAC-4920-9D6D-DFFFE3D8CC08}"/>
    <cellStyle name="Normal 5 3 2 7" xfId="1481" xr:uid="{5F7FDDF0-C65B-4515-8700-49B39282F2E7}"/>
    <cellStyle name="Normal 5 3 2 7 2" xfId="2117" xr:uid="{D77105C1-5E9A-4FEE-AC49-18DDD1810A19}"/>
    <cellStyle name="Normal 5 3 2 7 2 2" xfId="3350" xr:uid="{3DF5C2C7-81E0-4678-AF18-6F089AA88188}"/>
    <cellStyle name="Normal 5 3 2 7 3" xfId="2748" xr:uid="{D0E88191-84FE-4CD6-B94C-30CFE7E0A1DC}"/>
    <cellStyle name="Normal 5 3 2 8" xfId="2111" xr:uid="{440172BD-DC08-444F-BD1F-1ECCA21D011E}"/>
    <cellStyle name="Normal 5 3 2 8 2" xfId="3344" xr:uid="{24DA3E88-751F-42F0-B99F-1AAA757081AF}"/>
    <cellStyle name="Normal 5 3 2 9" xfId="2742" xr:uid="{7369A32B-CBA2-459C-B434-585050C0965E}"/>
    <cellStyle name="Normal 5 3 3" xfId="1482" xr:uid="{AA3F49CD-8AB7-4FA7-8795-0DAD0CA5F671}"/>
    <cellStyle name="Normal 5 3 3 2" xfId="1483" xr:uid="{3E539297-8E34-4CEA-8736-F94A6965F221}"/>
    <cellStyle name="Normal 5 3 3 2 2" xfId="2119" xr:uid="{09E483B3-B990-4AB2-A2B5-0A793490799E}"/>
    <cellStyle name="Normal 5 3 3 2 2 2" xfId="3352" xr:uid="{B7AEEC1C-220C-476F-9B7E-880F243D9EA7}"/>
    <cellStyle name="Normal 5 3 3 2 3" xfId="2750" xr:uid="{C8CDB3B2-C5F8-4037-9280-F8AA717AED8D}"/>
    <cellStyle name="Normal 5 3 3 3" xfId="1484" xr:uid="{2284791F-3377-449E-B889-1E5E8709BD61}"/>
    <cellStyle name="Normal 5 3 3 3 2" xfId="2120" xr:uid="{86E954C6-A964-4EC1-95F6-9260B999E6AC}"/>
    <cellStyle name="Normal 5 3 3 3 2 2" xfId="3353" xr:uid="{089C5E42-9FBE-4052-A297-7B643BBE6179}"/>
    <cellStyle name="Normal 5 3 3 3 3" xfId="2751" xr:uid="{54899B12-5BBC-490C-B62A-B8501A930517}"/>
    <cellStyle name="Normal 5 3 3 4" xfId="1485" xr:uid="{FB87C744-DDA1-4A00-BC1E-BC538BC9928A}"/>
    <cellStyle name="Normal 5 3 3 4 2" xfId="2121" xr:uid="{C61C7F0C-8941-4377-B371-2D52B73A2A80}"/>
    <cellStyle name="Normal 5 3 3 4 2 2" xfId="3354" xr:uid="{60D8E2A9-B7D6-4265-B149-39FA4626CFBB}"/>
    <cellStyle name="Normal 5 3 3 4 3" xfId="2752" xr:uid="{93A0F86C-F838-4183-B52E-02A0A07E8A6C}"/>
    <cellStyle name="Normal 5 3 3 5" xfId="1486" xr:uid="{7215DBE8-FB3D-458D-98B1-7CAC36314933}"/>
    <cellStyle name="Normal 5 3 3 5 2" xfId="2122" xr:uid="{41060369-3222-42B6-8641-83B8873D5600}"/>
    <cellStyle name="Normal 5 3 3 5 2 2" xfId="3355" xr:uid="{8A504AD7-AF0B-4E10-94E0-7FC90CEFC24F}"/>
    <cellStyle name="Normal 5 3 3 5 3" xfId="2753" xr:uid="{705B58ED-3F2B-4988-9E2D-937DA311E7EA}"/>
    <cellStyle name="Normal 5 3 3 6" xfId="1487" xr:uid="{2045259A-C0A3-4B19-8ABA-BF59947AD403}"/>
    <cellStyle name="Normal 5 3 3 6 2" xfId="2123" xr:uid="{9867D0CD-9B4B-4574-A2EA-99619B56ACFF}"/>
    <cellStyle name="Normal 5 3 3 6 2 2" xfId="3356" xr:uid="{485450C7-118D-4971-95A1-25268BDA9CA2}"/>
    <cellStyle name="Normal 5 3 3 6 3" xfId="2754" xr:uid="{43E8F806-DE3F-40C6-8D15-4D1F1764622C}"/>
    <cellStyle name="Normal 5 3 3 7" xfId="1488" xr:uid="{9F20CEDD-C199-49C4-B23E-060918CCBC79}"/>
    <cellStyle name="Normal 5 3 3 7 2" xfId="2124" xr:uid="{791629AF-A4CF-412F-B1B8-A5E5DEF58027}"/>
    <cellStyle name="Normal 5 3 3 7 2 2" xfId="3357" xr:uid="{E1845B47-EEC3-4C40-B378-033290FEE685}"/>
    <cellStyle name="Normal 5 3 3 7 3" xfId="2755" xr:uid="{B1D1233A-40F7-42F7-9E11-3B1FC38C140F}"/>
    <cellStyle name="Normal 5 3 3 8" xfId="2118" xr:uid="{3FCFC03D-655F-4B2C-8870-1862F36FF6BC}"/>
    <cellStyle name="Normal 5 3 3 8 2" xfId="3351" xr:uid="{22624344-35B5-4D81-8956-F11058B83B6B}"/>
    <cellStyle name="Normal 5 3 3 9" xfId="2749" xr:uid="{73496A37-54C8-4717-B51E-D086E38771EB}"/>
    <cellStyle name="Normal 5 3 4" xfId="1474" xr:uid="{C08A7CB5-64CD-4FE8-BA6A-339F3C832465}"/>
    <cellStyle name="Normal 5 4" xfId="768" xr:uid="{82AA03A3-5073-414D-A6FE-3D861B2A354D}"/>
    <cellStyle name="Normal 5 4 2" xfId="1490" xr:uid="{745B3218-E66D-4C20-B7F1-DDA1407EBC9B}"/>
    <cellStyle name="Normal 5 4 2 2" xfId="1491" xr:uid="{180653F9-B38A-43E6-AC4E-8CC97A1C284F}"/>
    <cellStyle name="Normal 5 4 2 2 2" xfId="2126" xr:uid="{241A25D8-2DC9-483E-A200-554F642630E9}"/>
    <cellStyle name="Normal 5 4 2 2 2 2" xfId="3359" xr:uid="{B8609DB9-AFF8-4D43-AFF6-F38508DC6A26}"/>
    <cellStyle name="Normal 5 4 2 2 3" xfId="2757" xr:uid="{A58FE664-C6B4-43A9-ACBC-C3682FE9D8CB}"/>
    <cellStyle name="Normal 5 4 2 3" xfId="1492" xr:uid="{841D2789-DE48-4D2F-AE6C-38729FA3F239}"/>
    <cellStyle name="Normal 5 4 2 3 2" xfId="2127" xr:uid="{3774C35E-ED49-40D8-9B3C-8FCBC2B4016D}"/>
    <cellStyle name="Normal 5 4 2 3 2 2" xfId="3360" xr:uid="{86D8CDCF-28E0-446C-BD93-7A5282D08AF6}"/>
    <cellStyle name="Normal 5 4 2 3 3" xfId="2758" xr:uid="{AF1BE241-0BB6-4AD1-8640-D92F1A7A1B4C}"/>
    <cellStyle name="Normal 5 4 2 4" xfId="1493" xr:uid="{672005B9-0E77-4820-A138-38E3981D28E3}"/>
    <cellStyle name="Normal 5 4 2 4 2" xfId="2128" xr:uid="{FC80F194-8A85-4FC4-8823-58761EB27E43}"/>
    <cellStyle name="Normal 5 4 2 4 2 2" xfId="3361" xr:uid="{8A6B41C4-9B12-42E8-8604-AA64A0B3F695}"/>
    <cellStyle name="Normal 5 4 2 4 3" xfId="2759" xr:uid="{720FE196-243C-4C9B-B409-D3EB23BDC673}"/>
    <cellStyle name="Normal 5 4 2 5" xfId="1494" xr:uid="{3D2CFD20-E9A1-433D-A382-A58BEA76120B}"/>
    <cellStyle name="Normal 5 4 2 5 2" xfId="2129" xr:uid="{A6FB2C5A-622F-4D83-80B9-ACE53641AF86}"/>
    <cellStyle name="Normal 5 4 2 5 2 2" xfId="3362" xr:uid="{E0A8822F-E2B2-4F48-B46C-C6FFEC4E0166}"/>
    <cellStyle name="Normal 5 4 2 5 3" xfId="2760" xr:uid="{E295B449-6B3C-4AC8-8005-1A1D42B5AECA}"/>
    <cellStyle name="Normal 5 4 2 6" xfId="1495" xr:uid="{8BA32D60-A61C-46B0-BDD1-3CB4D340C630}"/>
    <cellStyle name="Normal 5 4 2 6 2" xfId="2130" xr:uid="{54792C3C-E3E8-4CEA-AD3C-2F19B4E3163F}"/>
    <cellStyle name="Normal 5 4 2 6 2 2" xfId="3363" xr:uid="{0E2EFB9E-322A-49ED-9329-2FC25D353533}"/>
    <cellStyle name="Normal 5 4 2 6 3" xfId="2761" xr:uid="{10D43AC6-CF5E-4ADE-98E0-29DDF32DF64F}"/>
    <cellStyle name="Normal 5 4 2 7" xfId="1496" xr:uid="{EAFFDDD8-C1F8-49B0-9D84-A76E0E3C860C}"/>
    <cellStyle name="Normal 5 4 2 7 2" xfId="2131" xr:uid="{3B9FB0D4-8D15-4A5C-8F3E-34CF81647523}"/>
    <cellStyle name="Normal 5 4 2 7 2 2" xfId="3364" xr:uid="{9909FF2F-5E45-4FFD-A57C-1C9D28E0D6F8}"/>
    <cellStyle name="Normal 5 4 2 7 3" xfId="2762" xr:uid="{4F8BE817-3D17-4872-BCAC-98ADD5BD791B}"/>
    <cellStyle name="Normal 5 4 2 8" xfId="2125" xr:uid="{BA9D1288-A59C-40F5-9787-CB2FDDB12B14}"/>
    <cellStyle name="Normal 5 4 2 8 2" xfId="3358" xr:uid="{DE7A7FB5-E49B-405A-A3A9-F3CD1D3EAA35}"/>
    <cellStyle name="Normal 5 4 2 9" xfId="2756" xr:uid="{539E258E-4BFB-4BEF-8673-43F124231587}"/>
    <cellStyle name="Normal 5 4 3" xfId="1489" xr:uid="{B90E863F-2A02-4E1C-81D7-4949B37C3FDE}"/>
    <cellStyle name="Normal 5 5" xfId="923" xr:uid="{AD52B030-927D-44D5-A759-DD87C5573006}"/>
    <cellStyle name="Normal 5 5 10" xfId="1497" xr:uid="{35629295-4B0E-4348-9156-0FA2E03B362F}"/>
    <cellStyle name="Normal 5 5 11" xfId="3756" xr:uid="{46B14E82-4016-4EE8-8914-C825A1931FC4}"/>
    <cellStyle name="Normal 5 5 2" xfId="1498" xr:uid="{48D90EFA-31E5-41DD-BECA-6A1208D9A299}"/>
    <cellStyle name="Normal 5 5 2 2" xfId="2133" xr:uid="{F2A92A86-BA58-4239-A8F2-6CC2D1CC46C4}"/>
    <cellStyle name="Normal 5 5 2 2 2" xfId="3366" xr:uid="{7F6CB0D6-3C51-4F1A-8F47-131EB46D4514}"/>
    <cellStyle name="Normal 5 5 2 3" xfId="2764" xr:uid="{FBA7786E-50BA-491F-B0BB-83685CD0E0B9}"/>
    <cellStyle name="Normal 5 5 3" xfId="1499" xr:uid="{EF5CC0FA-9B87-4E41-A1BD-B55EE8847EFE}"/>
    <cellStyle name="Normal 5 5 3 2" xfId="2134" xr:uid="{DA5F15C6-623A-4EE2-B1BA-61CBE0856864}"/>
    <cellStyle name="Normal 5 5 3 2 2" xfId="3367" xr:uid="{EE621954-C24D-45D4-8A07-C326E558FCD9}"/>
    <cellStyle name="Normal 5 5 3 3" xfId="2765" xr:uid="{1D384650-7090-49F0-A238-31C74441B384}"/>
    <cellStyle name="Normal 5 5 4" xfId="1500" xr:uid="{6263C72D-80A6-4EE9-B001-80F8E1893446}"/>
    <cellStyle name="Normal 5 5 4 2" xfId="2135" xr:uid="{D53B9853-6698-4945-BEB6-B4996F583A04}"/>
    <cellStyle name="Normal 5 5 4 2 2" xfId="3368" xr:uid="{5719CE33-2D54-414A-ADFF-D680CDB99FC2}"/>
    <cellStyle name="Normal 5 5 4 3" xfId="2766" xr:uid="{210B085C-4E07-458A-8B74-626FA0D7F375}"/>
    <cellStyle name="Normal 5 5 5" xfId="1501" xr:uid="{DCC5AA69-D1B3-4A80-B8E0-F4EF5034AE69}"/>
    <cellStyle name="Normal 5 5 5 2" xfId="2136" xr:uid="{531BB6A8-9264-4A5D-8FEE-CE58E5AB7719}"/>
    <cellStyle name="Normal 5 5 5 2 2" xfId="3369" xr:uid="{34107171-0ADE-44C2-B8F6-456E03B95B67}"/>
    <cellStyle name="Normal 5 5 5 3" xfId="2767" xr:uid="{34D281CC-3B89-4E46-90DE-8D5A46039B07}"/>
    <cellStyle name="Normal 5 5 6" xfId="1502" xr:uid="{A83A1573-7F51-4F1B-BFD6-DC22DAEADE13}"/>
    <cellStyle name="Normal 5 5 6 2" xfId="2137" xr:uid="{0551B92B-4F69-4550-A8B5-7DCE6DF3669C}"/>
    <cellStyle name="Normal 5 5 6 2 2" xfId="3370" xr:uid="{C7A3EEF9-F17A-4E1B-A22E-AC90E1AA5CF6}"/>
    <cellStyle name="Normal 5 5 6 3" xfId="2768" xr:uid="{A3536CFA-0A52-4E23-B310-4B1A3BF12103}"/>
    <cellStyle name="Normal 5 5 7" xfId="1503" xr:uid="{1B3B7E90-BCEB-4F49-B531-B1C13EAE3DF0}"/>
    <cellStyle name="Normal 5 5 7 2" xfId="2138" xr:uid="{C0189072-E361-4C38-83AC-3CE897F8C4AA}"/>
    <cellStyle name="Normal 5 5 7 2 2" xfId="3371" xr:uid="{095F6C58-4E3B-492E-AC34-E237FA1AE383}"/>
    <cellStyle name="Normal 5 5 7 3" xfId="2769" xr:uid="{9937C160-21B6-4711-AE31-4D5F4E83F9D0}"/>
    <cellStyle name="Normal 5 5 8" xfId="2132" xr:uid="{72C1B674-C659-43F8-837D-67C055DB9C16}"/>
    <cellStyle name="Normal 5 5 8 2" xfId="3365" xr:uid="{45E0A6DE-FAAA-4A2C-B467-A5CD26E0FF7C}"/>
    <cellStyle name="Normal 5 5 9" xfId="2763" xr:uid="{F293F54A-FFA0-4302-A27B-7EBF170C97BE}"/>
    <cellStyle name="Normal 5 6" xfId="1504" xr:uid="{AF03F768-25FD-487D-9B3B-644E81FE3895}"/>
    <cellStyle name="Normal 5 6 2" xfId="2139" xr:uid="{670DF710-04BF-48DD-B655-F6BBF0B5558B}"/>
    <cellStyle name="Normal 5 6 2 2" xfId="3372" xr:uid="{C3CB2B6F-8190-4A65-B524-79F79723AC4F}"/>
    <cellStyle name="Normal 5 6 3" xfId="2770" xr:uid="{04AAABCA-17CA-4873-80BF-CF19A20B95A7}"/>
    <cellStyle name="Normal 5 7" xfId="1505" xr:uid="{138B1B62-C287-413E-A05B-BA873FEE5892}"/>
    <cellStyle name="Normal 5 7 2" xfId="2140" xr:uid="{C958FBA3-6AA1-41FF-96F8-AB0977987BD3}"/>
    <cellStyle name="Normal 5 7 2 2" xfId="3373" xr:uid="{4B4CBB43-6332-45E7-A6FE-DFD7BCB4BBAC}"/>
    <cellStyle name="Normal 5 7 3" xfId="2771" xr:uid="{599E256C-2D81-4787-9585-4D316BDF5F6C}"/>
    <cellStyle name="Normal 5 8" xfId="1506" xr:uid="{E5DA4818-EB20-4A2C-9768-19CA74036359}"/>
    <cellStyle name="Normal 5 8 2" xfId="2141" xr:uid="{F7D04E0B-900C-4424-ADDB-16AD2F7456A3}"/>
    <cellStyle name="Normal 5 8 2 2" xfId="3374" xr:uid="{39A706BD-80E1-4545-98E9-0F6FF3DC13DC}"/>
    <cellStyle name="Normal 5 8 3" xfId="2772" xr:uid="{7F5DFE39-35A4-4995-A1E4-62BBBEFE510D}"/>
    <cellStyle name="Normal 5 9" xfId="1507" xr:uid="{4A30CD53-0FB3-40B2-8A2C-70C9C0951F14}"/>
    <cellStyle name="Normal 5 9 2" xfId="2142" xr:uid="{954E5ADF-926F-43F6-97D7-83D6D54AADBE}"/>
    <cellStyle name="Normal 5 9 2 2" xfId="3375" xr:uid="{2D48A930-3A41-4736-BDCF-002BC215C549}"/>
    <cellStyle name="Normal 5 9 3" xfId="2773" xr:uid="{21C5A01F-CFC0-49E0-853E-774AF1DB15D1}"/>
    <cellStyle name="Normal 50" xfId="2405" xr:uid="{159681B7-E206-41E0-A9E4-29B0BF292352}"/>
    <cellStyle name="Normal 50 2" xfId="3639" xr:uid="{8357096D-0BBE-4DCC-90AC-3FB9E799C956}"/>
    <cellStyle name="Normal 51" xfId="951" xr:uid="{DCC20CE3-DFA3-410A-A8A6-E90B214E5A31}"/>
    <cellStyle name="Normal 51 2" xfId="3640" xr:uid="{FFCCA3C2-0013-41A8-95D3-FB254A0C891A}"/>
    <cellStyle name="Normal 51 3" xfId="2408" xr:uid="{948E0117-88AB-4890-B0BE-5C4ABC806C31}"/>
    <cellStyle name="Normal 52" xfId="1508" xr:uid="{B573068D-1568-40A1-83C7-17AC7C89EAE6}"/>
    <cellStyle name="Normal 53" xfId="2409" xr:uid="{BE8E6328-352C-4AE2-AA76-3FD4413ED8E0}"/>
    <cellStyle name="Normal 54" xfId="2420" xr:uid="{EDAD6F70-969F-4280-BA02-428CB980E220}"/>
    <cellStyle name="Normal 55" xfId="3642" xr:uid="{B0F7FCCB-E195-4624-971F-01FDDFF749DA}"/>
    <cellStyle name="Normal 56" xfId="3643" xr:uid="{19FFC502-CFB1-4114-BAF1-BEFF3D5A944F}"/>
    <cellStyle name="Normal 57" xfId="3644" xr:uid="{4AFA897B-244D-4DEF-9DF2-E5C0A36963D6}"/>
    <cellStyle name="Normal 58" xfId="3645" xr:uid="{C515E6C1-5DF1-49A7-BDFB-E61748DB58EB}"/>
    <cellStyle name="Normal 59" xfId="3646" xr:uid="{3FF39AE5-C3AA-4FAC-B355-ED924F04132C}"/>
    <cellStyle name="Normal 6" xfId="487" xr:uid="{00000000-0005-0000-0000-0000E8010000}"/>
    <cellStyle name="Normal 6 10" xfId="1509" xr:uid="{CF3BC0E7-CA0F-4ADA-9CFE-183FEA366FBB}"/>
    <cellStyle name="Normal 6 10 2" xfId="2143" xr:uid="{99FA3715-FA18-44E7-BE95-CE3AE5A4FD75}"/>
    <cellStyle name="Normal 6 10 2 2" xfId="3376" xr:uid="{F79F10F5-8FD5-47BA-BC29-03FE7ACD2DA3}"/>
    <cellStyle name="Normal 6 10 3" xfId="2774" xr:uid="{51C7A4F8-BD84-418A-9C40-F2674C050F0E}"/>
    <cellStyle name="Normal 6 11" xfId="1510" xr:uid="{45EBAE15-EA37-4113-9240-418868B41F32}"/>
    <cellStyle name="Normal 6 11 2" xfId="2144" xr:uid="{375CB2EB-EE2A-4F7E-A9E5-B2F365EA241C}"/>
    <cellStyle name="Normal 6 11 2 2" xfId="3377" xr:uid="{444AA436-1BC6-44E0-82A4-B5454CAB9759}"/>
    <cellStyle name="Normal 6 11 3" xfId="2775" xr:uid="{789DE4D8-8CAC-418F-AF1C-B9BA515C70C8}"/>
    <cellStyle name="Normal 6 12" xfId="1807" xr:uid="{44285D5D-5B1E-4053-958B-BD7FDE1B7417}"/>
    <cellStyle name="Normal 6 12 2" xfId="3039" xr:uid="{6C2BBFC1-2492-4BB8-9C3C-8A35918EBA27}"/>
    <cellStyle name="Normal 6 12 2 2 3" xfId="754" xr:uid="{5EBDB77E-F4FD-4599-8339-F3F9D453D7C1}"/>
    <cellStyle name="Normal 6 13" xfId="2422" xr:uid="{E57C4DA3-05DE-4489-B054-45C3F4F5C2FB}"/>
    <cellStyle name="Normal 6 14" xfId="746" xr:uid="{25505C60-9875-42BF-AED3-9493FD9B9470}"/>
    <cellStyle name="Normal 6 2" xfId="759" xr:uid="{AA09D432-40E2-429B-A9C5-ACF47027F34B}"/>
    <cellStyle name="Normal 6 2 2" xfId="1511" xr:uid="{214C007E-2C56-4F24-9261-1C63E29C759F}"/>
    <cellStyle name="Normal 6 2 2 10" xfId="2776" xr:uid="{E0608AC6-41B7-46F7-86AD-45832892BB05}"/>
    <cellStyle name="Normal 6 2 2 2" xfId="1512" xr:uid="{D0C91335-3AEB-45C7-8ACB-33122433E84B}"/>
    <cellStyle name="Normal 6 2 2 2 2" xfId="1513" xr:uid="{99CE7DF9-A868-4295-B390-9F797B5136ED}"/>
    <cellStyle name="Normal 6 2 2 2 2 2" xfId="2147" xr:uid="{19D6DA26-20B8-4EAD-8B64-354D8FE73CAF}"/>
    <cellStyle name="Normal 6 2 2 2 2 2 2" xfId="3380" xr:uid="{10D63810-C971-44B7-84CA-F7A7A5D16AE1}"/>
    <cellStyle name="Normal 6 2 2 2 2 3" xfId="2778" xr:uid="{DEF61EA0-0F3E-43C6-9A0F-933664CB40EC}"/>
    <cellStyle name="Normal 6 2 2 2 3" xfId="1514" xr:uid="{B094F068-6A00-4E87-93B3-FAD43835E8EB}"/>
    <cellStyle name="Normal 6 2 2 2 3 2" xfId="2148" xr:uid="{3B59CAD3-0FD6-480F-B431-5BF319534F0B}"/>
    <cellStyle name="Normal 6 2 2 2 3 2 2" xfId="3381" xr:uid="{96130FAF-41F5-45C4-89D6-FCC4C829882F}"/>
    <cellStyle name="Normal 6 2 2 2 3 3" xfId="2779" xr:uid="{999B5D31-EF17-43E3-867D-0E2E07B49077}"/>
    <cellStyle name="Normal 6 2 2 2 4" xfId="1515" xr:uid="{557A5C17-C6BE-46C6-95E3-CA762037C102}"/>
    <cellStyle name="Normal 6 2 2 2 4 2" xfId="2149" xr:uid="{D0460A75-1764-46EE-81C7-44BF2EF04B26}"/>
    <cellStyle name="Normal 6 2 2 2 4 2 2" xfId="3382" xr:uid="{4D8DAA62-FF5C-4FD1-ABDA-B33BCAF7013F}"/>
    <cellStyle name="Normal 6 2 2 2 4 3" xfId="2780" xr:uid="{EB162F0B-DA83-4903-BCEB-941C580A68A9}"/>
    <cellStyle name="Normal 6 2 2 2 5" xfId="1516" xr:uid="{ECB30B16-A0E8-468B-AA68-3880905B80C0}"/>
    <cellStyle name="Normal 6 2 2 2 5 2" xfId="2150" xr:uid="{F0AB527F-33FD-4C27-8C9E-BEE48F69E25F}"/>
    <cellStyle name="Normal 6 2 2 2 5 2 2" xfId="3383" xr:uid="{BA4C8267-32C6-4DF9-B706-726D7EE4785F}"/>
    <cellStyle name="Normal 6 2 2 2 5 3" xfId="2781" xr:uid="{57A10FFB-0423-4665-A4ED-72E229CFFB64}"/>
    <cellStyle name="Normal 6 2 2 2 6" xfId="1517" xr:uid="{66972993-7BDD-4DA5-9F8C-DF37B465A3AC}"/>
    <cellStyle name="Normal 6 2 2 2 6 2" xfId="2151" xr:uid="{496AA89B-5789-495E-8E46-91BA2100268A}"/>
    <cellStyle name="Normal 6 2 2 2 6 2 2" xfId="3384" xr:uid="{CBB5322D-7C0A-4CCC-9072-336D9CC7E977}"/>
    <cellStyle name="Normal 6 2 2 2 6 3" xfId="2782" xr:uid="{AD24217D-A2EB-4200-BE8F-013A81B86B32}"/>
    <cellStyle name="Normal 6 2 2 2 7" xfId="1518" xr:uid="{C7CC1B7E-58CE-44E9-A68D-42778DB75421}"/>
    <cellStyle name="Normal 6 2 2 2 7 2" xfId="2152" xr:uid="{9E343A13-53CB-4097-A85B-CC82F77AD0F3}"/>
    <cellStyle name="Normal 6 2 2 2 7 2 2" xfId="3385" xr:uid="{3519FF18-AD77-42D0-AC22-A137AD3654A5}"/>
    <cellStyle name="Normal 6 2 2 2 7 3" xfId="2783" xr:uid="{2B7C8F59-8EA8-415E-96A4-CDAB3B680846}"/>
    <cellStyle name="Normal 6 2 2 2 8" xfId="2146" xr:uid="{DFD0A35A-DC43-4ACF-A169-8500B59F7DC4}"/>
    <cellStyle name="Normal 6 2 2 2 8 2" xfId="3379" xr:uid="{97EDF7A7-3DAD-4621-8C3B-42BC72BF2BE7}"/>
    <cellStyle name="Normal 6 2 2 2 9" xfId="2777" xr:uid="{823B5493-0E08-4E45-B5D9-CA27346F253B}"/>
    <cellStyle name="Normal 6 2 2 3" xfId="1519" xr:uid="{4E5BAB18-7402-4479-AC6B-7472B326EA55}"/>
    <cellStyle name="Normal 6 2 2 3 2" xfId="2153" xr:uid="{6197B0AA-E402-4F25-96B8-303831BAF90C}"/>
    <cellStyle name="Normal 6 2 2 3 2 2" xfId="3386" xr:uid="{8555861F-B0D9-4F0C-8143-BD1EEB4A9BFC}"/>
    <cellStyle name="Normal 6 2 2 3 3" xfId="2784" xr:uid="{531D0E55-D231-4A7F-9B97-E6BB57976404}"/>
    <cellStyle name="Normal 6 2 2 4" xfId="1520" xr:uid="{EF56932A-49DF-475D-99DB-3DC287BDA44A}"/>
    <cellStyle name="Normal 6 2 2 4 2" xfId="2154" xr:uid="{AB19ADF0-4EE9-4190-9963-82871C4D1154}"/>
    <cellStyle name="Normal 6 2 2 4 2 2" xfId="3387" xr:uid="{181B3E32-2909-424C-9824-4BDC72CFF986}"/>
    <cellStyle name="Normal 6 2 2 4 3" xfId="2785" xr:uid="{F7422AAD-C847-4707-ADDA-678178738C46}"/>
    <cellStyle name="Normal 6 2 2 5" xfId="1521" xr:uid="{2BC3933F-57B8-45C0-B46C-FE2513256A8F}"/>
    <cellStyle name="Normal 6 2 2 5 2" xfId="2155" xr:uid="{1BC76FED-5898-4B49-93BD-8D07EE0394B1}"/>
    <cellStyle name="Normal 6 2 2 5 2 2" xfId="3388" xr:uid="{91CE9BB7-D352-4792-8F92-D44AE722FFA3}"/>
    <cellStyle name="Normal 6 2 2 5 3" xfId="2786" xr:uid="{C79E5E76-CE37-42A7-B9A0-208C6E39499C}"/>
    <cellStyle name="Normal 6 2 2 6" xfId="1522" xr:uid="{08F94064-B742-4C54-A2EF-604F19548FA5}"/>
    <cellStyle name="Normal 6 2 2 6 2" xfId="2156" xr:uid="{2845162D-30B6-4C7E-B758-D9D161081C61}"/>
    <cellStyle name="Normal 6 2 2 6 2 2" xfId="3389" xr:uid="{5704505C-B97D-494B-8251-ABC622287264}"/>
    <cellStyle name="Normal 6 2 2 6 3" xfId="2787" xr:uid="{B6A36E3C-D047-4B44-87EC-A2F478ADAD37}"/>
    <cellStyle name="Normal 6 2 2 7" xfId="1523" xr:uid="{8477551C-F07B-4266-9FCD-0A15CBDF0447}"/>
    <cellStyle name="Normal 6 2 2 7 2" xfId="2157" xr:uid="{47100070-E3BE-41DA-AFC2-9068CB8812D0}"/>
    <cellStyle name="Normal 6 2 2 7 2 2" xfId="3390" xr:uid="{4AAA9832-F9FC-48DF-BF9D-A3D306BDEB64}"/>
    <cellStyle name="Normal 6 2 2 7 3" xfId="2788" xr:uid="{3A058763-B84F-48C3-8B9F-6C1785E12CB6}"/>
    <cellStyle name="Normal 6 2 2 8" xfId="1524" xr:uid="{4931B81E-C08E-469F-9B3A-EC388FDDEBF0}"/>
    <cellStyle name="Normal 6 2 2 8 2" xfId="2158" xr:uid="{D86058C4-FC42-44F1-B986-0BBF150D7EFA}"/>
    <cellStyle name="Normal 6 2 2 8 2 2" xfId="3391" xr:uid="{1A7C8ED2-6F4E-4127-8A8A-5E46C2D1CC3B}"/>
    <cellStyle name="Normal 6 2 2 8 3" xfId="2789" xr:uid="{F0320030-55F6-4B77-956F-A1B3D4EE4667}"/>
    <cellStyle name="Normal 6 2 2 9" xfId="2145" xr:uid="{69D1111B-90CC-4F9D-A4B0-87779EA792BD}"/>
    <cellStyle name="Normal 6 2 2 9 2" xfId="3378" xr:uid="{6D94978B-61B8-4A27-8CB8-AE0B86C75AA0}"/>
    <cellStyle name="Normal 6 2 3" xfId="1525" xr:uid="{3ECE5DA6-E2DB-43D2-BFD7-4069E1D0F208}"/>
    <cellStyle name="Normal 6 2 3 2" xfId="1526" xr:uid="{85B740A9-EA74-4163-BA1C-D84CAC17D5B7}"/>
    <cellStyle name="Normal 6 2 3 2 2" xfId="2160" xr:uid="{30B82019-7587-402A-9C11-EBF11377DB86}"/>
    <cellStyle name="Normal 6 2 3 2 2 2" xfId="3393" xr:uid="{3507123E-43EF-4252-AA3C-7A27D5CD34CD}"/>
    <cellStyle name="Normal 6 2 3 2 3" xfId="2791" xr:uid="{0A073424-2F94-4880-BEAB-5B701FC0E2ED}"/>
    <cellStyle name="Normal 6 2 3 3" xfId="1527" xr:uid="{CA8EC428-9E54-4F85-9614-A9232AAE250E}"/>
    <cellStyle name="Normal 6 2 3 3 2" xfId="2161" xr:uid="{7081C50A-7DA1-4035-84A4-1796AA4709D4}"/>
    <cellStyle name="Normal 6 2 3 3 2 2" xfId="3394" xr:uid="{287BD2D6-1242-4DEF-B988-2CB8E513B6E1}"/>
    <cellStyle name="Normal 6 2 3 3 3" xfId="2792" xr:uid="{604E4FE1-10E0-4758-8C02-5FEFF0DC4D06}"/>
    <cellStyle name="Normal 6 2 3 4" xfId="1528" xr:uid="{7302BF38-4D36-4D0B-A007-48227164A75D}"/>
    <cellStyle name="Normal 6 2 3 4 2" xfId="2162" xr:uid="{B0E9903E-ACDD-4097-B8CB-6386496E0680}"/>
    <cellStyle name="Normal 6 2 3 4 2 2" xfId="3395" xr:uid="{A18BBB48-A9E7-428C-9FC4-D9B672379E12}"/>
    <cellStyle name="Normal 6 2 3 4 3" xfId="2793" xr:uid="{E37B5990-1D88-4D76-AA75-9E885C533116}"/>
    <cellStyle name="Normal 6 2 3 5" xfId="1529" xr:uid="{55B1BD53-BAEC-4CCA-AC67-490F50AE540B}"/>
    <cellStyle name="Normal 6 2 3 5 2" xfId="2163" xr:uid="{8DD0C1B5-4175-426C-9FFA-74E0DC10C9CF}"/>
    <cellStyle name="Normal 6 2 3 5 2 2" xfId="3396" xr:uid="{3C8FE5F7-D377-407C-A779-8840E2521C1F}"/>
    <cellStyle name="Normal 6 2 3 5 3" xfId="2794" xr:uid="{DAEC3DA2-E0D2-49E6-8079-E5B2E948132F}"/>
    <cellStyle name="Normal 6 2 3 6" xfId="1530" xr:uid="{404A9CA6-DFC3-45A2-8EE7-ED4669B7A60B}"/>
    <cellStyle name="Normal 6 2 3 6 2" xfId="2164" xr:uid="{30A2C353-6E6A-471D-BF5B-7461E61FF56C}"/>
    <cellStyle name="Normal 6 2 3 6 2 2" xfId="3397" xr:uid="{B758DFB0-F919-42B6-B844-DC0B6ECDC456}"/>
    <cellStyle name="Normal 6 2 3 6 3" xfId="2795" xr:uid="{022A77D3-7F44-46C2-9F62-E8861026C134}"/>
    <cellStyle name="Normal 6 2 3 7" xfId="1531" xr:uid="{56088695-4000-4FE3-892E-0A97C81F73E8}"/>
    <cellStyle name="Normal 6 2 3 7 2" xfId="2165" xr:uid="{380D8DC2-A14C-4AD8-8693-991209D2D041}"/>
    <cellStyle name="Normal 6 2 3 7 2 2" xfId="3398" xr:uid="{72A3D470-99DD-438B-BEDD-EDAD8B7A4102}"/>
    <cellStyle name="Normal 6 2 3 7 3" xfId="2796" xr:uid="{F6DD47B3-0C76-44E3-AC91-D4D54E5A86F1}"/>
    <cellStyle name="Normal 6 2 3 8" xfId="2159" xr:uid="{3DFE9269-8072-403D-AF92-F8D5DAA51A89}"/>
    <cellStyle name="Normal 6 2 3 8 2" xfId="3392" xr:uid="{CF4E4AFF-2908-4126-A578-085B6D317C90}"/>
    <cellStyle name="Normal 6 2 3 9" xfId="2790" xr:uid="{133935D8-4532-4AE2-A01B-B466EFFE7CD4}"/>
    <cellStyle name="Normal 6 2 4" xfId="1532" xr:uid="{A74109BD-9183-4F50-BFB7-6C5EA407D409}"/>
    <cellStyle name="Normal 6 2 4 2" xfId="1533" xr:uid="{06C3762D-B116-49BB-869B-FAB637847632}"/>
    <cellStyle name="Normal 6 2 4 2 2" xfId="2167" xr:uid="{651CDE11-00F5-4B77-ABAF-4DAA657C7EC2}"/>
    <cellStyle name="Normal 6 2 4 2 2 2" xfId="3400" xr:uid="{EC16A9AC-C134-463C-A205-24986C6B872B}"/>
    <cellStyle name="Normal 6 2 4 2 3" xfId="2798" xr:uid="{9CF54FDB-55FD-41E1-B80A-9019ACA93D0D}"/>
    <cellStyle name="Normal 6 2 4 3" xfId="1534" xr:uid="{9DC819C8-E6EC-4D18-A895-E5F1161CF708}"/>
    <cellStyle name="Normal 6 2 4 3 2" xfId="2168" xr:uid="{BB9C8F14-2D49-4D25-91C0-E561B19E3566}"/>
    <cellStyle name="Normal 6 2 4 3 2 2" xfId="3401" xr:uid="{0011EAC7-85F9-497F-9149-71FD2AD54D27}"/>
    <cellStyle name="Normal 6 2 4 3 3" xfId="2799" xr:uid="{34BA6472-583B-4745-A5AA-150D64F9762C}"/>
    <cellStyle name="Normal 6 2 4 4" xfId="1535" xr:uid="{134E971E-A2E8-4F51-9366-742D64F2F443}"/>
    <cellStyle name="Normal 6 2 4 4 2" xfId="2169" xr:uid="{BFF3AA6A-1C2E-47AF-BA2B-EE627911737F}"/>
    <cellStyle name="Normal 6 2 4 4 2 2" xfId="3402" xr:uid="{686E6922-D104-425A-8639-4CF946DC6610}"/>
    <cellStyle name="Normal 6 2 4 4 3" xfId="2800" xr:uid="{99896F6D-4B0E-4EA7-A2A1-37770DEB0630}"/>
    <cellStyle name="Normal 6 2 4 5" xfId="1536" xr:uid="{3B1E4F77-53A0-4D61-B8C6-72C039CCCEA4}"/>
    <cellStyle name="Normal 6 2 4 5 2" xfId="2170" xr:uid="{CF8DA58C-DE19-40AC-AA00-583BDE1F5B8B}"/>
    <cellStyle name="Normal 6 2 4 5 2 2" xfId="3403" xr:uid="{2D758E5E-052C-4BCC-81AC-3CAA84C30CA7}"/>
    <cellStyle name="Normal 6 2 4 5 3" xfId="2801" xr:uid="{AF354FEF-2919-46AE-96B3-01CD7D2135CC}"/>
    <cellStyle name="Normal 6 2 4 6" xfId="1537" xr:uid="{A6CEC317-131C-4BED-B172-0B37E0676D5C}"/>
    <cellStyle name="Normal 6 2 4 6 2" xfId="2171" xr:uid="{F8C2EEAD-8E0D-4BC0-B668-2CC69CDD3C63}"/>
    <cellStyle name="Normal 6 2 4 6 2 2" xfId="3404" xr:uid="{FB2EBB8B-115F-48A0-8350-F2272432F1D1}"/>
    <cellStyle name="Normal 6 2 4 6 3" xfId="2802" xr:uid="{3923D4A5-D702-425D-9B45-4FC74FAB1660}"/>
    <cellStyle name="Normal 6 2 4 7" xfId="1538" xr:uid="{5F84CBD4-2618-4C8E-8A0F-CD096C97BDCB}"/>
    <cellStyle name="Normal 6 2 4 7 2" xfId="2172" xr:uid="{051FCD54-C760-4989-951D-C65D5031FC83}"/>
    <cellStyle name="Normal 6 2 4 7 2 2" xfId="3405" xr:uid="{455181A3-5578-471F-B3C6-7D80BA5E7037}"/>
    <cellStyle name="Normal 6 2 4 7 3" xfId="2803" xr:uid="{2A7A1445-1440-417F-9CA8-2E9146D16D9A}"/>
    <cellStyle name="Normal 6 2 4 8" xfId="2166" xr:uid="{1FD47747-E54B-4C64-A384-15B45DF3FA95}"/>
    <cellStyle name="Normal 6 2 4 8 2" xfId="3399" xr:uid="{F735CE73-8197-4366-A656-E23AE575401E}"/>
    <cellStyle name="Normal 6 2 4 9" xfId="2797" xr:uid="{BE2D1D90-1F18-4715-B803-7087B678E84F}"/>
    <cellStyle name="Normal 6 2 5" xfId="1077" xr:uid="{5686E9E3-02DC-464E-9000-5F5AC5C0F498}"/>
    <cellStyle name="Normal 6 3" xfId="1068" xr:uid="{4A2DEA9D-55A0-4C5C-8594-A26A513EF766}"/>
    <cellStyle name="Normal 6 3 10" xfId="2435" xr:uid="{BF624BDE-E8BA-4FA2-BBB5-9B1C7B7474F0}"/>
    <cellStyle name="Normal 6 3 2" xfId="1539" xr:uid="{9CFE1031-6584-48F7-8B47-AA877102AF34}"/>
    <cellStyle name="Normal 6 3 2 2" xfId="1540" xr:uid="{E13CD6AA-E039-46AE-BD81-2353381033C4}"/>
    <cellStyle name="Normal 6 3 2 2 2" xfId="2174" xr:uid="{FBE82EE5-E718-43E3-9A54-107D1A4D71B1}"/>
    <cellStyle name="Normal 6 3 2 2 2 2" xfId="3407" xr:uid="{FE3C5B52-2305-4000-8B26-524E78CF5731}"/>
    <cellStyle name="Normal 6 3 2 2 3" xfId="2805" xr:uid="{C733A685-39B7-4147-9BDA-5D0B00D738BF}"/>
    <cellStyle name="Normal 6 3 2 3" xfId="1541" xr:uid="{F1F1A82D-A12F-4AC0-A602-7BAD3DA5F65E}"/>
    <cellStyle name="Normal 6 3 2 3 2" xfId="2175" xr:uid="{DD134143-C381-4FBB-A66B-14EB3E5AA309}"/>
    <cellStyle name="Normal 6 3 2 3 2 2" xfId="3408" xr:uid="{D793C14B-E1C8-4611-8DD6-B51AF4095E8D}"/>
    <cellStyle name="Normal 6 3 2 3 3" xfId="2806" xr:uid="{8F4D3AFC-0818-43B4-BB48-97F8C45AEAF2}"/>
    <cellStyle name="Normal 6 3 2 4" xfId="1542" xr:uid="{A4DD4D45-0A5D-40D2-967C-AD4A065DA9FF}"/>
    <cellStyle name="Normal 6 3 2 4 2" xfId="2176" xr:uid="{9837497F-8AA8-4A75-87F3-F72F3C2BA5B5}"/>
    <cellStyle name="Normal 6 3 2 4 2 2" xfId="3409" xr:uid="{E74EA344-388A-4198-8E9C-7F46C0AF38F4}"/>
    <cellStyle name="Normal 6 3 2 4 3" xfId="2807" xr:uid="{60CE9B91-5CD3-499A-969D-1DDF7448F527}"/>
    <cellStyle name="Normal 6 3 2 5" xfId="1543" xr:uid="{94A516C1-A7F1-4DFA-89C7-EF214D95ECEF}"/>
    <cellStyle name="Normal 6 3 2 5 2" xfId="2177" xr:uid="{C5E80350-9C00-477B-8D15-4B67E96D1CAF}"/>
    <cellStyle name="Normal 6 3 2 5 2 2" xfId="3410" xr:uid="{BAFB76D2-277E-4445-B4DB-7C1AF6485256}"/>
    <cellStyle name="Normal 6 3 2 5 3" xfId="2808" xr:uid="{8843C9B0-4646-4CD2-BB5A-B7ADF83F0A5F}"/>
    <cellStyle name="Normal 6 3 2 6" xfId="1544" xr:uid="{1F89C480-862C-4959-8556-A1945E10DD6F}"/>
    <cellStyle name="Normal 6 3 2 6 2" xfId="2178" xr:uid="{64A40C09-B0F4-4801-BA8A-D870C7371427}"/>
    <cellStyle name="Normal 6 3 2 6 2 2" xfId="3411" xr:uid="{9D8B3342-86A1-4494-8556-C79FF9371CEE}"/>
    <cellStyle name="Normal 6 3 2 6 3" xfId="2809" xr:uid="{9835C99E-1CFA-442E-986F-AB8E9CE9641D}"/>
    <cellStyle name="Normal 6 3 2 7" xfId="1545" xr:uid="{5611BE14-4A3C-4AC3-951F-572D6C795B70}"/>
    <cellStyle name="Normal 6 3 2 7 2" xfId="2179" xr:uid="{F585B961-FE60-41E3-9524-6E42A640E7E7}"/>
    <cellStyle name="Normal 6 3 2 7 2 2" xfId="3412" xr:uid="{7FD6AD8E-04F3-4BB0-B490-826EDABD5C43}"/>
    <cellStyle name="Normal 6 3 2 7 3" xfId="2810" xr:uid="{9470CC2E-B9E4-4B04-9C74-7EBCDE947674}"/>
    <cellStyle name="Normal 6 3 2 8" xfId="2173" xr:uid="{09733B24-C529-47E7-9361-F602FAEFB4C1}"/>
    <cellStyle name="Normal 6 3 2 8 2" xfId="3406" xr:uid="{79756650-9F20-4C7B-A89B-660A671B16EC}"/>
    <cellStyle name="Normal 6 3 2 9" xfId="2804" xr:uid="{9BA4CA40-D530-4665-AB1C-46A540FFCE3F}"/>
    <cellStyle name="Normal 6 3 3" xfId="1546" xr:uid="{1CA5B478-E90C-46AE-B3EC-0F5D6C494A3A}"/>
    <cellStyle name="Normal 6 3 3 2" xfId="2180" xr:uid="{2138028E-590B-495A-AC32-871D4C77A282}"/>
    <cellStyle name="Normal 6 3 3 2 2" xfId="3413" xr:uid="{33942B28-9F88-4964-A8E0-06D5154753E3}"/>
    <cellStyle name="Normal 6 3 3 3" xfId="2811" xr:uid="{6E16AADD-27B9-4898-A59B-D49551AA1996}"/>
    <cellStyle name="Normal 6 3 4" xfId="1547" xr:uid="{506CF768-8007-44C3-AB9E-4A7E65861B5B}"/>
    <cellStyle name="Normal 6 3 4 2" xfId="2181" xr:uid="{CAF34840-B949-4857-9632-0733E7F02984}"/>
    <cellStyle name="Normal 6 3 4 2 2" xfId="3414" xr:uid="{4E8258C2-27B8-4297-AC71-3CC57E11AEEB}"/>
    <cellStyle name="Normal 6 3 4 3" xfId="2812" xr:uid="{AFABC4FD-5110-4B09-BC5B-38A426631CE8}"/>
    <cellStyle name="Normal 6 3 5" xfId="1548" xr:uid="{6AC8898F-F97A-4BD4-9157-00DED7054C65}"/>
    <cellStyle name="Normal 6 3 5 2" xfId="2182" xr:uid="{48E9899C-EA1A-46C7-921F-ABA7FAEB45BC}"/>
    <cellStyle name="Normal 6 3 5 2 2" xfId="3415" xr:uid="{80D393D0-3DA1-4DBF-99D9-ABB556E57D05}"/>
    <cellStyle name="Normal 6 3 5 3" xfId="2813" xr:uid="{85B4BB11-8B9F-4DA0-8628-E40ACEF71DC4}"/>
    <cellStyle name="Normal 6 3 6" xfId="1549" xr:uid="{35AFE474-36B9-4202-B58D-9BCE0F955522}"/>
    <cellStyle name="Normal 6 3 6 2" xfId="2183" xr:uid="{C25EC30B-F215-4A98-AEFE-2E6B471214D3}"/>
    <cellStyle name="Normal 6 3 6 2 2" xfId="3416" xr:uid="{D9FAD67F-9E0E-4609-B2EC-C7E6EA2ED5E2}"/>
    <cellStyle name="Normal 6 3 6 3" xfId="2814" xr:uid="{FC693D68-0E81-4764-B522-887F4C5B9952}"/>
    <cellStyle name="Normal 6 3 7" xfId="1550" xr:uid="{39816E1C-9A28-4796-9EDE-B0DB00131EBE}"/>
    <cellStyle name="Normal 6 3 7 2" xfId="2184" xr:uid="{423E2BE6-A2EB-4EC5-9AC8-3F4407B663EF}"/>
    <cellStyle name="Normal 6 3 7 2 2" xfId="3417" xr:uid="{E189BA06-BD86-442D-B3B0-FE3F0F50DA00}"/>
    <cellStyle name="Normal 6 3 7 3" xfId="2815" xr:uid="{3116CFC0-7B63-4B30-8CBC-4DF73E35B1FD}"/>
    <cellStyle name="Normal 6 3 8" xfId="1551" xr:uid="{D6750C69-78F8-4335-AD3B-A24196C3EFDC}"/>
    <cellStyle name="Normal 6 3 8 2" xfId="2185" xr:uid="{15E21DA9-4AD8-4DCD-886F-1DE41BA7AFB8}"/>
    <cellStyle name="Normal 6 3 8 2 2" xfId="3418" xr:uid="{25FE16CB-3051-4ED3-BAC3-1EFE59C76EDB}"/>
    <cellStyle name="Normal 6 3 8 3" xfId="2816" xr:uid="{E3A747CC-F1E3-4C55-9B88-C5FF4B72A83A}"/>
    <cellStyle name="Normal 6 3 9" xfId="1810" xr:uid="{42AB1742-A1E8-4223-B0D6-CB6BCF149BE1}"/>
    <cellStyle name="Normal 6 3 9 2" xfId="3042" xr:uid="{FA9ECCC1-AF44-45E9-A2B7-7BA77C7ADFC9}"/>
    <cellStyle name="Normal 6 4" xfId="1552" xr:uid="{B37E6848-0893-4641-9F6E-447C4DB3358F}"/>
    <cellStyle name="Normal 6 4 2" xfId="1553" xr:uid="{AC20D8D6-A27C-4D10-9DC0-55EAD36E142B}"/>
    <cellStyle name="Normal 6 4 2 2" xfId="2187" xr:uid="{D0B01822-825D-455C-B665-32AAB959D89D}"/>
    <cellStyle name="Normal 6 4 2 2 2" xfId="3420" xr:uid="{1AA709D4-8205-4522-B57E-EBD17451DF5D}"/>
    <cellStyle name="Normal 6 4 2 3" xfId="2818" xr:uid="{7E8BA63E-23C7-4693-93B2-70A840F5AE98}"/>
    <cellStyle name="Normal 6 4 3" xfId="1554" xr:uid="{3A501870-9B18-4369-ACE6-778B6DFDC44D}"/>
    <cellStyle name="Normal 6 4 3 2" xfId="2188" xr:uid="{00E19C13-8F29-4D78-9E75-49329B5B3814}"/>
    <cellStyle name="Normal 6 4 3 2 2" xfId="3421" xr:uid="{EB31017B-963C-46EE-BC46-99A00D73B708}"/>
    <cellStyle name="Normal 6 4 3 3" xfId="2819" xr:uid="{BD2D72AF-6CF3-46F6-BEFC-0BF4B77A4D05}"/>
    <cellStyle name="Normal 6 4 4" xfId="1555" xr:uid="{0C24BDDD-AA07-4951-AC95-F97534EB2CD8}"/>
    <cellStyle name="Normal 6 4 4 2" xfId="2189" xr:uid="{6EEA77E1-FA45-447A-A8C2-A07440A89721}"/>
    <cellStyle name="Normal 6 4 4 2 2" xfId="3422" xr:uid="{AA0250DF-3CA2-4096-A75E-303893A1F91E}"/>
    <cellStyle name="Normal 6 4 4 3" xfId="2820" xr:uid="{E677C0A9-8BDD-4928-9913-7A0FDE034DB0}"/>
    <cellStyle name="Normal 6 4 5" xfId="1556" xr:uid="{BEFBB55C-F264-4AD2-9E78-6D862EAC4B3B}"/>
    <cellStyle name="Normal 6 4 5 2" xfId="2190" xr:uid="{31081CC0-E497-40D4-A9D9-5A6A2AC0CB95}"/>
    <cellStyle name="Normal 6 4 5 2 2" xfId="3423" xr:uid="{7ED9B539-701A-4CA2-8B94-D4F4209836EB}"/>
    <cellStyle name="Normal 6 4 5 3" xfId="2821" xr:uid="{3655C9A4-9A52-42D2-8AED-8DDA545159D2}"/>
    <cellStyle name="Normal 6 4 6" xfId="1557" xr:uid="{442285EF-714D-4FF9-BB40-A50C0D033ABF}"/>
    <cellStyle name="Normal 6 4 6 2" xfId="2191" xr:uid="{864DE271-68CE-45BE-8B57-D0A725DC4841}"/>
    <cellStyle name="Normal 6 4 6 2 2" xfId="3424" xr:uid="{4692ACF4-25AE-40FD-A817-A291D7F0940B}"/>
    <cellStyle name="Normal 6 4 6 3" xfId="2822" xr:uid="{62E3B46B-0BB2-45A3-B3CD-C576762FB968}"/>
    <cellStyle name="Normal 6 4 7" xfId="1558" xr:uid="{041B889C-CA6A-424F-B636-A6142E760E8C}"/>
    <cellStyle name="Normal 6 4 7 2" xfId="2192" xr:uid="{2FF9DAB7-95DD-4F01-887B-D6BDD816D2D1}"/>
    <cellStyle name="Normal 6 4 7 2 2" xfId="3425" xr:uid="{25B2243D-16C4-4834-80CD-8BF18AA83EB2}"/>
    <cellStyle name="Normal 6 4 7 3" xfId="2823" xr:uid="{F221EAD9-A2C6-4ECB-958F-FF1A7981CF9F}"/>
    <cellStyle name="Normal 6 4 8" xfId="2186" xr:uid="{F904C178-F83B-4A07-84B7-4A73A2346A9C}"/>
    <cellStyle name="Normal 6 4 8 2" xfId="3419" xr:uid="{64F45A60-99C1-4D03-A1EE-9F9DA43CC209}"/>
    <cellStyle name="Normal 6 4 9" xfId="2817" xr:uid="{1F514C8B-FCF1-4583-8BCF-1E777C26A1C1}"/>
    <cellStyle name="Normal 6 5" xfId="1559" xr:uid="{5BFBEB19-57BF-4737-B257-C12B3581F11B}"/>
    <cellStyle name="Normal 6 5 2" xfId="1560" xr:uid="{D37F9E57-26C8-443B-9810-9D37880E384A}"/>
    <cellStyle name="Normal 6 5 2 2" xfId="2194" xr:uid="{AE14BBB6-1BAC-4DB6-A990-9A48432F06CF}"/>
    <cellStyle name="Normal 6 5 2 2 2" xfId="3427" xr:uid="{BDCA01B0-4F46-403C-B803-ECEECFA87317}"/>
    <cellStyle name="Normal 6 5 2 3" xfId="2825" xr:uid="{0772EB95-47F9-4B75-9575-2EA2BBDC2690}"/>
    <cellStyle name="Normal 6 5 3" xfId="1561" xr:uid="{DC2F85D5-09F8-42C6-ACAE-3070D12FC97B}"/>
    <cellStyle name="Normal 6 5 3 2" xfId="2195" xr:uid="{0FAAE1BC-5B23-4427-95CF-FE5CB4A4A282}"/>
    <cellStyle name="Normal 6 5 3 2 2" xfId="3428" xr:uid="{2B2B2C69-C8FF-44EC-ACE5-524B130A7E32}"/>
    <cellStyle name="Normal 6 5 3 3" xfId="2826" xr:uid="{8D1F27A7-0E4F-49D4-A2AA-427947D66FF9}"/>
    <cellStyle name="Normal 6 5 4" xfId="1562" xr:uid="{2AE99841-74FA-4E74-8FFC-6DBF63A315CB}"/>
    <cellStyle name="Normal 6 5 4 2" xfId="2196" xr:uid="{7D2CA842-EF68-4654-8153-308B827AE471}"/>
    <cellStyle name="Normal 6 5 4 2 2" xfId="3429" xr:uid="{44A94C65-6139-4AF1-A2FE-615E0D939494}"/>
    <cellStyle name="Normal 6 5 4 3" xfId="2827" xr:uid="{E5B08290-2D96-4C0D-908E-36929A9DAAFF}"/>
    <cellStyle name="Normal 6 5 5" xfId="1563" xr:uid="{EAECD662-AF6F-4F91-B2AE-98B77F0BBF95}"/>
    <cellStyle name="Normal 6 5 5 2" xfId="2197" xr:uid="{ABAE52BF-4D1A-419D-A80F-7068940ADD18}"/>
    <cellStyle name="Normal 6 5 5 2 2" xfId="3430" xr:uid="{12E58C29-884A-4E91-81CB-4B0A7EDD52DD}"/>
    <cellStyle name="Normal 6 5 5 3" xfId="2828" xr:uid="{CA9E75E9-22B2-466A-9210-30B307B17011}"/>
    <cellStyle name="Normal 6 5 6" xfId="1564" xr:uid="{616F16B6-8731-49F9-8AE1-C3DB80B83CBD}"/>
    <cellStyle name="Normal 6 5 6 2" xfId="2198" xr:uid="{AC9AC634-46FA-474E-A96A-95493DBFEB69}"/>
    <cellStyle name="Normal 6 5 6 2 2" xfId="3431" xr:uid="{419EFEB3-E12B-4E65-902C-0E0FCFDEA360}"/>
    <cellStyle name="Normal 6 5 6 3" xfId="2829" xr:uid="{C78D12CC-7FD7-4C29-85B6-3483D98D677D}"/>
    <cellStyle name="Normal 6 5 7" xfId="1565" xr:uid="{12DFF058-4AE2-4077-AB0B-748BE66303AC}"/>
    <cellStyle name="Normal 6 5 7 2" xfId="2199" xr:uid="{06780215-67AE-428F-95EA-98B34492EC7A}"/>
    <cellStyle name="Normal 6 5 7 2 2" xfId="3432" xr:uid="{6A8608D3-59D7-4ABB-AB5C-F5C8B6A26A57}"/>
    <cellStyle name="Normal 6 5 7 3" xfId="2830" xr:uid="{3C2BA130-5411-498A-8627-ABC81E9EE294}"/>
    <cellStyle name="Normal 6 5 8" xfId="2193" xr:uid="{E30B2AF3-2C6B-4A69-8B04-70BDA604087C}"/>
    <cellStyle name="Normal 6 5 8 2" xfId="3426" xr:uid="{D618AF82-7EE3-4A2A-9113-0AB852519774}"/>
    <cellStyle name="Normal 6 5 9" xfId="2824" xr:uid="{A7A039EF-97FC-4249-93FE-47760C3821A7}"/>
    <cellStyle name="Normal 6 6" xfId="1566" xr:uid="{8F8F2780-F28B-4EEB-B5F7-70609D471EDA}"/>
    <cellStyle name="Normal 6 6 2" xfId="2200" xr:uid="{BA33F16D-436D-46B3-9F84-68F928A0BDCB}"/>
    <cellStyle name="Normal 6 6 2 2" xfId="3433" xr:uid="{6F170DFA-2515-4459-9A4E-CF3D7A057DDA}"/>
    <cellStyle name="Normal 6 6 3" xfId="2831" xr:uid="{EAE8BA9D-70A4-4765-AB32-83788D5C14F9}"/>
    <cellStyle name="Normal 6 7" xfId="1567" xr:uid="{3AE8EE2B-1474-469F-8D64-B34232E6372C}"/>
    <cellStyle name="Normal 6 7 2" xfId="2201" xr:uid="{0C92F006-4728-4D9D-8CB5-9DD2CE4072B9}"/>
    <cellStyle name="Normal 6 7 2 2" xfId="3434" xr:uid="{D4D9F571-4C92-4A7A-B6A6-4BA0E36DC7AA}"/>
    <cellStyle name="Normal 6 7 3" xfId="2832" xr:uid="{DA5D85F4-4E51-4D07-891C-D31E95CD9C23}"/>
    <cellStyle name="Normal 6 8" xfId="1568" xr:uid="{707CCF6E-F8E9-4567-9551-13970EE9FB31}"/>
    <cellStyle name="Normal 6 8 2" xfId="2202" xr:uid="{2A885F7A-2160-42CD-9F84-DAA57AC11DE9}"/>
    <cellStyle name="Normal 6 8 2 2" xfId="3435" xr:uid="{C5F76E1F-3B44-4823-A200-6DFA65A63676}"/>
    <cellStyle name="Normal 6 8 3" xfId="2833" xr:uid="{E32D6F0D-4A7B-4B93-985C-5F6B4A302C35}"/>
    <cellStyle name="Normal 6 9" xfId="1569" xr:uid="{A1D5F18B-E2C7-4ACB-841D-9861601C70E4}"/>
    <cellStyle name="Normal 6 9 2" xfId="2203" xr:uid="{1FA718C7-6527-461F-92FE-0B4FE6F137FB}"/>
    <cellStyle name="Normal 6 9 2 2" xfId="3436" xr:uid="{7981D2E5-616E-451C-B72C-B56B89CDB323}"/>
    <cellStyle name="Normal 6 9 3" xfId="2834" xr:uid="{ED0C6B6A-0D36-4C59-B882-91831B20CA98}"/>
    <cellStyle name="Normal 60" xfId="3647" xr:uid="{94319A0E-2670-4E4D-BBC4-B76F14DE9E1E}"/>
    <cellStyle name="Normal 61" xfId="3648" xr:uid="{ABD43F52-A02A-4260-A2E2-212B61345E38}"/>
    <cellStyle name="Normal 62" xfId="3649" xr:uid="{65359E5C-977C-4493-A51C-F805E7158FE0}"/>
    <cellStyle name="Normal 7" xfId="488" xr:uid="{00000000-0005-0000-0000-0000E9010000}"/>
    <cellStyle name="Normal 7 10" xfId="1570" xr:uid="{1E110D4E-8B15-480A-B0EE-F9E98A1F33B1}"/>
    <cellStyle name="Normal 7 10 2" xfId="2204" xr:uid="{C6EE3CBF-8673-480D-8461-8CB0F9A45CDD}"/>
    <cellStyle name="Normal 7 10 2 2" xfId="3437" xr:uid="{BD543117-74B0-4E3E-9C46-3D34A2EDA570}"/>
    <cellStyle name="Normal 7 10 3" xfId="2835" xr:uid="{E295982C-1460-47A5-B1D7-FF091866F639}"/>
    <cellStyle name="Normal 7 11" xfId="1571" xr:uid="{9C5C1928-FFA7-4F04-B549-E7437C853D28}"/>
    <cellStyle name="Normal 7 11 2" xfId="2205" xr:uid="{BB13DEEA-EBE6-4DF8-BC04-38334146A2D3}"/>
    <cellStyle name="Normal 7 11 2 2" xfId="3438" xr:uid="{F1693591-BFD8-4FA6-995D-5E3920808F29}"/>
    <cellStyle name="Normal 7 11 3" xfId="2836" xr:uid="{56EAD3C0-EABF-4277-8C59-2C0EBFBB6DDB}"/>
    <cellStyle name="Normal 7 12" xfId="1572" xr:uid="{D9678502-8B86-4A85-9234-158B25172511}"/>
    <cellStyle name="Normal 7 12 2" xfId="2206" xr:uid="{EF341F1D-35D8-4A74-951D-C0E3760C7948}"/>
    <cellStyle name="Normal 7 12 2 2" xfId="3439" xr:uid="{6677DC9E-2A93-464B-9454-E31D87D87F6F}"/>
    <cellStyle name="Normal 7 12 3" xfId="2837" xr:uid="{BAF0A5DC-3436-4B6D-9C87-F068D8C1BF84}"/>
    <cellStyle name="Normal 7 13" xfId="1808" xr:uid="{5A6BE937-B7A6-47C8-9A0C-31AD8092C117}"/>
    <cellStyle name="Normal 7 13 2" xfId="3040" xr:uid="{643F3DC8-C6B3-4EB4-8C94-CC0AB3167B81}"/>
    <cellStyle name="Normal 7 14" xfId="2430" xr:uid="{18A241C2-A1C5-4CC3-BFBD-316EF0ECEDED}"/>
    <cellStyle name="Normal 7 15" xfId="1058" xr:uid="{D2726993-4DD8-4A93-8BC7-5939F5A20D54}"/>
    <cellStyle name="Normal 7 2" xfId="1069" xr:uid="{8B96393B-6DCF-4B0B-A436-805DE9E61362}"/>
    <cellStyle name="Normal 7 2 2" xfId="1573" xr:uid="{4418F3E9-129F-4F44-9F4B-0C8653A5121F}"/>
    <cellStyle name="Normal 7 2 2 10" xfId="2838" xr:uid="{E86EE55F-C9A4-4AD5-845B-5FB087CE860F}"/>
    <cellStyle name="Normal 7 2 2 2" xfId="1574" xr:uid="{CC307867-A2B5-41D6-AE38-0764EC200C56}"/>
    <cellStyle name="Normal 7 2 2 2 2" xfId="1575" xr:uid="{1B866B2E-F54C-468C-8FD1-FEEAE439EBE1}"/>
    <cellStyle name="Normal 7 2 2 2 2 2" xfId="2209" xr:uid="{2278FC1E-5FAB-4847-AC23-C30C16FA3867}"/>
    <cellStyle name="Normal 7 2 2 2 2 2 2" xfId="3442" xr:uid="{C7348D1B-72C8-4C2B-84BD-F1C5FD3F2D4C}"/>
    <cellStyle name="Normal 7 2 2 2 2 3" xfId="2840" xr:uid="{6BBD2AEF-E453-49ED-A1E1-82FCB54E1DCE}"/>
    <cellStyle name="Normal 7 2 2 2 3" xfId="1576" xr:uid="{18C01760-C08C-462B-AC06-081565BF42CC}"/>
    <cellStyle name="Normal 7 2 2 2 3 2" xfId="2210" xr:uid="{1AEFFF0C-1E11-4840-9F9A-7DDA6EFF3BD3}"/>
    <cellStyle name="Normal 7 2 2 2 3 2 2" xfId="3443" xr:uid="{F50037BD-9A2C-465F-B3AF-F59BF2209993}"/>
    <cellStyle name="Normal 7 2 2 2 3 3" xfId="2841" xr:uid="{5F4A6142-CB42-484F-95AA-7AC991F502C8}"/>
    <cellStyle name="Normal 7 2 2 2 4" xfId="1577" xr:uid="{0E563A2B-C405-4C25-BAC3-43A690FD5A09}"/>
    <cellStyle name="Normal 7 2 2 2 4 2" xfId="2211" xr:uid="{3242838B-0E58-4B88-AD10-76AD9CE42A72}"/>
    <cellStyle name="Normal 7 2 2 2 4 2 2" xfId="3444" xr:uid="{DDFABBF0-E5B5-4C36-9D57-1612BA6D42C8}"/>
    <cellStyle name="Normal 7 2 2 2 4 3" xfId="2842" xr:uid="{AE829DE2-7530-4BA0-83B7-A3863F661CBB}"/>
    <cellStyle name="Normal 7 2 2 2 5" xfId="1578" xr:uid="{44EBE432-49E5-4653-A20A-470A9865ABF8}"/>
    <cellStyle name="Normal 7 2 2 2 5 2" xfId="2212" xr:uid="{47C41ADC-3D95-4BE7-951E-7280588AA4AC}"/>
    <cellStyle name="Normal 7 2 2 2 5 2 2" xfId="3445" xr:uid="{3EB07082-A31F-4F61-8A1E-AE161F56E091}"/>
    <cellStyle name="Normal 7 2 2 2 5 3" xfId="2843" xr:uid="{A8E079F0-EF56-4843-AD45-0AC2293631AF}"/>
    <cellStyle name="Normal 7 2 2 2 6" xfId="1579" xr:uid="{EB6EDB97-1369-4946-8C37-A41EAF475683}"/>
    <cellStyle name="Normal 7 2 2 2 6 2" xfId="2213" xr:uid="{A3EBDFE0-935B-4387-AB96-C53ACEA5DCFF}"/>
    <cellStyle name="Normal 7 2 2 2 6 2 2" xfId="3446" xr:uid="{37D7C6A7-F9BA-4F81-A367-0023E25E7A16}"/>
    <cellStyle name="Normal 7 2 2 2 6 3" xfId="2844" xr:uid="{BEE78221-556E-446F-BE2A-9576661C1967}"/>
    <cellStyle name="Normal 7 2 2 2 7" xfId="1580" xr:uid="{F00CB537-EED0-4744-8433-81E1032B6316}"/>
    <cellStyle name="Normal 7 2 2 2 7 2" xfId="2214" xr:uid="{E046FCEC-7FDF-47B3-896C-E2FF4C4DAE74}"/>
    <cellStyle name="Normal 7 2 2 2 7 2 2" xfId="3447" xr:uid="{A0892309-F01F-4D18-98D7-28DC6C9FE2A9}"/>
    <cellStyle name="Normal 7 2 2 2 7 3" xfId="2845" xr:uid="{403E338A-1553-4A96-B330-61CFA519666E}"/>
    <cellStyle name="Normal 7 2 2 2 8" xfId="2208" xr:uid="{F4506AD7-0F58-4601-98B9-EF4FAD78F258}"/>
    <cellStyle name="Normal 7 2 2 2 8 2" xfId="3441" xr:uid="{FC470CA2-0CDB-4AD0-974F-8609D8C0A0CA}"/>
    <cellStyle name="Normal 7 2 2 2 9" xfId="2839" xr:uid="{516081BC-6E6D-4BC7-BA76-D336AD0C188E}"/>
    <cellStyle name="Normal 7 2 2 3" xfId="1581" xr:uid="{65603689-A42A-49E6-8A9A-EA6C52A07C07}"/>
    <cellStyle name="Normal 7 2 2 3 2" xfId="2215" xr:uid="{74B42A91-17B2-4C24-A353-5DF9005E0E59}"/>
    <cellStyle name="Normal 7 2 2 3 2 2" xfId="3448" xr:uid="{1B856BF5-547E-470C-981E-44B7D29C3BA1}"/>
    <cellStyle name="Normal 7 2 2 3 3" xfId="2846" xr:uid="{BA32546A-B76C-4CCC-873F-93EB3A9E66D4}"/>
    <cellStyle name="Normal 7 2 2 4" xfId="1582" xr:uid="{3F6AF977-2D9A-4449-9BAB-FBE94060252F}"/>
    <cellStyle name="Normal 7 2 2 4 2" xfId="2216" xr:uid="{7FCCAD10-458C-4A09-B57A-49F1836C9DFF}"/>
    <cellStyle name="Normal 7 2 2 4 2 2" xfId="3449" xr:uid="{A24A1834-DBA3-4592-B1EA-7025E3BF37A3}"/>
    <cellStyle name="Normal 7 2 2 4 3" xfId="2847" xr:uid="{F9E24B53-B3C8-4D20-97F3-25CA69DD4CD1}"/>
    <cellStyle name="Normal 7 2 2 5" xfId="1583" xr:uid="{1894BCAB-1686-4E33-861D-DF223E65FF61}"/>
    <cellStyle name="Normal 7 2 2 5 2" xfId="2217" xr:uid="{777B5C04-1D6D-47A2-8CD4-4D507FCC45EB}"/>
    <cellStyle name="Normal 7 2 2 5 2 2" xfId="3450" xr:uid="{FEFBFF01-4588-4A37-B554-6C66C236B5D7}"/>
    <cellStyle name="Normal 7 2 2 5 3" xfId="2848" xr:uid="{1BC4593B-9F75-48E5-83D6-34D36676C1A3}"/>
    <cellStyle name="Normal 7 2 2 6" xfId="1584" xr:uid="{E040B2BE-1E34-44DD-B54F-BDE6B4BB34FC}"/>
    <cellStyle name="Normal 7 2 2 6 2" xfId="2218" xr:uid="{AEA0726C-D2A7-40D9-889D-C50752FFADB0}"/>
    <cellStyle name="Normal 7 2 2 6 2 2" xfId="3451" xr:uid="{D145431E-C456-44C8-B4FF-E831CC4DEB2E}"/>
    <cellStyle name="Normal 7 2 2 6 3" xfId="2849" xr:uid="{556C8000-CF99-41A7-9F54-97155D8FB2D1}"/>
    <cellStyle name="Normal 7 2 2 7" xfId="1585" xr:uid="{AF6075CB-7D3A-4060-BC85-A5886ADE9253}"/>
    <cellStyle name="Normal 7 2 2 7 2" xfId="2219" xr:uid="{1CCF7605-7612-479C-BE2C-A738AADA6A29}"/>
    <cellStyle name="Normal 7 2 2 7 2 2" xfId="3452" xr:uid="{02B73932-CDAF-4681-AB2F-D9AB22DF01D0}"/>
    <cellStyle name="Normal 7 2 2 7 3" xfId="2850" xr:uid="{02176931-B31C-480C-9788-21012AD3A3C5}"/>
    <cellStyle name="Normal 7 2 2 8" xfId="1586" xr:uid="{B025C856-2216-48FD-8E80-1FBC27451824}"/>
    <cellStyle name="Normal 7 2 2 8 2" xfId="2220" xr:uid="{93FD5913-C6F4-47BA-9BAE-8C70D432EA62}"/>
    <cellStyle name="Normal 7 2 2 8 2 2" xfId="3453" xr:uid="{5A97FD7F-3C54-4D98-9A29-83362430C5DA}"/>
    <cellStyle name="Normal 7 2 2 8 3" xfId="2851" xr:uid="{29387040-4686-4872-BD2D-422AFAF234DB}"/>
    <cellStyle name="Normal 7 2 2 9" xfId="2207" xr:uid="{5B303F64-F8AD-4F82-8D90-FF9BB6C1DC87}"/>
    <cellStyle name="Normal 7 2 2 9 2" xfId="3440" xr:uid="{4B796DB9-5E5D-41C1-9212-915BA392CF91}"/>
    <cellStyle name="Normal 7 2 3" xfId="1587" xr:uid="{BFC2FD64-A58E-4AB3-A9F6-BD118937152E}"/>
    <cellStyle name="Normal 7 2 3 2" xfId="1588" xr:uid="{D913F2A5-8469-4A79-9C05-8564CEA84D21}"/>
    <cellStyle name="Normal 7 2 3 2 2" xfId="2222" xr:uid="{7A6B4363-3520-4D44-9882-802074EC0482}"/>
    <cellStyle name="Normal 7 2 3 2 2 2" xfId="3455" xr:uid="{566853EF-20D7-4B70-BE7A-007189A69B56}"/>
    <cellStyle name="Normal 7 2 3 2 3" xfId="2853" xr:uid="{2BF47E47-953B-4329-AC9F-67F9FF18F25F}"/>
    <cellStyle name="Normal 7 2 3 3" xfId="1589" xr:uid="{1C1769D5-CA80-48C3-B8D1-7DCB406689D8}"/>
    <cellStyle name="Normal 7 2 3 3 2" xfId="2223" xr:uid="{1B8E2DB1-2B19-48D3-ACBF-BECEFAD10CBD}"/>
    <cellStyle name="Normal 7 2 3 3 2 2" xfId="3456" xr:uid="{EDEA8D94-F442-45CB-8AC1-BA251980D84D}"/>
    <cellStyle name="Normal 7 2 3 3 3" xfId="2854" xr:uid="{477DF0A9-8921-4FBD-8FC3-C7AE731FBCFB}"/>
    <cellStyle name="Normal 7 2 3 4" xfId="1590" xr:uid="{DB93B0F1-6D36-49F2-9CC1-A6B65C509A97}"/>
    <cellStyle name="Normal 7 2 3 4 2" xfId="2224" xr:uid="{6850AB3D-07D9-4946-9AD6-3E3A9D1A1C1B}"/>
    <cellStyle name="Normal 7 2 3 4 2 2" xfId="3457" xr:uid="{7CF9FBA9-33EF-4153-B3A8-F7B3892BCD89}"/>
    <cellStyle name="Normal 7 2 3 4 3" xfId="2855" xr:uid="{EBA47514-4CE7-441E-9673-878B67C2C66C}"/>
    <cellStyle name="Normal 7 2 3 5" xfId="1591" xr:uid="{5FBAC42D-7ED9-4923-A80C-23296DC67DD1}"/>
    <cellStyle name="Normal 7 2 3 5 2" xfId="2225" xr:uid="{D6380C83-B32C-4C99-9AB9-92B4FB171DA5}"/>
    <cellStyle name="Normal 7 2 3 5 2 2" xfId="3458" xr:uid="{D57D2B0D-DE0F-4DF1-AF61-A54BEA569AD8}"/>
    <cellStyle name="Normal 7 2 3 5 3" xfId="2856" xr:uid="{D0C4A96E-6D63-47EC-8622-992C2F6A55E4}"/>
    <cellStyle name="Normal 7 2 3 6" xfId="1592" xr:uid="{94E80CED-631A-49B5-A211-B3841228D8FD}"/>
    <cellStyle name="Normal 7 2 3 6 2" xfId="2226" xr:uid="{D11AAABE-063F-4B0A-8A4D-514222C99DB6}"/>
    <cellStyle name="Normal 7 2 3 6 2 2" xfId="3459" xr:uid="{51B91718-530D-4916-9BB7-7F328AA21AAC}"/>
    <cellStyle name="Normal 7 2 3 6 3" xfId="2857" xr:uid="{37991E6B-7118-4523-8222-9BFACEE1C9C2}"/>
    <cellStyle name="Normal 7 2 3 7" xfId="1593" xr:uid="{5FAE1A95-5904-498B-AF3B-507CEF6555CA}"/>
    <cellStyle name="Normal 7 2 3 7 2" xfId="2227" xr:uid="{EC348F70-F775-4219-A23A-A680ABB8BB6E}"/>
    <cellStyle name="Normal 7 2 3 7 2 2" xfId="3460" xr:uid="{2FB2945A-4A09-4773-BBBB-33F2880B5F2C}"/>
    <cellStyle name="Normal 7 2 3 7 3" xfId="2858" xr:uid="{321B7704-B980-4949-A69F-65FDBD2FE31A}"/>
    <cellStyle name="Normal 7 2 3 8" xfId="2221" xr:uid="{CA961D31-6084-4E83-9AB7-C9D9FCCA5D99}"/>
    <cellStyle name="Normal 7 2 3 8 2" xfId="3454" xr:uid="{0EACC130-0151-4BC8-8308-3A4845565757}"/>
    <cellStyle name="Normal 7 2 3 9" xfId="2852" xr:uid="{7023DCF1-F674-4CBB-AEF5-74B9FA14A9E5}"/>
    <cellStyle name="Normal 7 2 4" xfId="1594" xr:uid="{EF11E0A5-F68C-4BC8-8996-5E06077AE754}"/>
    <cellStyle name="Normal 7 2 4 2" xfId="1595" xr:uid="{70D83487-BDAF-4089-8407-F75AA119D3FC}"/>
    <cellStyle name="Normal 7 2 4 2 2" xfId="2229" xr:uid="{A8BB3D3F-476C-40B1-86E5-ED7F796ED716}"/>
    <cellStyle name="Normal 7 2 4 2 2 2" xfId="3462" xr:uid="{64AEE4B7-49E6-402C-B897-377245B9AF9C}"/>
    <cellStyle name="Normal 7 2 4 2 3" xfId="2860" xr:uid="{0C79F438-8637-406B-8299-FFE83AD64DE7}"/>
    <cellStyle name="Normal 7 2 4 3" xfId="1596" xr:uid="{AAA8E4CA-82DA-45F8-AEBE-9B76A9FB1DAE}"/>
    <cellStyle name="Normal 7 2 4 3 2" xfId="2230" xr:uid="{BEDB6E74-E4FE-4881-A101-D7402B75B18E}"/>
    <cellStyle name="Normal 7 2 4 3 2 2" xfId="3463" xr:uid="{72123757-B2B4-4BA3-A805-57FB6CBC78DB}"/>
    <cellStyle name="Normal 7 2 4 3 3" xfId="2861" xr:uid="{348D83E0-D4A2-4A38-AE31-8EFED33DD4AF}"/>
    <cellStyle name="Normal 7 2 4 4" xfId="1597" xr:uid="{F7EC0C57-12EC-4320-9C54-75B7D30D1DD1}"/>
    <cellStyle name="Normal 7 2 4 4 2" xfId="2231" xr:uid="{974C417F-BEF7-46F9-A28E-6593259C10F1}"/>
    <cellStyle name="Normal 7 2 4 4 2 2" xfId="3464" xr:uid="{CD8A957B-1989-4D43-95E5-1AE8079090B9}"/>
    <cellStyle name="Normal 7 2 4 4 3" xfId="2862" xr:uid="{48B2C4CE-09D9-47D2-848D-30FD20EDEA2C}"/>
    <cellStyle name="Normal 7 2 4 5" xfId="1598" xr:uid="{9AA17E8B-F7F9-45D2-AAF8-A95BAA96679E}"/>
    <cellStyle name="Normal 7 2 4 5 2" xfId="2232" xr:uid="{857CCD29-0014-4E19-BE9D-38BC21C4E723}"/>
    <cellStyle name="Normal 7 2 4 5 2 2" xfId="3465" xr:uid="{FF5F6213-8DBB-4902-8ABE-EA747EBCC82B}"/>
    <cellStyle name="Normal 7 2 4 5 3" xfId="2863" xr:uid="{CC15A34C-7DD4-45B8-BFA1-CCAC530ED8C7}"/>
    <cellStyle name="Normal 7 2 4 6" xfId="1599" xr:uid="{A4899159-CB24-477B-99F9-A5600B676C93}"/>
    <cellStyle name="Normal 7 2 4 6 2" xfId="2233" xr:uid="{94277660-575A-4072-9D22-88480FC45450}"/>
    <cellStyle name="Normal 7 2 4 6 2 2" xfId="3466" xr:uid="{D06F442B-B717-421E-AD1F-4D86B5D32588}"/>
    <cellStyle name="Normal 7 2 4 6 3" xfId="2864" xr:uid="{5A6052E1-2BCF-4CD6-A2C9-725ADA61F7E6}"/>
    <cellStyle name="Normal 7 2 4 7" xfId="1600" xr:uid="{997C881D-ABB5-41D0-BF99-05BCE112EBE7}"/>
    <cellStyle name="Normal 7 2 4 7 2" xfId="2234" xr:uid="{17E76AB6-ECAC-4BF7-8C5E-EB3C40E80382}"/>
    <cellStyle name="Normal 7 2 4 7 2 2" xfId="3467" xr:uid="{88E13553-F0D4-4AC8-873E-866D1EB6B46B}"/>
    <cellStyle name="Normal 7 2 4 7 3" xfId="2865" xr:uid="{3BCFF3D2-19B1-41CA-A381-82A743D2F30E}"/>
    <cellStyle name="Normal 7 2 4 8" xfId="2228" xr:uid="{5495B2EB-807C-4A3B-A19D-C147AFDA9051}"/>
    <cellStyle name="Normal 7 2 4 8 2" xfId="3461" xr:uid="{2306E7B6-3B70-4054-8855-9BF2CACCC514}"/>
    <cellStyle name="Normal 7 2 4 9" xfId="2859" xr:uid="{EF2D8D8A-CF45-4CBF-9676-A53E1C0B793F}"/>
    <cellStyle name="Normal 7 2 5" xfId="1811" xr:uid="{F6A0CE6F-16E4-4EB9-8565-92BB6AE3395F}"/>
    <cellStyle name="Normal 7 2 5 2" xfId="3043" xr:uid="{5EE85122-3268-4C8A-904F-37CAFB85E20F}"/>
    <cellStyle name="Normal 7 2 6" xfId="2436" xr:uid="{5A343F2C-DF26-4981-AC82-3CF0CD0CB374}"/>
    <cellStyle name="Normal 7 3" xfId="1072" xr:uid="{D56AA070-2142-4874-99F1-C7ADDFEC46CC}"/>
    <cellStyle name="Normal 7 3 10" xfId="2440" xr:uid="{AFD53E64-4520-406C-B8E6-EFC18D0F51B3}"/>
    <cellStyle name="Normal 7 3 2" xfId="1601" xr:uid="{24DCB377-A028-4EFA-9CCE-3246BFAA9BAF}"/>
    <cellStyle name="Normal 7 3 2 2" xfId="1602" xr:uid="{0B9282B3-299E-4C4D-980E-2DC7FEFAB97A}"/>
    <cellStyle name="Normal 7 3 2 2 2" xfId="2236" xr:uid="{411190EE-AD45-489D-A1D0-E9BCCE3FC57B}"/>
    <cellStyle name="Normal 7 3 2 2 2 2" xfId="3469" xr:uid="{5B5B34B6-9BD6-48C6-8EBD-0A20AB6E68B4}"/>
    <cellStyle name="Normal 7 3 2 2 3" xfId="2867" xr:uid="{52824A23-E04C-48A7-9C1B-E22F451BA883}"/>
    <cellStyle name="Normal 7 3 2 3" xfId="1603" xr:uid="{35E9447A-2D00-4064-8C3D-AE461F23E63C}"/>
    <cellStyle name="Normal 7 3 2 3 2" xfId="2237" xr:uid="{2C398F02-8D9E-44B0-B681-ED647C3E574D}"/>
    <cellStyle name="Normal 7 3 2 3 2 2" xfId="3470" xr:uid="{985DA079-4B98-4494-958C-D428A2FE0F78}"/>
    <cellStyle name="Normal 7 3 2 3 3" xfId="2868" xr:uid="{3A67F01B-E78E-4CCA-9A8D-A7F35186A490}"/>
    <cellStyle name="Normal 7 3 2 4" xfId="1604" xr:uid="{ABC2D26E-38BF-4E31-A68C-1C569B3D98DA}"/>
    <cellStyle name="Normal 7 3 2 4 2" xfId="2238" xr:uid="{2DAB223E-820A-40F8-9CD6-F9B2D93E1E01}"/>
    <cellStyle name="Normal 7 3 2 4 2 2" xfId="3471" xr:uid="{508F53B7-DCB8-4AC6-968E-AB6FF87B0017}"/>
    <cellStyle name="Normal 7 3 2 4 3" xfId="2869" xr:uid="{6D6823BC-981C-446C-9FF3-7651C578BE01}"/>
    <cellStyle name="Normal 7 3 2 5" xfId="1605" xr:uid="{E47ECA99-3EE9-4A9A-A028-1D92357D3F3B}"/>
    <cellStyle name="Normal 7 3 2 5 2" xfId="2239" xr:uid="{5C9570AF-1600-4CDA-818E-7E3E54CA9049}"/>
    <cellStyle name="Normal 7 3 2 5 2 2" xfId="3472" xr:uid="{97C810A1-D2A5-48D6-9B81-56952FF90FA9}"/>
    <cellStyle name="Normal 7 3 2 5 3" xfId="2870" xr:uid="{B97403E5-D8AA-4F2E-B5F3-D469732CCA54}"/>
    <cellStyle name="Normal 7 3 2 6" xfId="1606" xr:uid="{A5A5772A-DD2F-41B7-8573-53753C15A10F}"/>
    <cellStyle name="Normal 7 3 2 6 2" xfId="2240" xr:uid="{740F73B0-C25B-4328-93BD-785001C73E04}"/>
    <cellStyle name="Normal 7 3 2 6 2 2" xfId="3473" xr:uid="{1DE72435-B9F2-4982-8FFF-EA63DF1565D4}"/>
    <cellStyle name="Normal 7 3 2 6 3" xfId="2871" xr:uid="{72082D29-1CFA-4199-BF90-866673806E58}"/>
    <cellStyle name="Normal 7 3 2 7" xfId="1607" xr:uid="{1830796D-F9AE-49E7-8B84-7BCAC7A6E0B5}"/>
    <cellStyle name="Normal 7 3 2 7 2" xfId="2241" xr:uid="{D2AD9F60-DC1B-408C-BBA6-972610DBD293}"/>
    <cellStyle name="Normal 7 3 2 7 2 2" xfId="3474" xr:uid="{7809A7F4-CB47-4A82-B66E-0FF34129B141}"/>
    <cellStyle name="Normal 7 3 2 7 3" xfId="2872" xr:uid="{F404525A-E2DD-4DB5-98B2-1005BA784BCF}"/>
    <cellStyle name="Normal 7 3 2 8" xfId="2235" xr:uid="{3D26F941-4844-44CA-8B2E-72F1517C3BF6}"/>
    <cellStyle name="Normal 7 3 2 8 2" xfId="3468" xr:uid="{D9AF5DA6-DEFF-4706-B10D-246D87E4C301}"/>
    <cellStyle name="Normal 7 3 2 9" xfId="2866" xr:uid="{940CD3C4-A1B6-43BE-BB4D-E0B74A32293B}"/>
    <cellStyle name="Normal 7 3 3" xfId="1608" xr:uid="{A753B1F5-243B-41E0-B7C0-7AC6CD3A5505}"/>
    <cellStyle name="Normal 7 3 3 2" xfId="2242" xr:uid="{B3027CA2-D873-4F9E-A178-DC87A1E701B0}"/>
    <cellStyle name="Normal 7 3 3 2 2" xfId="3475" xr:uid="{B2963E9D-AA4E-4B1C-9832-D0234DDE193E}"/>
    <cellStyle name="Normal 7 3 3 3" xfId="2873" xr:uid="{2A45E93C-BA23-4120-B501-12DA1FF73EEC}"/>
    <cellStyle name="Normal 7 3 4" xfId="1609" xr:uid="{0FF007E6-32E7-4E13-A350-34714CD493DB}"/>
    <cellStyle name="Normal 7 3 4 2" xfId="2243" xr:uid="{2778EB7D-19EE-4F7A-BA99-1BCD690FA3A0}"/>
    <cellStyle name="Normal 7 3 4 2 2" xfId="3476" xr:uid="{8B41069F-83D1-4FEA-9161-76112F4B83DD}"/>
    <cellStyle name="Normal 7 3 4 3" xfId="2874" xr:uid="{68CEE549-7342-443C-8B61-5DA58CD1ABF2}"/>
    <cellStyle name="Normal 7 3 5" xfId="1610" xr:uid="{98C3B55C-8F28-4DFF-8B64-8FFCD6814F9B}"/>
    <cellStyle name="Normal 7 3 5 2" xfId="2244" xr:uid="{5E04A975-3D65-42AF-B15D-E1EA4599CD65}"/>
    <cellStyle name="Normal 7 3 5 2 2" xfId="3477" xr:uid="{6D428142-5B76-4827-86E1-B5B32620A377}"/>
    <cellStyle name="Normal 7 3 5 3" xfId="2875" xr:uid="{E882A458-CC1C-4C9C-B40E-5A2B39872170}"/>
    <cellStyle name="Normal 7 3 6" xfId="1611" xr:uid="{591E27B8-C028-456B-A2C4-6F37B64D03FB}"/>
    <cellStyle name="Normal 7 3 6 2" xfId="2245" xr:uid="{63D8D241-554E-4725-A5A3-0FA4A2E819B0}"/>
    <cellStyle name="Normal 7 3 6 2 2" xfId="3478" xr:uid="{4FD8629C-C318-4BEF-9778-2088B6B252B1}"/>
    <cellStyle name="Normal 7 3 6 3" xfId="2876" xr:uid="{F8E0365C-4AE9-417A-B06D-A119B9453ECA}"/>
    <cellStyle name="Normal 7 3 7" xfId="1612" xr:uid="{B35B0137-83A6-4637-BC12-25AE251F2A25}"/>
    <cellStyle name="Normal 7 3 7 2" xfId="2246" xr:uid="{07058214-4C40-4646-9E4C-B46CCF46D0D1}"/>
    <cellStyle name="Normal 7 3 7 2 2" xfId="3479" xr:uid="{78547E7E-4B07-4E6F-853E-1BF1E05DCDA5}"/>
    <cellStyle name="Normal 7 3 7 3" xfId="2877" xr:uid="{CFC5863A-A58B-4E45-A164-C59F0532FB26}"/>
    <cellStyle name="Normal 7 3 8" xfId="1613" xr:uid="{0444D6E4-7F68-478E-A0DE-8F628ECFDCCF}"/>
    <cellStyle name="Normal 7 3 8 2" xfId="2247" xr:uid="{1DD813D1-2C29-44E4-A1F7-A6B0405CBCF1}"/>
    <cellStyle name="Normal 7 3 8 2 2" xfId="3480" xr:uid="{689DB6C4-0441-4A9B-B66C-7383A46D010D}"/>
    <cellStyle name="Normal 7 3 8 3" xfId="2878" xr:uid="{F1B3B0A6-0508-4C1A-A3D1-30D0375CE136}"/>
    <cellStyle name="Normal 7 3 9" xfId="1815" xr:uid="{4E654445-1E1C-4922-8B65-A0ADBFFD0538}"/>
    <cellStyle name="Normal 7 3 9 2" xfId="3047" xr:uid="{8C9F87C3-0DB8-404D-9488-0DE15373CB20}"/>
    <cellStyle name="Normal 7 4" xfId="1614" xr:uid="{26316D9F-3944-4915-A845-7D326BDB2039}"/>
    <cellStyle name="Normal 7 4 2" xfId="1615" xr:uid="{3457A2C6-CF39-4B1B-8691-62FD1F41180B}"/>
    <cellStyle name="Normal 7 4 2 2" xfId="2249" xr:uid="{13704424-1CFC-4A84-9AA4-9BC510BE40FC}"/>
    <cellStyle name="Normal 7 4 2 2 2" xfId="3482" xr:uid="{0555F1A2-8A28-4C4B-AD92-4550896FA47B}"/>
    <cellStyle name="Normal 7 4 2 3" xfId="2880" xr:uid="{7A3CF2F4-F818-468C-A8DB-E8AE0C44C92F}"/>
    <cellStyle name="Normal 7 4 3" xfId="1616" xr:uid="{9BF485E6-437B-4630-B98A-D743284892DC}"/>
    <cellStyle name="Normal 7 4 3 2" xfId="2250" xr:uid="{06A44F8E-BE14-4236-927F-4BD930EC93BE}"/>
    <cellStyle name="Normal 7 4 3 2 2" xfId="3483" xr:uid="{061E1CD0-3225-47C7-BBA4-9EBF979A1839}"/>
    <cellStyle name="Normal 7 4 3 3" xfId="2881" xr:uid="{E53484FF-DE23-4D6F-BA6C-BC3C8338146E}"/>
    <cellStyle name="Normal 7 4 4" xfId="1617" xr:uid="{BEF164B1-4A32-49F5-B1EA-30812FE2BF50}"/>
    <cellStyle name="Normal 7 4 4 2" xfId="2251" xr:uid="{BB3F0248-B954-4274-BE2A-7E8F9366EFA2}"/>
    <cellStyle name="Normal 7 4 4 2 2" xfId="3484" xr:uid="{FD70F7DC-D32C-4428-9DC7-47081F906651}"/>
    <cellStyle name="Normal 7 4 4 3" xfId="2882" xr:uid="{BD2200F9-F49D-4483-885F-BF26F79BF8E6}"/>
    <cellStyle name="Normal 7 4 5" xfId="1618" xr:uid="{FE55927F-2AC7-4F37-B746-224E4451F09C}"/>
    <cellStyle name="Normal 7 4 5 2" xfId="2252" xr:uid="{2154EE8F-CF86-4377-8451-EEA171359172}"/>
    <cellStyle name="Normal 7 4 5 2 2" xfId="3485" xr:uid="{1320815E-2F3B-4DBF-A359-DD3CB1634447}"/>
    <cellStyle name="Normal 7 4 5 3" xfId="2883" xr:uid="{DA6098EC-8962-471D-9ED6-361E079DE5B6}"/>
    <cellStyle name="Normal 7 4 6" xfId="1619" xr:uid="{FCBF4443-4DAF-42A7-8B9A-AC984C75B3ED}"/>
    <cellStyle name="Normal 7 4 6 2" xfId="2253" xr:uid="{CD636EA4-CD53-4A87-A934-D756046AA487}"/>
    <cellStyle name="Normal 7 4 6 2 2" xfId="3486" xr:uid="{8A171B9C-2280-46C1-B6BE-8B8E9C393F37}"/>
    <cellStyle name="Normal 7 4 6 3" xfId="2884" xr:uid="{E3897870-302D-44BD-917C-741794F77622}"/>
    <cellStyle name="Normal 7 4 7" xfId="1620" xr:uid="{90DD0498-F3EE-41A7-B211-CB960C000CA8}"/>
    <cellStyle name="Normal 7 4 7 2" xfId="2254" xr:uid="{148C9F93-0F5E-454F-BD2D-9B2FA913F2B9}"/>
    <cellStyle name="Normal 7 4 7 2 2" xfId="3487" xr:uid="{2E048C18-265C-4973-B3CC-21FD96837520}"/>
    <cellStyle name="Normal 7 4 7 3" xfId="2885" xr:uid="{63B119E3-14C3-4225-A320-FC76C028C5BB}"/>
    <cellStyle name="Normal 7 4 8" xfId="2248" xr:uid="{2F678559-3348-454B-80D1-36FF648782E4}"/>
    <cellStyle name="Normal 7 4 8 2" xfId="3481" xr:uid="{08C7A113-4190-488F-B257-D5BAF3982BED}"/>
    <cellStyle name="Normal 7 4 9" xfId="2879" xr:uid="{E2781EC8-EC0D-4EC3-BFB2-26F54FC53C33}"/>
    <cellStyle name="Normal 7 5" xfId="1621" xr:uid="{2E7A42E8-83E1-4659-A477-9C20F76211D2}"/>
    <cellStyle name="Normal 7 5 2" xfId="1622" xr:uid="{739F79A4-7FF3-444D-99B3-53E6CE18C987}"/>
    <cellStyle name="Normal 7 5 2 2" xfId="2256" xr:uid="{1369F5FC-44FC-4FE9-BC85-6A5C217134C7}"/>
    <cellStyle name="Normal 7 5 2 2 2" xfId="3489" xr:uid="{F261C5CD-A6E0-4660-B164-4ABC10187E11}"/>
    <cellStyle name="Normal 7 5 2 3" xfId="2887" xr:uid="{7AE0834A-6FC1-4EC5-9463-083AB39E8142}"/>
    <cellStyle name="Normal 7 5 3" xfId="1623" xr:uid="{29CFF9CD-0E94-4746-95ED-63E31D1DCAF3}"/>
    <cellStyle name="Normal 7 5 3 2" xfId="2257" xr:uid="{55A2DFB8-EAF0-4F80-A8C1-24C886BA84B3}"/>
    <cellStyle name="Normal 7 5 3 2 2" xfId="3490" xr:uid="{FC7659B1-E87B-4EB6-ACC9-AD0F787821F4}"/>
    <cellStyle name="Normal 7 5 3 3" xfId="2888" xr:uid="{0B99D147-B3D3-4065-B69C-12C6DF5B1B9C}"/>
    <cellStyle name="Normal 7 5 4" xfId="1624" xr:uid="{5ABF229A-3ECE-4E98-B10D-F96D93DED5A1}"/>
    <cellStyle name="Normal 7 5 4 2" xfId="2258" xr:uid="{8D44AC91-906B-4ABA-B57B-F06DDB396677}"/>
    <cellStyle name="Normal 7 5 4 2 2" xfId="3491" xr:uid="{C02397B7-73C3-4ADA-9F2B-1C9A18A205B0}"/>
    <cellStyle name="Normal 7 5 4 3" xfId="2889" xr:uid="{6EB07335-9D6B-40EB-8D3F-E78FDEC26F8F}"/>
    <cellStyle name="Normal 7 5 5" xfId="1625" xr:uid="{19E5B1FF-57C3-45FB-AE26-8D10B0237A0D}"/>
    <cellStyle name="Normal 7 5 5 2" xfId="2259" xr:uid="{69DB2494-5E03-4B60-A491-82F14E0CD045}"/>
    <cellStyle name="Normal 7 5 5 2 2" xfId="3492" xr:uid="{F09EAD7F-90FC-4B98-B426-73CC27567A8F}"/>
    <cellStyle name="Normal 7 5 5 3" xfId="2890" xr:uid="{94256123-FAC0-4D93-921C-126CD411CEC2}"/>
    <cellStyle name="Normal 7 5 6" xfId="1626" xr:uid="{7022CDC3-68BE-4A92-8E76-7DF788C83C4C}"/>
    <cellStyle name="Normal 7 5 6 2" xfId="2260" xr:uid="{B4626B0F-CC66-4E32-80CF-18BC7DEE367B}"/>
    <cellStyle name="Normal 7 5 6 2 2" xfId="3493" xr:uid="{7057A463-EBEF-4CDB-BD51-6127A53B9D96}"/>
    <cellStyle name="Normal 7 5 6 3" xfId="2891" xr:uid="{3B592A65-DDA6-4DD2-9921-7009A3C0AE7A}"/>
    <cellStyle name="Normal 7 5 7" xfId="1627" xr:uid="{BA5A141A-FE40-410B-A710-D58F7F719D1A}"/>
    <cellStyle name="Normal 7 5 7 2" xfId="2261" xr:uid="{C2BCD343-9D81-4BB7-8176-21465BA1EA3B}"/>
    <cellStyle name="Normal 7 5 7 2 2" xfId="3494" xr:uid="{D6044C11-C116-45B6-BDDD-84FAAF6DA23D}"/>
    <cellStyle name="Normal 7 5 7 3" xfId="2892" xr:uid="{A4EA8679-9F7D-4F4A-BD1E-A16151718396}"/>
    <cellStyle name="Normal 7 5 8" xfId="2255" xr:uid="{8C50F421-FD4D-4531-A827-06B6512F3092}"/>
    <cellStyle name="Normal 7 5 8 2" xfId="3488" xr:uid="{21AAA8D6-0727-48FA-95DE-8CAB61566C64}"/>
    <cellStyle name="Normal 7 5 9" xfId="2886" xr:uid="{D865BB66-9271-4C04-B347-259EADCDDED2}"/>
    <cellStyle name="Normal 7 6" xfId="1628" xr:uid="{8D6E40F4-22D1-4BBE-A96F-23B166B675CE}"/>
    <cellStyle name="Normal 7 7" xfId="1629" xr:uid="{38C733AC-F82F-4A6E-A754-600A1BBC8D89}"/>
    <cellStyle name="Normal 7 7 2" xfId="2262" xr:uid="{673B09F8-15E6-4CEA-AE7F-F3BB9EACCA59}"/>
    <cellStyle name="Normal 7 7 2 2" xfId="3495" xr:uid="{1D22AB44-23B4-4405-9EFD-148A7B20D198}"/>
    <cellStyle name="Normal 7 7 3" xfId="2893" xr:uid="{515D752D-56DF-4387-8F85-4A753C685AB6}"/>
    <cellStyle name="Normal 7 8" xfId="1630" xr:uid="{BE81F696-5C1B-4A7B-A7BC-EFBAD1BC7E66}"/>
    <cellStyle name="Normal 7 8 2" xfId="2263" xr:uid="{8E8B3A68-A050-4C78-962A-6C803F5FBAC8}"/>
    <cellStyle name="Normal 7 8 2 2" xfId="3496" xr:uid="{7DA35EDB-F231-4944-A614-60D3F610D7ED}"/>
    <cellStyle name="Normal 7 8 3" xfId="2894" xr:uid="{127B4751-4BD8-43DA-8631-B33BA856CF18}"/>
    <cellStyle name="Normal 7 9" xfId="1631" xr:uid="{4690BE95-9037-4E2C-AAFE-AA31071381B9}"/>
    <cellStyle name="Normal 7 9 2" xfId="2264" xr:uid="{16C8C244-FC09-4939-A718-384BAEDF874E}"/>
    <cellStyle name="Normal 7 9 2 2" xfId="3497" xr:uid="{6FA8E961-4B3E-4693-A9B7-F97499986805}"/>
    <cellStyle name="Normal 7 9 3" xfId="2895" xr:uid="{F534920C-F7B9-49D3-B8E3-433CEACD502F}"/>
    <cellStyle name="Normal 8" xfId="489" xr:uid="{00000000-0005-0000-0000-0000EA010000}"/>
    <cellStyle name="Normal 8 2" xfId="1632" xr:uid="{B6EDD82D-E894-4414-B926-FC7324CBB003}"/>
    <cellStyle name="Normal 8 2 2" xfId="1633" xr:uid="{DB22784C-1F71-4EB9-B9E0-8C12338E55BC}"/>
    <cellStyle name="Normal 8 2 2 10" xfId="2896" xr:uid="{92817352-BE55-4450-8C02-8D3DA308996E}"/>
    <cellStyle name="Normal 8 2 2 2" xfId="1634" xr:uid="{8D969675-CB9B-4942-B533-3AF5324E3FF9}"/>
    <cellStyle name="Normal 8 2 2 2 2" xfId="1635" xr:uid="{8351A29B-CD52-4C36-A86E-6AC38DD23344}"/>
    <cellStyle name="Normal 8 2 2 2 2 2" xfId="2267" xr:uid="{9809371E-C0E1-4274-B86E-D74FEF2656AC}"/>
    <cellStyle name="Normal 8 2 2 2 2 2 2" xfId="3500" xr:uid="{266BDDC8-4EF6-4967-B22C-9D005CFD0AC5}"/>
    <cellStyle name="Normal 8 2 2 2 2 3" xfId="2898" xr:uid="{A593772E-854E-4FA5-94D8-8CFB497221EA}"/>
    <cellStyle name="Normal 8 2 2 2 3" xfId="1636" xr:uid="{298863FC-51F9-4107-91AA-5ECC60A6B3E5}"/>
    <cellStyle name="Normal 8 2 2 2 3 2" xfId="2268" xr:uid="{29DD7E4A-AA1F-40DE-91F3-7DFB3C66AE89}"/>
    <cellStyle name="Normal 8 2 2 2 3 2 2" xfId="3501" xr:uid="{9AF3F87A-4A74-403E-AD2B-55BA5749FBAD}"/>
    <cellStyle name="Normal 8 2 2 2 3 3" xfId="2899" xr:uid="{0F8383B0-7980-4EF8-A36F-005FB6F686DE}"/>
    <cellStyle name="Normal 8 2 2 2 4" xfId="1637" xr:uid="{4BDC1B6B-D997-4DC5-B089-E3E98C9CD44B}"/>
    <cellStyle name="Normal 8 2 2 2 4 2" xfId="2269" xr:uid="{B1EED164-F5E9-4E47-8A6B-2557311DE2EC}"/>
    <cellStyle name="Normal 8 2 2 2 4 2 2" xfId="3502" xr:uid="{CEE814BB-A3B9-44E8-85B9-637BEDDD82FD}"/>
    <cellStyle name="Normal 8 2 2 2 4 3" xfId="2900" xr:uid="{6494B5D8-FEBF-4782-AC59-B0387353D1DE}"/>
    <cellStyle name="Normal 8 2 2 2 5" xfId="1638" xr:uid="{11937458-C7B9-4170-A300-8E9CFC677C1D}"/>
    <cellStyle name="Normal 8 2 2 2 5 2" xfId="2270" xr:uid="{C1523702-F710-43A1-9268-DB2A4B5E308F}"/>
    <cellStyle name="Normal 8 2 2 2 5 2 2" xfId="3503" xr:uid="{DD1D2D1F-A814-4E50-88A6-6DD920ABD4EA}"/>
    <cellStyle name="Normal 8 2 2 2 5 3" xfId="2901" xr:uid="{4FC0D9C9-B231-47BF-8319-6EB4BA1349DE}"/>
    <cellStyle name="Normal 8 2 2 2 6" xfId="1639" xr:uid="{F5CE4227-30FF-428D-BA52-C8755F160DAE}"/>
    <cellStyle name="Normal 8 2 2 2 6 2" xfId="2271" xr:uid="{8F2CE09E-6F9C-43CC-938A-B98713BC0800}"/>
    <cellStyle name="Normal 8 2 2 2 6 2 2" xfId="3504" xr:uid="{EE6791AB-94B7-460D-9712-F15A9976DE0D}"/>
    <cellStyle name="Normal 8 2 2 2 6 3" xfId="2902" xr:uid="{D88CA1E6-B5CC-4B0C-90D2-5DFF18881BDD}"/>
    <cellStyle name="Normal 8 2 2 2 7" xfId="1640" xr:uid="{97ADD638-E498-46C0-9B62-6039B62CF1D6}"/>
    <cellStyle name="Normal 8 2 2 2 7 2" xfId="2272" xr:uid="{B89FA243-CBAA-452A-BB49-962257D50AEB}"/>
    <cellStyle name="Normal 8 2 2 2 7 2 2" xfId="3505" xr:uid="{8DF00890-BDDB-4C48-A71C-5C565F247CC3}"/>
    <cellStyle name="Normal 8 2 2 2 7 3" xfId="2903" xr:uid="{DB6FD0DF-C99F-4353-9DD9-083B50693E94}"/>
    <cellStyle name="Normal 8 2 2 2 8" xfId="2266" xr:uid="{7D368285-A00F-4A83-9E77-828EDDA68995}"/>
    <cellStyle name="Normal 8 2 2 2 8 2" xfId="3499" xr:uid="{5D486E7B-2B7F-452E-B9D9-42B0C77B6CD4}"/>
    <cellStyle name="Normal 8 2 2 2 9" xfId="2897" xr:uid="{00D1A588-163B-4217-BF7D-98EAE4D07253}"/>
    <cellStyle name="Normal 8 2 2 3" xfId="1641" xr:uid="{0B1D0675-5D0C-4F65-B686-158F12620C4D}"/>
    <cellStyle name="Normal 8 2 2 3 2" xfId="2273" xr:uid="{E58BDA30-21EE-4BC6-B869-85C7DCEC66FB}"/>
    <cellStyle name="Normal 8 2 2 3 2 2" xfId="3506" xr:uid="{F472C88B-A5E5-4565-AF6F-AB0434B53116}"/>
    <cellStyle name="Normal 8 2 2 3 3" xfId="2904" xr:uid="{FDAF31ED-316E-44AB-929D-811887226003}"/>
    <cellStyle name="Normal 8 2 2 4" xfId="1642" xr:uid="{300D35E3-7B45-4ADD-BA17-D9E723AD1DD5}"/>
    <cellStyle name="Normal 8 2 2 4 2" xfId="2274" xr:uid="{A1E74DD9-0737-4AF6-BE9D-FB2883C6AFB2}"/>
    <cellStyle name="Normal 8 2 2 4 2 2" xfId="3507" xr:uid="{59E77679-45C7-4335-8A76-E060C379F521}"/>
    <cellStyle name="Normal 8 2 2 4 3" xfId="2905" xr:uid="{773A54C9-2896-4107-8B78-79B33B3AF684}"/>
    <cellStyle name="Normal 8 2 2 5" xfId="1643" xr:uid="{F9D85114-DD45-483E-BBCC-0F015FC961A4}"/>
    <cellStyle name="Normal 8 2 2 5 2" xfId="2275" xr:uid="{3580F99E-A223-44D8-9018-91740D99F6C3}"/>
    <cellStyle name="Normal 8 2 2 5 2 2" xfId="3508" xr:uid="{1A9295CF-9ED4-47B1-BCD7-471F9D130F18}"/>
    <cellStyle name="Normal 8 2 2 5 3" xfId="2906" xr:uid="{F0E29310-3214-44BA-9069-C1846C2EEF5B}"/>
    <cellStyle name="Normal 8 2 2 6" xfId="1644" xr:uid="{DC0299E3-E283-4843-8320-5B5C3F39162D}"/>
    <cellStyle name="Normal 8 2 2 6 2" xfId="2276" xr:uid="{43E026DC-92E8-4A4F-92A5-E62509303418}"/>
    <cellStyle name="Normal 8 2 2 6 2 2" xfId="3509" xr:uid="{EE199E1A-6001-4AFC-8493-25B082A2B246}"/>
    <cellStyle name="Normal 8 2 2 6 3" xfId="2907" xr:uid="{99E4406A-72BA-4661-9D4A-3230450B93B6}"/>
    <cellStyle name="Normal 8 2 2 7" xfId="1645" xr:uid="{0CFF4EAC-3C64-4C65-98CE-1547EFDC105C}"/>
    <cellStyle name="Normal 8 2 2 7 2" xfId="2277" xr:uid="{7AC93F86-64A6-4EB3-928F-CAA4B4607277}"/>
    <cellStyle name="Normal 8 2 2 7 2 2" xfId="3510" xr:uid="{FCDD1537-1DFA-42D8-8E1B-45ECB4599A0A}"/>
    <cellStyle name="Normal 8 2 2 7 3" xfId="2908" xr:uid="{45223F59-A211-4B0A-971C-1CA86BA8C74F}"/>
    <cellStyle name="Normal 8 2 2 8" xfId="1646" xr:uid="{1C7BC9F7-AE05-405E-A31A-24D343F55234}"/>
    <cellStyle name="Normal 8 2 2 8 2" xfId="2278" xr:uid="{234E3E99-49A7-4B68-ACD2-17BF2E3CF291}"/>
    <cellStyle name="Normal 8 2 2 8 2 2" xfId="3511" xr:uid="{B9C16D1C-7EAC-48F3-8B44-606678CA20AF}"/>
    <cellStyle name="Normal 8 2 2 8 3" xfId="2909" xr:uid="{F161891C-2FC9-4A6F-A860-257268521355}"/>
    <cellStyle name="Normal 8 2 2 9" xfId="2265" xr:uid="{AB7AD305-6A93-4D26-B549-631B8717E17A}"/>
    <cellStyle name="Normal 8 2 2 9 2" xfId="3498" xr:uid="{5D209BFA-46A4-443D-A0B8-083D2F728285}"/>
    <cellStyle name="Normal 8 2 3" xfId="1647" xr:uid="{8C8F6DC7-280A-403B-A9B0-C94AF4BFC886}"/>
    <cellStyle name="Normal 8 2 3 2" xfId="1648" xr:uid="{8B10DC5D-5C75-4304-9BA5-DDB8EBAE72EC}"/>
    <cellStyle name="Normal 8 2 3 2 2" xfId="2280" xr:uid="{FE9BCA93-56EB-4FA2-AABB-84B73E06BB79}"/>
    <cellStyle name="Normal 8 2 3 2 2 2" xfId="3513" xr:uid="{59243F8F-EBBC-4A1B-9E93-CDCD0C129DE5}"/>
    <cellStyle name="Normal 8 2 3 2 3" xfId="2911" xr:uid="{CD5E9436-A45C-443A-B7A7-914BD5036041}"/>
    <cellStyle name="Normal 8 2 3 3" xfId="1649" xr:uid="{F270E430-CCA7-4D73-B7DB-AFFD39F2ED34}"/>
    <cellStyle name="Normal 8 2 3 3 2" xfId="2281" xr:uid="{AD0B902F-5E98-4CBA-973D-3DEA61FC4F54}"/>
    <cellStyle name="Normal 8 2 3 3 2 2" xfId="3514" xr:uid="{15CC7C37-54C2-403E-A6BD-42FB4AE056D7}"/>
    <cellStyle name="Normal 8 2 3 3 3" xfId="2912" xr:uid="{D7E4941D-6249-4B09-823C-4ADE8F291B1A}"/>
    <cellStyle name="Normal 8 2 3 4" xfId="1650" xr:uid="{83B730D9-E8BE-4F15-B1E5-0972310C88F2}"/>
    <cellStyle name="Normal 8 2 3 4 2" xfId="2282" xr:uid="{735B356B-2935-4D1A-91A4-726EDC84F26F}"/>
    <cellStyle name="Normal 8 2 3 4 2 2" xfId="3515" xr:uid="{1F7B00C3-D073-4C13-8FB6-615F9D06DAFF}"/>
    <cellStyle name="Normal 8 2 3 4 3" xfId="2913" xr:uid="{982AFFE5-F05A-4ED2-9F97-F53C4C3657AF}"/>
    <cellStyle name="Normal 8 2 3 5" xfId="1651" xr:uid="{B88457E8-59F6-4D6F-9C8A-28FAB9608FEB}"/>
    <cellStyle name="Normal 8 2 3 5 2" xfId="2283" xr:uid="{402F8841-1271-4E27-B677-7665E86DD822}"/>
    <cellStyle name="Normal 8 2 3 5 2 2" xfId="3516" xr:uid="{DB9DD1E7-8E70-4683-BB89-CBA4ADF305C4}"/>
    <cellStyle name="Normal 8 2 3 5 3" xfId="2914" xr:uid="{300311FB-43BF-472D-98DB-5E945A79DA42}"/>
    <cellStyle name="Normal 8 2 3 6" xfId="1652" xr:uid="{B3A5273C-5109-4286-8AF9-53293C1EBAE0}"/>
    <cellStyle name="Normal 8 2 3 6 2" xfId="2284" xr:uid="{5B82CD1A-709E-4CA3-A935-36035E7CF657}"/>
    <cellStyle name="Normal 8 2 3 6 2 2" xfId="3517" xr:uid="{8135F3FA-EA55-4322-AC2F-61633BCBA2D9}"/>
    <cellStyle name="Normal 8 2 3 6 3" xfId="2915" xr:uid="{E668F78E-1930-486E-8146-18420C8D3031}"/>
    <cellStyle name="Normal 8 2 3 7" xfId="1653" xr:uid="{18CD2365-A8C0-4D9E-AE13-7A6EC16BBD13}"/>
    <cellStyle name="Normal 8 2 3 7 2" xfId="2285" xr:uid="{EFA9C190-45BB-4677-8573-6C95AF86EC45}"/>
    <cellStyle name="Normal 8 2 3 7 2 2" xfId="3518" xr:uid="{332BBD41-4C11-49A5-9353-F5CA080E59C4}"/>
    <cellStyle name="Normal 8 2 3 7 3" xfId="2916" xr:uid="{84540C46-DA98-4E9B-AA92-A7BE4987BF47}"/>
    <cellStyle name="Normal 8 2 3 8" xfId="2279" xr:uid="{66EFC68D-F7BD-4A8C-B244-34FC3F10B168}"/>
    <cellStyle name="Normal 8 2 3 8 2" xfId="3512" xr:uid="{8CA94F36-982F-44C5-BD12-33017D5B51B7}"/>
    <cellStyle name="Normal 8 2 3 9" xfId="2910" xr:uid="{542AFD1C-53F8-405E-B394-3845182BA461}"/>
    <cellStyle name="Normal 8 2 4" xfId="1654" xr:uid="{DF7178EC-B3AB-402B-BDEE-FD2B2C02E1C6}"/>
    <cellStyle name="Normal 8 2 4 2" xfId="1655" xr:uid="{FAFD6B92-7615-444F-A075-48A0D259935B}"/>
    <cellStyle name="Normal 8 2 4 2 2" xfId="2287" xr:uid="{CDE6505F-311D-4F4E-8FC1-9C1E6B6434C6}"/>
    <cellStyle name="Normal 8 2 4 2 2 2" xfId="3520" xr:uid="{D54A540C-FD40-480F-B0B9-0518726787CF}"/>
    <cellStyle name="Normal 8 2 4 2 3" xfId="2918" xr:uid="{2EE435ED-44A2-4623-9FB8-F641FBD26711}"/>
    <cellStyle name="Normal 8 2 4 3" xfId="1656" xr:uid="{A2AC30FF-BBD7-4897-92C9-C59C1D4CD68A}"/>
    <cellStyle name="Normal 8 2 4 3 2" xfId="2288" xr:uid="{89DA30D2-4D99-4059-BAFD-57918FCD915B}"/>
    <cellStyle name="Normal 8 2 4 3 2 2" xfId="3521" xr:uid="{1CA4CEC0-900F-4EEB-A1A7-F8557256A10B}"/>
    <cellStyle name="Normal 8 2 4 3 3" xfId="2919" xr:uid="{ABDEA2AA-7419-422B-93CF-3061B10508D5}"/>
    <cellStyle name="Normal 8 2 4 4" xfId="1657" xr:uid="{49263610-F40C-46CF-B50B-2DCF263F95A9}"/>
    <cellStyle name="Normal 8 2 4 4 2" xfId="2289" xr:uid="{966BC775-F9F2-4DFF-A596-7F055D1C1ED4}"/>
    <cellStyle name="Normal 8 2 4 4 2 2" xfId="3522" xr:uid="{92B353CB-1C9C-4471-8DA4-954B5559BA95}"/>
    <cellStyle name="Normal 8 2 4 4 3" xfId="2920" xr:uid="{2DF4647D-858E-49E6-B54B-E46D9B46EA5F}"/>
    <cellStyle name="Normal 8 2 4 5" xfId="1658" xr:uid="{96B93912-BDD0-48FE-A6B8-6E55854291DA}"/>
    <cellStyle name="Normal 8 2 4 5 2" xfId="2290" xr:uid="{010ABF14-74A2-43E2-9EBF-0FB82FF30D44}"/>
    <cellStyle name="Normal 8 2 4 5 2 2" xfId="3523" xr:uid="{AE1E80C5-63C8-4F11-8097-DC2E3CBADCA2}"/>
    <cellStyle name="Normal 8 2 4 5 3" xfId="2921" xr:uid="{742DEFEC-F9E3-4FCB-9E4F-EB513A867D7C}"/>
    <cellStyle name="Normal 8 2 4 6" xfId="1659" xr:uid="{AD5A9DB7-3F10-4ECE-9297-CC30DC82ED8D}"/>
    <cellStyle name="Normal 8 2 4 6 2" xfId="2291" xr:uid="{068B8EE7-2F3C-42EC-A82B-3D68D13FF492}"/>
    <cellStyle name="Normal 8 2 4 6 2 2" xfId="3524" xr:uid="{255834F6-A00D-44CF-990A-8A4B605455A1}"/>
    <cellStyle name="Normal 8 2 4 6 3" xfId="2922" xr:uid="{0331AD9C-118A-4FB6-9499-91A732E7C244}"/>
    <cellStyle name="Normal 8 2 4 7" xfId="1660" xr:uid="{3DAD18EE-3F9C-4FAE-98D4-E942670B1949}"/>
    <cellStyle name="Normal 8 2 4 7 2" xfId="2292" xr:uid="{702F7701-6A23-4478-953B-7B6FF53CE6B5}"/>
    <cellStyle name="Normal 8 2 4 7 2 2" xfId="3525" xr:uid="{3362AD0F-5685-435C-ADC9-4D1A38907EA2}"/>
    <cellStyle name="Normal 8 2 4 7 3" xfId="2923" xr:uid="{E2408997-F2E5-4D66-9F8D-0AEEBAE5AE3B}"/>
    <cellStyle name="Normal 8 2 4 8" xfId="2286" xr:uid="{88C3D067-C706-4995-9A25-81B15E81E24A}"/>
    <cellStyle name="Normal 8 2 4 8 2" xfId="3519" xr:uid="{17BE1F49-A0D8-4CA4-89F0-C31B83ECEAAA}"/>
    <cellStyle name="Normal 8 2 4 9" xfId="2917" xr:uid="{B3A4DD6B-9309-4F7B-AB72-254730F741F1}"/>
    <cellStyle name="Normal 8 3" xfId="1661" xr:uid="{FE4FAED9-3D65-480E-9EB0-0F5FEEC7B42C}"/>
    <cellStyle name="Normal 8 3 10" xfId="2924" xr:uid="{CC843A80-9E3B-457C-84EF-0A9F2F29A145}"/>
    <cellStyle name="Normal 8 3 2" xfId="1662" xr:uid="{A1835706-533A-4A56-B443-E2ABA11F2C9F}"/>
    <cellStyle name="Normal 8 3 2 2" xfId="1663" xr:uid="{E8633947-E243-4A46-B684-5E3984AF1930}"/>
    <cellStyle name="Normal 8 3 2 2 2" xfId="2295" xr:uid="{D5FD8FD6-1D9E-4278-B24A-43F4621C2E4C}"/>
    <cellStyle name="Normal 8 3 2 2 2 2" xfId="3528" xr:uid="{2E4D4885-B5CC-4A9D-B3BF-BB7ADC7E90B0}"/>
    <cellStyle name="Normal 8 3 2 2 3" xfId="2926" xr:uid="{F8A085FB-FD21-40E0-B3AE-CB7B00D129AE}"/>
    <cellStyle name="Normal 8 3 2 3" xfId="1664" xr:uid="{9CEDDD03-EBAE-42F4-A9E4-6A6AB9886026}"/>
    <cellStyle name="Normal 8 3 2 3 2" xfId="2296" xr:uid="{D4BBE06B-D9E9-4182-96AC-432D0E07E691}"/>
    <cellStyle name="Normal 8 3 2 3 2 2" xfId="3529" xr:uid="{F63D64D8-A145-4239-B5CE-A0EFFC484864}"/>
    <cellStyle name="Normal 8 3 2 3 3" xfId="2927" xr:uid="{79B17029-0AFD-4749-9C27-F7026B197762}"/>
    <cellStyle name="Normal 8 3 2 4" xfId="1665" xr:uid="{0F280E16-4AD0-42EE-AA6A-AEF426F55F59}"/>
    <cellStyle name="Normal 8 3 2 4 2" xfId="2297" xr:uid="{322B1DD1-2270-4045-A5F1-285403E70287}"/>
    <cellStyle name="Normal 8 3 2 4 2 2" xfId="3530" xr:uid="{65981E29-34C5-4802-A7B7-9D968DD9FA74}"/>
    <cellStyle name="Normal 8 3 2 4 3" xfId="2928" xr:uid="{D0D46FEE-FD9A-4A1F-9AE6-F54712763A54}"/>
    <cellStyle name="Normal 8 3 2 5" xfId="1666" xr:uid="{60FE542A-AC39-489B-ACCF-C87018B746AE}"/>
    <cellStyle name="Normal 8 3 2 5 2" xfId="2298" xr:uid="{3B7F6247-382E-4EA0-BB51-0E36663726C0}"/>
    <cellStyle name="Normal 8 3 2 5 2 2" xfId="3531" xr:uid="{8C665363-F4D5-40F9-88E0-F79F36F125EF}"/>
    <cellStyle name="Normal 8 3 2 5 3" xfId="2929" xr:uid="{AD11FD42-44F0-434A-9CF5-538C4EF65EA0}"/>
    <cellStyle name="Normal 8 3 2 6" xfId="1667" xr:uid="{E7543295-B252-43E9-AE49-9AEAD3BF5692}"/>
    <cellStyle name="Normal 8 3 2 6 2" xfId="2299" xr:uid="{D178FE9D-87BB-4E8A-B528-34A4A9D3BBD3}"/>
    <cellStyle name="Normal 8 3 2 6 2 2" xfId="3532" xr:uid="{46D72F72-44F7-44AE-8CCE-157BC0F353E0}"/>
    <cellStyle name="Normal 8 3 2 6 3" xfId="2930" xr:uid="{BD5A07F5-EA3F-415B-90E2-517C413F243D}"/>
    <cellStyle name="Normal 8 3 2 7" xfId="1668" xr:uid="{84868ECE-5A18-435F-B17C-C20419C7F322}"/>
    <cellStyle name="Normal 8 3 2 7 2" xfId="2300" xr:uid="{8858B9FC-04F3-41CD-A091-F63193A853DE}"/>
    <cellStyle name="Normal 8 3 2 7 2 2" xfId="3533" xr:uid="{8DE6D91B-0DB8-4EC0-976E-E5A866DA7058}"/>
    <cellStyle name="Normal 8 3 2 7 3" xfId="2931" xr:uid="{738A46A2-893B-4936-BA14-EB7853A5D2C4}"/>
    <cellStyle name="Normal 8 3 2 8" xfId="2294" xr:uid="{0E9B8FB9-A0E7-41ED-817E-EC83852BB824}"/>
    <cellStyle name="Normal 8 3 2 8 2" xfId="3527" xr:uid="{F4E88781-7FB5-4E17-B5C8-3486F5D4CD16}"/>
    <cellStyle name="Normal 8 3 2 9" xfId="2925" xr:uid="{402EA058-B7E5-4B34-B032-8284F454C4B2}"/>
    <cellStyle name="Normal 8 3 3" xfId="1669" xr:uid="{A17F354C-607A-4B7F-B9E3-0E26ACE918C5}"/>
    <cellStyle name="Normal 8 3 3 2" xfId="2301" xr:uid="{26514FE7-47CC-4F16-87F3-19F1BB3937FB}"/>
    <cellStyle name="Normal 8 3 3 2 2" xfId="3534" xr:uid="{A39820CF-5B3B-4F53-9231-853C5DF4A3C4}"/>
    <cellStyle name="Normal 8 3 3 3" xfId="2932" xr:uid="{E638F3C5-85FA-4D03-AAE6-A5417C272269}"/>
    <cellStyle name="Normal 8 3 4" xfId="1670" xr:uid="{C3D764A4-7CD9-4879-87C7-FDAEE973FB6D}"/>
    <cellStyle name="Normal 8 3 4 2" xfId="2302" xr:uid="{FA7C3163-B3AB-4E60-8153-077B35BF5391}"/>
    <cellStyle name="Normal 8 3 4 2 2" xfId="3535" xr:uid="{D437CB74-DB14-4417-9FBA-F538B0A83DE1}"/>
    <cellStyle name="Normal 8 3 4 3" xfId="2933" xr:uid="{EDAAE573-07FF-44E4-A695-77A677EF8D46}"/>
    <cellStyle name="Normal 8 3 5" xfId="1671" xr:uid="{62AE2F11-9AC1-4CDC-8FFD-F344835110C1}"/>
    <cellStyle name="Normal 8 3 5 2" xfId="2303" xr:uid="{BB57D453-8A60-4279-AACD-810F046FAE1A}"/>
    <cellStyle name="Normal 8 3 5 2 2" xfId="3536" xr:uid="{84C4337A-A529-46CE-BEC5-A3886E33EFD3}"/>
    <cellStyle name="Normal 8 3 5 3" xfId="2934" xr:uid="{EBBD3ACC-F892-43FE-9D39-A669599D013D}"/>
    <cellStyle name="Normal 8 3 6" xfId="1672" xr:uid="{075F6BE5-92EE-4743-B9CD-43EF1966A882}"/>
    <cellStyle name="Normal 8 3 6 2" xfId="2304" xr:uid="{F85E62BB-C650-4781-8614-76CF7E61B0B4}"/>
    <cellStyle name="Normal 8 3 6 2 2" xfId="3537" xr:uid="{080BD7D9-7E44-480A-90E4-B29EA6A2E0B7}"/>
    <cellStyle name="Normal 8 3 6 3" xfId="2935" xr:uid="{5C4B1CBC-9FD9-4869-9CB2-DB55998CF5A1}"/>
    <cellStyle name="Normal 8 3 7" xfId="1673" xr:uid="{81ECF0BE-0D81-4FF1-936F-53538D2EDD13}"/>
    <cellStyle name="Normal 8 3 7 2" xfId="2305" xr:uid="{CE069913-7550-419C-9CC4-0FB2A3F2E8B5}"/>
    <cellStyle name="Normal 8 3 7 2 2" xfId="3538" xr:uid="{DACC20B3-0FFD-49D4-8B05-7A8C6FA0FE03}"/>
    <cellStyle name="Normal 8 3 7 3" xfId="2936" xr:uid="{20683222-E647-4781-92B7-E82007CE7899}"/>
    <cellStyle name="Normal 8 3 8" xfId="1674" xr:uid="{7A790A6B-70D3-43D6-BB8B-CFDF5C06D0E8}"/>
    <cellStyle name="Normal 8 3 8 2" xfId="2306" xr:uid="{C8701BDD-21EB-4585-B34F-6D793DCBC585}"/>
    <cellStyle name="Normal 8 3 8 2 2" xfId="3539" xr:uid="{C27589C0-7112-4D12-9DF9-E9EF22B0DDBB}"/>
    <cellStyle name="Normal 8 3 8 3" xfId="2937" xr:uid="{13071E1B-CABB-46D3-B55D-FB5F471EAA1D}"/>
    <cellStyle name="Normal 8 3 9" xfId="2293" xr:uid="{BE1647DC-2A4C-47F6-897B-C3F1F0274CAF}"/>
    <cellStyle name="Normal 8 3 9 2" xfId="3526" xr:uid="{27278591-D899-424A-9283-11CF4B01B738}"/>
    <cellStyle name="Normal 8 4" xfId="1675" xr:uid="{10D33389-DCC2-45DD-8704-4D18708C2376}"/>
    <cellStyle name="Normal 8 4 2" xfId="1676" xr:uid="{7615A9A1-6B99-486B-ADBA-36F3527F5543}"/>
    <cellStyle name="Normal 8 4 2 2" xfId="2308" xr:uid="{44752C19-8E9B-41BE-8C91-3F85A57D745D}"/>
    <cellStyle name="Normal 8 4 2 2 2" xfId="3541" xr:uid="{E64F4A38-2EE3-48BB-BCBD-334987A8DC93}"/>
    <cellStyle name="Normal 8 4 2 3" xfId="2939" xr:uid="{FDCF04DF-A231-4AD0-987C-74222A2C8FBA}"/>
    <cellStyle name="Normal 8 4 3" xfId="1677" xr:uid="{07E39004-B909-46FA-B535-62B314AE15B2}"/>
    <cellStyle name="Normal 8 4 3 2" xfId="2309" xr:uid="{2857E755-48B9-4A64-9DAE-7A0070320795}"/>
    <cellStyle name="Normal 8 4 3 2 2" xfId="3542" xr:uid="{97675C69-C53D-490A-9679-4E1ED578AB1A}"/>
    <cellStyle name="Normal 8 4 3 3" xfId="2940" xr:uid="{CFF46105-92A7-4FEB-88EE-C9D52D8108CA}"/>
    <cellStyle name="Normal 8 4 4" xfId="1678" xr:uid="{0A09A767-FC9B-4C95-AB42-A45364EE0A20}"/>
    <cellStyle name="Normal 8 4 4 2" xfId="2310" xr:uid="{23DFD539-244F-42A8-A473-E25802F6505D}"/>
    <cellStyle name="Normal 8 4 4 2 2" xfId="3543" xr:uid="{8EABFF0E-D798-4DF1-B4AF-883A035BB3BC}"/>
    <cellStyle name="Normal 8 4 4 3" xfId="2941" xr:uid="{3B8B7B39-90E3-472F-BB82-7D848B52452A}"/>
    <cellStyle name="Normal 8 4 5" xfId="1679" xr:uid="{76DF64B6-EAC5-43C6-A4E4-728E9A3D154E}"/>
    <cellStyle name="Normal 8 4 5 2" xfId="2311" xr:uid="{BD743C8B-B36A-40EA-BE15-61025F1BA6CF}"/>
    <cellStyle name="Normal 8 4 5 2 2" xfId="3544" xr:uid="{96E6FDFD-7824-4BB3-97DC-74A4EB0DF8F9}"/>
    <cellStyle name="Normal 8 4 5 3" xfId="2942" xr:uid="{998ACB24-51D3-44FA-8D35-A917C0494E02}"/>
    <cellStyle name="Normal 8 4 6" xfId="1680" xr:uid="{7413BFAE-9F47-489A-8712-6812F3EFE5D6}"/>
    <cellStyle name="Normal 8 4 6 2" xfId="2312" xr:uid="{5B33431E-7323-4D44-91EA-F6DC5302D590}"/>
    <cellStyle name="Normal 8 4 6 2 2" xfId="3545" xr:uid="{CC8A9020-F2F5-43CB-B7B2-D960B52837F3}"/>
    <cellStyle name="Normal 8 4 6 3" xfId="2943" xr:uid="{A72FAD97-3C72-4B93-8217-91AF88C1F30E}"/>
    <cellStyle name="Normal 8 4 7" xfId="1681" xr:uid="{79062998-40FC-4E3F-90EA-0C6F42190DFF}"/>
    <cellStyle name="Normal 8 4 7 2" xfId="2313" xr:uid="{44FD2C82-F253-4C77-AFDC-9932D91C32B8}"/>
    <cellStyle name="Normal 8 4 7 2 2" xfId="3546" xr:uid="{E395338B-F199-4877-AB0C-D62D952867D6}"/>
    <cellStyle name="Normal 8 4 7 3" xfId="2944" xr:uid="{7123D088-03BF-4836-829E-86D03DD87241}"/>
    <cellStyle name="Normal 8 4 8" xfId="2307" xr:uid="{D181CCC2-5655-4C4F-BCCD-EFF837828CAD}"/>
    <cellStyle name="Normal 8 4 8 2" xfId="3540" xr:uid="{E25C3E29-0E9E-4416-A8E2-45D4B6359A7B}"/>
    <cellStyle name="Normal 8 4 9" xfId="2938" xr:uid="{4FBF704E-0D0E-479E-8D1C-B13869066091}"/>
    <cellStyle name="Normal 8 5" xfId="1682" xr:uid="{3257DBEB-E9B4-45FA-BA2B-9EBD88961DE4}"/>
    <cellStyle name="Normal 8 5 2" xfId="1683" xr:uid="{0295820F-95C9-4328-A349-D5E6493E2228}"/>
    <cellStyle name="Normal 8 5 2 2" xfId="2315" xr:uid="{69F36554-50EA-4B09-B4FE-4CA0066E72D9}"/>
    <cellStyle name="Normal 8 5 2 2 2" xfId="3548" xr:uid="{181C26C7-BA69-4FAF-83FF-C1202AACA28F}"/>
    <cellStyle name="Normal 8 5 2 3" xfId="2946" xr:uid="{5EB39407-B66B-4E75-8E67-966A748CB1CB}"/>
    <cellStyle name="Normal 8 5 3" xfId="1684" xr:uid="{830D186B-E702-4BB6-A018-9393D630FBF8}"/>
    <cellStyle name="Normal 8 5 3 2" xfId="2316" xr:uid="{314B0AA9-7328-4128-A1FE-27938586C474}"/>
    <cellStyle name="Normal 8 5 3 2 2" xfId="3549" xr:uid="{B70C5B91-A2BF-4253-9CD3-04A768DE299C}"/>
    <cellStyle name="Normal 8 5 3 3" xfId="2947" xr:uid="{DCF4F9B0-B1A8-456D-AAB7-D267A50BE9CA}"/>
    <cellStyle name="Normal 8 5 4" xfId="1685" xr:uid="{B88CDFA9-EC6C-4E84-AD9B-BAF31018F2A9}"/>
    <cellStyle name="Normal 8 5 4 2" xfId="2317" xr:uid="{3EEDD80A-B771-4D5B-96C7-EA6BC293D0BC}"/>
    <cellStyle name="Normal 8 5 4 2 2" xfId="3550" xr:uid="{A1F67C3C-F7CD-4360-9133-505E4B22FD10}"/>
    <cellStyle name="Normal 8 5 4 3" xfId="2948" xr:uid="{52F6CBCB-E74C-426B-B6FA-B0CDAC8083FC}"/>
    <cellStyle name="Normal 8 5 5" xfId="1686" xr:uid="{C357B7C7-8651-4A71-BBAD-33210AF8E100}"/>
    <cellStyle name="Normal 8 5 5 2" xfId="2318" xr:uid="{388C6261-B97D-456B-9253-AF4E2E6C17BE}"/>
    <cellStyle name="Normal 8 5 5 2 2" xfId="3551" xr:uid="{1CAC685D-32FB-40AA-BE4E-904BB853999A}"/>
    <cellStyle name="Normal 8 5 5 3" xfId="2949" xr:uid="{2B490511-DEC8-461D-ABB0-C31DF9FBA6F7}"/>
    <cellStyle name="Normal 8 5 6" xfId="1687" xr:uid="{CEE35E7D-95B5-4577-8434-960F0E876330}"/>
    <cellStyle name="Normal 8 5 6 2" xfId="2319" xr:uid="{47EDFC3F-FC62-4182-8C69-7D60F07D6F5E}"/>
    <cellStyle name="Normal 8 5 6 2 2" xfId="3552" xr:uid="{7C50184C-34A9-4AA2-AD47-6DA2B8AB29C5}"/>
    <cellStyle name="Normal 8 5 6 3" xfId="2950" xr:uid="{EBD57DC5-4D9A-46FC-B0C6-97E68EC9843A}"/>
    <cellStyle name="Normal 8 5 7" xfId="1688" xr:uid="{6B063DF8-0B21-412C-8AD1-218931D83845}"/>
    <cellStyle name="Normal 8 5 7 2" xfId="2320" xr:uid="{3384C6D8-3EFD-4FC1-9E5C-D22B3905A3FF}"/>
    <cellStyle name="Normal 8 5 7 2 2" xfId="3553" xr:uid="{5ECF9344-C725-4B73-95E5-15375CA1DD5A}"/>
    <cellStyle name="Normal 8 5 7 3" xfId="2951" xr:uid="{F04057F7-FAF3-4CE1-8745-08EA52956380}"/>
    <cellStyle name="Normal 8 5 8" xfId="2314" xr:uid="{2D9777EE-885C-47DD-8618-049CE154B2FE}"/>
    <cellStyle name="Normal 8 5 8 2" xfId="3547" xr:uid="{D70EAC38-D9C1-410F-BD9C-2BA29AA39D57}"/>
    <cellStyle name="Normal 8 5 9" xfId="2945" xr:uid="{33E66309-51C1-4FC2-AF90-20A053B3F6A5}"/>
    <cellStyle name="Normal 9" xfId="490" xr:uid="{00000000-0005-0000-0000-0000EB010000}"/>
    <cellStyle name="Normal 9 2" xfId="1689" xr:uid="{F107CC50-28CA-428B-90E9-FF1AD77AB32C}"/>
    <cellStyle name="Normal 9 2 10" xfId="2321" xr:uid="{D08ED117-620C-42A4-998C-98CDA85BFDF9}"/>
    <cellStyle name="Normal 9 2 10 2" xfId="3554" xr:uid="{4B73994D-B2C8-475B-AA0C-73E22C6439CA}"/>
    <cellStyle name="Normal 9 2 11" xfId="2952" xr:uid="{578FA65E-925C-46CE-A973-420360E1BCE9}"/>
    <cellStyle name="Normal 9 2 2" xfId="1690" xr:uid="{40F4A334-566B-4661-A9B6-369ADAADBCC0}"/>
    <cellStyle name="Normal 9 2 2 10" xfId="2953" xr:uid="{66EFD1DA-9A29-4858-9FB3-DD23C1E0E548}"/>
    <cellStyle name="Normal 9 2 2 2" xfId="1691" xr:uid="{5168CCB4-20D1-44C4-B9F5-8B8E8F23B3CC}"/>
    <cellStyle name="Normal 9 2 2 2 2" xfId="1692" xr:uid="{F1D3841C-29CD-44C9-8B25-862A9C52B333}"/>
    <cellStyle name="Normal 9 2 2 2 2 2" xfId="2324" xr:uid="{3F71CBB0-F82D-4BF4-AB65-37409536FC66}"/>
    <cellStyle name="Normal 9 2 2 2 2 2 2" xfId="3557" xr:uid="{2897076E-863E-4CE4-B03E-E48A9EA240DC}"/>
    <cellStyle name="Normal 9 2 2 2 2 3" xfId="2955" xr:uid="{8A2BC1C5-C6AE-477F-AFCA-261093991E9F}"/>
    <cellStyle name="Normal 9 2 2 2 3" xfId="1693" xr:uid="{5BDF32B3-2FF8-4C7D-A918-CACAD62D5B42}"/>
    <cellStyle name="Normal 9 2 2 2 3 2" xfId="2325" xr:uid="{16C37531-B496-457D-8E6A-B6F0FF93CA88}"/>
    <cellStyle name="Normal 9 2 2 2 3 2 2" xfId="3558" xr:uid="{56171AB7-6A34-47F5-AB78-986B0FA55CC4}"/>
    <cellStyle name="Normal 9 2 2 2 3 3" xfId="2956" xr:uid="{DC7EA521-8C92-4079-8EEA-F85E2EEE00F9}"/>
    <cellStyle name="Normal 9 2 2 2 4" xfId="1694" xr:uid="{5FE23F16-4E13-422B-97B8-7D06C0BBFAC1}"/>
    <cellStyle name="Normal 9 2 2 2 4 2" xfId="2326" xr:uid="{CA594A73-378B-4FBD-84C9-84DCB1A861F2}"/>
    <cellStyle name="Normal 9 2 2 2 4 2 2" xfId="3559" xr:uid="{75EDA834-122F-4A0B-8D29-90C4175933B2}"/>
    <cellStyle name="Normal 9 2 2 2 4 3" xfId="2957" xr:uid="{A9FCA7EA-14DC-4D35-9B5D-2D625E099C32}"/>
    <cellStyle name="Normal 9 2 2 2 5" xfId="1695" xr:uid="{4D73BCDA-A488-4AF6-9B38-C25BBEDA5F1A}"/>
    <cellStyle name="Normal 9 2 2 2 5 2" xfId="2327" xr:uid="{DAE742AA-B787-4753-9ADD-0014B007EF35}"/>
    <cellStyle name="Normal 9 2 2 2 5 2 2" xfId="3560" xr:uid="{FC3CC9D7-3D53-4937-BA43-7183CA28D0CA}"/>
    <cellStyle name="Normal 9 2 2 2 5 3" xfId="2958" xr:uid="{7BA6D5F7-07DF-4947-8F71-282377696387}"/>
    <cellStyle name="Normal 9 2 2 2 6" xfId="1696" xr:uid="{D72382FA-D4F1-42DD-8D7E-E28308BB66EC}"/>
    <cellStyle name="Normal 9 2 2 2 6 2" xfId="2328" xr:uid="{ACE42773-0DF7-4E41-9A8E-DD56E0D874EC}"/>
    <cellStyle name="Normal 9 2 2 2 6 2 2" xfId="3561" xr:uid="{802BEB3B-FCAE-4833-9781-C2BF9DD22646}"/>
    <cellStyle name="Normal 9 2 2 2 6 3" xfId="2959" xr:uid="{6299A6EE-C006-4C03-BD6C-F4EC2DCF5979}"/>
    <cellStyle name="Normal 9 2 2 2 7" xfId="1697" xr:uid="{7D7B03F0-4F00-4466-BE92-04E3A6E844B5}"/>
    <cellStyle name="Normal 9 2 2 2 7 2" xfId="2329" xr:uid="{7BC4132E-0DD6-4686-96F8-9A6C533453AF}"/>
    <cellStyle name="Normal 9 2 2 2 7 2 2" xfId="3562" xr:uid="{E5900784-097A-416D-9CCF-AE12A7412C2F}"/>
    <cellStyle name="Normal 9 2 2 2 7 3" xfId="2960" xr:uid="{6BF1B4E4-828D-46CC-9AAD-4F8AC5710256}"/>
    <cellStyle name="Normal 9 2 2 2 8" xfId="2323" xr:uid="{FE8AC864-7868-4D25-8993-4D557530BD19}"/>
    <cellStyle name="Normal 9 2 2 2 8 2" xfId="3556" xr:uid="{30A1DDC5-5BF9-43E4-AEED-CC475D232489}"/>
    <cellStyle name="Normal 9 2 2 2 9" xfId="2954" xr:uid="{DE074538-C0CD-4308-AB02-7179D46A52E1}"/>
    <cellStyle name="Normal 9 2 2 3" xfId="1698" xr:uid="{DED1450C-06DF-4154-A6ED-EC131373028A}"/>
    <cellStyle name="Normal 9 2 2 3 2" xfId="2330" xr:uid="{E4E3560E-9ECE-4C6F-A113-C0B14E2547B3}"/>
    <cellStyle name="Normal 9 2 2 3 2 2" xfId="3563" xr:uid="{58750137-C60D-4B59-8F24-D6C4B670914B}"/>
    <cellStyle name="Normal 9 2 2 3 3" xfId="2961" xr:uid="{12FE36DB-5BCB-4330-9B50-2ADC154F3AAB}"/>
    <cellStyle name="Normal 9 2 2 4" xfId="1699" xr:uid="{C80A3654-6189-4C2D-8C59-0BB48D8DFB5E}"/>
    <cellStyle name="Normal 9 2 2 4 2" xfId="2331" xr:uid="{AC29BEB4-79DC-4CD1-A619-0DA2A20BCAD9}"/>
    <cellStyle name="Normal 9 2 2 4 2 2" xfId="3564" xr:uid="{22325F0D-0BE2-4505-9B9F-C54F678173AD}"/>
    <cellStyle name="Normal 9 2 2 4 3" xfId="2962" xr:uid="{92F131F6-AE1F-41C1-A1A4-9B639502EB56}"/>
    <cellStyle name="Normal 9 2 2 5" xfId="1700" xr:uid="{77E42F32-DA79-443E-A2D8-90F6F522460E}"/>
    <cellStyle name="Normal 9 2 2 5 2" xfId="2332" xr:uid="{D49160C8-72E8-4D3D-A937-D852436EA7E8}"/>
    <cellStyle name="Normal 9 2 2 5 2 2" xfId="3565" xr:uid="{25C62584-94EE-4A1A-9DA5-467933FD11AD}"/>
    <cellStyle name="Normal 9 2 2 5 3" xfId="2963" xr:uid="{8FCBFBAA-2519-446F-8D71-D8D846EF1F8E}"/>
    <cellStyle name="Normal 9 2 2 6" xfId="1701" xr:uid="{5B300515-CA12-487A-B2D7-18562832E4E8}"/>
    <cellStyle name="Normal 9 2 2 6 2" xfId="2333" xr:uid="{FABFEA78-FA09-47E8-9324-6FE768EB4CC1}"/>
    <cellStyle name="Normal 9 2 2 6 2 2" xfId="3566" xr:uid="{E9EF96F9-1A75-47F4-87AE-3D3C54F5F881}"/>
    <cellStyle name="Normal 9 2 2 6 3" xfId="2964" xr:uid="{89E67351-948A-494C-A7FE-EAFE25475512}"/>
    <cellStyle name="Normal 9 2 2 7" xfId="1702" xr:uid="{9248FC10-7FD1-42BF-AC85-3E887C5F97F0}"/>
    <cellStyle name="Normal 9 2 2 7 2" xfId="2334" xr:uid="{5500E783-15BA-443E-AB81-0A34996B9501}"/>
    <cellStyle name="Normal 9 2 2 7 2 2" xfId="3567" xr:uid="{EA2EDCB7-E7D9-4573-A74A-237061137845}"/>
    <cellStyle name="Normal 9 2 2 7 3" xfId="2965" xr:uid="{65953B6C-B105-4F78-9EF1-3E404E957F63}"/>
    <cellStyle name="Normal 9 2 2 8" xfId="1703" xr:uid="{29E6F2CC-BA29-45A3-BB36-0390D1EDE7A8}"/>
    <cellStyle name="Normal 9 2 2 8 2" xfId="2335" xr:uid="{D5A63D58-DD59-43B2-A481-993C8A101AB1}"/>
    <cellStyle name="Normal 9 2 2 8 2 2" xfId="3568" xr:uid="{C7B7D5D3-6E72-45DF-BC84-8FBD8C0A5653}"/>
    <cellStyle name="Normal 9 2 2 8 3" xfId="2966" xr:uid="{62DB8033-A3EA-461B-A2E8-4396CD99DD4C}"/>
    <cellStyle name="Normal 9 2 2 9" xfId="2322" xr:uid="{AC91A2B0-A337-4D9B-B22F-63445C0C2365}"/>
    <cellStyle name="Normal 9 2 2 9 2" xfId="3555" xr:uid="{203DC497-B148-413D-8FB3-42FDF65E8EB0}"/>
    <cellStyle name="Normal 9 2 3" xfId="1704" xr:uid="{2C876546-D279-438E-9316-53F851B17B80}"/>
    <cellStyle name="Normal 9 2 3 2" xfId="1705" xr:uid="{4553B420-7BD4-45E5-8FB0-F2CF92205035}"/>
    <cellStyle name="Normal 9 2 3 2 2" xfId="2337" xr:uid="{14B16DC6-41BE-40C3-B444-7059A882D0DA}"/>
    <cellStyle name="Normal 9 2 3 2 2 2" xfId="3570" xr:uid="{EE6B70C6-9EF5-47A5-8B42-4EE150E9D02C}"/>
    <cellStyle name="Normal 9 2 3 2 3" xfId="2968" xr:uid="{7C6517F7-5E12-4C27-A36D-327AEE32A9F4}"/>
    <cellStyle name="Normal 9 2 3 3" xfId="1706" xr:uid="{487EE384-0ADB-4BD8-86DC-76A083C1E459}"/>
    <cellStyle name="Normal 9 2 3 3 2" xfId="2338" xr:uid="{87033251-3471-4096-93AB-11061CAEE04B}"/>
    <cellStyle name="Normal 9 2 3 3 2 2" xfId="3571" xr:uid="{0A2525D1-0399-4300-920C-F7CBA0374665}"/>
    <cellStyle name="Normal 9 2 3 3 3" xfId="2969" xr:uid="{793585F4-D582-4E68-AEE6-AD86192A6E12}"/>
    <cellStyle name="Normal 9 2 3 4" xfId="1707" xr:uid="{890CCE83-B3BA-4405-9FE4-DADB70EBED1A}"/>
    <cellStyle name="Normal 9 2 3 4 2" xfId="2339" xr:uid="{22DBAB74-5C62-4A34-866E-F6AEF2580187}"/>
    <cellStyle name="Normal 9 2 3 4 2 2" xfId="3572" xr:uid="{EFFAAC59-B7B2-4A21-A4A9-0A126D1E59F7}"/>
    <cellStyle name="Normal 9 2 3 4 3" xfId="2970" xr:uid="{949DF3BB-9B17-43F7-9E94-EEEC86B2B2D7}"/>
    <cellStyle name="Normal 9 2 3 5" xfId="1708" xr:uid="{85EFEDA9-8A42-4CBA-A8D8-0E8D47807C3E}"/>
    <cellStyle name="Normal 9 2 3 5 2" xfId="2340" xr:uid="{93FBDFF9-10FB-473B-9F8E-D39F5DD2BEEC}"/>
    <cellStyle name="Normal 9 2 3 5 2 2" xfId="3573" xr:uid="{A8FC40A0-867C-47EC-81C0-4C75CB1C974B}"/>
    <cellStyle name="Normal 9 2 3 5 3" xfId="2971" xr:uid="{D9B9C9E9-22F2-4138-AA86-DC742C2D4EA6}"/>
    <cellStyle name="Normal 9 2 3 6" xfId="1709" xr:uid="{64B348BC-B39D-4BFF-883D-C20B18B4D683}"/>
    <cellStyle name="Normal 9 2 3 6 2" xfId="2341" xr:uid="{388BA7C7-8BEA-4835-AB7A-AA3EC4061E9D}"/>
    <cellStyle name="Normal 9 2 3 6 2 2" xfId="3574" xr:uid="{4341125C-E427-40CF-A3DA-818ED31857D2}"/>
    <cellStyle name="Normal 9 2 3 6 3" xfId="2972" xr:uid="{34CBC997-07C6-476E-942E-FBC7C19B5ECF}"/>
    <cellStyle name="Normal 9 2 3 7" xfId="1710" xr:uid="{18AFBA87-8C20-4A1D-BD7A-4D293A7598D0}"/>
    <cellStyle name="Normal 9 2 3 7 2" xfId="2342" xr:uid="{86B35032-3F38-41D8-8A42-CC00B6BAB509}"/>
    <cellStyle name="Normal 9 2 3 7 2 2" xfId="3575" xr:uid="{542A3623-AD66-4260-A7FA-C3082FC6C457}"/>
    <cellStyle name="Normal 9 2 3 7 3" xfId="2973" xr:uid="{B77D3565-A5D2-4572-9974-3E60C16A2095}"/>
    <cellStyle name="Normal 9 2 3 8" xfId="2336" xr:uid="{EC3E07DE-9997-40AD-874E-3382ACF92CBA}"/>
    <cellStyle name="Normal 9 2 3 8 2" xfId="3569" xr:uid="{513D687B-4F73-41E2-AF73-CA200F16EFD9}"/>
    <cellStyle name="Normal 9 2 3 9" xfId="2967" xr:uid="{990C8759-FB0B-4EE7-949A-2F2104A1DC50}"/>
    <cellStyle name="Normal 9 2 4" xfId="1711" xr:uid="{2BDBDDA7-8C4E-42C9-A37B-6EB3511CE44D}"/>
    <cellStyle name="Normal 9 2 4 2" xfId="2343" xr:uid="{F41D0DF7-8AB4-4D80-9C0A-42B060F42E82}"/>
    <cellStyle name="Normal 9 2 4 2 2" xfId="3576" xr:uid="{A5101724-690D-412C-A1CD-B8BAE650491D}"/>
    <cellStyle name="Normal 9 2 4 3" xfId="2974" xr:uid="{092A3365-557C-4E35-A116-B6867EA34CFA}"/>
    <cellStyle name="Normal 9 2 5" xfId="1712" xr:uid="{D7A79932-4E5C-4D4E-8329-C652259D5712}"/>
    <cellStyle name="Normal 9 2 5 2" xfId="2344" xr:uid="{4FCED5B1-2A3B-4E95-89DC-391E42237CCD}"/>
    <cellStyle name="Normal 9 2 5 2 2" xfId="3577" xr:uid="{F4CDEF27-E62E-410D-8846-76752F0B1D5A}"/>
    <cellStyle name="Normal 9 2 5 3" xfId="2975" xr:uid="{436250C1-A058-4FEF-AACC-3F70A5A37819}"/>
    <cellStyle name="Normal 9 2 6" xfId="1713" xr:uid="{618DD0A2-BD25-4056-B71A-0FEE013AB22E}"/>
    <cellStyle name="Normal 9 2 6 2" xfId="2345" xr:uid="{68C8407C-026D-4F63-956D-229EC501765A}"/>
    <cellStyle name="Normal 9 2 6 2 2" xfId="3578" xr:uid="{50289891-C891-415D-A543-18A4A44C25FB}"/>
    <cellStyle name="Normal 9 2 6 3" xfId="2976" xr:uid="{507F3259-B8EF-49F9-8B89-5BD4248B0739}"/>
    <cellStyle name="Normal 9 2 7" xfId="1714" xr:uid="{AD56C8A4-97F5-4B79-B062-201DBCE5C4BD}"/>
    <cellStyle name="Normal 9 2 7 2" xfId="2346" xr:uid="{348F7999-30E2-42C7-8CD7-91CFBCEB4B70}"/>
    <cellStyle name="Normal 9 2 7 2 2" xfId="3579" xr:uid="{D9DD99AB-5386-4EA3-AD4B-CC09CF4D8963}"/>
    <cellStyle name="Normal 9 2 7 3" xfId="2977" xr:uid="{375F428B-EF68-4CBB-AABF-5C70A99A1B9C}"/>
    <cellStyle name="Normal 9 2 8" xfId="1715" xr:uid="{34A66322-9589-475D-89D8-F0E60CAB17BD}"/>
    <cellStyle name="Normal 9 2 8 2" xfId="2347" xr:uid="{60490642-DC75-4AF2-99C1-617DA3975797}"/>
    <cellStyle name="Normal 9 2 8 2 2" xfId="3580" xr:uid="{4429C9AB-EDE5-4FE5-959A-53AB945CA6D0}"/>
    <cellStyle name="Normal 9 2 8 3" xfId="2978" xr:uid="{FAE6C1D7-C3A0-40C2-AC96-8D3808733B2A}"/>
    <cellStyle name="Normal 9 2 9" xfId="1716" xr:uid="{FF7C142D-2289-4D29-9EFD-1857E2A00B1A}"/>
    <cellStyle name="Normal 9 2 9 2" xfId="2348" xr:uid="{F76C0A42-BD4D-44AB-BEAB-D89A0C6BD150}"/>
    <cellStyle name="Normal 9 2 9 2 2" xfId="3581" xr:uid="{FE044053-A7DD-4E3A-92B2-00BCF0960977}"/>
    <cellStyle name="Normal 9 2 9 3" xfId="2979" xr:uid="{238C723A-3736-4E03-A211-BF92DDC675D5}"/>
    <cellStyle name="Normal 9 3" xfId="1717" xr:uid="{0F00A5DA-2EB3-4858-A7CB-30FF27544864}"/>
    <cellStyle name="Normal 9 3 10" xfId="2980" xr:uid="{E98801C5-F2A8-4C59-8CBE-7B33CAC33708}"/>
    <cellStyle name="Normal 9 3 2" xfId="1718" xr:uid="{4B74906C-093A-4F4F-8321-F06D57129A64}"/>
    <cellStyle name="Normal 9 3 2 2" xfId="1719" xr:uid="{30135EBD-B0B1-4E04-BF05-3BE0468F984C}"/>
    <cellStyle name="Normal 9 3 2 2 2" xfId="2351" xr:uid="{D3A22FFB-8CCB-4930-BFF5-F6CC91021011}"/>
    <cellStyle name="Normal 9 3 2 2 2 2" xfId="3584" xr:uid="{6763B972-256D-4280-A9B3-BDA5185D8BBE}"/>
    <cellStyle name="Normal 9 3 2 2 3" xfId="2982" xr:uid="{1D60C051-02D7-49FA-8B47-71DF0A3FD57E}"/>
    <cellStyle name="Normal 9 3 2 3" xfId="1720" xr:uid="{42F747AF-842A-4AF9-BFC2-1E184DA28D6F}"/>
    <cellStyle name="Normal 9 3 2 3 2" xfId="2352" xr:uid="{C5B0CDA5-F344-4DF0-80A6-6C0B28EB41A7}"/>
    <cellStyle name="Normal 9 3 2 3 2 2" xfId="3585" xr:uid="{C627560D-DA14-4CB0-B979-B5EB138FFBF2}"/>
    <cellStyle name="Normal 9 3 2 3 3" xfId="2983" xr:uid="{320A210C-5A80-41E9-A05C-A01106DB9E4A}"/>
    <cellStyle name="Normal 9 3 2 4" xfId="1721" xr:uid="{2C038F2F-80E0-427E-825B-E76303457F57}"/>
    <cellStyle name="Normal 9 3 2 4 2" xfId="2353" xr:uid="{E7B8E551-10C4-4E6C-AD86-967CEDB46C13}"/>
    <cellStyle name="Normal 9 3 2 4 2 2" xfId="3586" xr:uid="{73B70E38-BCC7-4AB8-B38B-3B5977EE69F2}"/>
    <cellStyle name="Normal 9 3 2 4 3" xfId="2984" xr:uid="{AA9F8327-6D6F-4681-8C31-3C911F006C0C}"/>
    <cellStyle name="Normal 9 3 2 5" xfId="1722" xr:uid="{6FC9ACB7-0EFD-42D4-9AB5-9DED1A1AB713}"/>
    <cellStyle name="Normal 9 3 2 5 2" xfId="2354" xr:uid="{40791277-1747-4094-A565-D149F7001D9E}"/>
    <cellStyle name="Normal 9 3 2 5 2 2" xfId="3587" xr:uid="{D152E9AC-F16E-43ED-ADA4-D6A5DA77AFD6}"/>
    <cellStyle name="Normal 9 3 2 5 3" xfId="2985" xr:uid="{ADF1A7FD-4EE8-4500-8B8C-1F152A93A156}"/>
    <cellStyle name="Normal 9 3 2 6" xfId="1723" xr:uid="{0F836EFE-D93E-40D2-9A33-674FB682DE1E}"/>
    <cellStyle name="Normal 9 3 2 6 2" xfId="2355" xr:uid="{FF24BF30-7985-462C-B35D-6755CED8CA69}"/>
    <cellStyle name="Normal 9 3 2 6 2 2" xfId="3588" xr:uid="{681DCF01-99EE-4BDA-8F78-569AC7A9462B}"/>
    <cellStyle name="Normal 9 3 2 6 3" xfId="2986" xr:uid="{8E06106A-6F8B-47B3-A2EB-E8109F132EB5}"/>
    <cellStyle name="Normal 9 3 2 7" xfId="1724" xr:uid="{95ACFE31-FE97-4AA9-B19A-A4287F25CE66}"/>
    <cellStyle name="Normal 9 3 2 7 2" xfId="2356" xr:uid="{B82DE159-020E-4691-B06E-E18B167167A9}"/>
    <cellStyle name="Normal 9 3 2 7 2 2" xfId="3589" xr:uid="{A5E83D58-0138-4986-8530-8537336FC337}"/>
    <cellStyle name="Normal 9 3 2 7 3" xfId="2987" xr:uid="{CE8E6354-A021-4B83-9235-A7347FDDB57B}"/>
    <cellStyle name="Normal 9 3 2 8" xfId="2350" xr:uid="{16B796E7-BE41-4675-A5F3-52B34B15D8A8}"/>
    <cellStyle name="Normal 9 3 2 8 2" xfId="3583" xr:uid="{FE426F35-9116-4001-B6BF-A3DB998B426D}"/>
    <cellStyle name="Normal 9 3 2 9" xfId="2981" xr:uid="{BE525BF0-5ECB-46F3-81B9-4E3D27BBAD6F}"/>
    <cellStyle name="Normal 9 3 3" xfId="1725" xr:uid="{C6535310-73D0-4005-A0A2-4D12C70FBAB1}"/>
    <cellStyle name="Normal 9 3 3 2" xfId="2357" xr:uid="{88840FB4-AD40-47E2-9D67-ED83CE8599FA}"/>
    <cellStyle name="Normal 9 3 3 2 2" xfId="3590" xr:uid="{DAB0F6B8-4FAB-445C-9983-6118CB7A00D8}"/>
    <cellStyle name="Normal 9 3 3 3" xfId="2988" xr:uid="{612F3316-20A6-4A5C-B8CC-85CCFC9CB4D6}"/>
    <cellStyle name="Normal 9 3 4" xfId="1726" xr:uid="{66B87446-F0C7-4F13-9421-DFCA690FFEB0}"/>
    <cellStyle name="Normal 9 3 4 2" xfId="2358" xr:uid="{21821DA1-8B68-4FA8-9298-0F6DD16406A7}"/>
    <cellStyle name="Normal 9 3 4 2 2" xfId="3591" xr:uid="{0F18498C-1082-4F31-A8ED-407CAF0A1C7C}"/>
    <cellStyle name="Normal 9 3 4 3" xfId="2989" xr:uid="{129498A3-9884-482F-90E4-6353BF047C72}"/>
    <cellStyle name="Normal 9 3 5" xfId="1727" xr:uid="{7BEE49C2-7940-4819-A361-C8FE6B89205A}"/>
    <cellStyle name="Normal 9 3 5 2" xfId="2359" xr:uid="{5239FC51-2458-4077-9BE9-034A008AF449}"/>
    <cellStyle name="Normal 9 3 5 2 2" xfId="3592" xr:uid="{89292624-7E49-467A-BBA0-1A9A60B73E18}"/>
    <cellStyle name="Normal 9 3 5 3" xfId="2990" xr:uid="{7289EDF9-95CE-483C-9D44-56AB2D6AF84B}"/>
    <cellStyle name="Normal 9 3 6" xfId="1728" xr:uid="{8EDB4C49-10EF-4936-9A7A-E8BCA2786B67}"/>
    <cellStyle name="Normal 9 3 6 2" xfId="2360" xr:uid="{329B904D-EF4D-423C-80BF-355549A15F64}"/>
    <cellStyle name="Normal 9 3 6 2 2" xfId="3593" xr:uid="{CFA212EB-5E38-46AA-A20A-80B708D8747F}"/>
    <cellStyle name="Normal 9 3 6 3" xfId="2991" xr:uid="{D1664E0B-0744-4E2C-BBF2-8E8E2AAA09AA}"/>
    <cellStyle name="Normal 9 3 7" xfId="1729" xr:uid="{2A0EC803-FF14-4D80-B403-34CC5805B2A0}"/>
    <cellStyle name="Normal 9 3 7 2" xfId="2361" xr:uid="{0C75D037-EF60-4084-B6F8-79F064A98F9A}"/>
    <cellStyle name="Normal 9 3 7 2 2" xfId="3594" xr:uid="{4804192F-9DF8-4514-929D-3951EAE3A0C7}"/>
    <cellStyle name="Normal 9 3 7 3" xfId="2992" xr:uid="{CDD08A1E-BEE9-48E4-A271-348B20C21C4D}"/>
    <cellStyle name="Normal 9 3 8" xfId="1730" xr:uid="{D207AC97-992D-4811-BC97-9B713D493F7F}"/>
    <cellStyle name="Normal 9 3 8 2" xfId="2362" xr:uid="{A04C735C-A6EF-4973-A646-F50A35528D30}"/>
    <cellStyle name="Normal 9 3 8 2 2" xfId="3595" xr:uid="{A0E54422-2BB9-4301-B10E-56C04CD28445}"/>
    <cellStyle name="Normal 9 3 8 3" xfId="2993" xr:uid="{C164038F-3411-48C7-A47A-E02A552DB6A3}"/>
    <cellStyle name="Normal 9 3 9" xfId="2349" xr:uid="{7A1D786D-02F4-4F3B-BF8D-31A04A221874}"/>
    <cellStyle name="Normal 9 3 9 2" xfId="3582" xr:uid="{1B2B414A-BF1A-48E8-BDE4-3828DB4428B6}"/>
    <cellStyle name="Normal 9 4" xfId="1731" xr:uid="{32D5D7F2-8BD0-46A9-BA61-3F70911C1707}"/>
    <cellStyle name="Normal 9 4 2" xfId="1732" xr:uid="{2701FFEE-77D0-44AD-96ED-181A7246459A}"/>
    <cellStyle name="Normal 9 4 2 2" xfId="2364" xr:uid="{CE5D0923-D99A-492B-ABFB-BA359ECA5DCC}"/>
    <cellStyle name="Normal 9 4 2 2 2" xfId="3597" xr:uid="{6C1AA312-7AB2-4CF6-B853-E63ED6830431}"/>
    <cellStyle name="Normal 9 4 2 3" xfId="2995" xr:uid="{500560B7-CAD5-44D8-85BC-032D7347A9A9}"/>
    <cellStyle name="Normal 9 4 3" xfId="1733" xr:uid="{D8AB911E-E22F-4F6A-AC09-C57CE05C8755}"/>
    <cellStyle name="Normal 9 4 3 2" xfId="2365" xr:uid="{275389DD-EF5A-4782-8409-638316C981D2}"/>
    <cellStyle name="Normal 9 4 3 2 2" xfId="3598" xr:uid="{29F27BC9-4A74-476F-BC64-100D76BCBB0A}"/>
    <cellStyle name="Normal 9 4 3 3" xfId="2996" xr:uid="{76359159-6D98-4949-A65E-AE9D520E7D83}"/>
    <cellStyle name="Normal 9 4 4" xfId="1734" xr:uid="{8C38900D-7B3F-4E54-A436-AC3EBFC923D1}"/>
    <cellStyle name="Normal 9 4 4 2" xfId="2366" xr:uid="{87310D52-7AE7-4122-AA42-9AF03E48FDB4}"/>
    <cellStyle name="Normal 9 4 4 2 2" xfId="3599" xr:uid="{1B082714-E722-461E-8014-80430D5AF133}"/>
    <cellStyle name="Normal 9 4 4 3" xfId="2997" xr:uid="{2BBC849A-BB9D-4B4F-B7AA-3A47031CA49E}"/>
    <cellStyle name="Normal 9 4 5" xfId="1735" xr:uid="{81A175C1-FC03-4070-B296-7A10E3658750}"/>
    <cellStyle name="Normal 9 4 5 2" xfId="2367" xr:uid="{5E2A4594-CD98-4505-BCD5-7D0114878A43}"/>
    <cellStyle name="Normal 9 4 5 2 2" xfId="3600" xr:uid="{0359AFA8-9600-4BB6-A199-2D19BC8ED5EA}"/>
    <cellStyle name="Normal 9 4 5 3" xfId="2998" xr:uid="{36BF8580-25E5-4B91-AFD3-296E9EEC2D54}"/>
    <cellStyle name="Normal 9 4 6" xfId="1736" xr:uid="{1887BCF7-65AE-42CF-A2A0-957A123B4D5F}"/>
    <cellStyle name="Normal 9 4 6 2" xfId="2368" xr:uid="{738FE93A-F970-468B-9BA4-E6EBDB685339}"/>
    <cellStyle name="Normal 9 4 6 2 2" xfId="3601" xr:uid="{56D64F2A-1815-4A9D-8BFB-BB4142554816}"/>
    <cellStyle name="Normal 9 4 6 3" xfId="2999" xr:uid="{AB3C0821-EB66-4329-884D-E97ABDF662E2}"/>
    <cellStyle name="Normal 9 4 7" xfId="1737" xr:uid="{D2C5CD4F-7456-4DA4-A47C-C0E3D6A6EF49}"/>
    <cellStyle name="Normal 9 4 7 2" xfId="2369" xr:uid="{F578A228-7D46-4D4E-9A20-3A24D03BDEDA}"/>
    <cellStyle name="Normal 9 4 7 2 2" xfId="3602" xr:uid="{1A635282-71E6-4C44-8CE8-F29C7595A702}"/>
    <cellStyle name="Normal 9 4 7 3" xfId="3000" xr:uid="{1A6604A6-5ED8-48DD-9CD7-F895838A6B83}"/>
    <cellStyle name="Normal 9 4 8" xfId="2363" xr:uid="{540EE77D-3098-4AEB-8C5A-7825E4D3380F}"/>
    <cellStyle name="Normal 9 4 8 2" xfId="3596" xr:uid="{F403EB0F-E37C-4A1E-8119-A8F93F348621}"/>
    <cellStyle name="Normal 9 4 9" xfId="2994" xr:uid="{3C1BC941-2162-422A-A676-E5B7DB3F5270}"/>
    <cellStyle name="Normal 9 5" xfId="1738" xr:uid="{9CCAF0EF-0AA3-45D1-B084-787685CBFD08}"/>
    <cellStyle name="Normal 9 5 2" xfId="1739" xr:uid="{A4E76A22-BCE6-4486-BB2B-D5E27439DCAA}"/>
    <cellStyle name="Normal 9 5 2 2" xfId="2371" xr:uid="{A8FB5E68-8ADC-49FF-946F-9B0F77CBBC87}"/>
    <cellStyle name="Normal 9 5 2 2 2" xfId="3604" xr:uid="{0D431F28-AE67-4D42-B0A7-0003CE2BA78B}"/>
    <cellStyle name="Normal 9 5 2 3" xfId="3002" xr:uid="{B756CBF8-C8F2-45A0-BA5F-17D6BDDFE7CC}"/>
    <cellStyle name="Normal 9 5 3" xfId="1740" xr:uid="{C3AB2951-0402-4EAC-9102-2F0AB32ABD0F}"/>
    <cellStyle name="Normal 9 5 3 2" xfId="2372" xr:uid="{271DC8B0-5072-4D5C-983F-26AC15099969}"/>
    <cellStyle name="Normal 9 5 3 2 2" xfId="3605" xr:uid="{CEFCAC57-5FC6-45A3-A500-5F9057143238}"/>
    <cellStyle name="Normal 9 5 3 3" xfId="3003" xr:uid="{58F7C541-6CDA-40D8-A1BA-604BEC8364C0}"/>
    <cellStyle name="Normal 9 5 4" xfId="1741" xr:uid="{A211771E-5768-47AE-A070-985FA7C0699F}"/>
    <cellStyle name="Normal 9 5 4 2" xfId="2373" xr:uid="{ACC72621-A2CF-47B9-B728-1941A2DAEFCC}"/>
    <cellStyle name="Normal 9 5 4 2 2" xfId="3606" xr:uid="{0F7E092D-F502-493E-8FD0-218D7A91A91F}"/>
    <cellStyle name="Normal 9 5 4 3" xfId="3004" xr:uid="{CC4C086A-5C03-4665-9882-6C345BCE6CFC}"/>
    <cellStyle name="Normal 9 5 5" xfId="1742" xr:uid="{29670D1F-B3DA-4577-9DE8-0634D3BF0181}"/>
    <cellStyle name="Normal 9 5 5 2" xfId="2374" xr:uid="{2E79A4BD-8EE9-49D1-84AF-B163E4F75FF4}"/>
    <cellStyle name="Normal 9 5 5 2 2" xfId="3607" xr:uid="{A569BF0A-6299-4705-924D-6824CBF005F1}"/>
    <cellStyle name="Normal 9 5 5 3" xfId="3005" xr:uid="{5E7AB841-133C-460C-99C1-0193E36A08B4}"/>
    <cellStyle name="Normal 9 5 6" xfId="1743" xr:uid="{92A383FE-529D-4069-9A2E-0792F08F724A}"/>
    <cellStyle name="Normal 9 5 6 2" xfId="2375" xr:uid="{A201B180-8AB0-41B9-9064-5AC25BB19FF6}"/>
    <cellStyle name="Normal 9 5 6 2 2" xfId="3608" xr:uid="{DC1A5BA8-11A5-4245-802B-6FFA9BB04601}"/>
    <cellStyle name="Normal 9 5 6 3" xfId="3006" xr:uid="{27D03C9F-FA85-4006-9DCA-71906311BD92}"/>
    <cellStyle name="Normal 9 5 7" xfId="1744" xr:uid="{FEC4DCBC-E2CE-4C03-9C73-DB771740E82D}"/>
    <cellStyle name="Normal 9 5 7 2" xfId="2376" xr:uid="{708F47A3-DFA2-41AE-A406-7916157D2B9B}"/>
    <cellStyle name="Normal 9 5 7 2 2" xfId="3609" xr:uid="{ACF35800-473C-4925-82E1-79AA821F69E4}"/>
    <cellStyle name="Normal 9 5 7 3" xfId="3007" xr:uid="{13074DB2-F855-4607-8EB2-4A0C00652CE2}"/>
    <cellStyle name="Normal 9 5 8" xfId="2370" xr:uid="{EA71B09E-D48F-4CF1-BAF6-7BE8EB7B9B95}"/>
    <cellStyle name="Normal 9 5 8 2" xfId="3603" xr:uid="{2849ED78-118B-4710-AA61-D9F015F6ECA3}"/>
    <cellStyle name="Normal 9 5 9" xfId="3001" xr:uid="{ECED4F3A-FC50-43A9-A43A-2708579AE7EC}"/>
    <cellStyle name="Normal 9 6" xfId="1745" xr:uid="{A9308305-FAFB-4426-8C3E-AE113168D5B4}"/>
    <cellStyle name="Normal 9 7" xfId="1746" xr:uid="{B037A292-60E5-4F8B-802A-D41F571AE81D}"/>
    <cellStyle name="Normal 9 8" xfId="958" xr:uid="{FFB79864-6C5E-4501-A408-5A14CAFB57A9}"/>
    <cellStyle name="Normal_SPRC_page 5-6" xfId="491" xr:uid="{00000000-0005-0000-0000-0000EC010000}"/>
    <cellStyle name="Normal_SPRCstatement01-Eng" xfId="492" xr:uid="{00000000-0005-0000-0000-0000ED010000}"/>
    <cellStyle name="Note" xfId="691" builtinId="10" customBuiltin="1"/>
    <cellStyle name="Note 2" xfId="493" xr:uid="{00000000-0005-0000-0000-0000EE010000}"/>
    <cellStyle name="Note 2 2" xfId="494" xr:uid="{00000000-0005-0000-0000-0000EF010000}"/>
    <cellStyle name="Note 2 2 2" xfId="3009" xr:uid="{4E1D67BA-3122-4C2F-8EEB-CBE5FD75363D}"/>
    <cellStyle name="Note 2 2 3" xfId="1747" xr:uid="{D777ADA1-0DD9-457E-BA01-557B5DC47F4A}"/>
    <cellStyle name="Note 2 3" xfId="918" xr:uid="{A8440012-DD6A-46E9-8EC5-C863C64364D2}"/>
    <cellStyle name="Note 2 3 2" xfId="2427" xr:uid="{BCEEC916-6F6C-4266-B8A6-416841BB119C}"/>
    <cellStyle name="Note 2 4" xfId="1053" xr:uid="{0530C15A-0C56-4AE5-B782-71F2F6A15736}"/>
    <cellStyle name="Note 2 5" xfId="737" xr:uid="{AE53E1B4-1C06-4B76-9B90-B8C7E3042297}"/>
    <cellStyle name="Note 3" xfId="495" xr:uid="{00000000-0005-0000-0000-0000F0010000}"/>
    <cellStyle name="Note 3 2" xfId="496" xr:uid="{00000000-0005-0000-0000-0000F1010000}"/>
    <cellStyle name="Note 3 3" xfId="2417" xr:uid="{BDFB357B-DDE1-451A-9747-D184DBE847E2}"/>
    <cellStyle name="Note 4" xfId="497" xr:uid="{00000000-0005-0000-0000-0000F2010000}"/>
    <cellStyle name="Note 4 2" xfId="1008" xr:uid="{BAE5E701-7BB2-475A-AF4E-F4768216393C}"/>
    <cellStyle name="Note 5" xfId="498" xr:uid="{00000000-0005-0000-0000-0000F3010000}"/>
    <cellStyle name="Note 6" xfId="499" xr:uid="{00000000-0005-0000-0000-0000F4010000}"/>
    <cellStyle name="Note 7" xfId="500" xr:uid="{00000000-0005-0000-0000-0000F5010000}"/>
    <cellStyle name="NoZero" xfId="501" xr:uid="{00000000-0005-0000-0000-0000F6010000}"/>
    <cellStyle name="NoZero0dp" xfId="502" xr:uid="{00000000-0005-0000-0000-0000F7010000}"/>
    <cellStyle name="OUTLINE" xfId="503" xr:uid="{00000000-0005-0000-0000-0000F8010000}"/>
    <cellStyle name="OUTLINE 2" xfId="504" xr:uid="{00000000-0005-0000-0000-0000F9010000}"/>
    <cellStyle name="Output" xfId="686" builtinId="21" customBuiltin="1"/>
    <cellStyle name="Output 2" xfId="505" xr:uid="{00000000-0005-0000-0000-0000FA010000}"/>
    <cellStyle name="Output 2 2" xfId="506" xr:uid="{00000000-0005-0000-0000-0000FB010000}"/>
    <cellStyle name="Output 2 2 2" xfId="3010" xr:uid="{D50E5119-10A2-4DF3-8C5B-B44189C728B6}"/>
    <cellStyle name="Output 2 2 3" xfId="1748" xr:uid="{431B81A9-1E41-42BC-AF11-45B4E003BE96}"/>
    <cellStyle name="Output 2 3" xfId="919" xr:uid="{19CCD823-C5B3-4E53-AAAD-9D5CDF86E7C8}"/>
    <cellStyle name="Output 2 3 2" xfId="2428" xr:uid="{5E9D64F4-F6BC-4C24-83BC-409DF158F9EB}"/>
    <cellStyle name="Output 2 4" xfId="1054" xr:uid="{D95073B9-3F61-480F-B571-5EDB34F77BBD}"/>
    <cellStyle name="Output 3" xfId="507" xr:uid="{00000000-0005-0000-0000-0000FC010000}"/>
    <cellStyle name="Output 3 2" xfId="2418" xr:uid="{08150BFD-545F-4458-BC25-2C828A2EE23F}"/>
    <cellStyle name="Output 4" xfId="508" xr:uid="{00000000-0005-0000-0000-0000FD010000}"/>
    <cellStyle name="Output 4 2" xfId="1009" xr:uid="{E52FAF4D-36F6-484A-B9B5-80B0D7363AD1}"/>
    <cellStyle name="Output 5" xfId="509" xr:uid="{00000000-0005-0000-0000-0000FE010000}"/>
    <cellStyle name="Output 6" xfId="510" xr:uid="{00000000-0005-0000-0000-0000FF010000}"/>
    <cellStyle name="Output 7" xfId="511" xr:uid="{00000000-0005-0000-0000-000000020000}"/>
    <cellStyle name="Output Amounts" xfId="512" xr:uid="{00000000-0005-0000-0000-000001020000}"/>
    <cellStyle name="Output Column Headings" xfId="513" xr:uid="{00000000-0005-0000-0000-000002020000}"/>
    <cellStyle name="Output Line Items" xfId="514" xr:uid="{00000000-0005-0000-0000-000003020000}"/>
    <cellStyle name="Output Report Heading" xfId="515" xr:uid="{00000000-0005-0000-0000-000004020000}"/>
    <cellStyle name="Output Report Title" xfId="516" xr:uid="{00000000-0005-0000-0000-000005020000}"/>
    <cellStyle name="Percent" xfId="5200" builtinId="5"/>
    <cellStyle name="Percent [2]" xfId="517" xr:uid="{00000000-0005-0000-0000-000006020000}"/>
    <cellStyle name="Percent 2" xfId="518" xr:uid="{00000000-0005-0000-0000-000007020000}"/>
    <cellStyle name="Percent 2 2" xfId="750" xr:uid="{41D07A18-C104-4CBA-9CD4-3C46BF01E0BC}"/>
    <cellStyle name="Percent 2 2 2" xfId="1749" xr:uid="{FFAC35D6-32BE-4626-A9D8-34DA40088FD2}"/>
    <cellStyle name="Percent 2 2 2 2" xfId="1750" xr:uid="{F8C07AA2-8561-40D0-A55F-2AE8721FCB5A}"/>
    <cellStyle name="Percent 2 2 3" xfId="1751" xr:uid="{4A392428-66E7-4E20-A166-CFFFFD2FDC68}"/>
    <cellStyle name="Percent 2 3" xfId="779" xr:uid="{7767DCE1-6131-4A8C-BFE8-2348A5C65E29}"/>
    <cellStyle name="Percent 2 3 2" xfId="1753" xr:uid="{75754F9F-F752-467F-B80A-4C4341052054}"/>
    <cellStyle name="Percent 2 3 3" xfId="1752" xr:uid="{73ADA562-EE4D-458B-95FC-4493BDBC5874}"/>
    <cellStyle name="Percent 2 4" xfId="1754" xr:uid="{4C8B2696-F055-4A3B-B86F-556B88F88B12}"/>
    <cellStyle name="Percent 2 5" xfId="1755" xr:uid="{8502B484-8B94-41C9-8581-B3A05B232D42}"/>
    <cellStyle name="Percent 2 6" xfId="743" xr:uid="{F3C18B9D-D3C3-4FDB-A996-22722F0A76EB}"/>
    <cellStyle name="Percent 3" xfId="519" xr:uid="{00000000-0005-0000-0000-000008020000}"/>
    <cellStyle name="Percent 3 11 2 2 3" xfId="757" xr:uid="{4EEB757A-D376-4EB4-A3FB-5C1246DEF36C}"/>
    <cellStyle name="Percent 3 2" xfId="1757" xr:uid="{1208E5B3-2855-4587-B8F0-96D28FB48C3F}"/>
    <cellStyle name="Percent 3 3" xfId="1758" xr:uid="{E3AFF4EA-D428-4084-BDB8-6715BD598A17}"/>
    <cellStyle name="Percent 3 4" xfId="1759" xr:uid="{D251514C-434F-47F5-9862-1F5E5DFF3FD2}"/>
    <cellStyle name="Percent 3 5" xfId="1756" xr:uid="{73150BC9-BBD2-4136-B14A-0FE03215CA46}"/>
    <cellStyle name="Percent 4" xfId="520" xr:uid="{00000000-0005-0000-0000-000009020000}"/>
    <cellStyle name="Percent 4 2" xfId="1760" xr:uid="{7126B1C4-B568-4308-BD9C-58F0B8FB682B}"/>
    <cellStyle name="Percent 5" xfId="1761" xr:uid="{DF50B52E-CE82-4797-BE42-38D89E78649A}"/>
    <cellStyle name="Percent 6" xfId="1762" xr:uid="{185527B9-9B71-43A6-BC5E-F503682E81E7}"/>
    <cellStyle name="Percent 7" xfId="1763" xr:uid="{709745D2-471A-4C79-9DC4-9B5F502CB78F}"/>
    <cellStyle name="Percent 8" xfId="1764" xr:uid="{D7573C59-178C-4CFD-B1FC-D78A8FB6A592}"/>
    <cellStyle name="Percent 8 2" xfId="1765" xr:uid="{702FF04B-DA2C-42C5-B7F6-59A929C946CC}"/>
    <cellStyle name="Percent 8 2 2" xfId="2378" xr:uid="{A1C37071-BEE1-4C96-AD68-CE9F6F4A1854}"/>
    <cellStyle name="Percent 8 2 2 2" xfId="3611" xr:uid="{4FA1A3DC-26A8-406A-9120-DF52B0B15AA7}"/>
    <cellStyle name="Percent 8 2 3" xfId="3013" xr:uid="{E08D9682-7D05-41CE-A226-61DFDB2789AF}"/>
    <cellStyle name="Percent 8 3" xfId="1766" xr:uid="{E98F446A-A5A3-4C92-9B30-DFFF0C0A0E78}"/>
    <cellStyle name="Percent 8 3 2" xfId="2379" xr:uid="{5A0BF43D-647E-4C38-98DD-BF772DC9A6DE}"/>
    <cellStyle name="Percent 8 3 2 2" xfId="3612" xr:uid="{9D6B801C-E6AD-4253-9A53-1B572FDBCF26}"/>
    <cellStyle name="Percent 8 3 3" xfId="3014" xr:uid="{895A0DCE-822A-430A-BA84-55A3BB7B6D51}"/>
    <cellStyle name="Percent 8 4" xfId="1767" xr:uid="{0432F411-B982-4EA2-8B15-1C92EE850D3E}"/>
    <cellStyle name="Percent 8 4 2" xfId="2380" xr:uid="{7B14AA50-5AF5-4B79-A200-6226C1C8348A}"/>
    <cellStyle name="Percent 8 4 2 2" xfId="3613" xr:uid="{520431E6-3A24-45E5-A08D-FB304DF92BC9}"/>
    <cellStyle name="Percent 8 4 3" xfId="3015" xr:uid="{4775F71B-0111-4830-81E6-8D1433908737}"/>
    <cellStyle name="Percent 8 5" xfId="1768" xr:uid="{1BB0E6CE-DB3B-4941-9DCB-6E20BA2E19B6}"/>
    <cellStyle name="Percent 8 5 2" xfId="2381" xr:uid="{76E38755-ABBB-4234-92D5-91108532F42C}"/>
    <cellStyle name="Percent 8 5 2 2" xfId="3614" xr:uid="{C7996F56-AA0B-497D-8C83-E5FF444CB870}"/>
    <cellStyle name="Percent 8 5 3" xfId="3016" xr:uid="{279782EE-7959-4E58-9887-462090B3C109}"/>
    <cellStyle name="Percent 8 6" xfId="1769" xr:uid="{B3B9BEB3-D7A8-4C94-BD93-9171AC81DC45}"/>
    <cellStyle name="Percent 8 6 2" xfId="2382" xr:uid="{7EE0ED7C-5BA3-4EF9-9507-AB1EBD3F810E}"/>
    <cellStyle name="Percent 8 6 2 2" xfId="3615" xr:uid="{3D984775-E0B9-42DC-A12E-D4E043BBF26E}"/>
    <cellStyle name="Percent 8 6 3" xfId="3017" xr:uid="{1F922A85-EDE3-44CD-8FB0-689761692596}"/>
    <cellStyle name="Percent 8 7" xfId="1770" xr:uid="{65376F06-ED48-4B7B-B213-51CA6993DB42}"/>
    <cellStyle name="Percent 8 7 2" xfId="2383" xr:uid="{956A8C07-501F-41E6-BAF6-4DAD6B22C71A}"/>
    <cellStyle name="Percent 8 7 2 2" xfId="3616" xr:uid="{793FF9C7-457D-4D5B-A345-E7880517DFB7}"/>
    <cellStyle name="Percent 8 7 3" xfId="3018" xr:uid="{3D06DA48-94AE-4D95-BBCE-B92235F0CEBD}"/>
    <cellStyle name="Percent 8 8" xfId="2377" xr:uid="{F39EBE69-557D-48D6-BF77-1B1DCB651829}"/>
    <cellStyle name="Percent 8 8 2" xfId="3610" xr:uid="{A487D67E-B1C0-43AB-BAB2-204168B39B26}"/>
    <cellStyle name="Percent 8 9" xfId="3012" xr:uid="{4EFB3EA4-EB02-456D-8F1E-10756677E700}"/>
    <cellStyle name="POP" xfId="521" xr:uid="{00000000-0005-0000-0000-00000A020000}"/>
    <cellStyle name="Prot, (0)" xfId="1771" xr:uid="{FCA7325A-83B4-4402-84CA-A214BE2F1DD9}"/>
    <cellStyle name="PROTECTED" xfId="522" xr:uid="{00000000-0005-0000-0000-00000B020000}"/>
    <cellStyle name="pwstyle" xfId="523" xr:uid="{00000000-0005-0000-0000-00000C020000}"/>
    <cellStyle name="Quantity" xfId="524" xr:uid="{00000000-0005-0000-0000-00000D020000}"/>
    <cellStyle name="SAPBEXaggData" xfId="525" xr:uid="{00000000-0005-0000-0000-00000E020000}"/>
    <cellStyle name="SAPBEXaggData 2" xfId="526" xr:uid="{00000000-0005-0000-0000-00000F020000}"/>
    <cellStyle name="SAPBEXaggDataEmph" xfId="527" xr:uid="{00000000-0005-0000-0000-000010020000}"/>
    <cellStyle name="SAPBEXaggDataEmph 2" xfId="528" xr:uid="{00000000-0005-0000-0000-000011020000}"/>
    <cellStyle name="SAPBEXaggItem" xfId="529" xr:uid="{00000000-0005-0000-0000-000012020000}"/>
    <cellStyle name="SAPBEXaggItem 2" xfId="530" xr:uid="{00000000-0005-0000-0000-000013020000}"/>
    <cellStyle name="SAPBEXaggItemX" xfId="531" xr:uid="{00000000-0005-0000-0000-000014020000}"/>
    <cellStyle name="SAPBEXaggItemX 2" xfId="532" xr:uid="{00000000-0005-0000-0000-000015020000}"/>
    <cellStyle name="SAPBEXchaText" xfId="533" xr:uid="{00000000-0005-0000-0000-000016020000}"/>
    <cellStyle name="SAPBEXexcBad7" xfId="534" xr:uid="{00000000-0005-0000-0000-000017020000}"/>
    <cellStyle name="SAPBEXexcBad7 2" xfId="535" xr:uid="{00000000-0005-0000-0000-000018020000}"/>
    <cellStyle name="SAPBEXexcBad8" xfId="536" xr:uid="{00000000-0005-0000-0000-000019020000}"/>
    <cellStyle name="SAPBEXexcBad8 2" xfId="537" xr:uid="{00000000-0005-0000-0000-00001A020000}"/>
    <cellStyle name="SAPBEXexcBad9" xfId="538" xr:uid="{00000000-0005-0000-0000-00001B020000}"/>
    <cellStyle name="SAPBEXexcBad9 2" xfId="539" xr:uid="{00000000-0005-0000-0000-00001C020000}"/>
    <cellStyle name="SAPBEXexcCritical4" xfId="540" xr:uid="{00000000-0005-0000-0000-00001D020000}"/>
    <cellStyle name="SAPBEXexcCritical4 2" xfId="541" xr:uid="{00000000-0005-0000-0000-00001E020000}"/>
    <cellStyle name="SAPBEXexcCritical5" xfId="542" xr:uid="{00000000-0005-0000-0000-00001F020000}"/>
    <cellStyle name="SAPBEXexcCritical5 2" xfId="543" xr:uid="{00000000-0005-0000-0000-000020020000}"/>
    <cellStyle name="SAPBEXexcCritical6" xfId="544" xr:uid="{00000000-0005-0000-0000-000021020000}"/>
    <cellStyle name="SAPBEXexcCritical6 2" xfId="545" xr:uid="{00000000-0005-0000-0000-000022020000}"/>
    <cellStyle name="SAPBEXexcGood1" xfId="546" xr:uid="{00000000-0005-0000-0000-000023020000}"/>
    <cellStyle name="SAPBEXexcGood1 2" xfId="547" xr:uid="{00000000-0005-0000-0000-000024020000}"/>
    <cellStyle name="SAPBEXexcGood2" xfId="548" xr:uid="{00000000-0005-0000-0000-000025020000}"/>
    <cellStyle name="SAPBEXexcGood2 2" xfId="549" xr:uid="{00000000-0005-0000-0000-000026020000}"/>
    <cellStyle name="SAPBEXexcGood3" xfId="550" xr:uid="{00000000-0005-0000-0000-000027020000}"/>
    <cellStyle name="SAPBEXexcGood3 2" xfId="551" xr:uid="{00000000-0005-0000-0000-000028020000}"/>
    <cellStyle name="SAPBEXfilterDrill" xfId="552" xr:uid="{00000000-0005-0000-0000-000029020000}"/>
    <cellStyle name="SAPBEXfilterItem" xfId="553" xr:uid="{00000000-0005-0000-0000-00002A020000}"/>
    <cellStyle name="SAPBEXfilterText" xfId="554" xr:uid="{00000000-0005-0000-0000-00002B020000}"/>
    <cellStyle name="SAPBEXformats" xfId="555" xr:uid="{00000000-0005-0000-0000-00002C020000}"/>
    <cellStyle name="SAPBEXformats 2" xfId="556" xr:uid="{00000000-0005-0000-0000-00002D020000}"/>
    <cellStyle name="SAPBEXheaderItem" xfId="557" xr:uid="{00000000-0005-0000-0000-00002E020000}"/>
    <cellStyle name="SAPBEXheaderText" xfId="558" xr:uid="{00000000-0005-0000-0000-00002F020000}"/>
    <cellStyle name="SAPBEXHLevel0" xfId="559" xr:uid="{00000000-0005-0000-0000-000030020000}"/>
    <cellStyle name="SAPBEXHLevel0 2" xfId="560" xr:uid="{00000000-0005-0000-0000-000031020000}"/>
    <cellStyle name="SAPBEXHLevel0X" xfId="561" xr:uid="{00000000-0005-0000-0000-000032020000}"/>
    <cellStyle name="SAPBEXHLevel0X 2" xfId="562" xr:uid="{00000000-0005-0000-0000-000033020000}"/>
    <cellStyle name="SAPBEXHLevel1" xfId="563" xr:uid="{00000000-0005-0000-0000-000034020000}"/>
    <cellStyle name="SAPBEXHLevel1 2" xfId="564" xr:uid="{00000000-0005-0000-0000-000035020000}"/>
    <cellStyle name="SAPBEXHLevel1X" xfId="565" xr:uid="{00000000-0005-0000-0000-000036020000}"/>
    <cellStyle name="SAPBEXHLevel1X 2" xfId="566" xr:uid="{00000000-0005-0000-0000-000037020000}"/>
    <cellStyle name="SAPBEXHLevel2" xfId="567" xr:uid="{00000000-0005-0000-0000-000038020000}"/>
    <cellStyle name="SAPBEXHLevel2 2" xfId="568" xr:uid="{00000000-0005-0000-0000-000039020000}"/>
    <cellStyle name="SAPBEXHLevel2X" xfId="569" xr:uid="{00000000-0005-0000-0000-00003A020000}"/>
    <cellStyle name="SAPBEXHLevel2X 2" xfId="570" xr:uid="{00000000-0005-0000-0000-00003B020000}"/>
    <cellStyle name="SAPBEXHLevel3" xfId="571" xr:uid="{00000000-0005-0000-0000-00003C020000}"/>
    <cellStyle name="SAPBEXHLevel3 2" xfId="572" xr:uid="{00000000-0005-0000-0000-00003D020000}"/>
    <cellStyle name="SAPBEXHLevel3X" xfId="573" xr:uid="{00000000-0005-0000-0000-00003E020000}"/>
    <cellStyle name="SAPBEXHLevel3X 2" xfId="574" xr:uid="{00000000-0005-0000-0000-00003F020000}"/>
    <cellStyle name="SAPBEXresData" xfId="575" xr:uid="{00000000-0005-0000-0000-000040020000}"/>
    <cellStyle name="SAPBEXresData 2" xfId="576" xr:uid="{00000000-0005-0000-0000-000041020000}"/>
    <cellStyle name="SAPBEXresDataEmph" xfId="577" xr:uid="{00000000-0005-0000-0000-000042020000}"/>
    <cellStyle name="SAPBEXresDataEmph 2" xfId="578" xr:uid="{00000000-0005-0000-0000-000043020000}"/>
    <cellStyle name="SAPBEXresItem" xfId="579" xr:uid="{00000000-0005-0000-0000-000044020000}"/>
    <cellStyle name="SAPBEXresItem 2" xfId="580" xr:uid="{00000000-0005-0000-0000-000045020000}"/>
    <cellStyle name="SAPBEXresItemX" xfId="581" xr:uid="{00000000-0005-0000-0000-000046020000}"/>
    <cellStyle name="SAPBEXresItemX 2" xfId="582" xr:uid="{00000000-0005-0000-0000-000047020000}"/>
    <cellStyle name="SAPBEXstdData" xfId="583" xr:uid="{00000000-0005-0000-0000-000048020000}"/>
    <cellStyle name="SAPBEXstdData 2" xfId="584" xr:uid="{00000000-0005-0000-0000-000049020000}"/>
    <cellStyle name="SAPBEXstdDataEmph" xfId="585" xr:uid="{00000000-0005-0000-0000-00004A020000}"/>
    <cellStyle name="SAPBEXstdDataEmph 2" xfId="586" xr:uid="{00000000-0005-0000-0000-00004B020000}"/>
    <cellStyle name="SAPBEXstdItem" xfId="587" xr:uid="{00000000-0005-0000-0000-00004C020000}"/>
    <cellStyle name="SAPBEXstdItem 2" xfId="588" xr:uid="{00000000-0005-0000-0000-00004D020000}"/>
    <cellStyle name="SAPBEXstdItemX" xfId="589" xr:uid="{00000000-0005-0000-0000-00004E020000}"/>
    <cellStyle name="SAPBEXstdItemX 2" xfId="590" xr:uid="{00000000-0005-0000-0000-00004F020000}"/>
    <cellStyle name="SAPBEXtitle" xfId="591" xr:uid="{00000000-0005-0000-0000-000050020000}"/>
    <cellStyle name="SAPBEXundefined" xfId="592" xr:uid="{00000000-0005-0000-0000-000051020000}"/>
    <cellStyle name="SAPBEXundefined 2" xfId="593" xr:uid="{00000000-0005-0000-0000-000052020000}"/>
    <cellStyle name="Separador de milhares [0]_PLDT" xfId="594" xr:uid="{00000000-0005-0000-0000-000053020000}"/>
    <cellStyle name="Separador de milhares_PLDT" xfId="595" xr:uid="{00000000-0005-0000-0000-000054020000}"/>
    <cellStyle name="sideways" xfId="596" xr:uid="{00000000-0005-0000-0000-000055020000}"/>
    <cellStyle name="Stocks" xfId="597" xr:uid="{00000000-0005-0000-0000-000056020000}"/>
    <cellStyle name="Style 1" xfId="598" xr:uid="{00000000-0005-0000-0000-000057020000}"/>
    <cellStyle name="Style 1 2" xfId="599" xr:uid="{00000000-0005-0000-0000-000058020000}"/>
    <cellStyle name="Style 1 3" xfId="1010" xr:uid="{8E2C0694-5193-4CF5-AF6C-B5918B7E2D0C}"/>
    <cellStyle name="Style 1 3 2" xfId="3785" xr:uid="{497B7B4B-BC9B-4CF2-AC99-3476C94C86AB}"/>
    <cellStyle name="Style 1 3 2 2" xfId="4692" xr:uid="{478C4F9D-06EF-4009-8DB8-9B5721DF77E7}"/>
    <cellStyle name="Style 1 3 3" xfId="4082" xr:uid="{E7BACB04-D256-47FC-B079-48B544F22D2F}"/>
    <cellStyle name="Style 1 3 3 2" xfId="4988" xr:uid="{B2EA59CF-45C5-4B1D-BFEB-1891BEA965E8}"/>
    <cellStyle name="Style 1 3 4" xfId="4395" xr:uid="{12979DBF-45F1-4B2E-8400-4A58C551FC3A}"/>
    <cellStyle name="Style 21" xfId="1772" xr:uid="{A372AC61-00B7-4B3C-AA6A-82E1792D6EE4}"/>
    <cellStyle name="Style 21 2" xfId="1773" xr:uid="{CD7CF0DC-F883-485E-9E8D-649154EC729E}"/>
    <cellStyle name="Style 22" xfId="1774" xr:uid="{D27D5BED-CF95-4B51-A8BC-6A846897D863}"/>
    <cellStyle name="Style 23" xfId="1775" xr:uid="{DB3B481C-ED63-47AC-B88F-488F1427860E}"/>
    <cellStyle name="Style 23 2" xfId="1776" xr:uid="{0C2B9C1C-D9EA-4215-B1BD-457C04A5DC61}"/>
    <cellStyle name="Style 24" xfId="1777" xr:uid="{397418C7-24C0-41E2-9D7E-08918937D2D6}"/>
    <cellStyle name="Style 25" xfId="1778" xr:uid="{7E251D09-2DDB-4E3C-96B1-3EF0373EA8AC}"/>
    <cellStyle name="Style 26" xfId="600" xr:uid="{00000000-0005-0000-0000-000059020000}"/>
    <cellStyle name="Style 26 2" xfId="1779" xr:uid="{9D795407-1E44-46B8-BDD6-D439F786728D}"/>
    <cellStyle name="Style 27" xfId="1780" xr:uid="{BE2278C0-98CA-4253-B8F8-81F88BD2EB9D}"/>
    <cellStyle name="Style 28" xfId="1781" xr:uid="{BC010E51-9881-4F8B-9265-FF899573ABBF}"/>
    <cellStyle name="Style 28 2" xfId="1782" xr:uid="{5648B9C1-8337-4475-80FE-6EBC66630F95}"/>
    <cellStyle name="Style 29" xfId="1783" xr:uid="{0BBD4F39-5A13-43B2-A72E-9921FE8EE737}"/>
    <cellStyle name="Style 29 2" xfId="1784" xr:uid="{6A4DB61B-3CB2-4D75-9B66-E4B3EF5B82FE}"/>
    <cellStyle name="Style 30" xfId="1785" xr:uid="{DC230ADB-C803-4914-B591-8F87C2CC35DE}"/>
    <cellStyle name="Style 31" xfId="1786" xr:uid="{69BFAD27-DCD2-4A57-BDFB-2C5966D002CD}"/>
    <cellStyle name="Style2" xfId="601" xr:uid="{00000000-0005-0000-0000-00005A020000}"/>
    <cellStyle name="SwitchTime" xfId="602" xr:uid="{00000000-0005-0000-0000-00005B020000}"/>
    <cellStyle name="TEXT" xfId="603" xr:uid="{00000000-0005-0000-0000-00005C020000}"/>
    <cellStyle name="Title" xfId="677" builtinId="15" customBuiltin="1"/>
    <cellStyle name="Title 2" xfId="604" xr:uid="{00000000-0005-0000-0000-00005D020000}"/>
    <cellStyle name="Title 2 2" xfId="605" xr:uid="{00000000-0005-0000-0000-00005E020000}"/>
    <cellStyle name="Title 2 2 2" xfId="1787" xr:uid="{494C24F2-0EE2-411E-BD19-461833A55BF6}"/>
    <cellStyle name="Title 2 3" xfId="920" xr:uid="{169D44B5-BE21-4D11-BF02-AE3D9D7D4EA3}"/>
    <cellStyle name="Title 2 4" xfId="1055" xr:uid="{7D9391C1-69FE-4FF7-B58F-79783D8A18FB}"/>
    <cellStyle name="Title 3" xfId="606" xr:uid="{00000000-0005-0000-0000-00005F020000}"/>
    <cellStyle name="Title 3 2" xfId="1011" xr:uid="{DFE43EDC-8A40-4593-A3E7-D3DDCBCFD429}"/>
    <cellStyle name="Title 4" xfId="607" xr:uid="{00000000-0005-0000-0000-000060020000}"/>
    <cellStyle name="Title 5" xfId="608" xr:uid="{00000000-0005-0000-0000-000061020000}"/>
    <cellStyle name="Title 6" xfId="609" xr:uid="{00000000-0005-0000-0000-000062020000}"/>
    <cellStyle name="Title 7" xfId="610" xr:uid="{00000000-0005-0000-0000-000063020000}"/>
    <cellStyle name="tons" xfId="611" xr:uid="{00000000-0005-0000-0000-000064020000}"/>
    <cellStyle name="Total" xfId="693" builtinId="25" customBuiltin="1"/>
    <cellStyle name="Total 2" xfId="612" xr:uid="{00000000-0005-0000-0000-000065020000}"/>
    <cellStyle name="Total 2 2" xfId="613" xr:uid="{00000000-0005-0000-0000-000066020000}"/>
    <cellStyle name="Total 2 2 2" xfId="3019" xr:uid="{257677F7-FEDF-4C58-AB85-D7E6B87B8AC2}"/>
    <cellStyle name="Total 2 2 3" xfId="1788" xr:uid="{CD9EFDCF-A931-45BF-910E-E2A9B9595273}"/>
    <cellStyle name="Total 2 3" xfId="921" xr:uid="{58037135-6AD7-48A6-9491-F723A0133324}"/>
    <cellStyle name="Total 2 3 2" xfId="2429" xr:uid="{CA3B1B42-EDA6-4FFD-BAFC-32C408387D06}"/>
    <cellStyle name="Total 2 4" xfId="1056" xr:uid="{134445A7-0FA4-4195-ACC9-57186CF7E8BE}"/>
    <cellStyle name="Total 3" xfId="614" xr:uid="{00000000-0005-0000-0000-000067020000}"/>
    <cellStyle name="Total 3 2" xfId="2419" xr:uid="{F1117DF3-C9B0-4466-A4E5-4E2FC8CC086A}"/>
    <cellStyle name="Total 4" xfId="615" xr:uid="{00000000-0005-0000-0000-000068020000}"/>
    <cellStyle name="Total 4 2" xfId="1012" xr:uid="{95BED8E7-D822-40A7-A774-D8DE3E3120CF}"/>
    <cellStyle name="Total 5" xfId="616" xr:uid="{00000000-0005-0000-0000-000069020000}"/>
    <cellStyle name="Total 6" xfId="617" xr:uid="{00000000-0005-0000-0000-00006A020000}"/>
    <cellStyle name="Total 7" xfId="618" xr:uid="{00000000-0005-0000-0000-00006B020000}"/>
    <cellStyle name="Unp PosComma [0]" xfId="1789" xr:uid="{A2857A13-80FB-4E94-BCBC-A0EEA26DF951}"/>
    <cellStyle name="Unp PosComma [0] 2" xfId="3020" xr:uid="{BB6CC95D-A643-4014-8D90-E173BC48A990}"/>
    <cellStyle name="Unp PosComma [0] 3" xfId="3641" xr:uid="{DDA9F259-792C-4391-8166-0EB3A9FFB88B}"/>
    <cellStyle name="UNPROTECTED" xfId="619" xr:uid="{00000000-0005-0000-0000-00006C020000}"/>
    <cellStyle name="Warning Text" xfId="690" builtinId="11" customBuiltin="1"/>
    <cellStyle name="Warning Text 2" xfId="620" xr:uid="{00000000-0005-0000-0000-00006D020000}"/>
    <cellStyle name="Warning Text 2 2" xfId="621" xr:uid="{00000000-0005-0000-0000-00006E020000}"/>
    <cellStyle name="Warning Text 2 2 2" xfId="1790" xr:uid="{01B45AF4-9D1E-4BED-AB15-80766D889E0E}"/>
    <cellStyle name="Warning Text 2 3" xfId="922" xr:uid="{50AE23C0-CE81-4B81-A13D-413F23833BA5}"/>
    <cellStyle name="Warning Text 2 4" xfId="1057" xr:uid="{3A2A62C1-5E83-43A2-A81E-EDED7FFFB526}"/>
    <cellStyle name="Warning Text 3" xfId="622" xr:uid="{00000000-0005-0000-0000-00006F020000}"/>
    <cellStyle name="Warning Text 3 2" xfId="1013" xr:uid="{F0DD4863-64B6-4862-8D66-77E428FF2E65}"/>
    <cellStyle name="Warning Text 4" xfId="623" xr:uid="{00000000-0005-0000-0000-000070020000}"/>
    <cellStyle name="Warning Text 5" xfId="624" xr:uid="{00000000-0005-0000-0000-000071020000}"/>
    <cellStyle name="Warning Text 6" xfId="625" xr:uid="{00000000-0005-0000-0000-000072020000}"/>
    <cellStyle name="Warning Text 7" xfId="626" xr:uid="{00000000-0005-0000-0000-000073020000}"/>
    <cellStyle name="year" xfId="627" xr:uid="{00000000-0005-0000-0000-000074020000}"/>
    <cellStyle name="YEARS" xfId="628" xr:uid="{00000000-0005-0000-0000-000075020000}"/>
    <cellStyle name="Yellow" xfId="629" xr:uid="{00000000-0005-0000-0000-000076020000}"/>
    <cellStyle name="Yes/No" xfId="630" xr:uid="{00000000-0005-0000-0000-000077020000}"/>
    <cellStyle name="เครื่องหมายจุลภาค [0]_inv-cotl" xfId="631" xr:uid="{00000000-0005-0000-0000-000078020000}"/>
    <cellStyle name="เครื่องหมายจุลภาค_Aging_FC As of Feb 24'06" xfId="632" xr:uid="{00000000-0005-0000-0000-000079020000}"/>
    <cellStyle name="เซลล์ตรวจสอบ" xfId="633" xr:uid="{00000000-0005-0000-0000-00007A020000}"/>
    <cellStyle name="เซลล์ที่มีการเชื่อมโยง" xfId="634" xr:uid="{00000000-0005-0000-0000-00007B020000}"/>
    <cellStyle name="แย่" xfId="635" xr:uid="{00000000-0005-0000-0000-00007C020000}"/>
    <cellStyle name="แสดงผล" xfId="636" xr:uid="{00000000-0005-0000-0000-00007D020000}"/>
    <cellStyle name="แสดงผล 2" xfId="637" xr:uid="{00000000-0005-0000-0000-00007E020000}"/>
    <cellStyle name="การคำนวณ" xfId="638" xr:uid="{00000000-0005-0000-0000-00007F020000}"/>
    <cellStyle name="การคำนวณ 2" xfId="639" xr:uid="{00000000-0005-0000-0000-000080020000}"/>
    <cellStyle name="ข้อความเตือน" xfId="640" xr:uid="{00000000-0005-0000-0000-000081020000}"/>
    <cellStyle name="ข้อความอธิบาย" xfId="641" xr:uid="{00000000-0005-0000-0000-000082020000}"/>
    <cellStyle name="ชื่อเรื่อง" xfId="642" xr:uid="{00000000-0005-0000-0000-000083020000}"/>
    <cellStyle name="ดี" xfId="643" xr:uid="{00000000-0005-0000-0000-000084020000}"/>
    <cellStyle name="น้บะภฒ_95" xfId="644" xr:uid="{00000000-0005-0000-0000-000085020000}"/>
    <cellStyle name="ปกติ_Aging_FC As of Feb 24'06" xfId="645" xr:uid="{00000000-0005-0000-0000-000086020000}"/>
    <cellStyle name="ป้อนค่า" xfId="646" xr:uid="{00000000-0005-0000-0000-000087020000}"/>
    <cellStyle name="ป้อนค่า 2" xfId="647" xr:uid="{00000000-0005-0000-0000-000088020000}"/>
    <cellStyle name="ปานกลาง" xfId="648" xr:uid="{00000000-0005-0000-0000-000089020000}"/>
    <cellStyle name="ผลรวม" xfId="649" xr:uid="{00000000-0005-0000-0000-00008A020000}"/>
    <cellStyle name="ผลรวม 2" xfId="650" xr:uid="{00000000-0005-0000-0000-00008B020000}"/>
    <cellStyle name="ฤธถ [0]_95" xfId="651" xr:uid="{00000000-0005-0000-0000-00008C020000}"/>
    <cellStyle name="ฤธถ_95" xfId="652" xr:uid="{00000000-0005-0000-0000-00008D020000}"/>
    <cellStyle name="ล๋ศญ [0]_95" xfId="653" xr:uid="{00000000-0005-0000-0000-00008E020000}"/>
    <cellStyle name="ล๋ศญ_95" xfId="654" xr:uid="{00000000-0005-0000-0000-00008F020000}"/>
    <cellStyle name="วฅมุ_4ฟ๙ฝวภ๛" xfId="655" xr:uid="{00000000-0005-0000-0000-000090020000}"/>
    <cellStyle name="ส่วนที่ถูกเน้น1" xfId="656" xr:uid="{00000000-0005-0000-0000-000091020000}"/>
    <cellStyle name="ส่วนที่ถูกเน้น2" xfId="657" xr:uid="{00000000-0005-0000-0000-000092020000}"/>
    <cellStyle name="ส่วนที่ถูกเน้น3" xfId="658" xr:uid="{00000000-0005-0000-0000-000093020000}"/>
    <cellStyle name="ส่วนที่ถูกเน้น4" xfId="659" xr:uid="{00000000-0005-0000-0000-000094020000}"/>
    <cellStyle name="ส่วนที่ถูกเน้น5" xfId="660" xr:uid="{00000000-0005-0000-0000-000095020000}"/>
    <cellStyle name="ส่วนที่ถูกเน้น6" xfId="661" xr:uid="{00000000-0005-0000-0000-000096020000}"/>
    <cellStyle name="หมายเหตุ" xfId="662" xr:uid="{00000000-0005-0000-0000-000097020000}"/>
    <cellStyle name="หมายเหตุ 2" xfId="663" xr:uid="{00000000-0005-0000-0000-000098020000}"/>
    <cellStyle name="หัวเรื่อง 1" xfId="664" xr:uid="{00000000-0005-0000-0000-000099020000}"/>
    <cellStyle name="หัวเรื่อง 2" xfId="665" xr:uid="{00000000-0005-0000-0000-00009A020000}"/>
    <cellStyle name="หัวเรื่อง 3" xfId="666" xr:uid="{00000000-0005-0000-0000-00009B020000}"/>
    <cellStyle name="หัวเรื่อง 4" xfId="667" xr:uid="{00000000-0005-0000-0000-00009C020000}"/>
    <cellStyle name="뷭?_BOOKSHIP" xfId="668" xr:uid="{00000000-0005-0000-0000-00009D020000}"/>
    <cellStyle name="쉼표 [0]_19869-211 Invoce Procedure -Supply (Att#1~5)-2008-08-17" xfId="669" xr:uid="{00000000-0005-0000-0000-00009E020000}"/>
    <cellStyle name="안건회계법인" xfId="670" xr:uid="{00000000-0005-0000-0000-00009F020000}"/>
    <cellStyle name="콤마 [0]_ 견적기준 FLOW " xfId="671" xr:uid="{00000000-0005-0000-0000-0000A0020000}"/>
    <cellStyle name="콤마_ 견적기준 FLOW " xfId="672" xr:uid="{00000000-0005-0000-0000-0000A1020000}"/>
    <cellStyle name="표준_01DATA" xfId="673" xr:uid="{00000000-0005-0000-0000-0000A2020000}"/>
    <cellStyle name="千位分隔_Sheet1" xfId="674" xr:uid="{00000000-0005-0000-0000-0000A3020000}"/>
    <cellStyle name="常规_13190CNY" xfId="675" xr:uid="{00000000-0005-0000-0000-0000A4020000}"/>
    <cellStyle name="標準_PGAVG" xfId="676" xr:uid="{00000000-0005-0000-0000-0000A5020000}"/>
  </cellStyles>
  <dxfs count="0"/>
  <tableStyles count="0" defaultTableStyle="TableStyleMedium2" defaultPivotStyle="PivotStyleLight16"/>
  <colors>
    <mruColors>
      <color rgb="FFFAFAFA"/>
      <color rgb="FFD1E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EE2FA-8738-4804-9D3C-534454187401}">
  <dimension ref="A1:AB164"/>
  <sheetViews>
    <sheetView tabSelected="1" showRuler="0" topLeftCell="A13" zoomScale="85" zoomScaleNormal="85" zoomScaleSheetLayoutView="100" zoomScalePageLayoutView="40" workbookViewId="0">
      <selection activeCell="Q34" sqref="Q34"/>
    </sheetView>
  </sheetViews>
  <sheetFormatPr defaultColWidth="11.5703125" defaultRowHeight="16.5" customHeight="1"/>
  <cols>
    <col min="1" max="3" width="1.5703125" style="25" customWidth="1"/>
    <col min="4" max="4" width="34.140625" style="25" customWidth="1"/>
    <col min="5" max="5" width="5.5703125" style="25" customWidth="1"/>
    <col min="6" max="6" width="0.5703125" style="25" customWidth="1"/>
    <col min="7" max="7" width="12.42578125" style="72" customWidth="1"/>
    <col min="8" max="8" width="0.5703125" style="25" customWidth="1"/>
    <col min="9" max="9" width="12.42578125" style="72" customWidth="1"/>
    <col min="10" max="10" width="0.5703125" style="25" customWidth="1"/>
    <col min="11" max="11" width="12.42578125" style="72" customWidth="1"/>
    <col min="12" max="12" width="0.5703125" style="73" customWidth="1"/>
    <col min="13" max="13" width="12.42578125" style="72" customWidth="1"/>
    <col min="14" max="16" width="1.5703125" style="25" customWidth="1"/>
    <col min="17" max="17" width="29.5703125" style="25" customWidth="1"/>
    <col min="18" max="18" width="5.5703125" style="25" customWidth="1"/>
    <col min="19" max="19" width="0.5703125" style="25" customWidth="1"/>
    <col min="20" max="20" width="13.5703125" style="25" customWidth="1"/>
    <col min="21" max="21" width="0.5703125" style="25" customWidth="1"/>
    <col min="22" max="22" width="13.5703125" style="25" customWidth="1"/>
    <col min="23" max="23" width="0.5703125" style="25" customWidth="1"/>
    <col min="24" max="24" width="13.5703125" style="25" customWidth="1"/>
    <col min="25" max="25" width="0.5703125" style="25" customWidth="1"/>
    <col min="26" max="26" width="13.5703125" style="25" customWidth="1"/>
    <col min="27" max="16384" width="11.5703125" style="25"/>
  </cols>
  <sheetData>
    <row r="1" spans="1:26" ht="16.5" customHeight="1">
      <c r="A1" s="71" t="s">
        <v>0</v>
      </c>
      <c r="N1" s="71" t="s">
        <v>0</v>
      </c>
    </row>
    <row r="2" spans="1:26" ht="16.5" customHeight="1">
      <c r="A2" s="74" t="s">
        <v>1</v>
      </c>
      <c r="B2" s="71"/>
      <c r="C2" s="75"/>
      <c r="D2" s="75"/>
      <c r="E2" s="75"/>
      <c r="F2" s="75"/>
      <c r="H2" s="75"/>
      <c r="J2" s="75"/>
      <c r="L2" s="76"/>
      <c r="N2" s="74" t="s">
        <v>1</v>
      </c>
      <c r="O2" s="71"/>
      <c r="P2" s="75"/>
      <c r="Q2" s="75"/>
      <c r="R2" s="75"/>
      <c r="S2" s="75"/>
    </row>
    <row r="3" spans="1:26" ht="16.5" customHeight="1">
      <c r="A3" s="26" t="s">
        <v>2</v>
      </c>
      <c r="B3" s="26"/>
      <c r="C3" s="77"/>
      <c r="D3" s="77"/>
      <c r="E3" s="77"/>
      <c r="F3" s="77"/>
      <c r="G3" s="70"/>
      <c r="H3" s="77"/>
      <c r="I3" s="70"/>
      <c r="J3" s="77"/>
      <c r="K3" s="70"/>
      <c r="L3" s="78"/>
      <c r="M3" s="70"/>
      <c r="N3" s="26" t="s">
        <v>2</v>
      </c>
      <c r="O3" s="26"/>
      <c r="P3" s="77"/>
      <c r="Q3" s="77"/>
      <c r="R3" s="77"/>
      <c r="S3" s="70"/>
      <c r="T3" s="77"/>
      <c r="U3" s="70"/>
      <c r="V3" s="77"/>
      <c r="W3" s="70"/>
      <c r="X3" s="78"/>
      <c r="Y3" s="70"/>
      <c r="Z3" s="70"/>
    </row>
    <row r="4" spans="1:26" ht="16.5" customHeight="1">
      <c r="A4" s="71"/>
      <c r="B4" s="71"/>
      <c r="C4" s="75"/>
      <c r="D4" s="75"/>
      <c r="E4" s="75"/>
      <c r="F4" s="75"/>
      <c r="H4" s="75"/>
      <c r="J4" s="75"/>
      <c r="L4" s="76"/>
      <c r="N4" s="71"/>
      <c r="O4" s="71"/>
      <c r="P4" s="75"/>
      <c r="Q4" s="75"/>
      <c r="R4" s="75"/>
      <c r="S4" s="75"/>
      <c r="T4" s="72"/>
      <c r="U4" s="72"/>
      <c r="V4" s="72"/>
      <c r="W4" s="72"/>
      <c r="X4" s="72"/>
      <c r="Y4" s="72"/>
      <c r="Z4" s="72"/>
    </row>
    <row r="5" spans="1:26" ht="16.5" customHeight="1">
      <c r="A5" s="71"/>
      <c r="B5" s="71"/>
      <c r="C5" s="75"/>
      <c r="D5" s="75"/>
      <c r="E5" s="75"/>
      <c r="F5" s="75"/>
      <c r="H5" s="75"/>
      <c r="J5" s="75"/>
      <c r="L5" s="76"/>
      <c r="N5" s="71"/>
      <c r="O5" s="71"/>
      <c r="P5" s="75"/>
      <c r="Q5" s="75"/>
      <c r="R5" s="75"/>
      <c r="S5" s="75"/>
      <c r="T5" s="72"/>
      <c r="U5" s="72"/>
      <c r="V5" s="72"/>
      <c r="W5" s="72"/>
      <c r="X5" s="72"/>
      <c r="Y5" s="72"/>
      <c r="Z5" s="72"/>
    </row>
    <row r="6" spans="1:26" ht="16.5" customHeight="1">
      <c r="A6" s="71"/>
      <c r="B6" s="71"/>
      <c r="C6" s="75"/>
      <c r="D6" s="75"/>
      <c r="E6" s="75"/>
      <c r="F6" s="75"/>
      <c r="G6" s="145" t="s">
        <v>3</v>
      </c>
      <c r="H6" s="145"/>
      <c r="I6" s="145"/>
      <c r="J6" s="19"/>
      <c r="K6" s="145" t="s">
        <v>4</v>
      </c>
      <c r="L6" s="145"/>
      <c r="M6" s="145"/>
      <c r="N6" s="80"/>
      <c r="O6" s="81"/>
      <c r="P6" s="81"/>
      <c r="Q6" s="81"/>
      <c r="R6" s="81"/>
      <c r="S6" s="81"/>
      <c r="T6" s="145" t="s">
        <v>3</v>
      </c>
      <c r="U6" s="145"/>
      <c r="V6" s="145"/>
      <c r="W6" s="19"/>
      <c r="X6" s="145" t="s">
        <v>4</v>
      </c>
      <c r="Y6" s="145"/>
      <c r="Z6" s="145"/>
    </row>
    <row r="7" spans="1:26" ht="16.5" customHeight="1">
      <c r="A7" s="71"/>
      <c r="B7" s="71"/>
      <c r="C7" s="75"/>
      <c r="D7" s="75"/>
      <c r="E7" s="75"/>
      <c r="F7" s="75"/>
      <c r="G7" s="144" t="s">
        <v>5</v>
      </c>
      <c r="H7" s="144"/>
      <c r="I7" s="144"/>
      <c r="J7" s="79"/>
      <c r="K7" s="144" t="s">
        <v>5</v>
      </c>
      <c r="L7" s="144"/>
      <c r="M7" s="144"/>
      <c r="N7" s="71"/>
      <c r="O7" s="71"/>
      <c r="P7" s="75"/>
      <c r="Q7" s="75"/>
      <c r="R7" s="75"/>
      <c r="S7" s="75"/>
      <c r="T7" s="144" t="s">
        <v>5</v>
      </c>
      <c r="U7" s="144"/>
      <c r="V7" s="144"/>
      <c r="W7" s="79"/>
      <c r="X7" s="144" t="s">
        <v>5</v>
      </c>
      <c r="Y7" s="144"/>
      <c r="Z7" s="144"/>
    </row>
    <row r="8" spans="1:26" ht="16.5" customHeight="1">
      <c r="A8" s="71"/>
      <c r="B8" s="71"/>
      <c r="C8" s="75"/>
      <c r="D8" s="75"/>
      <c r="E8" s="75"/>
      <c r="F8" s="75"/>
      <c r="G8" s="82" t="s">
        <v>6</v>
      </c>
      <c r="H8" s="75"/>
      <c r="I8" s="82" t="s">
        <v>7</v>
      </c>
      <c r="J8" s="75"/>
      <c r="K8" s="82" t="s">
        <v>6</v>
      </c>
      <c r="L8" s="83"/>
      <c r="M8" s="82" t="s">
        <v>7</v>
      </c>
      <c r="N8" s="71"/>
      <c r="O8" s="71"/>
      <c r="P8" s="75"/>
      <c r="Q8" s="75"/>
      <c r="R8" s="75"/>
      <c r="S8" s="75"/>
      <c r="T8" s="82" t="s">
        <v>6</v>
      </c>
      <c r="U8" s="75"/>
      <c r="V8" s="82" t="s">
        <v>7</v>
      </c>
      <c r="W8" s="75"/>
      <c r="X8" s="82" t="s">
        <v>6</v>
      </c>
      <c r="Y8" s="83"/>
      <c r="Z8" s="82" t="s">
        <v>7</v>
      </c>
    </row>
    <row r="9" spans="1:26" ht="16.5" customHeight="1">
      <c r="A9" s="71"/>
      <c r="B9" s="71"/>
      <c r="C9" s="75"/>
      <c r="D9" s="75"/>
      <c r="E9" s="75"/>
      <c r="F9" s="75"/>
      <c r="G9" s="82" t="s">
        <v>8</v>
      </c>
      <c r="H9" s="75"/>
      <c r="I9" s="82" t="s">
        <v>9</v>
      </c>
      <c r="J9" s="75"/>
      <c r="K9" s="82" t="s">
        <v>8</v>
      </c>
      <c r="L9" s="83"/>
      <c r="M9" s="82" t="s">
        <v>9</v>
      </c>
      <c r="N9" s="71"/>
      <c r="O9" s="71"/>
      <c r="P9" s="75"/>
      <c r="Q9" s="75"/>
      <c r="R9" s="75"/>
      <c r="S9" s="75"/>
      <c r="T9" s="82" t="s">
        <v>8</v>
      </c>
      <c r="U9" s="75"/>
      <c r="V9" s="82" t="s">
        <v>9</v>
      </c>
      <c r="W9" s="75"/>
      <c r="X9" s="82" t="s">
        <v>8</v>
      </c>
      <c r="Y9" s="83"/>
      <c r="Z9" s="82" t="s">
        <v>9</v>
      </c>
    </row>
    <row r="10" spans="1:26" ht="16.5" customHeight="1">
      <c r="E10" s="84" t="s">
        <v>10</v>
      </c>
      <c r="G10" s="85" t="s">
        <v>11</v>
      </c>
      <c r="I10" s="85" t="s">
        <v>11</v>
      </c>
      <c r="K10" s="85" t="s">
        <v>11</v>
      </c>
      <c r="L10" s="25"/>
      <c r="M10" s="85" t="s">
        <v>11</v>
      </c>
      <c r="R10" s="84" t="s">
        <v>10</v>
      </c>
      <c r="T10" s="85" t="s">
        <v>12</v>
      </c>
      <c r="V10" s="85" t="s">
        <v>12</v>
      </c>
      <c r="X10" s="85" t="s">
        <v>12</v>
      </c>
      <c r="Z10" s="85" t="s">
        <v>12</v>
      </c>
    </row>
    <row r="11" spans="1:26" ht="16.5" customHeight="1">
      <c r="E11" s="86"/>
      <c r="G11" s="82"/>
      <c r="I11" s="82"/>
      <c r="K11" s="82"/>
      <c r="L11" s="25"/>
      <c r="M11" s="82"/>
      <c r="R11" s="86"/>
      <c r="T11" s="82"/>
      <c r="V11" s="82"/>
      <c r="X11" s="82"/>
      <c r="Z11" s="82"/>
    </row>
    <row r="12" spans="1:26" ht="16.5" customHeight="1">
      <c r="A12" s="71" t="s">
        <v>13</v>
      </c>
      <c r="G12" s="87"/>
      <c r="I12" s="87"/>
      <c r="K12" s="87"/>
      <c r="M12" s="87"/>
      <c r="N12" s="71" t="s">
        <v>14</v>
      </c>
      <c r="T12" s="87"/>
      <c r="V12" s="87"/>
      <c r="X12" s="87"/>
      <c r="Y12" s="73"/>
      <c r="Z12" s="87"/>
    </row>
    <row r="13" spans="1:26" ht="16.5" customHeight="1">
      <c r="A13" s="71"/>
      <c r="G13" s="87"/>
      <c r="I13" s="87"/>
      <c r="K13" s="87"/>
      <c r="M13" s="87"/>
      <c r="N13" s="71"/>
      <c r="T13" s="87"/>
      <c r="V13" s="87"/>
      <c r="X13" s="87"/>
      <c r="Y13" s="73"/>
      <c r="Z13" s="87"/>
    </row>
    <row r="14" spans="1:26" ht="16.5" customHeight="1">
      <c r="A14" s="74" t="s">
        <v>15</v>
      </c>
      <c r="E14" s="75"/>
      <c r="F14" s="75"/>
      <c r="H14" s="75"/>
      <c r="J14" s="75"/>
      <c r="N14" s="74" t="s">
        <v>15</v>
      </c>
      <c r="R14" s="75"/>
      <c r="S14" s="75"/>
      <c r="T14" s="72"/>
      <c r="U14" s="75"/>
      <c r="V14" s="72"/>
      <c r="W14" s="75"/>
      <c r="X14" s="72"/>
      <c r="Y14" s="73"/>
      <c r="Z14" s="72"/>
    </row>
    <row r="15" spans="1:26" ht="16.5" customHeight="1">
      <c r="A15" s="74"/>
      <c r="E15" s="75"/>
      <c r="F15" s="75"/>
      <c r="H15" s="75"/>
      <c r="J15" s="75"/>
      <c r="N15" s="74"/>
      <c r="R15" s="75"/>
      <c r="S15" s="75"/>
      <c r="T15" s="72"/>
      <c r="U15" s="75"/>
      <c r="V15" s="72"/>
      <c r="W15" s="75"/>
      <c r="X15" s="72"/>
      <c r="Y15" s="73"/>
      <c r="Z15" s="72"/>
    </row>
    <row r="16" spans="1:26" ht="16.5" customHeight="1">
      <c r="A16" s="25" t="s">
        <v>16</v>
      </c>
      <c r="E16" s="75"/>
      <c r="F16" s="75"/>
      <c r="G16" s="72">
        <v>17490956</v>
      </c>
      <c r="H16" s="75"/>
      <c r="I16" s="72">
        <v>16833853</v>
      </c>
      <c r="J16" s="75"/>
      <c r="K16" s="72">
        <v>3173432</v>
      </c>
      <c r="L16" s="25"/>
      <c r="M16" s="72">
        <v>1612418</v>
      </c>
      <c r="N16" s="25" t="s">
        <v>16</v>
      </c>
      <c r="R16" s="75"/>
      <c r="S16" s="75"/>
      <c r="T16" s="72">
        <v>572363544</v>
      </c>
      <c r="U16" s="75"/>
      <c r="V16" s="72">
        <v>574810430</v>
      </c>
      <c r="W16" s="75"/>
      <c r="X16" s="72">
        <v>103845472</v>
      </c>
      <c r="Y16" s="88"/>
      <c r="Z16" s="72">
        <v>55057796</v>
      </c>
    </row>
    <row r="17" spans="1:28" ht="16.5" customHeight="1">
      <c r="A17" s="25" t="s">
        <v>17</v>
      </c>
      <c r="E17" s="75"/>
      <c r="F17" s="75"/>
      <c r="G17" s="72">
        <v>365044052</v>
      </c>
      <c r="H17" s="75"/>
      <c r="I17" s="72">
        <v>437405199</v>
      </c>
      <c r="J17" s="75"/>
      <c r="K17" s="72">
        <v>371523145</v>
      </c>
      <c r="L17" s="25"/>
      <c r="M17" s="72">
        <v>400492417</v>
      </c>
      <c r="N17" s="25" t="s">
        <v>17</v>
      </c>
      <c r="R17" s="75"/>
      <c r="S17" s="75"/>
      <c r="T17" s="72">
        <v>11945075705</v>
      </c>
      <c r="U17" s="75"/>
      <c r="V17" s="72">
        <v>14923045384</v>
      </c>
      <c r="W17" s="75"/>
      <c r="X17" s="72">
        <v>12157093647</v>
      </c>
      <c r="Y17" s="88"/>
      <c r="Z17" s="72">
        <v>13662617818</v>
      </c>
    </row>
    <row r="18" spans="1:28" ht="16.5" customHeight="1">
      <c r="A18" s="25" t="s">
        <v>18</v>
      </c>
      <c r="E18" s="75"/>
      <c r="F18" s="75"/>
      <c r="G18" s="72">
        <v>686765615</v>
      </c>
      <c r="H18" s="75"/>
      <c r="I18" s="72">
        <v>687683135</v>
      </c>
      <c r="J18" s="75"/>
      <c r="K18" s="72">
        <v>611811781</v>
      </c>
      <c r="L18" s="25"/>
      <c r="M18" s="72">
        <v>625479056</v>
      </c>
      <c r="N18" s="25" t="s">
        <v>18</v>
      </c>
      <c r="R18" s="75"/>
      <c r="S18" s="75"/>
      <c r="T18" s="72">
        <v>22473305932</v>
      </c>
      <c r="U18" s="75"/>
      <c r="V18" s="72">
        <v>23481697137</v>
      </c>
      <c r="W18" s="75"/>
      <c r="X18" s="72">
        <v>20020561650</v>
      </c>
      <c r="Y18" s="88"/>
      <c r="Z18" s="72">
        <v>21357670409</v>
      </c>
    </row>
    <row r="19" spans="1:28" ht="16.5" customHeight="1">
      <c r="A19" s="25" t="s">
        <v>19</v>
      </c>
      <c r="E19" s="75"/>
      <c r="F19" s="75"/>
      <c r="G19" s="70">
        <v>19149721</v>
      </c>
      <c r="H19" s="75"/>
      <c r="I19" s="89">
        <v>14384288</v>
      </c>
      <c r="J19" s="75"/>
      <c r="K19" s="70">
        <v>9630793</v>
      </c>
      <c r="L19" s="25"/>
      <c r="M19" s="89">
        <v>5714475</v>
      </c>
      <c r="N19" s="25" t="s">
        <v>19</v>
      </c>
      <c r="R19" s="75"/>
      <c r="S19" s="75"/>
      <c r="T19" s="70">
        <v>624002396</v>
      </c>
      <c r="U19" s="75"/>
      <c r="V19" s="89">
        <v>491078524</v>
      </c>
      <c r="W19" s="75"/>
      <c r="X19" s="70">
        <v>312510712</v>
      </c>
      <c r="Y19" s="88"/>
      <c r="Z19" s="89">
        <v>195038319</v>
      </c>
    </row>
    <row r="20" spans="1:28" ht="16.5" customHeight="1">
      <c r="E20" s="75"/>
      <c r="F20" s="75"/>
      <c r="G20" s="27"/>
      <c r="H20" s="75"/>
      <c r="I20" s="27"/>
      <c r="J20" s="75"/>
      <c r="K20" s="27"/>
      <c r="L20" s="25"/>
      <c r="M20" s="27"/>
      <c r="R20" s="75"/>
      <c r="S20" s="75"/>
      <c r="T20" s="27"/>
      <c r="U20" s="75"/>
      <c r="V20" s="27"/>
      <c r="W20" s="75"/>
      <c r="X20" s="27"/>
      <c r="Z20" s="27"/>
      <c r="AB20" s="25" t="s">
        <v>20</v>
      </c>
    </row>
    <row r="21" spans="1:28" ht="16.5" customHeight="1">
      <c r="A21" s="74" t="s">
        <v>21</v>
      </c>
      <c r="E21" s="75"/>
      <c r="F21" s="75"/>
      <c r="G21" s="70">
        <f>SUM(G16:G19)</f>
        <v>1088450344</v>
      </c>
      <c r="H21" s="75"/>
      <c r="I21" s="70">
        <f>SUM(I16:I19)</f>
        <v>1156306475</v>
      </c>
      <c r="J21" s="75"/>
      <c r="K21" s="70">
        <f>SUM(K16:K19)</f>
        <v>996139151</v>
      </c>
      <c r="L21" s="25"/>
      <c r="M21" s="70">
        <f>SUM(M16:M19)</f>
        <v>1033298366</v>
      </c>
      <c r="N21" s="74" t="s">
        <v>21</v>
      </c>
      <c r="R21" s="75"/>
      <c r="S21" s="75"/>
      <c r="T21" s="70">
        <f>SUM(T16:T19)</f>
        <v>35614747577</v>
      </c>
      <c r="U21" s="75"/>
      <c r="V21" s="70">
        <f>SUM(V16:V19)</f>
        <v>39470631475</v>
      </c>
      <c r="W21" s="75"/>
      <c r="X21" s="70">
        <f>SUM(X16:X19)</f>
        <v>32594011481</v>
      </c>
      <c r="Z21" s="70">
        <f>SUM(Z16:Z19)</f>
        <v>35270384342</v>
      </c>
    </row>
    <row r="22" spans="1:28" ht="16.5" customHeight="1">
      <c r="E22" s="75"/>
      <c r="F22" s="75"/>
      <c r="G22" s="27"/>
      <c r="H22" s="75"/>
      <c r="I22" s="27"/>
      <c r="J22" s="75"/>
      <c r="K22" s="27"/>
      <c r="L22" s="25"/>
      <c r="M22" s="27"/>
      <c r="R22" s="75"/>
      <c r="S22" s="75"/>
      <c r="T22" s="27"/>
      <c r="U22" s="75"/>
      <c r="V22" s="27"/>
      <c r="W22" s="75"/>
      <c r="X22" s="27"/>
      <c r="Z22" s="27"/>
    </row>
    <row r="23" spans="1:28" ht="16.5" customHeight="1">
      <c r="A23" s="74" t="s">
        <v>22</v>
      </c>
      <c r="E23" s="75"/>
      <c r="F23" s="75"/>
      <c r="G23" s="27"/>
      <c r="H23" s="75"/>
      <c r="I23" s="27"/>
      <c r="J23" s="75"/>
      <c r="K23" s="27"/>
      <c r="L23" s="25"/>
      <c r="M23" s="27"/>
      <c r="N23" s="74" t="s">
        <v>22</v>
      </c>
      <c r="R23" s="75"/>
      <c r="S23" s="75"/>
      <c r="T23" s="27"/>
      <c r="U23" s="75"/>
      <c r="V23" s="27"/>
      <c r="W23" s="75"/>
      <c r="X23" s="27"/>
      <c r="Z23" s="27"/>
    </row>
    <row r="24" spans="1:28" ht="16.5" customHeight="1">
      <c r="A24" s="74"/>
      <c r="E24" s="75"/>
      <c r="F24" s="75"/>
      <c r="G24" s="27"/>
      <c r="H24" s="75"/>
      <c r="I24" s="27"/>
      <c r="J24" s="75"/>
      <c r="K24" s="27"/>
      <c r="L24" s="25"/>
      <c r="M24" s="27"/>
      <c r="N24" s="74"/>
      <c r="R24" s="75"/>
      <c r="S24" s="75"/>
      <c r="T24" s="27"/>
      <c r="U24" s="75"/>
      <c r="V24" s="27"/>
      <c r="W24" s="75"/>
      <c r="X24" s="27"/>
      <c r="Z24" s="27"/>
    </row>
    <row r="25" spans="1:28" ht="16.5" customHeight="1">
      <c r="A25" s="25" t="s">
        <v>23</v>
      </c>
      <c r="E25" s="75"/>
      <c r="F25" s="75"/>
      <c r="G25" s="27">
        <v>45006704</v>
      </c>
      <c r="H25" s="75"/>
      <c r="I25" s="27">
        <v>47333789</v>
      </c>
      <c r="J25" s="75"/>
      <c r="K25" s="27">
        <v>45006704</v>
      </c>
      <c r="L25" s="25"/>
      <c r="M25" s="27">
        <v>47333789</v>
      </c>
      <c r="N25" s="25" t="s">
        <v>23</v>
      </c>
      <c r="R25" s="75"/>
      <c r="S25" s="75"/>
      <c r="T25" s="27">
        <v>1472772365</v>
      </c>
      <c r="U25" s="75"/>
      <c r="V25" s="27">
        <v>1616264309</v>
      </c>
      <c r="W25" s="75"/>
      <c r="X25" s="27">
        <v>1472772365</v>
      </c>
      <c r="Z25" s="27">
        <v>1616264309</v>
      </c>
    </row>
    <row r="26" spans="1:28" ht="16.5" customHeight="1">
      <c r="A26" s="25" t="s">
        <v>24</v>
      </c>
      <c r="E26" s="75"/>
      <c r="F26" s="75"/>
      <c r="G26" s="27">
        <v>0</v>
      </c>
      <c r="H26" s="75"/>
      <c r="I26" s="72">
        <v>0</v>
      </c>
      <c r="J26" s="75"/>
      <c r="K26" s="27">
        <v>97614608</v>
      </c>
      <c r="L26" s="25"/>
      <c r="M26" s="27">
        <v>97614608</v>
      </c>
      <c r="N26" s="25" t="s">
        <v>24</v>
      </c>
      <c r="R26" s="75"/>
      <c r="S26" s="75"/>
      <c r="T26" s="27">
        <v>0</v>
      </c>
      <c r="U26" s="75"/>
      <c r="V26" s="27">
        <v>0</v>
      </c>
      <c r="W26" s="75"/>
      <c r="X26" s="27">
        <v>3194281858</v>
      </c>
      <c r="Z26" s="27">
        <v>3333158160</v>
      </c>
    </row>
    <row r="27" spans="1:28" ht="16.5" customHeight="1">
      <c r="A27" s="25" t="s">
        <v>25</v>
      </c>
      <c r="E27" s="75"/>
      <c r="F27" s="75"/>
      <c r="G27" s="27"/>
      <c r="H27" s="75"/>
      <c r="I27" s="27"/>
      <c r="J27" s="75"/>
      <c r="K27" s="27"/>
      <c r="L27" s="25"/>
      <c r="M27" s="27"/>
      <c r="N27" s="25" t="s">
        <v>25</v>
      </c>
      <c r="R27" s="75"/>
      <c r="S27" s="75"/>
      <c r="T27" s="27"/>
      <c r="U27" s="75"/>
      <c r="V27" s="27"/>
      <c r="W27" s="75"/>
      <c r="X27" s="27"/>
      <c r="Z27" s="27"/>
    </row>
    <row r="28" spans="1:28" ht="16.5" customHeight="1">
      <c r="B28" s="25" t="s">
        <v>26</v>
      </c>
      <c r="E28" s="75">
        <v>4</v>
      </c>
      <c r="F28" s="75"/>
      <c r="G28" s="27">
        <v>3471522</v>
      </c>
      <c r="H28" s="75"/>
      <c r="I28" s="27">
        <v>5576039</v>
      </c>
      <c r="J28" s="75"/>
      <c r="K28" s="27">
        <v>0</v>
      </c>
      <c r="L28" s="25"/>
      <c r="M28" s="27">
        <v>0</v>
      </c>
      <c r="O28" s="25" t="s">
        <v>26</v>
      </c>
      <c r="R28" s="75">
        <v>4</v>
      </c>
      <c r="S28" s="75"/>
      <c r="T28" s="27">
        <v>113600000</v>
      </c>
      <c r="U28" s="75"/>
      <c r="V28" s="27">
        <v>190400000</v>
      </c>
      <c r="W28" s="75"/>
      <c r="X28" s="27">
        <v>0</v>
      </c>
      <c r="Z28" s="27">
        <v>0</v>
      </c>
    </row>
    <row r="29" spans="1:28" ht="16.5" customHeight="1">
      <c r="A29" s="25" t="s">
        <v>27</v>
      </c>
      <c r="E29" s="75"/>
      <c r="F29" s="75"/>
      <c r="G29" s="72">
        <v>22578726</v>
      </c>
      <c r="H29" s="75"/>
      <c r="I29" s="27">
        <v>22365257</v>
      </c>
      <c r="J29" s="75"/>
      <c r="K29" s="72">
        <v>22462855</v>
      </c>
      <c r="L29" s="25"/>
      <c r="M29" s="27">
        <v>22287915</v>
      </c>
      <c r="N29" s="25" t="s">
        <v>27</v>
      </c>
      <c r="R29" s="75"/>
      <c r="S29" s="75"/>
      <c r="T29" s="72">
        <v>738852674</v>
      </c>
      <c r="U29" s="75"/>
      <c r="V29" s="27">
        <v>763686283</v>
      </c>
      <c r="W29" s="75"/>
      <c r="X29" s="72">
        <v>735060999</v>
      </c>
      <c r="Y29" s="88"/>
      <c r="Z29" s="27">
        <v>761045368</v>
      </c>
    </row>
    <row r="30" spans="1:28" ht="16.5" customHeight="1">
      <c r="A30" s="25" t="s">
        <v>28</v>
      </c>
      <c r="E30" s="75">
        <v>6</v>
      </c>
      <c r="F30" s="75"/>
      <c r="G30" s="72">
        <v>634723180</v>
      </c>
      <c r="H30" s="75"/>
      <c r="I30" s="72">
        <v>653062299</v>
      </c>
      <c r="J30" s="75"/>
      <c r="K30" s="72">
        <v>534361024</v>
      </c>
      <c r="L30" s="25"/>
      <c r="M30" s="72">
        <v>561747507</v>
      </c>
      <c r="N30" s="25" t="s">
        <v>28</v>
      </c>
      <c r="R30" s="75">
        <v>6</v>
      </c>
      <c r="S30" s="75"/>
      <c r="T30" s="72">
        <v>20770300511</v>
      </c>
      <c r="U30" s="75"/>
      <c r="V30" s="72">
        <v>22299530573</v>
      </c>
      <c r="W30" s="75"/>
      <c r="X30" s="72">
        <v>17486109542</v>
      </c>
      <c r="Y30" s="88"/>
      <c r="Z30" s="72">
        <v>19181486532</v>
      </c>
    </row>
    <row r="31" spans="1:28" ht="16.5" customHeight="1">
      <c r="A31" s="25" t="s">
        <v>29</v>
      </c>
      <c r="E31" s="75"/>
      <c r="F31" s="75"/>
      <c r="G31" s="72">
        <v>12619133</v>
      </c>
      <c r="H31" s="75"/>
      <c r="I31" s="72">
        <v>10532767</v>
      </c>
      <c r="J31" s="75"/>
      <c r="K31" s="72">
        <v>9236559</v>
      </c>
      <c r="L31" s="25"/>
      <c r="M31" s="72">
        <v>7094309</v>
      </c>
      <c r="N31" s="25" t="s">
        <v>29</v>
      </c>
      <c r="R31" s="75"/>
      <c r="S31" s="75"/>
      <c r="T31" s="72">
        <v>412940936</v>
      </c>
      <c r="U31" s="75"/>
      <c r="V31" s="72">
        <v>359652887</v>
      </c>
      <c r="W31" s="75"/>
      <c r="X31" s="72">
        <v>302251601</v>
      </c>
      <c r="Y31" s="88"/>
      <c r="Z31" s="72">
        <v>242242970</v>
      </c>
    </row>
    <row r="32" spans="1:28" ht="16.5" customHeight="1">
      <c r="A32" s="25" t="s">
        <v>30</v>
      </c>
      <c r="E32" s="75">
        <v>8</v>
      </c>
      <c r="F32" s="75"/>
      <c r="G32" s="72">
        <v>0</v>
      </c>
      <c r="H32" s="75"/>
      <c r="I32" s="72">
        <v>0</v>
      </c>
      <c r="J32" s="75"/>
      <c r="K32" s="72">
        <v>28939536</v>
      </c>
      <c r="L32" s="25"/>
      <c r="M32" s="72">
        <v>27763053</v>
      </c>
      <c r="N32" s="25" t="s">
        <v>30</v>
      </c>
      <c r="R32" s="75">
        <v>8</v>
      </c>
      <c r="S32" s="75"/>
      <c r="T32" s="72">
        <v>0</v>
      </c>
      <c r="U32" s="75"/>
      <c r="V32" s="72" t="s">
        <v>31</v>
      </c>
      <c r="W32" s="75"/>
      <c r="X32" s="72">
        <v>947000000</v>
      </c>
      <c r="Y32" s="88"/>
      <c r="Z32" s="72">
        <v>948000000</v>
      </c>
    </row>
    <row r="33" spans="1:26" ht="16.5" customHeight="1">
      <c r="A33" s="25" t="s">
        <v>32</v>
      </c>
      <c r="E33" s="75"/>
      <c r="F33" s="75"/>
      <c r="G33" s="72">
        <v>29393077</v>
      </c>
      <c r="H33" s="75"/>
      <c r="I33" s="72">
        <v>28201330</v>
      </c>
      <c r="J33" s="75"/>
      <c r="K33" s="72">
        <v>27603233</v>
      </c>
      <c r="L33" s="25"/>
      <c r="M33" s="72">
        <v>27787337</v>
      </c>
      <c r="N33" s="25" t="s">
        <v>32</v>
      </c>
      <c r="R33" s="75"/>
      <c r="S33" s="75"/>
      <c r="T33" s="72">
        <v>961841425</v>
      </c>
      <c r="U33" s="75"/>
      <c r="V33" s="72">
        <v>962965426</v>
      </c>
      <c r="W33" s="75"/>
      <c r="X33" s="72">
        <v>903271647</v>
      </c>
      <c r="Y33" s="88"/>
      <c r="Z33" s="72">
        <v>948829186</v>
      </c>
    </row>
    <row r="34" spans="1:26" ht="16.5" customHeight="1">
      <c r="A34" s="25" t="s">
        <v>33</v>
      </c>
      <c r="E34" s="75"/>
      <c r="F34" s="75"/>
      <c r="G34" s="70">
        <v>87450439</v>
      </c>
      <c r="H34" s="75"/>
      <c r="I34" s="89">
        <v>81172421</v>
      </c>
      <c r="J34" s="75"/>
      <c r="K34" s="70">
        <v>3371772</v>
      </c>
      <c r="L34" s="25"/>
      <c r="M34" s="89">
        <v>1992142</v>
      </c>
      <c r="N34" s="25" t="s">
        <v>33</v>
      </c>
      <c r="R34" s="75"/>
      <c r="S34" s="75"/>
      <c r="T34" s="70">
        <v>2861675700</v>
      </c>
      <c r="U34" s="75"/>
      <c r="V34" s="89">
        <v>2771721642</v>
      </c>
      <c r="W34" s="75"/>
      <c r="X34" s="70">
        <v>110335816</v>
      </c>
      <c r="Y34" s="88"/>
      <c r="Z34" s="89">
        <v>68023893</v>
      </c>
    </row>
    <row r="35" spans="1:26" ht="16.5" customHeight="1">
      <c r="G35" s="27"/>
      <c r="I35" s="27"/>
      <c r="K35" s="27"/>
      <c r="L35" s="25"/>
      <c r="M35" s="27"/>
      <c r="T35" s="27"/>
      <c r="V35" s="27"/>
      <c r="X35" s="27"/>
      <c r="Z35" s="27"/>
    </row>
    <row r="36" spans="1:26" ht="16.5" customHeight="1">
      <c r="A36" s="74" t="s">
        <v>34</v>
      </c>
      <c r="G36" s="70">
        <f>SUM(G25:G34)</f>
        <v>835242781</v>
      </c>
      <c r="H36" s="72"/>
      <c r="I36" s="70">
        <f>SUM(I25:I34)</f>
        <v>848243902</v>
      </c>
      <c r="J36" s="72"/>
      <c r="K36" s="70">
        <f>SUM(K25:K34)</f>
        <v>768596291</v>
      </c>
      <c r="L36" s="72"/>
      <c r="M36" s="70">
        <f>SUM(M25:M34)</f>
        <v>793620660</v>
      </c>
      <c r="N36" s="74" t="s">
        <v>34</v>
      </c>
      <c r="T36" s="70">
        <f>SUM(T25:T34)</f>
        <v>27331983611</v>
      </c>
      <c r="U36" s="72"/>
      <c r="V36" s="70">
        <f>SUM(V25:V34)</f>
        <v>28964221120</v>
      </c>
      <c r="W36" s="72"/>
      <c r="X36" s="70">
        <f>SUM(X25:X34)</f>
        <v>25151083828</v>
      </c>
      <c r="Y36" s="72"/>
      <c r="Z36" s="70">
        <f>SUM(Z25:Z34)</f>
        <v>27099050418</v>
      </c>
    </row>
    <row r="37" spans="1:26" ht="16.5" customHeight="1">
      <c r="G37" s="27"/>
      <c r="I37" s="27"/>
      <c r="K37" s="27"/>
      <c r="L37" s="25"/>
      <c r="M37" s="27"/>
      <c r="T37" s="27"/>
      <c r="V37" s="27"/>
      <c r="X37" s="27"/>
      <c r="Z37" s="27"/>
    </row>
    <row r="38" spans="1:26" ht="16.5" customHeight="1" thickBot="1">
      <c r="A38" s="74" t="s">
        <v>35</v>
      </c>
      <c r="E38" s="90"/>
      <c r="F38" s="90"/>
      <c r="G38" s="91">
        <f>G36+G21</f>
        <v>1923693125</v>
      </c>
      <c r="H38" s="90"/>
      <c r="I38" s="91">
        <f>I36+I21</f>
        <v>2004550377</v>
      </c>
      <c r="J38" s="90"/>
      <c r="K38" s="91">
        <f>K36+K21</f>
        <v>1764735442</v>
      </c>
      <c r="L38" s="25"/>
      <c r="M38" s="91">
        <f>M36+M21</f>
        <v>1826919026</v>
      </c>
      <c r="N38" s="74" t="s">
        <v>35</v>
      </c>
      <c r="R38" s="90"/>
      <c r="S38" s="90"/>
      <c r="T38" s="91">
        <f>T36+T21</f>
        <v>62946731188</v>
      </c>
      <c r="U38" s="90"/>
      <c r="V38" s="91">
        <f>V36+V21</f>
        <v>68434852595</v>
      </c>
      <c r="W38" s="90"/>
      <c r="X38" s="91">
        <f>X36+X21</f>
        <v>57745095309</v>
      </c>
      <c r="Z38" s="91">
        <f>Z36+Z21</f>
        <v>62369434760</v>
      </c>
    </row>
    <row r="39" spans="1:26" ht="16.5" customHeight="1" thickTop="1">
      <c r="B39" s="92"/>
      <c r="E39" s="75"/>
      <c r="F39" s="75"/>
      <c r="H39" s="75"/>
      <c r="J39" s="75"/>
      <c r="L39" s="25"/>
      <c r="O39" s="92"/>
      <c r="R39" s="75"/>
      <c r="S39" s="75"/>
      <c r="T39" s="88"/>
      <c r="U39" s="88"/>
      <c r="V39" s="88"/>
      <c r="W39" s="88"/>
      <c r="X39" s="88"/>
      <c r="Y39" s="88"/>
      <c r="Z39" s="88"/>
    </row>
    <row r="40" spans="1:26" ht="16.5" customHeight="1">
      <c r="B40" s="92"/>
      <c r="E40" s="75"/>
      <c r="F40" s="75"/>
      <c r="H40" s="75"/>
      <c r="J40" s="75"/>
      <c r="L40" s="25"/>
      <c r="O40" s="92"/>
      <c r="R40" s="75"/>
      <c r="S40" s="75"/>
      <c r="T40" s="88"/>
      <c r="U40" s="88"/>
      <c r="V40" s="88"/>
      <c r="W40" s="88"/>
      <c r="X40" s="88"/>
      <c r="Y40" s="88"/>
      <c r="Z40" s="88"/>
    </row>
    <row r="41" spans="1:26" ht="16.5" customHeight="1">
      <c r="B41" s="92"/>
      <c r="E41" s="75"/>
      <c r="F41" s="75"/>
      <c r="H41" s="75"/>
      <c r="J41" s="75"/>
      <c r="L41" s="25"/>
      <c r="O41" s="92"/>
      <c r="R41" s="75"/>
      <c r="S41" s="75"/>
      <c r="T41" s="88"/>
      <c r="U41" s="88"/>
      <c r="V41" s="72"/>
      <c r="W41" s="88"/>
      <c r="X41" s="88"/>
      <c r="Y41" s="88"/>
      <c r="Z41" s="88"/>
    </row>
    <row r="42" spans="1:26" ht="16.5" customHeight="1">
      <c r="B42" s="92"/>
      <c r="E42" s="75"/>
      <c r="F42" s="75"/>
      <c r="H42" s="75"/>
      <c r="J42" s="75"/>
      <c r="L42" s="25"/>
      <c r="O42" s="92"/>
      <c r="R42" s="75"/>
      <c r="S42" s="75"/>
      <c r="T42" s="88"/>
      <c r="U42" s="88"/>
      <c r="V42" s="88"/>
      <c r="W42" s="88"/>
      <c r="X42" s="88"/>
      <c r="Y42" s="88"/>
      <c r="Z42" s="88"/>
    </row>
    <row r="43" spans="1:26" ht="16.5" customHeight="1">
      <c r="B43" s="92"/>
      <c r="E43" s="75"/>
      <c r="F43" s="75"/>
      <c r="H43" s="75"/>
      <c r="J43" s="75"/>
      <c r="L43" s="25"/>
      <c r="O43" s="92"/>
      <c r="R43" s="75"/>
      <c r="S43" s="75"/>
      <c r="T43" s="88"/>
      <c r="U43" s="88"/>
      <c r="V43" s="88"/>
      <c r="W43" s="88"/>
      <c r="X43" s="88"/>
      <c r="Y43" s="88"/>
      <c r="Z43" s="88"/>
    </row>
    <row r="44" spans="1:26" ht="31.5" customHeight="1">
      <c r="B44" s="92"/>
      <c r="E44" s="75"/>
      <c r="F44" s="75"/>
      <c r="H44" s="75"/>
      <c r="J44" s="75"/>
      <c r="L44" s="25"/>
      <c r="O44" s="92"/>
      <c r="R44" s="75"/>
      <c r="S44" s="75"/>
      <c r="T44" s="88"/>
      <c r="U44" s="88"/>
      <c r="V44" s="88"/>
      <c r="W44" s="88"/>
      <c r="X44" s="88"/>
      <c r="Y44" s="88"/>
      <c r="Z44" s="88"/>
    </row>
    <row r="45" spans="1:26" ht="29.25" customHeight="1">
      <c r="B45" s="92"/>
      <c r="E45" s="75"/>
      <c r="F45" s="75"/>
      <c r="H45" s="75"/>
      <c r="J45" s="75"/>
      <c r="L45" s="25"/>
      <c r="O45" s="92"/>
      <c r="R45" s="75"/>
      <c r="S45" s="75"/>
      <c r="T45" s="88"/>
      <c r="U45" s="88"/>
      <c r="V45" s="88"/>
      <c r="W45" s="88"/>
      <c r="X45" s="88"/>
      <c r="Y45" s="88"/>
      <c r="Z45" s="88"/>
    </row>
    <row r="46" spans="1:26" ht="16.5" customHeight="1">
      <c r="G46" s="25"/>
      <c r="I46" s="25"/>
      <c r="K46" s="25"/>
      <c r="L46" s="25"/>
      <c r="M46" s="25"/>
    </row>
    <row r="47" spans="1:26" ht="16.5" customHeight="1">
      <c r="E47" s="28"/>
      <c r="G47" s="93"/>
      <c r="I47" s="93"/>
      <c r="K47" s="93"/>
      <c r="T47" s="88"/>
      <c r="U47" s="88"/>
      <c r="V47" s="88"/>
      <c r="W47" s="88"/>
      <c r="X47" s="88"/>
      <c r="Y47" s="88"/>
      <c r="Z47" s="88"/>
    </row>
    <row r="48" spans="1:26" ht="16.5" customHeight="1">
      <c r="B48" s="92"/>
      <c r="E48" s="75"/>
      <c r="F48" s="75"/>
      <c r="H48" s="75"/>
      <c r="J48" s="75"/>
      <c r="L48" s="25"/>
      <c r="O48" s="92"/>
      <c r="R48" s="75"/>
      <c r="S48" s="75"/>
      <c r="T48" s="88"/>
      <c r="U48" s="88"/>
      <c r="V48" s="88"/>
      <c r="W48" s="88"/>
      <c r="X48" s="88"/>
      <c r="Y48" s="88"/>
      <c r="Z48" s="88"/>
    </row>
    <row r="49" spans="1:26" ht="16.5" customHeight="1">
      <c r="B49" s="92"/>
      <c r="E49" s="75"/>
      <c r="F49" s="75"/>
      <c r="H49" s="75"/>
      <c r="J49" s="75"/>
      <c r="L49" s="25"/>
      <c r="O49" s="92"/>
      <c r="R49" s="75"/>
      <c r="S49" s="75"/>
      <c r="T49" s="88"/>
      <c r="U49" s="88"/>
      <c r="V49" s="88"/>
      <c r="W49" s="88"/>
      <c r="X49" s="88"/>
      <c r="Y49" s="88"/>
      <c r="Z49" s="88"/>
    </row>
    <row r="50" spans="1:26" ht="17.25" customHeight="1">
      <c r="B50" s="92"/>
      <c r="E50" s="75"/>
      <c r="F50" s="75"/>
      <c r="H50" s="75"/>
      <c r="J50" s="75"/>
      <c r="L50" s="25"/>
      <c r="O50" s="92"/>
      <c r="R50" s="75"/>
      <c r="S50" s="75"/>
      <c r="T50" s="88"/>
      <c r="U50" s="88"/>
      <c r="V50" s="88"/>
      <c r="W50" s="88"/>
      <c r="X50" s="88"/>
      <c r="Y50" s="88"/>
      <c r="Z50" s="88"/>
    </row>
    <row r="51" spans="1:26" ht="22.35" customHeight="1">
      <c r="A51" s="94" t="s">
        <v>36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 t="s">
        <v>36</v>
      </c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</row>
    <row r="52" spans="1:26" ht="16.5" customHeight="1">
      <c r="A52" s="71" t="s">
        <v>0</v>
      </c>
      <c r="N52" s="71" t="s">
        <v>0</v>
      </c>
      <c r="T52" s="88"/>
      <c r="U52" s="88"/>
      <c r="V52" s="88"/>
      <c r="W52" s="88"/>
      <c r="X52" s="88"/>
      <c r="Y52" s="88"/>
      <c r="Z52" s="88"/>
    </row>
    <row r="53" spans="1:26" ht="16.5" customHeight="1">
      <c r="A53" s="71" t="s">
        <v>1</v>
      </c>
      <c r="B53" s="75"/>
      <c r="C53" s="75"/>
      <c r="D53" s="75"/>
      <c r="E53" s="75"/>
      <c r="F53" s="75"/>
      <c r="H53" s="75"/>
      <c r="J53" s="75"/>
      <c r="L53" s="76"/>
      <c r="N53" s="71" t="s">
        <v>1</v>
      </c>
      <c r="O53" s="75"/>
      <c r="P53" s="75"/>
      <c r="Q53" s="75"/>
      <c r="R53" s="75"/>
      <c r="S53" s="75"/>
      <c r="T53" s="88"/>
      <c r="U53" s="88"/>
      <c r="V53" s="88"/>
      <c r="W53" s="88"/>
      <c r="X53" s="88"/>
      <c r="Y53" s="88"/>
      <c r="Z53" s="88"/>
    </row>
    <row r="54" spans="1:26" ht="16.5" customHeight="1">
      <c r="A54" s="26" t="s">
        <v>2</v>
      </c>
      <c r="B54" s="77"/>
      <c r="C54" s="77"/>
      <c r="D54" s="77"/>
      <c r="E54" s="77"/>
      <c r="F54" s="77"/>
      <c r="G54" s="70"/>
      <c r="H54" s="77"/>
      <c r="I54" s="70"/>
      <c r="J54" s="77"/>
      <c r="K54" s="70"/>
      <c r="L54" s="78"/>
      <c r="M54" s="70"/>
      <c r="N54" s="26" t="s">
        <v>2</v>
      </c>
      <c r="O54" s="77"/>
      <c r="P54" s="77"/>
      <c r="Q54" s="77"/>
      <c r="R54" s="77"/>
      <c r="S54" s="77"/>
      <c r="T54" s="70"/>
      <c r="U54" s="77"/>
      <c r="V54" s="70"/>
      <c r="W54" s="77"/>
      <c r="X54" s="70"/>
      <c r="Y54" s="78"/>
      <c r="Z54" s="70"/>
    </row>
    <row r="55" spans="1:26" ht="16.5" customHeight="1">
      <c r="A55" s="71"/>
      <c r="B55" s="75"/>
      <c r="C55" s="75"/>
      <c r="D55" s="75"/>
      <c r="E55" s="75"/>
      <c r="F55" s="75"/>
      <c r="H55" s="75"/>
      <c r="J55" s="75"/>
      <c r="L55" s="76"/>
      <c r="N55" s="71"/>
      <c r="O55" s="75"/>
      <c r="P55" s="75"/>
      <c r="Q55" s="75"/>
      <c r="R55" s="75"/>
      <c r="S55" s="75"/>
      <c r="T55" s="72"/>
      <c r="U55" s="72"/>
      <c r="V55" s="72"/>
      <c r="W55" s="72"/>
      <c r="X55" s="72"/>
      <c r="Y55" s="72"/>
      <c r="Z55" s="72"/>
    </row>
    <row r="56" spans="1:26" ht="16.5" customHeight="1">
      <c r="A56" s="71"/>
      <c r="B56" s="75"/>
      <c r="C56" s="75"/>
      <c r="D56" s="75"/>
      <c r="E56" s="75"/>
      <c r="F56" s="75"/>
      <c r="H56" s="75"/>
      <c r="J56" s="75"/>
      <c r="L56" s="76"/>
      <c r="N56" s="71"/>
      <c r="O56" s="75"/>
      <c r="P56" s="75"/>
      <c r="Q56" s="75"/>
      <c r="R56" s="75"/>
      <c r="S56" s="75"/>
      <c r="T56" s="72"/>
      <c r="U56" s="72"/>
      <c r="V56" s="72"/>
      <c r="W56" s="72"/>
      <c r="X56" s="72"/>
      <c r="Y56" s="72"/>
      <c r="Z56" s="72"/>
    </row>
    <row r="57" spans="1:26" ht="16.5" customHeight="1">
      <c r="A57" s="71"/>
      <c r="B57" s="71"/>
      <c r="C57" s="75"/>
      <c r="D57" s="75"/>
      <c r="E57" s="75"/>
      <c r="F57" s="75"/>
      <c r="G57" s="145" t="s">
        <v>3</v>
      </c>
      <c r="H57" s="145"/>
      <c r="I57" s="145"/>
      <c r="J57" s="19"/>
      <c r="K57" s="145" t="s">
        <v>4</v>
      </c>
      <c r="L57" s="145"/>
      <c r="M57" s="145"/>
      <c r="N57" s="80"/>
      <c r="O57" s="81"/>
      <c r="P57" s="81"/>
      <c r="Q57" s="81"/>
      <c r="R57" s="81"/>
      <c r="S57" s="81"/>
      <c r="T57" s="145" t="s">
        <v>3</v>
      </c>
      <c r="U57" s="145"/>
      <c r="V57" s="145"/>
      <c r="W57" s="19"/>
      <c r="X57" s="145" t="s">
        <v>4</v>
      </c>
      <c r="Y57" s="145"/>
      <c r="Z57" s="145"/>
    </row>
    <row r="58" spans="1:26" ht="16.5" customHeight="1">
      <c r="A58" s="71"/>
      <c r="B58" s="71"/>
      <c r="C58" s="75"/>
      <c r="D58" s="75"/>
      <c r="E58" s="75"/>
      <c r="F58" s="75"/>
      <c r="G58" s="144" t="s">
        <v>5</v>
      </c>
      <c r="H58" s="144"/>
      <c r="I58" s="144"/>
      <c r="J58" s="79"/>
      <c r="K58" s="144" t="s">
        <v>5</v>
      </c>
      <c r="L58" s="144"/>
      <c r="M58" s="144"/>
      <c r="N58" s="71"/>
      <c r="O58" s="71"/>
      <c r="P58" s="75"/>
      <c r="Q58" s="75"/>
      <c r="R58" s="75"/>
      <c r="S58" s="75"/>
      <c r="T58" s="144" t="s">
        <v>5</v>
      </c>
      <c r="U58" s="144"/>
      <c r="V58" s="144"/>
      <c r="W58" s="79"/>
      <c r="X58" s="144" t="s">
        <v>5</v>
      </c>
      <c r="Y58" s="144"/>
      <c r="Z58" s="144"/>
    </row>
    <row r="59" spans="1:26" ht="16.5" customHeight="1">
      <c r="A59" s="71"/>
      <c r="B59" s="71"/>
      <c r="C59" s="75"/>
      <c r="D59" s="75"/>
      <c r="E59" s="75"/>
      <c r="F59" s="75"/>
      <c r="G59" s="82" t="s">
        <v>6</v>
      </c>
      <c r="H59" s="75"/>
      <c r="I59" s="82" t="s">
        <v>7</v>
      </c>
      <c r="J59" s="75"/>
      <c r="K59" s="82" t="s">
        <v>6</v>
      </c>
      <c r="L59" s="83"/>
      <c r="M59" s="82" t="s">
        <v>7</v>
      </c>
      <c r="N59" s="71"/>
      <c r="O59" s="71"/>
      <c r="P59" s="75"/>
      <c r="Q59" s="75"/>
      <c r="R59" s="75"/>
      <c r="S59" s="75"/>
      <c r="T59" s="82" t="s">
        <v>6</v>
      </c>
      <c r="U59" s="75"/>
      <c r="V59" s="82" t="s">
        <v>7</v>
      </c>
      <c r="W59" s="75"/>
      <c r="X59" s="82" t="s">
        <v>6</v>
      </c>
      <c r="Y59" s="83"/>
      <c r="Z59" s="82" t="s">
        <v>7</v>
      </c>
    </row>
    <row r="60" spans="1:26" ht="16.5" customHeight="1">
      <c r="A60" s="71"/>
      <c r="B60" s="71"/>
      <c r="C60" s="75"/>
      <c r="D60" s="75"/>
      <c r="E60" s="75"/>
      <c r="F60" s="75"/>
      <c r="G60" s="82" t="s">
        <v>8</v>
      </c>
      <c r="H60" s="75"/>
      <c r="I60" s="82" t="s">
        <v>9</v>
      </c>
      <c r="J60" s="75"/>
      <c r="K60" s="82" t="s">
        <v>8</v>
      </c>
      <c r="L60" s="83"/>
      <c r="M60" s="82" t="s">
        <v>9</v>
      </c>
      <c r="N60" s="71"/>
      <c r="O60" s="71"/>
      <c r="P60" s="75"/>
      <c r="Q60" s="75"/>
      <c r="R60" s="75"/>
      <c r="S60" s="75"/>
      <c r="T60" s="82" t="s">
        <v>8</v>
      </c>
      <c r="U60" s="75"/>
      <c r="V60" s="82" t="s">
        <v>9</v>
      </c>
      <c r="W60" s="75"/>
      <c r="X60" s="82" t="s">
        <v>8</v>
      </c>
      <c r="Y60" s="83"/>
      <c r="Z60" s="82" t="s">
        <v>9</v>
      </c>
    </row>
    <row r="61" spans="1:26" ht="16.5" customHeight="1">
      <c r="E61" s="84" t="s">
        <v>10</v>
      </c>
      <c r="G61" s="85" t="s">
        <v>11</v>
      </c>
      <c r="I61" s="85" t="s">
        <v>11</v>
      </c>
      <c r="K61" s="85" t="s">
        <v>11</v>
      </c>
      <c r="L61" s="25"/>
      <c r="M61" s="85" t="s">
        <v>11</v>
      </c>
      <c r="R61" s="84" t="s">
        <v>10</v>
      </c>
      <c r="T61" s="85" t="s">
        <v>12</v>
      </c>
      <c r="V61" s="85" t="s">
        <v>12</v>
      </c>
      <c r="X61" s="85" t="s">
        <v>12</v>
      </c>
      <c r="Z61" s="85" t="s">
        <v>12</v>
      </c>
    </row>
    <row r="62" spans="1:26" ht="16.5" customHeight="1">
      <c r="E62" s="86"/>
      <c r="G62" s="82"/>
      <c r="I62" s="82"/>
      <c r="K62" s="82"/>
      <c r="L62" s="25"/>
      <c r="M62" s="82"/>
      <c r="R62" s="86"/>
      <c r="T62" s="82"/>
      <c r="V62" s="82"/>
      <c r="X62" s="82"/>
      <c r="Z62" s="82"/>
    </row>
    <row r="63" spans="1:26" s="74" customFormat="1" ht="16.5" customHeight="1">
      <c r="A63" s="71" t="s">
        <v>37</v>
      </c>
      <c r="G63" s="95"/>
      <c r="I63" s="95"/>
      <c r="K63" s="95"/>
      <c r="L63" s="96"/>
      <c r="M63" s="95"/>
      <c r="N63" s="71" t="s">
        <v>38</v>
      </c>
      <c r="T63" s="95"/>
      <c r="V63" s="95"/>
      <c r="X63" s="95"/>
      <c r="Y63" s="96"/>
      <c r="Z63" s="95"/>
    </row>
    <row r="64" spans="1:26" s="74" customFormat="1" ht="16.5" customHeight="1">
      <c r="A64" s="71"/>
      <c r="G64" s="95"/>
      <c r="I64" s="95"/>
      <c r="K64" s="95"/>
      <c r="L64" s="96"/>
      <c r="M64" s="95"/>
      <c r="N64" s="71"/>
      <c r="T64" s="95"/>
      <c r="V64" s="95"/>
      <c r="X64" s="95"/>
      <c r="Y64" s="96"/>
      <c r="Z64" s="95"/>
    </row>
    <row r="65" spans="1:26" ht="16.5" customHeight="1">
      <c r="A65" s="74" t="s">
        <v>39</v>
      </c>
      <c r="L65" s="25"/>
      <c r="N65" s="74" t="s">
        <v>39</v>
      </c>
      <c r="T65" s="72"/>
      <c r="V65" s="72"/>
      <c r="X65" s="72"/>
      <c r="Z65" s="72"/>
    </row>
    <row r="66" spans="1:26" ht="16.5" customHeight="1">
      <c r="A66" s="74"/>
      <c r="N66" s="74"/>
      <c r="T66" s="72"/>
      <c r="V66" s="72"/>
      <c r="X66" s="72"/>
      <c r="Y66" s="73"/>
      <c r="Z66" s="72"/>
    </row>
    <row r="67" spans="1:26" ht="16.5" customHeight="1">
      <c r="A67" s="25" t="s">
        <v>40</v>
      </c>
      <c r="E67" s="75"/>
      <c r="L67" s="72"/>
      <c r="N67" s="25" t="s">
        <v>40</v>
      </c>
      <c r="R67" s="75"/>
      <c r="T67" s="72"/>
      <c r="V67" s="72"/>
      <c r="X67" s="72"/>
      <c r="Y67" s="88"/>
      <c r="Z67" s="72"/>
    </row>
    <row r="68" spans="1:26" ht="16.5" customHeight="1">
      <c r="B68" s="25" t="s">
        <v>41</v>
      </c>
      <c r="E68" s="75">
        <v>7.1</v>
      </c>
      <c r="G68" s="72">
        <v>80950592</v>
      </c>
      <c r="I68" s="72">
        <v>17337266</v>
      </c>
      <c r="K68" s="72">
        <v>80950592</v>
      </c>
      <c r="L68" s="72"/>
      <c r="M68" s="72">
        <v>1171437</v>
      </c>
      <c r="O68" s="25" t="s">
        <v>41</v>
      </c>
      <c r="R68" s="75">
        <v>7.1</v>
      </c>
      <c r="T68" s="72">
        <v>2648978600</v>
      </c>
      <c r="V68" s="72">
        <v>592000000</v>
      </c>
      <c r="X68" s="72">
        <v>2648978600</v>
      </c>
      <c r="Y68" s="88"/>
      <c r="Z68" s="72">
        <v>40000000</v>
      </c>
    </row>
    <row r="69" spans="1:26" ht="16.5" customHeight="1">
      <c r="A69" s="25" t="s">
        <v>42</v>
      </c>
      <c r="E69" s="75"/>
      <c r="L69" s="72"/>
      <c r="N69" s="25" t="s">
        <v>42</v>
      </c>
      <c r="R69" s="75"/>
      <c r="T69" s="72"/>
      <c r="V69" s="72"/>
      <c r="X69" s="72"/>
      <c r="Y69" s="88"/>
      <c r="Z69" s="72"/>
    </row>
    <row r="70" spans="1:26" ht="16.5" customHeight="1">
      <c r="B70" s="25" t="s">
        <v>41</v>
      </c>
      <c r="E70" s="75">
        <v>7.1</v>
      </c>
      <c r="G70" s="72">
        <v>16043565</v>
      </c>
      <c r="I70" s="72">
        <v>11531332</v>
      </c>
      <c r="K70" s="72">
        <v>16043565</v>
      </c>
      <c r="L70" s="72"/>
      <c r="M70" s="72">
        <v>11531332</v>
      </c>
      <c r="O70" s="25" t="s">
        <v>41</v>
      </c>
      <c r="R70" s="75">
        <v>7.1</v>
      </c>
      <c r="T70" s="72">
        <v>525000000</v>
      </c>
      <c r="V70" s="72">
        <v>393750000</v>
      </c>
      <c r="X70" s="72">
        <v>525000000</v>
      </c>
      <c r="Y70" s="88"/>
      <c r="Z70" s="72">
        <v>393750000</v>
      </c>
    </row>
    <row r="71" spans="1:26" ht="16.5" customHeight="1">
      <c r="A71" s="25" t="s">
        <v>43</v>
      </c>
      <c r="E71" s="75"/>
      <c r="G71" s="72">
        <v>462305365</v>
      </c>
      <c r="I71" s="72">
        <v>489823101</v>
      </c>
      <c r="K71" s="72">
        <v>419472897</v>
      </c>
      <c r="L71" s="72"/>
      <c r="M71" s="72">
        <v>433996322</v>
      </c>
      <c r="N71" s="25" t="s">
        <v>43</v>
      </c>
      <c r="R71" s="75"/>
      <c r="T71" s="72">
        <v>15128203393</v>
      </c>
      <c r="V71" s="72">
        <v>16725548569</v>
      </c>
      <c r="X71" s="72">
        <v>13726579392</v>
      </c>
      <c r="Y71" s="88"/>
      <c r="Z71" s="72">
        <v>14819281792</v>
      </c>
    </row>
    <row r="72" spans="1:26" ht="16.5" customHeight="1">
      <c r="A72" s="25" t="s">
        <v>44</v>
      </c>
      <c r="E72" s="75">
        <v>7.2</v>
      </c>
      <c r="G72" s="72">
        <v>14023147</v>
      </c>
      <c r="I72" s="72">
        <v>7837568</v>
      </c>
      <c r="K72" s="72">
        <v>1405147</v>
      </c>
      <c r="L72" s="72"/>
      <c r="M72" s="72">
        <v>981429</v>
      </c>
      <c r="N72" s="25" t="s">
        <v>44</v>
      </c>
      <c r="R72" s="75">
        <v>7.2</v>
      </c>
      <c r="T72" s="72">
        <v>458885053</v>
      </c>
      <c r="V72" s="72">
        <v>267622394</v>
      </c>
      <c r="X72" s="72">
        <v>45981185</v>
      </c>
      <c r="Y72" s="88"/>
      <c r="Z72" s="72">
        <v>33511983</v>
      </c>
    </row>
    <row r="73" spans="1:26" ht="16.5" customHeight="1">
      <c r="A73" s="25" t="s">
        <v>45</v>
      </c>
      <c r="E73" s="75"/>
      <c r="G73" s="72">
        <v>37106823</v>
      </c>
      <c r="I73" s="72">
        <v>47395246</v>
      </c>
      <c r="K73" s="72">
        <v>37106823</v>
      </c>
      <c r="L73" s="72"/>
      <c r="M73" s="72">
        <v>47395246</v>
      </c>
      <c r="N73" s="25" t="s">
        <v>45</v>
      </c>
      <c r="R73" s="75"/>
      <c r="T73" s="72">
        <v>1214261423</v>
      </c>
      <c r="V73" s="72">
        <v>1618362824</v>
      </c>
      <c r="X73" s="72">
        <v>1214261423</v>
      </c>
      <c r="Y73" s="88"/>
      <c r="Z73" s="72">
        <v>1618362824</v>
      </c>
    </row>
    <row r="74" spans="1:26" ht="16.5" customHeight="1">
      <c r="A74" s="25" t="s">
        <v>46</v>
      </c>
      <c r="E74" s="75"/>
      <c r="G74" s="72">
        <v>39387</v>
      </c>
      <c r="I74" s="72">
        <v>38671</v>
      </c>
      <c r="K74" s="72">
        <v>0</v>
      </c>
      <c r="L74" s="72"/>
      <c r="M74" s="72">
        <v>0</v>
      </c>
      <c r="N74" s="25" t="s">
        <v>46</v>
      </c>
      <c r="R74" s="75"/>
      <c r="T74" s="72">
        <v>1288872</v>
      </c>
      <c r="V74" s="72">
        <v>1320450</v>
      </c>
      <c r="X74" s="72">
        <v>0</v>
      </c>
      <c r="Y74" s="88"/>
      <c r="Z74" s="72">
        <v>0</v>
      </c>
    </row>
    <row r="75" spans="1:26" ht="16.5" customHeight="1">
      <c r="A75" s="25" t="s">
        <v>47</v>
      </c>
      <c r="E75" s="75"/>
      <c r="G75" s="72">
        <v>2148913</v>
      </c>
      <c r="I75" s="72">
        <v>3088089</v>
      </c>
      <c r="K75" s="72">
        <v>2148913</v>
      </c>
      <c r="L75" s="72"/>
      <c r="M75" s="72">
        <v>3088089</v>
      </c>
      <c r="N75" s="25" t="s">
        <v>47</v>
      </c>
      <c r="R75" s="75"/>
      <c r="T75" s="72">
        <v>70319726</v>
      </c>
      <c r="V75" s="72">
        <v>105446189</v>
      </c>
      <c r="X75" s="72">
        <v>70319726</v>
      </c>
      <c r="Y75" s="88"/>
      <c r="Z75" s="72">
        <v>105446189</v>
      </c>
    </row>
    <row r="76" spans="1:26" ht="16.5" customHeight="1">
      <c r="A76" s="25" t="s">
        <v>48</v>
      </c>
      <c r="E76" s="75"/>
      <c r="F76" s="75"/>
      <c r="G76" s="70">
        <v>8520172</v>
      </c>
      <c r="H76" s="75"/>
      <c r="I76" s="89">
        <v>8971598</v>
      </c>
      <c r="J76" s="75"/>
      <c r="K76" s="70">
        <v>615845</v>
      </c>
      <c r="L76" s="25"/>
      <c r="M76" s="89">
        <v>1511235</v>
      </c>
      <c r="N76" s="25" t="s">
        <v>48</v>
      </c>
      <c r="R76" s="75"/>
      <c r="S76" s="75"/>
      <c r="T76" s="70">
        <v>278808980</v>
      </c>
      <c r="U76" s="75"/>
      <c r="V76" s="89">
        <v>306345062</v>
      </c>
      <c r="W76" s="75"/>
      <c r="X76" s="70">
        <v>20152535</v>
      </c>
      <c r="Y76" s="88"/>
      <c r="Z76" s="89">
        <v>51602764</v>
      </c>
    </row>
    <row r="77" spans="1:26" ht="16.5" customHeight="1">
      <c r="E77" s="75"/>
      <c r="F77" s="75"/>
      <c r="G77" s="27"/>
      <c r="H77" s="75"/>
      <c r="I77" s="27"/>
      <c r="J77" s="75"/>
      <c r="K77" s="27"/>
      <c r="L77" s="25"/>
      <c r="M77" s="27"/>
      <c r="R77" s="75"/>
      <c r="S77" s="75"/>
      <c r="T77" s="27"/>
      <c r="U77" s="75"/>
      <c r="V77" s="27"/>
      <c r="W77" s="75"/>
      <c r="X77" s="27"/>
      <c r="Z77" s="27"/>
    </row>
    <row r="78" spans="1:26" ht="16.5" customHeight="1">
      <c r="A78" s="74" t="s">
        <v>49</v>
      </c>
      <c r="E78" s="75"/>
      <c r="F78" s="75"/>
      <c r="G78" s="70">
        <f>SUM(G68:G76)</f>
        <v>621137964</v>
      </c>
      <c r="H78" s="75"/>
      <c r="I78" s="70">
        <f>SUM(I68:I76)</f>
        <v>586022871</v>
      </c>
      <c r="J78" s="75"/>
      <c r="K78" s="70">
        <f>SUM(K68:K76)</f>
        <v>557743782</v>
      </c>
      <c r="L78" s="72"/>
      <c r="M78" s="70">
        <f>SUM(M68:M76)</f>
        <v>499675090</v>
      </c>
      <c r="N78" s="74" t="s">
        <v>49</v>
      </c>
      <c r="R78" s="75"/>
      <c r="S78" s="75"/>
      <c r="T78" s="70">
        <f>SUM(T68:T76)</f>
        <v>20325746047</v>
      </c>
      <c r="U78" s="75"/>
      <c r="V78" s="70">
        <f>SUM(V68:V76)</f>
        <v>20010395488</v>
      </c>
      <c r="W78" s="75"/>
      <c r="X78" s="70">
        <f>SUM(X68:X76)</f>
        <v>18251272861</v>
      </c>
      <c r="Y78" s="72"/>
      <c r="Z78" s="70">
        <f>SUM(Z68:Z76)</f>
        <v>17061955552</v>
      </c>
    </row>
    <row r="79" spans="1:26" ht="16.5" customHeight="1">
      <c r="E79" s="75"/>
      <c r="F79" s="75"/>
      <c r="G79" s="27"/>
      <c r="H79" s="75"/>
      <c r="I79" s="27"/>
      <c r="J79" s="75"/>
      <c r="K79" s="27"/>
      <c r="L79" s="25"/>
      <c r="M79" s="27"/>
      <c r="R79" s="75"/>
      <c r="S79" s="75"/>
      <c r="T79" s="27"/>
      <c r="U79" s="75"/>
      <c r="V79" s="27"/>
      <c r="W79" s="75"/>
      <c r="X79" s="27"/>
      <c r="Z79" s="27"/>
    </row>
    <row r="80" spans="1:26" ht="16.5" customHeight="1">
      <c r="A80" s="74" t="s">
        <v>50</v>
      </c>
      <c r="E80" s="75"/>
      <c r="F80" s="75"/>
      <c r="G80" s="27"/>
      <c r="H80" s="75"/>
      <c r="I80" s="27"/>
      <c r="J80" s="75"/>
      <c r="K80" s="27"/>
      <c r="L80" s="25"/>
      <c r="M80" s="27"/>
      <c r="N80" s="74" t="s">
        <v>50</v>
      </c>
      <c r="R80" s="75"/>
      <c r="S80" s="75"/>
      <c r="T80" s="27"/>
      <c r="U80" s="75"/>
      <c r="V80" s="27"/>
      <c r="W80" s="75"/>
      <c r="X80" s="27"/>
      <c r="Z80" s="27"/>
    </row>
    <row r="81" spans="1:26" ht="16.5" customHeight="1">
      <c r="A81" s="74"/>
      <c r="E81" s="75"/>
      <c r="F81" s="75"/>
      <c r="G81" s="27"/>
      <c r="H81" s="75"/>
      <c r="I81" s="27"/>
      <c r="J81" s="75"/>
      <c r="K81" s="27"/>
      <c r="L81" s="25"/>
      <c r="M81" s="27"/>
      <c r="N81" s="74"/>
      <c r="R81" s="75"/>
      <c r="S81" s="75"/>
      <c r="T81" s="27"/>
      <c r="U81" s="75"/>
      <c r="V81" s="27"/>
      <c r="W81" s="75"/>
      <c r="X81" s="27"/>
      <c r="Z81" s="27"/>
    </row>
    <row r="82" spans="1:26" ht="16.5" customHeight="1">
      <c r="A82" s="25" t="s">
        <v>51</v>
      </c>
      <c r="E82" s="75"/>
      <c r="F82" s="75"/>
      <c r="G82" s="27"/>
      <c r="H82" s="75"/>
      <c r="I82" s="27"/>
      <c r="J82" s="75"/>
      <c r="K82" s="27"/>
      <c r="L82" s="25"/>
      <c r="M82" s="27"/>
      <c r="N82" s="25" t="s">
        <v>51</v>
      </c>
      <c r="R82" s="75"/>
      <c r="S82" s="75"/>
      <c r="T82" s="27"/>
      <c r="U82" s="75"/>
      <c r="V82" s="27"/>
      <c r="W82" s="75"/>
      <c r="X82" s="27"/>
      <c r="Z82" s="27"/>
    </row>
    <row r="83" spans="1:26" ht="16.5" customHeight="1">
      <c r="A83" s="74"/>
      <c r="B83" s="25" t="s">
        <v>41</v>
      </c>
      <c r="E83" s="75">
        <v>7.1</v>
      </c>
      <c r="F83" s="75"/>
      <c r="G83" s="27">
        <v>86902645</v>
      </c>
      <c r="H83" s="75"/>
      <c r="I83" s="72">
        <v>193470118</v>
      </c>
      <c r="J83" s="75"/>
      <c r="K83" s="27">
        <v>86902645</v>
      </c>
      <c r="L83" s="25"/>
      <c r="M83" s="72">
        <v>193470118</v>
      </c>
      <c r="N83" s="74"/>
      <c r="O83" s="25" t="s">
        <v>41</v>
      </c>
      <c r="R83" s="75">
        <v>7.1</v>
      </c>
      <c r="S83" s="75"/>
      <c r="T83" s="27">
        <v>2843750000</v>
      </c>
      <c r="U83" s="75"/>
      <c r="V83" s="72">
        <v>6606250000</v>
      </c>
      <c r="W83" s="75"/>
      <c r="X83" s="27">
        <v>2843750000</v>
      </c>
      <c r="Z83" s="72">
        <v>6606250000</v>
      </c>
    </row>
    <row r="84" spans="1:26" ht="16.5" customHeight="1">
      <c r="A84" s="25" t="s">
        <v>52</v>
      </c>
      <c r="E84" s="75">
        <v>7.2</v>
      </c>
      <c r="F84" s="75"/>
      <c r="G84" s="27">
        <v>53070209</v>
      </c>
      <c r="H84" s="75"/>
      <c r="I84" s="72">
        <v>46668193</v>
      </c>
      <c r="J84" s="75"/>
      <c r="K84" s="27">
        <v>16038406</v>
      </c>
      <c r="L84" s="25"/>
      <c r="M84" s="72">
        <v>15370164</v>
      </c>
      <c r="N84" s="25" t="s">
        <v>52</v>
      </c>
      <c r="R84" s="75">
        <v>7.2</v>
      </c>
      <c r="S84" s="75"/>
      <c r="T84" s="27">
        <v>1736637661</v>
      </c>
      <c r="U84" s="75"/>
      <c r="V84" s="72">
        <v>1593536793</v>
      </c>
      <c r="W84" s="75"/>
      <c r="X84" s="27">
        <v>524831172</v>
      </c>
      <c r="Z84" s="72">
        <v>524831172</v>
      </c>
    </row>
    <row r="85" spans="1:26" ht="16.5" customHeight="1">
      <c r="A85" s="25" t="s">
        <v>53</v>
      </c>
      <c r="E85" s="75"/>
      <c r="F85" s="75"/>
      <c r="G85" s="27">
        <v>33943416</v>
      </c>
      <c r="H85" s="75"/>
      <c r="I85" s="72">
        <v>31573102</v>
      </c>
      <c r="J85" s="75"/>
      <c r="K85" s="27">
        <v>20778198</v>
      </c>
      <c r="L85" s="25"/>
      <c r="M85" s="72">
        <v>19474471</v>
      </c>
      <c r="N85" s="25" t="s">
        <v>53</v>
      </c>
      <c r="R85" s="75"/>
      <c r="S85" s="75"/>
      <c r="T85" s="27">
        <v>1110743986</v>
      </c>
      <c r="U85" s="75"/>
      <c r="V85" s="72">
        <v>1078098313</v>
      </c>
      <c r="W85" s="75"/>
      <c r="X85" s="27">
        <v>679933286</v>
      </c>
      <c r="Z85" s="72">
        <v>664977248</v>
      </c>
    </row>
    <row r="86" spans="1:26" ht="16.5" customHeight="1">
      <c r="A86" s="25" t="s">
        <v>54</v>
      </c>
      <c r="E86" s="75"/>
      <c r="F86" s="75"/>
      <c r="G86" s="70">
        <v>1230465</v>
      </c>
      <c r="H86" s="75"/>
      <c r="I86" s="89">
        <v>1179197</v>
      </c>
      <c r="J86" s="75"/>
      <c r="K86" s="70">
        <v>0</v>
      </c>
      <c r="L86" s="25"/>
      <c r="M86" s="89">
        <v>0</v>
      </c>
      <c r="N86" s="25" t="s">
        <v>54</v>
      </c>
      <c r="R86" s="75"/>
      <c r="S86" s="75"/>
      <c r="T86" s="70">
        <v>40264995</v>
      </c>
      <c r="U86" s="75"/>
      <c r="V86" s="89">
        <v>40264995</v>
      </c>
      <c r="W86" s="75"/>
      <c r="X86" s="70">
        <v>0</v>
      </c>
      <c r="Y86" s="88"/>
      <c r="Z86" s="89">
        <v>0</v>
      </c>
    </row>
    <row r="87" spans="1:26" ht="16.5" customHeight="1">
      <c r="E87" s="75"/>
      <c r="F87" s="75"/>
      <c r="G87" s="27"/>
      <c r="H87" s="75"/>
      <c r="I87" s="25"/>
      <c r="J87" s="75"/>
      <c r="K87" s="27"/>
      <c r="L87" s="25"/>
      <c r="M87" s="25"/>
      <c r="R87" s="75"/>
      <c r="S87" s="75"/>
      <c r="T87" s="27"/>
      <c r="U87" s="75"/>
      <c r="V87" s="27"/>
      <c r="W87" s="75"/>
      <c r="X87" s="27"/>
      <c r="Z87" s="27"/>
    </row>
    <row r="88" spans="1:26" ht="16.5" customHeight="1">
      <c r="A88" s="74" t="s">
        <v>55</v>
      </c>
      <c r="E88" s="75"/>
      <c r="F88" s="75"/>
      <c r="G88" s="70">
        <f>SUM(G83:G86)</f>
        <v>175146735</v>
      </c>
      <c r="H88" s="72"/>
      <c r="I88" s="70">
        <f>SUM(I83:I86)</f>
        <v>272890610</v>
      </c>
      <c r="J88" s="72"/>
      <c r="K88" s="70">
        <f>SUM(K83:K86)</f>
        <v>123719249</v>
      </c>
      <c r="L88" s="72"/>
      <c r="M88" s="70">
        <f>SUM(M83:M86)</f>
        <v>228314753</v>
      </c>
      <c r="N88" s="74" t="s">
        <v>55</v>
      </c>
      <c r="R88" s="75"/>
      <c r="S88" s="75"/>
      <c r="T88" s="70">
        <f>SUM(T83:T86)</f>
        <v>5731396642</v>
      </c>
      <c r="U88" s="72"/>
      <c r="V88" s="70">
        <f>SUM(V83:V86)</f>
        <v>9318150101</v>
      </c>
      <c r="W88" s="72"/>
      <c r="X88" s="70">
        <f>SUM(X83:X86)</f>
        <v>4048514458</v>
      </c>
      <c r="Y88" s="88"/>
      <c r="Z88" s="70">
        <f>SUM(Z83:Z86)</f>
        <v>7796058420</v>
      </c>
    </row>
    <row r="89" spans="1:26" ht="16.5" customHeight="1">
      <c r="E89" s="75"/>
      <c r="F89" s="75"/>
      <c r="G89" s="27"/>
      <c r="H89" s="75"/>
      <c r="I89" s="27"/>
      <c r="J89" s="75"/>
      <c r="K89" s="27"/>
      <c r="L89" s="25"/>
      <c r="M89" s="27"/>
      <c r="R89" s="75"/>
      <c r="S89" s="75"/>
      <c r="T89" s="27"/>
      <c r="U89" s="75"/>
      <c r="V89" s="27"/>
      <c r="W89" s="75"/>
      <c r="X89" s="27"/>
      <c r="Z89" s="27"/>
    </row>
    <row r="90" spans="1:26" ht="16.5" customHeight="1">
      <c r="A90" s="74" t="s">
        <v>56</v>
      </c>
      <c r="E90" s="75"/>
      <c r="F90" s="75"/>
      <c r="G90" s="70">
        <f>G88+G78</f>
        <v>796284699</v>
      </c>
      <c r="H90" s="72"/>
      <c r="I90" s="70">
        <f>I88+I78</f>
        <v>858913481</v>
      </c>
      <c r="J90" s="72"/>
      <c r="K90" s="70">
        <f>K88+K78</f>
        <v>681463031</v>
      </c>
      <c r="L90" s="72"/>
      <c r="M90" s="70">
        <f>M88+M78</f>
        <v>727989843</v>
      </c>
      <c r="N90" s="74" t="s">
        <v>56</v>
      </c>
      <c r="R90" s="75"/>
      <c r="S90" s="75"/>
      <c r="T90" s="70">
        <f>T88+T78</f>
        <v>26057142689</v>
      </c>
      <c r="U90" s="72"/>
      <c r="V90" s="70">
        <f>V88+V78</f>
        <v>29328545589</v>
      </c>
      <c r="W90" s="72"/>
      <c r="X90" s="70">
        <f>X88+X78</f>
        <v>22299787319</v>
      </c>
      <c r="Y90" s="72"/>
      <c r="Z90" s="70">
        <f>Z88+Z78</f>
        <v>24858013972</v>
      </c>
    </row>
    <row r="91" spans="1:26" ht="16.5" customHeight="1">
      <c r="A91" s="74"/>
      <c r="E91" s="75"/>
      <c r="F91" s="75"/>
      <c r="H91" s="75"/>
      <c r="J91" s="75"/>
      <c r="L91" s="72"/>
      <c r="N91" s="74"/>
      <c r="R91" s="75"/>
      <c r="S91" s="75"/>
      <c r="T91" s="72"/>
      <c r="U91" s="75"/>
      <c r="V91" s="72"/>
      <c r="W91" s="75"/>
      <c r="X91" s="72"/>
      <c r="Y91" s="72"/>
      <c r="Z91" s="72"/>
    </row>
    <row r="92" spans="1:26" ht="16.5" customHeight="1">
      <c r="A92" s="74"/>
      <c r="E92" s="75"/>
      <c r="F92" s="75"/>
      <c r="H92" s="75"/>
      <c r="J92" s="75"/>
      <c r="L92" s="72"/>
      <c r="N92" s="74"/>
      <c r="R92" s="75"/>
      <c r="S92" s="75"/>
      <c r="T92" s="72"/>
      <c r="U92" s="75"/>
      <c r="V92" s="72"/>
      <c r="W92" s="75"/>
      <c r="X92" s="72"/>
      <c r="Y92" s="72"/>
      <c r="Z92" s="72"/>
    </row>
    <row r="93" spans="1:26" ht="16.5" customHeight="1">
      <c r="A93" s="74"/>
      <c r="E93" s="75"/>
      <c r="F93" s="75"/>
      <c r="H93" s="75"/>
      <c r="J93" s="75"/>
      <c r="L93" s="72"/>
      <c r="N93" s="74"/>
      <c r="R93" s="75"/>
      <c r="S93" s="75"/>
      <c r="T93" s="72"/>
      <c r="U93" s="75"/>
      <c r="V93" s="72"/>
      <c r="W93" s="75"/>
      <c r="X93" s="72"/>
      <c r="Y93" s="72"/>
      <c r="Z93" s="72"/>
    </row>
    <row r="94" spans="1:26" ht="16.5" customHeight="1">
      <c r="A94" s="74"/>
      <c r="E94" s="75"/>
      <c r="F94" s="75"/>
      <c r="H94" s="75"/>
      <c r="J94" s="75"/>
      <c r="L94" s="72"/>
      <c r="N94" s="74"/>
      <c r="R94" s="75"/>
      <c r="S94" s="75"/>
      <c r="T94" s="72"/>
      <c r="U94" s="75"/>
      <c r="V94" s="72"/>
      <c r="W94" s="75"/>
      <c r="X94" s="72"/>
      <c r="Y94" s="72"/>
      <c r="Z94" s="72"/>
    </row>
    <row r="95" spans="1:26" ht="16.5" customHeight="1">
      <c r="A95" s="74"/>
      <c r="E95" s="75"/>
      <c r="F95" s="75"/>
      <c r="H95" s="75"/>
      <c r="J95" s="75"/>
      <c r="L95" s="72"/>
      <c r="N95" s="74"/>
      <c r="R95" s="75"/>
      <c r="S95" s="75"/>
      <c r="T95" s="72"/>
      <c r="U95" s="75"/>
      <c r="V95" s="72"/>
      <c r="W95" s="75"/>
      <c r="X95" s="72"/>
      <c r="Y95" s="72"/>
      <c r="Z95" s="72"/>
    </row>
    <row r="96" spans="1:26" ht="16.5" customHeight="1">
      <c r="A96" s="74"/>
      <c r="E96" s="75"/>
      <c r="F96" s="75"/>
      <c r="H96" s="75"/>
      <c r="J96" s="75"/>
      <c r="L96" s="72"/>
      <c r="N96" s="74"/>
      <c r="R96" s="75"/>
      <c r="S96" s="75"/>
      <c r="T96" s="72"/>
      <c r="U96" s="75"/>
      <c r="V96" s="72"/>
      <c r="W96" s="75"/>
      <c r="X96" s="72"/>
      <c r="Y96" s="72"/>
      <c r="Z96" s="72"/>
    </row>
    <row r="97" spans="1:26" ht="16.5" customHeight="1">
      <c r="A97" s="74"/>
      <c r="E97" s="75"/>
      <c r="F97" s="75"/>
      <c r="H97" s="75"/>
      <c r="J97" s="75"/>
      <c r="L97" s="72"/>
      <c r="N97" s="74"/>
      <c r="R97" s="75"/>
      <c r="S97" s="75"/>
      <c r="T97" s="72"/>
      <c r="U97" s="75"/>
      <c r="V97" s="72"/>
      <c r="W97" s="75"/>
      <c r="X97" s="72"/>
      <c r="Y97" s="72"/>
      <c r="Z97" s="72"/>
    </row>
    <row r="98" spans="1:26" ht="16.5" customHeight="1">
      <c r="A98" s="74"/>
      <c r="E98" s="75"/>
      <c r="F98" s="75"/>
      <c r="H98" s="75"/>
      <c r="J98" s="75"/>
      <c r="L98" s="72"/>
      <c r="N98" s="74"/>
      <c r="R98" s="75"/>
      <c r="S98" s="75"/>
      <c r="T98" s="72"/>
      <c r="U98" s="75"/>
      <c r="V98" s="72"/>
      <c r="W98" s="75"/>
      <c r="X98" s="72"/>
      <c r="Y98" s="72"/>
      <c r="Z98" s="72"/>
    </row>
    <row r="99" spans="1:26" ht="16.5" customHeight="1">
      <c r="A99" s="74"/>
      <c r="E99" s="75"/>
      <c r="F99" s="75"/>
      <c r="H99" s="75"/>
      <c r="J99" s="75"/>
      <c r="L99" s="72"/>
      <c r="N99" s="74"/>
      <c r="R99" s="75"/>
      <c r="S99" s="75"/>
      <c r="T99" s="72"/>
      <c r="U99" s="75"/>
      <c r="V99" s="72"/>
      <c r="W99" s="75"/>
      <c r="X99" s="72"/>
      <c r="Y99" s="72"/>
      <c r="Z99" s="72"/>
    </row>
    <row r="100" spans="1:26" ht="16.5" customHeight="1">
      <c r="A100" s="74"/>
      <c r="E100" s="75"/>
      <c r="F100" s="75"/>
      <c r="H100" s="75"/>
      <c r="J100" s="75"/>
      <c r="L100" s="72"/>
      <c r="N100" s="74"/>
      <c r="R100" s="75"/>
      <c r="S100" s="75"/>
      <c r="T100" s="72"/>
      <c r="U100" s="75"/>
      <c r="V100" s="72"/>
      <c r="W100" s="75"/>
      <c r="X100" s="72"/>
      <c r="Y100" s="72"/>
      <c r="Z100" s="72"/>
    </row>
    <row r="101" spans="1:26" ht="12">
      <c r="A101" s="74"/>
      <c r="E101" s="75"/>
      <c r="F101" s="75"/>
      <c r="H101" s="75"/>
      <c r="J101" s="75"/>
      <c r="L101" s="72"/>
      <c r="N101" s="74"/>
      <c r="R101" s="75"/>
      <c r="S101" s="75"/>
      <c r="T101" s="72"/>
      <c r="U101" s="75"/>
      <c r="V101" s="72"/>
      <c r="W101" s="75"/>
      <c r="X101" s="72"/>
      <c r="Y101" s="72"/>
      <c r="Z101" s="72"/>
    </row>
    <row r="102" spans="1:26" ht="12">
      <c r="A102" s="74"/>
      <c r="E102" s="75"/>
      <c r="F102" s="75"/>
      <c r="H102" s="75"/>
      <c r="J102" s="75"/>
      <c r="L102" s="72"/>
      <c r="N102" s="74"/>
      <c r="R102" s="75"/>
      <c r="S102" s="75"/>
      <c r="T102" s="72"/>
      <c r="U102" s="75"/>
      <c r="V102" s="72"/>
      <c r="W102" s="75"/>
      <c r="X102" s="72"/>
      <c r="Y102" s="72"/>
      <c r="Z102" s="72"/>
    </row>
    <row r="103" spans="1:26" ht="12">
      <c r="A103" s="74"/>
      <c r="E103" s="75"/>
      <c r="F103" s="75"/>
      <c r="H103" s="75"/>
      <c r="J103" s="75"/>
      <c r="L103" s="72"/>
      <c r="N103" s="74"/>
      <c r="R103" s="75"/>
      <c r="S103" s="75"/>
      <c r="T103" s="72"/>
      <c r="U103" s="75"/>
      <c r="V103" s="72"/>
      <c r="W103" s="75"/>
      <c r="X103" s="72"/>
      <c r="Y103" s="72"/>
      <c r="Z103" s="72"/>
    </row>
    <row r="104" spans="1:26" ht="8.25" customHeight="1">
      <c r="A104" s="74"/>
      <c r="E104" s="75"/>
      <c r="F104" s="75"/>
      <c r="H104" s="75"/>
      <c r="J104" s="75"/>
      <c r="L104" s="72"/>
      <c r="N104" s="74"/>
      <c r="R104" s="75"/>
      <c r="S104" s="75"/>
      <c r="T104" s="72"/>
      <c r="U104" s="75"/>
      <c r="V104" s="72"/>
      <c r="W104" s="75"/>
      <c r="X104" s="72"/>
      <c r="Y104" s="72"/>
      <c r="Z104" s="72"/>
    </row>
    <row r="105" spans="1:26" ht="22.35" customHeight="1">
      <c r="A105" s="94" t="s">
        <v>36</v>
      </c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 t="s">
        <v>36</v>
      </c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</row>
    <row r="106" spans="1:26" ht="16.5" customHeight="1">
      <c r="A106" s="71" t="s">
        <v>0</v>
      </c>
      <c r="N106" s="71" t="s">
        <v>0</v>
      </c>
    </row>
    <row r="107" spans="1:26" ht="16.5" customHeight="1">
      <c r="A107" s="74" t="s">
        <v>1</v>
      </c>
      <c r="B107" s="71"/>
      <c r="C107" s="75"/>
      <c r="D107" s="75"/>
      <c r="E107" s="75"/>
      <c r="F107" s="75"/>
      <c r="H107" s="75"/>
      <c r="J107" s="75"/>
      <c r="L107" s="76"/>
      <c r="N107" s="74" t="s">
        <v>1</v>
      </c>
      <c r="O107" s="71"/>
      <c r="P107" s="75"/>
      <c r="Q107" s="75"/>
      <c r="R107" s="75"/>
      <c r="S107" s="75"/>
    </row>
    <row r="108" spans="1:26" ht="16.5" customHeight="1">
      <c r="A108" s="26" t="s">
        <v>2</v>
      </c>
      <c r="B108" s="26"/>
      <c r="C108" s="77"/>
      <c r="D108" s="77"/>
      <c r="E108" s="77"/>
      <c r="F108" s="77"/>
      <c r="G108" s="70"/>
      <c r="H108" s="77"/>
      <c r="I108" s="70"/>
      <c r="J108" s="77"/>
      <c r="K108" s="70"/>
      <c r="L108" s="78"/>
      <c r="M108" s="70"/>
      <c r="N108" s="26" t="s">
        <v>2</v>
      </c>
      <c r="O108" s="26"/>
      <c r="P108" s="77"/>
      <c r="Q108" s="77"/>
      <c r="R108" s="77"/>
      <c r="S108" s="70"/>
      <c r="T108" s="77"/>
      <c r="U108" s="70"/>
      <c r="V108" s="77"/>
      <c r="W108" s="70"/>
      <c r="X108" s="78"/>
      <c r="Y108" s="70"/>
      <c r="Z108" s="70"/>
    </row>
    <row r="109" spans="1:26" ht="16.5" customHeight="1">
      <c r="A109" s="71"/>
      <c r="B109" s="71"/>
      <c r="C109" s="75"/>
      <c r="D109" s="75"/>
      <c r="E109" s="75"/>
      <c r="F109" s="75"/>
      <c r="H109" s="75"/>
      <c r="J109" s="75"/>
      <c r="L109" s="76"/>
      <c r="N109" s="71"/>
      <c r="O109" s="71"/>
      <c r="P109" s="75"/>
      <c r="Q109" s="75"/>
      <c r="R109" s="75"/>
      <c r="S109" s="75"/>
      <c r="T109" s="72"/>
      <c r="U109" s="72"/>
      <c r="V109" s="72"/>
      <c r="W109" s="72"/>
      <c r="X109" s="72"/>
      <c r="Y109" s="72"/>
      <c r="Z109" s="72"/>
    </row>
    <row r="110" spans="1:26" ht="16.5" customHeight="1">
      <c r="A110" s="71"/>
      <c r="B110" s="71"/>
      <c r="C110" s="75"/>
      <c r="D110" s="75"/>
      <c r="E110" s="75"/>
      <c r="F110" s="75"/>
      <c r="H110" s="75"/>
      <c r="J110" s="75"/>
      <c r="L110" s="76"/>
      <c r="N110" s="71"/>
      <c r="O110" s="71"/>
      <c r="P110" s="75"/>
      <c r="Q110" s="75"/>
      <c r="R110" s="75"/>
      <c r="S110" s="75"/>
      <c r="T110" s="72"/>
      <c r="U110" s="72"/>
      <c r="V110" s="72"/>
      <c r="W110" s="72"/>
      <c r="X110" s="72"/>
      <c r="Y110" s="72"/>
      <c r="Z110" s="72"/>
    </row>
    <row r="111" spans="1:26" ht="16.5" customHeight="1">
      <c r="A111" s="71"/>
      <c r="B111" s="71"/>
      <c r="C111" s="75"/>
      <c r="D111" s="75"/>
      <c r="E111" s="75"/>
      <c r="F111" s="75"/>
      <c r="G111" s="145" t="s">
        <v>3</v>
      </c>
      <c r="H111" s="145"/>
      <c r="I111" s="145"/>
      <c r="J111" s="19"/>
      <c r="K111" s="145" t="s">
        <v>4</v>
      </c>
      <c r="L111" s="145"/>
      <c r="M111" s="145"/>
      <c r="N111" s="80"/>
      <c r="O111" s="81"/>
      <c r="P111" s="81"/>
      <c r="Q111" s="81"/>
      <c r="R111" s="81"/>
      <c r="S111" s="81"/>
      <c r="T111" s="145" t="s">
        <v>3</v>
      </c>
      <c r="U111" s="145"/>
      <c r="V111" s="145"/>
      <c r="W111" s="19"/>
      <c r="X111" s="145" t="s">
        <v>4</v>
      </c>
      <c r="Y111" s="145"/>
      <c r="Z111" s="145"/>
    </row>
    <row r="112" spans="1:26" ht="16.5" customHeight="1">
      <c r="A112" s="71"/>
      <c r="B112" s="71"/>
      <c r="C112" s="75"/>
      <c r="D112" s="75"/>
      <c r="E112" s="75"/>
      <c r="F112" s="75"/>
      <c r="G112" s="144" t="s">
        <v>5</v>
      </c>
      <c r="H112" s="144"/>
      <c r="I112" s="144"/>
      <c r="J112" s="79"/>
      <c r="K112" s="144" t="s">
        <v>5</v>
      </c>
      <c r="L112" s="144"/>
      <c r="M112" s="144"/>
      <c r="N112" s="71"/>
      <c r="O112" s="71"/>
      <c r="P112" s="75"/>
      <c r="Q112" s="75"/>
      <c r="R112" s="75"/>
      <c r="S112" s="75"/>
      <c r="T112" s="144" t="s">
        <v>5</v>
      </c>
      <c r="U112" s="144"/>
      <c r="V112" s="144"/>
      <c r="W112" s="79"/>
      <c r="X112" s="144" t="s">
        <v>5</v>
      </c>
      <c r="Y112" s="144"/>
      <c r="Z112" s="144"/>
    </row>
    <row r="113" spans="1:26" ht="16.5" customHeight="1">
      <c r="A113" s="71"/>
      <c r="B113" s="71"/>
      <c r="C113" s="75"/>
      <c r="D113" s="75"/>
      <c r="E113" s="75"/>
      <c r="F113" s="75"/>
      <c r="G113" s="82" t="s">
        <v>6</v>
      </c>
      <c r="H113" s="75"/>
      <c r="I113" s="82" t="s">
        <v>7</v>
      </c>
      <c r="J113" s="75"/>
      <c r="K113" s="82" t="s">
        <v>6</v>
      </c>
      <c r="L113" s="83"/>
      <c r="M113" s="82" t="s">
        <v>7</v>
      </c>
      <c r="N113" s="71"/>
      <c r="O113" s="71"/>
      <c r="P113" s="75"/>
      <c r="Q113" s="75"/>
      <c r="R113" s="75"/>
      <c r="S113" s="75"/>
      <c r="T113" s="82" t="s">
        <v>6</v>
      </c>
      <c r="U113" s="75"/>
      <c r="V113" s="82" t="s">
        <v>7</v>
      </c>
      <c r="W113" s="75"/>
      <c r="X113" s="82" t="s">
        <v>6</v>
      </c>
      <c r="Y113" s="83"/>
      <c r="Z113" s="82" t="s">
        <v>7</v>
      </c>
    </row>
    <row r="114" spans="1:26" ht="16.5" customHeight="1">
      <c r="A114" s="71"/>
      <c r="B114" s="71"/>
      <c r="C114" s="75"/>
      <c r="D114" s="75"/>
      <c r="E114" s="75"/>
      <c r="F114" s="75"/>
      <c r="G114" s="82" t="s">
        <v>8</v>
      </c>
      <c r="H114" s="75"/>
      <c r="I114" s="82" t="s">
        <v>9</v>
      </c>
      <c r="J114" s="75"/>
      <c r="K114" s="82" t="s">
        <v>8</v>
      </c>
      <c r="L114" s="83"/>
      <c r="M114" s="82" t="s">
        <v>9</v>
      </c>
      <c r="N114" s="71"/>
      <c r="O114" s="71"/>
      <c r="P114" s="75"/>
      <c r="Q114" s="75"/>
      <c r="R114" s="75"/>
      <c r="S114" s="75"/>
      <c r="T114" s="82" t="s">
        <v>8</v>
      </c>
      <c r="U114" s="75"/>
      <c r="V114" s="82" t="s">
        <v>9</v>
      </c>
      <c r="W114" s="75"/>
      <c r="X114" s="82" t="s">
        <v>8</v>
      </c>
      <c r="Y114" s="83"/>
      <c r="Z114" s="82" t="s">
        <v>9</v>
      </c>
    </row>
    <row r="115" spans="1:26" ht="16.5" customHeight="1">
      <c r="E115" s="75"/>
      <c r="G115" s="85" t="s">
        <v>11</v>
      </c>
      <c r="I115" s="85" t="s">
        <v>11</v>
      </c>
      <c r="K115" s="85" t="s">
        <v>11</v>
      </c>
      <c r="L115" s="25"/>
      <c r="M115" s="85" t="s">
        <v>11</v>
      </c>
      <c r="R115" s="75"/>
      <c r="T115" s="85" t="s">
        <v>12</v>
      </c>
      <c r="V115" s="85" t="s">
        <v>12</v>
      </c>
      <c r="X115" s="85" t="s">
        <v>12</v>
      </c>
      <c r="Z115" s="85" t="s">
        <v>12</v>
      </c>
    </row>
    <row r="116" spans="1:26" ht="16.5" customHeight="1">
      <c r="E116" s="75"/>
      <c r="G116" s="82"/>
      <c r="I116" s="82"/>
      <c r="K116" s="82"/>
      <c r="L116" s="25"/>
      <c r="M116" s="82"/>
      <c r="R116" s="75"/>
      <c r="T116" s="82"/>
      <c r="V116" s="82"/>
      <c r="X116" s="82"/>
      <c r="Z116" s="82"/>
    </row>
    <row r="117" spans="1:26" ht="16.5" customHeight="1">
      <c r="A117" s="71" t="s">
        <v>57</v>
      </c>
      <c r="E117" s="75"/>
      <c r="G117" s="82"/>
      <c r="I117" s="82"/>
      <c r="K117" s="82"/>
      <c r="L117" s="25"/>
      <c r="M117" s="82"/>
      <c r="N117" s="74" t="s">
        <v>57</v>
      </c>
      <c r="R117" s="75"/>
      <c r="T117" s="82"/>
      <c r="V117" s="82"/>
      <c r="X117" s="82"/>
      <c r="Z117" s="82"/>
    </row>
    <row r="118" spans="1:26" ht="16.5" customHeight="1">
      <c r="E118" s="86"/>
      <c r="G118" s="82"/>
      <c r="I118" s="82"/>
      <c r="K118" s="82"/>
      <c r="L118" s="25"/>
      <c r="M118" s="82"/>
      <c r="R118" s="86"/>
      <c r="T118" s="82"/>
      <c r="V118" s="82"/>
      <c r="X118" s="82"/>
      <c r="Z118" s="82"/>
    </row>
    <row r="119" spans="1:26" ht="16.5" customHeight="1">
      <c r="A119" s="74" t="s">
        <v>58</v>
      </c>
      <c r="E119" s="75"/>
      <c r="F119" s="75"/>
      <c r="G119" s="27"/>
      <c r="H119" s="75"/>
      <c r="I119" s="27"/>
      <c r="J119" s="75"/>
      <c r="K119" s="27"/>
      <c r="L119" s="25"/>
      <c r="M119" s="27"/>
      <c r="N119" s="74" t="s">
        <v>59</v>
      </c>
      <c r="R119" s="75"/>
      <c r="S119" s="75"/>
      <c r="T119" s="27"/>
      <c r="U119" s="75"/>
      <c r="V119" s="27"/>
      <c r="W119" s="75"/>
      <c r="X119" s="27"/>
      <c r="Z119" s="27"/>
    </row>
    <row r="120" spans="1:26" ht="16.5" customHeight="1">
      <c r="A120" s="74"/>
      <c r="E120" s="75"/>
      <c r="F120" s="75"/>
      <c r="G120" s="27"/>
      <c r="H120" s="75"/>
      <c r="I120" s="27"/>
      <c r="J120" s="75"/>
      <c r="K120" s="27"/>
      <c r="L120" s="25"/>
      <c r="M120" s="27"/>
      <c r="N120" s="74"/>
      <c r="R120" s="75"/>
      <c r="S120" s="75"/>
      <c r="T120" s="27"/>
      <c r="U120" s="75"/>
      <c r="V120" s="27"/>
      <c r="W120" s="75"/>
      <c r="X120" s="27"/>
      <c r="Z120" s="27"/>
    </row>
    <row r="121" spans="1:26" ht="16.5" customHeight="1">
      <c r="A121" s="25" t="s">
        <v>60</v>
      </c>
      <c r="E121" s="75"/>
      <c r="F121" s="75"/>
      <c r="G121" s="27"/>
      <c r="H121" s="75"/>
      <c r="I121" s="27"/>
      <c r="J121" s="75"/>
      <c r="K121" s="27"/>
      <c r="L121" s="25"/>
      <c r="M121" s="27"/>
      <c r="N121" s="25" t="s">
        <v>60</v>
      </c>
      <c r="R121" s="75"/>
      <c r="S121" s="75"/>
      <c r="T121" s="27"/>
      <c r="U121" s="75"/>
      <c r="V121" s="27"/>
      <c r="W121" s="75"/>
      <c r="X121" s="27"/>
      <c r="Z121" s="27"/>
    </row>
    <row r="122" spans="1:26" ht="16.5" customHeight="1">
      <c r="A122" s="74"/>
      <c r="B122" s="25" t="s">
        <v>61</v>
      </c>
      <c r="E122" s="75"/>
      <c r="F122" s="75"/>
      <c r="G122" s="25"/>
      <c r="H122" s="75"/>
      <c r="I122" s="25"/>
      <c r="J122" s="75"/>
      <c r="K122" s="25"/>
      <c r="L122" s="25"/>
      <c r="M122" s="25"/>
      <c r="N122" s="74"/>
      <c r="O122" s="25" t="s">
        <v>61</v>
      </c>
      <c r="R122" s="75"/>
      <c r="S122" s="75"/>
      <c r="U122" s="75"/>
      <c r="W122" s="75"/>
    </row>
    <row r="123" spans="1:26" ht="16.5" customHeight="1">
      <c r="A123" s="74"/>
      <c r="C123" s="29" t="s">
        <v>62</v>
      </c>
      <c r="E123" s="75"/>
      <c r="F123" s="75"/>
      <c r="G123" s="25"/>
      <c r="H123" s="75"/>
      <c r="I123" s="25"/>
      <c r="J123" s="75"/>
      <c r="K123" s="25"/>
      <c r="L123" s="25"/>
      <c r="M123" s="25"/>
      <c r="N123" s="74"/>
      <c r="P123" s="29" t="s">
        <v>62</v>
      </c>
      <c r="R123" s="75"/>
      <c r="S123" s="75"/>
      <c r="U123" s="75"/>
      <c r="W123" s="75"/>
      <c r="Z123" s="27"/>
    </row>
    <row r="124" spans="1:26" ht="16.5" customHeight="1">
      <c r="A124" s="74"/>
      <c r="C124" s="29"/>
      <c r="D124" s="25" t="s">
        <v>63</v>
      </c>
      <c r="E124" s="75"/>
      <c r="F124" s="75"/>
      <c r="G124" s="25"/>
      <c r="H124" s="75"/>
      <c r="I124" s="25"/>
      <c r="J124" s="75"/>
      <c r="K124" s="25"/>
      <c r="L124" s="25"/>
      <c r="M124" s="25"/>
      <c r="N124" s="74"/>
      <c r="P124" s="29"/>
      <c r="Q124" s="25" t="s">
        <v>63</v>
      </c>
      <c r="R124" s="75"/>
      <c r="S124" s="75"/>
      <c r="U124" s="75"/>
      <c r="W124" s="75"/>
      <c r="Z124" s="27"/>
    </row>
    <row r="125" spans="1:26" ht="16.5" customHeight="1" thickBot="1">
      <c r="A125" s="74"/>
      <c r="B125" s="74"/>
      <c r="D125" s="25" t="s">
        <v>64</v>
      </c>
      <c r="G125" s="97">
        <v>864713808</v>
      </c>
      <c r="I125" s="97">
        <v>864713808</v>
      </c>
      <c r="J125" s="98"/>
      <c r="K125" s="97">
        <v>864713808</v>
      </c>
      <c r="L125" s="25"/>
      <c r="M125" s="97">
        <v>864713808</v>
      </c>
      <c r="N125" s="74"/>
      <c r="O125" s="74"/>
      <c r="Q125" s="25" t="s">
        <v>64</v>
      </c>
      <c r="T125" s="97">
        <v>30004442705</v>
      </c>
      <c r="V125" s="91">
        <v>30004442705</v>
      </c>
      <c r="X125" s="97">
        <v>30004442705</v>
      </c>
      <c r="Z125" s="91">
        <v>30004442705</v>
      </c>
    </row>
    <row r="126" spans="1:26" ht="16.5" customHeight="1" thickTop="1">
      <c r="D126" s="29"/>
      <c r="F126" s="98"/>
      <c r="H126" s="98"/>
      <c r="I126" s="95"/>
      <c r="J126" s="74"/>
      <c r="K126" s="95"/>
      <c r="L126" s="96"/>
      <c r="M126" s="95"/>
      <c r="Q126" s="29"/>
      <c r="S126" s="98"/>
      <c r="T126" s="72"/>
      <c r="U126" s="98"/>
      <c r="V126" s="72"/>
      <c r="W126" s="98"/>
      <c r="X126" s="72"/>
      <c r="Y126" s="88"/>
      <c r="Z126" s="72"/>
    </row>
    <row r="127" spans="1:26" ht="16.5" customHeight="1">
      <c r="B127" s="25" t="s">
        <v>65</v>
      </c>
      <c r="G127" s="25"/>
      <c r="I127" s="25"/>
      <c r="K127" s="25"/>
      <c r="L127" s="25"/>
      <c r="M127" s="25"/>
      <c r="O127" s="25" t="s">
        <v>65</v>
      </c>
      <c r="Y127" s="88"/>
    </row>
    <row r="128" spans="1:26" ht="16.5" customHeight="1">
      <c r="C128" s="29" t="s">
        <v>66</v>
      </c>
      <c r="E128" s="75"/>
      <c r="F128" s="75"/>
      <c r="G128" s="25"/>
      <c r="H128" s="75"/>
      <c r="I128" s="25"/>
      <c r="J128" s="75"/>
      <c r="K128" s="25"/>
      <c r="L128" s="25"/>
      <c r="M128" s="25"/>
      <c r="P128" s="29" t="s">
        <v>66</v>
      </c>
      <c r="R128" s="75"/>
      <c r="S128" s="75"/>
      <c r="U128" s="75"/>
      <c r="W128" s="75"/>
      <c r="Y128" s="88"/>
    </row>
    <row r="129" spans="1:26" ht="16.5" customHeight="1">
      <c r="C129" s="29"/>
      <c r="D129" s="25" t="s">
        <v>67</v>
      </c>
      <c r="E129" s="75"/>
      <c r="F129" s="75"/>
      <c r="G129" s="25"/>
      <c r="H129" s="75"/>
      <c r="I129" s="25"/>
      <c r="K129" s="25"/>
      <c r="L129" s="25"/>
      <c r="M129" s="25"/>
      <c r="P129" s="29"/>
      <c r="Q129" s="25" t="s">
        <v>67</v>
      </c>
      <c r="R129" s="75"/>
      <c r="S129" s="75"/>
      <c r="U129" s="75"/>
      <c r="W129" s="75"/>
      <c r="Y129" s="88"/>
    </row>
    <row r="130" spans="1:26" ht="16.5" customHeight="1">
      <c r="B130" s="29"/>
      <c r="D130" s="25" t="s">
        <v>68</v>
      </c>
      <c r="E130" s="75"/>
      <c r="F130" s="75"/>
      <c r="G130" s="72">
        <v>864713808</v>
      </c>
      <c r="H130" s="75"/>
      <c r="I130" s="72">
        <v>864713808</v>
      </c>
      <c r="J130" s="75"/>
      <c r="K130" s="72">
        <v>864713808</v>
      </c>
      <c r="L130" s="25"/>
      <c r="M130" s="72">
        <v>864713808</v>
      </c>
      <c r="O130" s="29"/>
      <c r="Q130" s="25" t="s">
        <v>68</v>
      </c>
      <c r="R130" s="75"/>
      <c r="S130" s="75"/>
      <c r="T130" s="72">
        <v>30004442705</v>
      </c>
      <c r="U130" s="75"/>
      <c r="V130" s="72">
        <v>30004442705</v>
      </c>
      <c r="W130" s="75"/>
      <c r="X130" s="72">
        <v>30004442705</v>
      </c>
      <c r="Y130" s="88"/>
      <c r="Z130" s="72">
        <v>30004442705</v>
      </c>
    </row>
    <row r="131" spans="1:26" ht="16.5" customHeight="1">
      <c r="A131" s="25" t="s">
        <v>69</v>
      </c>
      <c r="G131" s="72">
        <v>31917416</v>
      </c>
      <c r="I131" s="72">
        <v>31917416</v>
      </c>
      <c r="K131" s="72">
        <v>31917416</v>
      </c>
      <c r="L131" s="25"/>
      <c r="M131" s="72">
        <v>31917416</v>
      </c>
      <c r="N131" s="25" t="s">
        <v>69</v>
      </c>
      <c r="T131" s="72">
        <v>977711111</v>
      </c>
      <c r="V131" s="72">
        <v>977711111</v>
      </c>
      <c r="X131" s="72">
        <v>977711111</v>
      </c>
      <c r="Y131" s="88"/>
      <c r="Z131" s="72">
        <v>977711111</v>
      </c>
    </row>
    <row r="132" spans="1:26" ht="16.5" customHeight="1">
      <c r="A132" s="25" t="s">
        <v>70</v>
      </c>
      <c r="G132" s="25"/>
      <c r="I132" s="25"/>
      <c r="K132" s="25"/>
      <c r="L132" s="25"/>
      <c r="M132" s="25"/>
      <c r="N132" s="25" t="s">
        <v>70</v>
      </c>
      <c r="V132" s="72"/>
      <c r="Y132" s="88"/>
      <c r="Z132" s="72"/>
    </row>
    <row r="133" spans="1:26" ht="16.5" customHeight="1">
      <c r="B133" s="25" t="s">
        <v>71</v>
      </c>
      <c r="E133" s="75"/>
      <c r="G133" s="72">
        <v>54014730</v>
      </c>
      <c r="I133" s="72">
        <v>54014730</v>
      </c>
      <c r="K133" s="72">
        <v>0</v>
      </c>
      <c r="L133" s="25"/>
      <c r="M133" s="72">
        <v>0</v>
      </c>
      <c r="O133" s="25" t="s">
        <v>71</v>
      </c>
      <c r="R133" s="75"/>
      <c r="T133" s="72">
        <v>1679085308</v>
      </c>
      <c r="V133" s="72">
        <v>1679085308</v>
      </c>
      <c r="X133" s="72">
        <v>0</v>
      </c>
      <c r="Y133" s="88"/>
      <c r="Z133" s="72">
        <v>0</v>
      </c>
    </row>
    <row r="134" spans="1:26" ht="16.5" customHeight="1">
      <c r="A134" s="25" t="s">
        <v>72</v>
      </c>
      <c r="G134" s="25"/>
      <c r="I134" s="25"/>
      <c r="K134" s="25"/>
      <c r="L134" s="25"/>
      <c r="M134" s="25"/>
      <c r="N134" s="25" t="s">
        <v>72</v>
      </c>
      <c r="V134" s="27"/>
      <c r="Y134" s="88"/>
      <c r="Z134" s="27"/>
    </row>
    <row r="135" spans="1:26" ht="16.5" customHeight="1">
      <c r="B135" s="25" t="s">
        <v>73</v>
      </c>
      <c r="E135" s="75"/>
      <c r="G135" s="72">
        <v>87865911</v>
      </c>
      <c r="I135" s="72">
        <v>87865911</v>
      </c>
      <c r="K135" s="72">
        <v>87865911</v>
      </c>
      <c r="L135" s="25"/>
      <c r="M135" s="72">
        <v>87865911</v>
      </c>
      <c r="O135" s="25" t="s">
        <v>73</v>
      </c>
      <c r="R135" s="75"/>
      <c r="T135" s="72">
        <v>3000444271</v>
      </c>
      <c r="V135" s="72">
        <v>3000444271</v>
      </c>
      <c r="X135" s="72">
        <v>3000444271</v>
      </c>
      <c r="Y135" s="88"/>
      <c r="Z135" s="72">
        <v>3000444271</v>
      </c>
    </row>
    <row r="136" spans="1:26" ht="16.5" customHeight="1">
      <c r="B136" s="25" t="s">
        <v>74</v>
      </c>
      <c r="G136" s="72">
        <v>79322795</v>
      </c>
      <c r="I136" s="72">
        <v>101817008</v>
      </c>
      <c r="K136" s="72">
        <v>98775276</v>
      </c>
      <c r="L136" s="25"/>
      <c r="M136" s="72">
        <v>114432048</v>
      </c>
      <c r="O136" s="25" t="s">
        <v>74</v>
      </c>
      <c r="T136" s="72">
        <v>5912953312</v>
      </c>
      <c r="V136" s="72">
        <v>6662157414</v>
      </c>
      <c r="X136" s="72">
        <v>6573418992</v>
      </c>
      <c r="Y136" s="88"/>
      <c r="Z136" s="72">
        <v>7094581080</v>
      </c>
    </row>
    <row r="137" spans="1:26" ht="16.5" customHeight="1">
      <c r="A137" s="25" t="s">
        <v>75</v>
      </c>
      <c r="G137" s="89">
        <v>9430919</v>
      </c>
      <c r="I137" s="89">
        <v>5165176</v>
      </c>
      <c r="K137" s="89">
        <v>0</v>
      </c>
      <c r="L137" s="25"/>
      <c r="M137" s="89">
        <v>0</v>
      </c>
      <c r="N137" s="25" t="s">
        <v>75</v>
      </c>
      <c r="T137" s="89">
        <v>-4690250208</v>
      </c>
      <c r="V137" s="70">
        <v>-3222735803</v>
      </c>
      <c r="X137" s="89">
        <v>-5110709089</v>
      </c>
      <c r="Y137" s="88"/>
      <c r="Z137" s="70">
        <v>-3565758379</v>
      </c>
    </row>
    <row r="138" spans="1:26" ht="16.5" customHeight="1">
      <c r="L138" s="25"/>
      <c r="T138" s="72"/>
      <c r="X138" s="72"/>
      <c r="Y138" s="88"/>
    </row>
    <row r="139" spans="1:26" ht="16.5" customHeight="1">
      <c r="A139" s="74" t="s">
        <v>76</v>
      </c>
      <c r="G139" s="72">
        <f>SUM(G130:G137)</f>
        <v>1127265579</v>
      </c>
      <c r="H139" s="72">
        <v>0</v>
      </c>
      <c r="I139" s="72">
        <f>SUM(I130:I137)</f>
        <v>1145494049</v>
      </c>
      <c r="J139" s="72">
        <v>0</v>
      </c>
      <c r="K139" s="72">
        <f>SUM(K130:K137)</f>
        <v>1083272411</v>
      </c>
      <c r="L139" s="72"/>
      <c r="M139" s="72">
        <f>SUM(M130:M137)</f>
        <v>1098929183</v>
      </c>
      <c r="N139" s="74" t="s">
        <v>76</v>
      </c>
      <c r="T139" s="72">
        <f>SUM(T130:T137)</f>
        <v>36884386499</v>
      </c>
      <c r="U139" s="72"/>
      <c r="V139" s="72">
        <f>SUM(V130:V137)</f>
        <v>39101105006</v>
      </c>
      <c r="W139" s="72"/>
      <c r="X139" s="72">
        <f>SUM(X130:X137)</f>
        <v>35445307990</v>
      </c>
      <c r="Y139" s="72"/>
      <c r="Z139" s="72">
        <f>SUM(Z130:Z137)</f>
        <v>37511420788</v>
      </c>
    </row>
    <row r="140" spans="1:26" ht="16.5" customHeight="1">
      <c r="H140" s="72"/>
      <c r="J140" s="72"/>
      <c r="L140" s="72"/>
      <c r="T140" s="72"/>
      <c r="U140" s="72"/>
      <c r="V140" s="72"/>
      <c r="W140" s="72"/>
      <c r="X140" s="72"/>
      <c r="Y140" s="72"/>
      <c r="Z140" s="72"/>
    </row>
    <row r="141" spans="1:26" ht="16.5" customHeight="1">
      <c r="A141" s="25" t="s">
        <v>77</v>
      </c>
      <c r="G141" s="70">
        <v>142847</v>
      </c>
      <c r="I141" s="70">
        <v>142847</v>
      </c>
      <c r="K141" s="70">
        <v>0</v>
      </c>
      <c r="L141" s="25"/>
      <c r="M141" s="70">
        <v>0</v>
      </c>
      <c r="N141" s="25" t="s">
        <v>77</v>
      </c>
      <c r="T141" s="70">
        <v>5202000</v>
      </c>
      <c r="V141" s="70">
        <v>5202000</v>
      </c>
      <c r="X141" s="70">
        <v>0</v>
      </c>
      <c r="Z141" s="70">
        <v>0</v>
      </c>
    </row>
    <row r="142" spans="1:26" ht="16.5" customHeight="1">
      <c r="G142" s="27"/>
      <c r="I142" s="27"/>
      <c r="K142" s="27"/>
      <c r="L142" s="25"/>
      <c r="M142" s="27"/>
      <c r="T142" s="27"/>
      <c r="V142" s="27"/>
      <c r="X142" s="27"/>
      <c r="Z142" s="27"/>
    </row>
    <row r="143" spans="1:26" ht="16.5" customHeight="1">
      <c r="A143" s="74" t="s">
        <v>78</v>
      </c>
      <c r="G143" s="70">
        <f>SUM(G139:G141)</f>
        <v>1127408426</v>
      </c>
      <c r="H143" s="72"/>
      <c r="I143" s="70">
        <f>SUM(I139:I141)</f>
        <v>1145636896</v>
      </c>
      <c r="J143" s="72"/>
      <c r="K143" s="70">
        <f>SUM(K139:K141)</f>
        <v>1083272411</v>
      </c>
      <c r="L143" s="72"/>
      <c r="M143" s="70">
        <f>SUM(M139:M141)</f>
        <v>1098929183</v>
      </c>
      <c r="N143" s="74" t="s">
        <v>78</v>
      </c>
      <c r="T143" s="70">
        <f>T141+T139</f>
        <v>36889588499</v>
      </c>
      <c r="U143" s="72"/>
      <c r="V143" s="70">
        <f>V141+V139</f>
        <v>39106307006</v>
      </c>
      <c r="W143" s="72"/>
      <c r="X143" s="70">
        <f>X141+X139</f>
        <v>35445307990</v>
      </c>
      <c r="Y143" s="72"/>
      <c r="Z143" s="70">
        <f>Z141+Z139</f>
        <v>37511420788</v>
      </c>
    </row>
    <row r="144" spans="1:26" ht="16.5" customHeight="1">
      <c r="G144" s="1"/>
      <c r="I144" s="1"/>
      <c r="K144" s="1"/>
      <c r="L144" s="25"/>
      <c r="M144" s="1"/>
      <c r="T144" s="1"/>
      <c r="V144" s="1"/>
      <c r="X144" s="1"/>
      <c r="Z144" s="1"/>
    </row>
    <row r="145" spans="1:26" s="72" customFormat="1" ht="16.5" customHeight="1" thickBot="1">
      <c r="A145" s="74" t="s">
        <v>79</v>
      </c>
      <c r="B145" s="74"/>
      <c r="C145" s="25"/>
      <c r="D145" s="25"/>
      <c r="E145" s="25"/>
      <c r="F145" s="25"/>
      <c r="G145" s="91">
        <f>SUM(G143,G90)</f>
        <v>1923693125</v>
      </c>
      <c r="I145" s="91">
        <v>2004550377</v>
      </c>
      <c r="K145" s="91">
        <f>SUM(K143,K90)</f>
        <v>1764735442</v>
      </c>
      <c r="M145" s="91">
        <v>1826919026</v>
      </c>
      <c r="N145" s="74" t="s">
        <v>79</v>
      </c>
      <c r="O145" s="74"/>
      <c r="P145" s="25"/>
      <c r="Q145" s="25"/>
      <c r="R145" s="25"/>
      <c r="S145" s="25"/>
      <c r="T145" s="91">
        <f>T143+T90</f>
        <v>62946731188</v>
      </c>
      <c r="V145" s="91">
        <f>V143+V90</f>
        <v>68434852595</v>
      </c>
      <c r="X145" s="91">
        <f>X143+X90</f>
        <v>57745095309</v>
      </c>
      <c r="Z145" s="91">
        <f>Z143+Z90</f>
        <v>62369434760</v>
      </c>
    </row>
    <row r="146" spans="1:26" s="72" customFormat="1" ht="15.6" customHeight="1" thickTop="1">
      <c r="N146" s="25"/>
      <c r="O146" s="25"/>
      <c r="P146" s="25"/>
      <c r="Q146" s="25"/>
      <c r="R146" s="25"/>
      <c r="U146" s="25"/>
      <c r="W146" s="25"/>
    </row>
    <row r="147" spans="1:26" s="72" customFormat="1" ht="16.5" customHeight="1">
      <c r="A147" s="25"/>
      <c r="B147" s="25"/>
      <c r="C147" s="25"/>
      <c r="D147" s="25"/>
      <c r="E147" s="25"/>
      <c r="F147" s="25"/>
      <c r="H147" s="25"/>
      <c r="J147" s="25"/>
      <c r="L147" s="73"/>
      <c r="N147" s="25"/>
      <c r="O147" s="25"/>
      <c r="P147" s="25"/>
      <c r="Q147" s="25"/>
      <c r="R147" s="25"/>
      <c r="S147" s="25"/>
      <c r="U147" s="25"/>
      <c r="W147" s="25"/>
      <c r="Y147" s="25"/>
      <c r="Z147" s="27"/>
    </row>
    <row r="148" spans="1:26" s="72" customFormat="1" ht="16.5" customHeight="1">
      <c r="A148" s="25"/>
      <c r="B148" s="25"/>
      <c r="C148" s="25"/>
      <c r="D148" s="25"/>
      <c r="E148" s="25"/>
      <c r="F148" s="25"/>
      <c r="H148" s="25"/>
      <c r="J148" s="25"/>
      <c r="L148" s="73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7"/>
      <c r="Y148" s="25"/>
      <c r="Z148" s="27"/>
    </row>
    <row r="149" spans="1:26" s="72" customFormat="1" ht="12.6" customHeight="1">
      <c r="A149" s="25"/>
      <c r="B149" s="25"/>
      <c r="C149" s="25"/>
      <c r="D149" s="25"/>
      <c r="E149" s="25"/>
      <c r="F149" s="25"/>
      <c r="H149" s="25"/>
      <c r="J149" s="25"/>
      <c r="L149" s="73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s="72" customFormat="1" ht="15" customHeight="1">
      <c r="A150" s="25"/>
      <c r="B150" s="25"/>
      <c r="C150" s="25"/>
      <c r="D150" s="25"/>
      <c r="E150" s="25"/>
      <c r="F150" s="25"/>
      <c r="H150" s="25"/>
      <c r="J150" s="25"/>
      <c r="L150" s="73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s="72" customFormat="1" ht="13.5" customHeight="1">
      <c r="A151" s="25"/>
      <c r="B151" s="25"/>
      <c r="C151" s="25"/>
      <c r="D151" s="25"/>
      <c r="E151" s="25"/>
      <c r="F151" s="25"/>
      <c r="H151" s="25"/>
      <c r="J151" s="25"/>
      <c r="L151" s="73"/>
      <c r="N151" s="25"/>
      <c r="O151" s="25"/>
      <c r="P151" s="25"/>
      <c r="Q151" s="25"/>
      <c r="R151" s="25"/>
      <c r="S151" s="25"/>
      <c r="U151" s="25"/>
      <c r="W151" s="25"/>
      <c r="Y151" s="25"/>
    </row>
    <row r="152" spans="1:26" s="72" customFormat="1" ht="14.85" customHeight="1">
      <c r="A152" s="25"/>
      <c r="B152" s="25"/>
      <c r="C152" s="25"/>
      <c r="D152" s="25"/>
      <c r="E152" s="25"/>
      <c r="F152" s="25"/>
      <c r="H152" s="25"/>
      <c r="J152" s="25"/>
      <c r="L152" s="73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s="72" customFormat="1" ht="14.85" customHeight="1">
      <c r="A153" s="25"/>
      <c r="B153" s="25"/>
      <c r="C153" s="25"/>
      <c r="D153" s="25"/>
      <c r="E153" s="25"/>
      <c r="F153" s="25"/>
      <c r="H153" s="25"/>
      <c r="J153" s="25"/>
      <c r="L153" s="73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s="72" customFormat="1" ht="18" customHeight="1">
      <c r="A154" s="25"/>
      <c r="B154" s="25"/>
      <c r="C154" s="25"/>
      <c r="D154" s="25"/>
      <c r="E154" s="25"/>
      <c r="F154" s="25"/>
      <c r="H154" s="25"/>
      <c r="J154" s="25"/>
      <c r="L154" s="73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s="72" customFormat="1" ht="18" customHeight="1">
      <c r="A155" s="25"/>
      <c r="B155" s="25"/>
      <c r="C155" s="25"/>
      <c r="D155" s="25"/>
      <c r="E155" s="25"/>
      <c r="F155" s="25"/>
      <c r="H155" s="25"/>
      <c r="J155" s="25"/>
      <c r="L155" s="73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s="72" customFormat="1" ht="16.5" customHeight="1">
      <c r="A156" s="25"/>
      <c r="B156" s="25"/>
      <c r="C156" s="25"/>
      <c r="D156" s="25"/>
      <c r="E156" s="25"/>
      <c r="F156" s="25"/>
      <c r="H156" s="25"/>
      <c r="J156" s="25"/>
      <c r="L156" s="73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s="72" customFormat="1" ht="21.75" customHeight="1">
      <c r="A157" s="25"/>
      <c r="B157" s="25"/>
      <c r="C157" s="25"/>
      <c r="D157" s="25"/>
      <c r="E157" s="25"/>
      <c r="F157" s="25"/>
      <c r="H157" s="25"/>
      <c r="J157" s="25"/>
      <c r="L157" s="73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22.35" customHeight="1">
      <c r="A158" s="94" t="s">
        <v>36</v>
      </c>
      <c r="B158" s="94"/>
      <c r="C158" s="94"/>
      <c r="D158" s="94"/>
      <c r="E158" s="94"/>
      <c r="F158" s="94"/>
      <c r="G158" s="94"/>
      <c r="H158" s="94"/>
      <c r="I158" s="94"/>
      <c r="J158" s="94"/>
      <c r="K158" s="94"/>
      <c r="L158" s="94"/>
      <c r="M158" s="94"/>
      <c r="N158" s="94" t="s">
        <v>36</v>
      </c>
      <c r="O158" s="94"/>
      <c r="P158" s="94"/>
      <c r="Q158" s="94"/>
      <c r="R158" s="94"/>
      <c r="S158" s="94"/>
      <c r="T158" s="94"/>
      <c r="U158" s="94"/>
      <c r="V158" s="94"/>
      <c r="W158" s="94"/>
      <c r="X158" s="94"/>
      <c r="Y158" s="94"/>
      <c r="Z158" s="94"/>
    </row>
    <row r="164" spans="20:26" ht="16.5" customHeight="1">
      <c r="T164" s="72"/>
      <c r="V164" s="72"/>
      <c r="X164" s="72"/>
      <c r="Z164" s="72"/>
    </row>
  </sheetData>
  <mergeCells count="24">
    <mergeCell ref="X112:Z112"/>
    <mergeCell ref="G111:I111"/>
    <mergeCell ref="K111:M111"/>
    <mergeCell ref="T111:V111"/>
    <mergeCell ref="X111:Z111"/>
    <mergeCell ref="G112:I112"/>
    <mergeCell ref="K112:M112"/>
    <mergeCell ref="T112:V112"/>
    <mergeCell ref="X58:Z58"/>
    <mergeCell ref="T58:V58"/>
    <mergeCell ref="K58:M58"/>
    <mergeCell ref="G58:I58"/>
    <mergeCell ref="X6:Z6"/>
    <mergeCell ref="T7:V7"/>
    <mergeCell ref="G57:I57"/>
    <mergeCell ref="K57:M57"/>
    <mergeCell ref="T57:V57"/>
    <mergeCell ref="X57:Z57"/>
    <mergeCell ref="G6:I6"/>
    <mergeCell ref="K6:M6"/>
    <mergeCell ref="T6:V6"/>
    <mergeCell ref="K7:M7"/>
    <mergeCell ref="X7:Z7"/>
    <mergeCell ref="G7:I7"/>
  </mergeCells>
  <pageMargins left="0.95" right="0.5" top="0.5" bottom="0.6" header="0.49" footer="0.4"/>
  <pageSetup paperSize="9" scale="91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25" man="1"/>
    <brk id="105" max="25" man="1"/>
  </rowBreaks>
  <colBreaks count="1" manualBreakCount="1">
    <brk id="13" max="1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EEEE9-2B88-4CC0-9467-0E4BC597DA7A}">
  <dimension ref="A1:Z107"/>
  <sheetViews>
    <sheetView zoomScale="85" zoomScaleNormal="85" zoomScaleSheetLayoutView="80" zoomScalePageLayoutView="76" workbookViewId="0">
      <selection activeCell="D13" sqref="D13"/>
    </sheetView>
  </sheetViews>
  <sheetFormatPr defaultColWidth="13.42578125" defaultRowHeight="16.5" customHeight="1"/>
  <cols>
    <col min="1" max="3" width="1.42578125" style="25" customWidth="1"/>
    <col min="4" max="4" width="30.5703125" style="25" customWidth="1"/>
    <col min="5" max="5" width="8.7109375" style="25" customWidth="1"/>
    <col min="6" max="6" width="13.5703125" style="25" customWidth="1"/>
    <col min="7" max="7" width="0.5703125" style="25" customWidth="1"/>
    <col min="8" max="8" width="13.5703125" style="25" customWidth="1"/>
    <col min="9" max="9" width="0.5703125" style="25" customWidth="1"/>
    <col min="10" max="10" width="13.5703125" style="25" customWidth="1"/>
    <col min="11" max="11" width="0.5703125" style="25" customWidth="1"/>
    <col min="12" max="12" width="13.5703125" style="25" customWidth="1"/>
    <col min="13" max="15" width="1.42578125" style="25" customWidth="1"/>
    <col min="16" max="16" width="30.5703125" style="25" customWidth="1"/>
    <col min="17" max="17" width="6.7109375" style="25" customWidth="1"/>
    <col min="18" max="18" width="14.5703125" style="25" bestFit="1" customWidth="1"/>
    <col min="19" max="19" width="0.5703125" style="25" customWidth="1"/>
    <col min="20" max="20" width="13.5703125" style="25" customWidth="1"/>
    <col min="21" max="21" width="0.5703125" style="25" customWidth="1"/>
    <col min="22" max="22" width="14.5703125" style="25" bestFit="1" customWidth="1"/>
    <col min="23" max="23" width="0.5703125" style="25" customWidth="1"/>
    <col min="24" max="24" width="13.5703125" style="25" customWidth="1"/>
    <col min="25" max="16384" width="13.42578125" style="25"/>
  </cols>
  <sheetData>
    <row r="1" spans="1:24" ht="16.5" customHeight="1">
      <c r="A1" s="71" t="s">
        <v>0</v>
      </c>
      <c r="B1" s="71"/>
      <c r="C1" s="75"/>
      <c r="D1" s="75"/>
      <c r="E1" s="75"/>
      <c r="F1" s="75"/>
      <c r="G1" s="75"/>
      <c r="H1" s="75"/>
      <c r="I1" s="75"/>
      <c r="J1" s="75"/>
      <c r="K1" s="75"/>
      <c r="L1" s="75"/>
      <c r="M1" s="71" t="s">
        <v>0</v>
      </c>
      <c r="N1" s="71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24" ht="16.5" customHeight="1">
      <c r="A2" s="71" t="s">
        <v>80</v>
      </c>
      <c r="B2" s="71"/>
      <c r="C2" s="75"/>
      <c r="D2" s="75"/>
      <c r="E2" s="75"/>
      <c r="F2" s="75"/>
      <c r="G2" s="75"/>
      <c r="H2" s="75"/>
      <c r="I2" s="75"/>
      <c r="J2" s="75"/>
      <c r="K2" s="75"/>
      <c r="L2" s="75"/>
      <c r="M2" s="71" t="s">
        <v>80</v>
      </c>
      <c r="N2" s="71"/>
      <c r="O2" s="75"/>
      <c r="P2" s="75"/>
      <c r="Q2" s="75"/>
      <c r="R2" s="75"/>
      <c r="S2" s="75"/>
      <c r="T2" s="75"/>
      <c r="U2" s="75"/>
      <c r="V2" s="75"/>
      <c r="W2" s="75"/>
      <c r="X2" s="75"/>
    </row>
    <row r="3" spans="1:24" ht="16.5" customHeight="1">
      <c r="A3" s="26" t="s">
        <v>81</v>
      </c>
      <c r="B3" s="26"/>
      <c r="C3" s="77"/>
      <c r="D3" s="77"/>
      <c r="E3" s="77"/>
      <c r="F3" s="77"/>
      <c r="G3" s="77"/>
      <c r="H3" s="77"/>
      <c r="I3" s="77"/>
      <c r="J3" s="77"/>
      <c r="K3" s="77"/>
      <c r="L3" s="77"/>
      <c r="M3" s="26" t="s">
        <v>82</v>
      </c>
      <c r="N3" s="26"/>
      <c r="O3" s="77"/>
      <c r="P3" s="77"/>
      <c r="Q3" s="77"/>
      <c r="R3" s="77"/>
      <c r="S3" s="77"/>
      <c r="T3" s="77"/>
      <c r="U3" s="77"/>
      <c r="V3" s="77"/>
      <c r="W3" s="77"/>
      <c r="X3" s="77"/>
    </row>
    <row r="4" spans="1:24" ht="16.350000000000001" customHeight="1">
      <c r="A4" s="71"/>
      <c r="B4" s="71"/>
      <c r="C4" s="75"/>
      <c r="D4" s="75"/>
      <c r="E4" s="75"/>
      <c r="F4" s="75"/>
      <c r="G4" s="75"/>
      <c r="H4" s="75"/>
      <c r="I4" s="75"/>
      <c r="J4" s="75"/>
      <c r="K4" s="75"/>
      <c r="L4" s="75"/>
      <c r="M4" s="71"/>
      <c r="N4" s="71"/>
      <c r="O4" s="75"/>
      <c r="P4" s="75"/>
      <c r="Q4" s="75"/>
      <c r="R4" s="75"/>
      <c r="S4" s="75"/>
      <c r="T4" s="75"/>
      <c r="U4" s="75"/>
      <c r="V4" s="75"/>
      <c r="W4" s="75"/>
      <c r="X4" s="75"/>
    </row>
    <row r="5" spans="1:24" ht="16.350000000000001" customHeight="1">
      <c r="A5" s="71"/>
      <c r="B5" s="71"/>
      <c r="C5" s="75"/>
      <c r="D5" s="75"/>
      <c r="E5" s="75"/>
      <c r="F5" s="75"/>
      <c r="G5" s="75"/>
      <c r="H5" s="75"/>
      <c r="I5" s="75"/>
      <c r="J5" s="75"/>
      <c r="K5" s="75"/>
      <c r="L5" s="75"/>
      <c r="M5" s="71"/>
      <c r="N5" s="71"/>
      <c r="O5" s="75"/>
      <c r="P5" s="75"/>
      <c r="Q5" s="75"/>
      <c r="R5" s="75"/>
      <c r="S5" s="75"/>
      <c r="T5" s="75"/>
      <c r="U5" s="75"/>
      <c r="V5" s="75"/>
      <c r="W5" s="75"/>
      <c r="X5" s="75"/>
    </row>
    <row r="6" spans="1:24" s="101" customFormat="1" ht="16.350000000000001" customHeight="1">
      <c r="A6" s="99"/>
      <c r="B6" s="99"/>
      <c r="C6" s="100"/>
      <c r="D6" s="100"/>
      <c r="E6" s="100"/>
      <c r="F6" s="146" t="s">
        <v>3</v>
      </c>
      <c r="G6" s="146"/>
      <c r="H6" s="146"/>
      <c r="I6" s="2"/>
      <c r="J6" s="146" t="s">
        <v>83</v>
      </c>
      <c r="K6" s="146"/>
      <c r="L6" s="146"/>
      <c r="M6" s="99"/>
      <c r="N6" s="99"/>
      <c r="O6" s="100"/>
      <c r="P6" s="100"/>
      <c r="Q6" s="100"/>
      <c r="R6" s="146" t="s">
        <v>3</v>
      </c>
      <c r="S6" s="146"/>
      <c r="T6" s="146"/>
      <c r="U6" s="2"/>
      <c r="V6" s="146" t="s">
        <v>83</v>
      </c>
      <c r="W6" s="146"/>
      <c r="X6" s="146"/>
    </row>
    <row r="7" spans="1:24" ht="16.350000000000001" customHeight="1">
      <c r="A7" s="71"/>
      <c r="B7" s="71"/>
      <c r="C7" s="75"/>
      <c r="D7" s="75"/>
      <c r="E7" s="75"/>
      <c r="F7" s="144" t="s">
        <v>5</v>
      </c>
      <c r="G7" s="144"/>
      <c r="H7" s="144"/>
      <c r="I7" s="102"/>
      <c r="J7" s="147" t="s">
        <v>5</v>
      </c>
      <c r="K7" s="147"/>
      <c r="L7" s="147"/>
      <c r="M7" s="71"/>
      <c r="N7" s="71"/>
      <c r="O7" s="75"/>
      <c r="P7" s="75"/>
      <c r="Q7" s="75"/>
      <c r="R7" s="144" t="s">
        <v>5</v>
      </c>
      <c r="S7" s="144"/>
      <c r="T7" s="144"/>
      <c r="U7" s="102"/>
      <c r="V7" s="147" t="s">
        <v>5</v>
      </c>
      <c r="W7" s="147"/>
      <c r="X7" s="147"/>
    </row>
    <row r="8" spans="1:24" ht="16.350000000000001" customHeight="1">
      <c r="A8" s="71"/>
      <c r="B8" s="71"/>
      <c r="C8" s="75"/>
      <c r="D8" s="75"/>
      <c r="E8" s="75"/>
      <c r="F8" s="82" t="s">
        <v>8</v>
      </c>
      <c r="G8" s="75"/>
      <c r="H8" s="82" t="s">
        <v>9</v>
      </c>
      <c r="I8" s="75"/>
      <c r="J8" s="82" t="s">
        <v>8</v>
      </c>
      <c r="K8" s="83"/>
      <c r="L8" s="82" t="s">
        <v>9</v>
      </c>
      <c r="M8" s="71"/>
      <c r="N8" s="71"/>
      <c r="O8" s="75"/>
      <c r="P8" s="138"/>
      <c r="Q8" s="75"/>
      <c r="R8" s="82" t="s">
        <v>8</v>
      </c>
      <c r="S8" s="75"/>
      <c r="T8" s="82" t="s">
        <v>9</v>
      </c>
      <c r="U8" s="75"/>
      <c r="V8" s="82" t="s">
        <v>8</v>
      </c>
      <c r="W8" s="83"/>
      <c r="X8" s="82" t="s">
        <v>9</v>
      </c>
    </row>
    <row r="9" spans="1:24" ht="16.350000000000001" customHeight="1">
      <c r="E9" s="75"/>
      <c r="F9" s="85" t="s">
        <v>11</v>
      </c>
      <c r="G9" s="75"/>
      <c r="H9" s="85" t="s">
        <v>11</v>
      </c>
      <c r="I9" s="75"/>
      <c r="J9" s="85" t="s">
        <v>11</v>
      </c>
      <c r="K9" s="75"/>
      <c r="L9" s="85" t="s">
        <v>11</v>
      </c>
      <c r="P9" s="139"/>
      <c r="Q9" s="75"/>
      <c r="R9" s="85" t="s">
        <v>11</v>
      </c>
      <c r="S9" s="75"/>
      <c r="T9" s="85" t="s">
        <v>11</v>
      </c>
      <c r="U9" s="75"/>
      <c r="V9" s="85" t="s">
        <v>11</v>
      </c>
      <c r="W9" s="75"/>
      <c r="X9" s="85" t="s">
        <v>11</v>
      </c>
    </row>
    <row r="10" spans="1:24" ht="16.350000000000001" customHeight="1">
      <c r="E10" s="86"/>
      <c r="F10" s="86"/>
      <c r="G10" s="86"/>
      <c r="H10" s="86"/>
      <c r="I10" s="86"/>
      <c r="J10" s="86"/>
      <c r="K10" s="86"/>
      <c r="L10" s="86"/>
      <c r="Q10" s="86"/>
      <c r="R10" s="86"/>
      <c r="S10" s="86"/>
      <c r="T10" s="86"/>
      <c r="U10" s="86"/>
      <c r="V10" s="86"/>
      <c r="W10" s="86"/>
      <c r="X10" s="86"/>
    </row>
    <row r="11" spans="1:24" ht="16.350000000000001" customHeight="1">
      <c r="A11" s="25" t="s">
        <v>84</v>
      </c>
      <c r="F11" s="3">
        <v>1753722822</v>
      </c>
      <c r="H11" s="3">
        <v>1886966683</v>
      </c>
      <c r="J11" s="3">
        <v>1587020007</v>
      </c>
      <c r="L11" s="3">
        <v>1753430464</v>
      </c>
      <c r="M11" s="25" t="s">
        <v>84</v>
      </c>
      <c r="R11" s="3">
        <v>3631181174</v>
      </c>
      <c r="T11" s="3">
        <v>3795342932</v>
      </c>
      <c r="V11" s="3">
        <v>3273818660</v>
      </c>
      <c r="X11" s="3">
        <v>3573139306</v>
      </c>
    </row>
    <row r="12" spans="1:24" ht="16.350000000000001" customHeight="1">
      <c r="A12" s="25" t="s">
        <v>85</v>
      </c>
      <c r="F12" s="20">
        <v>4623085</v>
      </c>
      <c r="H12" s="20">
        <v>43577432</v>
      </c>
      <c r="J12" s="47">
        <v>4272893</v>
      </c>
      <c r="L12" s="20">
        <v>13189028</v>
      </c>
      <c r="M12" s="25" t="s">
        <v>85</v>
      </c>
      <c r="R12" s="20">
        <v>11277216</v>
      </c>
      <c r="T12" s="20">
        <v>107164689</v>
      </c>
      <c r="V12" s="47">
        <v>10214061</v>
      </c>
      <c r="X12" s="20">
        <v>30936686</v>
      </c>
    </row>
    <row r="13" spans="1:24" ht="16.350000000000001" customHeight="1">
      <c r="F13" s="4"/>
      <c r="H13" s="4"/>
      <c r="J13" s="4"/>
      <c r="L13" s="4"/>
      <c r="R13" s="4"/>
      <c r="T13" s="4"/>
      <c r="V13" s="4"/>
      <c r="X13" s="4"/>
    </row>
    <row r="14" spans="1:24" ht="16.350000000000001" customHeight="1">
      <c r="A14" s="74" t="s">
        <v>86</v>
      </c>
      <c r="F14" s="72">
        <f>SUM(F11:F12)</f>
        <v>1758345907</v>
      </c>
      <c r="H14" s="72">
        <f>SUM(H11:H12)</f>
        <v>1930544115</v>
      </c>
      <c r="J14" s="73">
        <f>SUM(J11:J12)</f>
        <v>1591292900</v>
      </c>
      <c r="L14" s="72">
        <f>SUM(L11:L12)</f>
        <v>1766619492</v>
      </c>
      <c r="M14" s="74" t="s">
        <v>86</v>
      </c>
      <c r="R14" s="72">
        <f>SUM(R11:R12)</f>
        <v>3642458390</v>
      </c>
      <c r="T14" s="72">
        <f>SUM(T11:T12)</f>
        <v>3902507621</v>
      </c>
      <c r="V14" s="73">
        <f>SUM(V11:V12)</f>
        <v>3284032721</v>
      </c>
      <c r="X14" s="72">
        <f>SUM(X11:X12)</f>
        <v>3604075992</v>
      </c>
    </row>
    <row r="15" spans="1:24" ht="16.350000000000001" customHeight="1">
      <c r="A15" s="25" t="s">
        <v>87</v>
      </c>
      <c r="F15" s="20">
        <v>-1772462684</v>
      </c>
      <c r="H15" s="20">
        <v>-1899764354</v>
      </c>
      <c r="J15" s="70">
        <v>-1620168247</v>
      </c>
      <c r="L15" s="70">
        <v>-1757559560</v>
      </c>
      <c r="M15" s="25" t="s">
        <v>87</v>
      </c>
      <c r="R15" s="20">
        <v>-3611642285</v>
      </c>
      <c r="T15" s="70">
        <v>-3739845823</v>
      </c>
      <c r="V15" s="70">
        <v>-3283427262</v>
      </c>
      <c r="X15" s="70">
        <v>-3470038132</v>
      </c>
    </row>
    <row r="16" spans="1:24" ht="16.350000000000001" customHeight="1">
      <c r="F16" s="27"/>
      <c r="H16" s="27"/>
      <c r="J16" s="27"/>
      <c r="L16" s="27"/>
      <c r="R16" s="27"/>
      <c r="T16" s="27"/>
      <c r="V16" s="27"/>
      <c r="X16" s="27"/>
    </row>
    <row r="17" spans="1:24" ht="16.350000000000001" customHeight="1">
      <c r="A17" s="74" t="s">
        <v>88</v>
      </c>
      <c r="F17" s="72">
        <f>SUM(F14:F15)</f>
        <v>-14116777</v>
      </c>
      <c r="H17" s="72">
        <f>SUM(H14:H15)</f>
        <v>30779761</v>
      </c>
      <c r="J17" s="72">
        <f>SUM(J14:J15)</f>
        <v>-28875347</v>
      </c>
      <c r="L17" s="72">
        <f>SUM(L14:L15)</f>
        <v>9059932</v>
      </c>
      <c r="M17" s="74" t="s">
        <v>89</v>
      </c>
      <c r="R17" s="72">
        <f>SUM(R14:R15)</f>
        <v>30816105</v>
      </c>
      <c r="T17" s="72">
        <f>SUM(T14:T15)</f>
        <v>162661798</v>
      </c>
      <c r="V17" s="72">
        <f>SUM(V14:V15)</f>
        <v>605459</v>
      </c>
      <c r="X17" s="72">
        <f>SUM(X14:X15)</f>
        <v>134037860</v>
      </c>
    </row>
    <row r="18" spans="1:24" ht="16.350000000000001" customHeight="1">
      <c r="A18" s="25" t="s">
        <v>90</v>
      </c>
      <c r="E18" s="75"/>
      <c r="F18" s="72">
        <v>1104486</v>
      </c>
      <c r="G18" s="75"/>
      <c r="H18" s="72">
        <v>1058020</v>
      </c>
      <c r="I18" s="75"/>
      <c r="J18" s="48">
        <v>1104486</v>
      </c>
      <c r="K18" s="75"/>
      <c r="L18" s="72">
        <v>1058020</v>
      </c>
      <c r="M18" s="25" t="s">
        <v>90</v>
      </c>
      <c r="Q18" s="75"/>
      <c r="R18" s="72">
        <v>2470633</v>
      </c>
      <c r="S18" s="75"/>
      <c r="T18" s="72">
        <v>2374756</v>
      </c>
      <c r="U18" s="75"/>
      <c r="V18" s="48">
        <v>2470633</v>
      </c>
      <c r="W18" s="75"/>
      <c r="X18" s="72">
        <v>2374756</v>
      </c>
    </row>
    <row r="19" spans="1:24" ht="16.350000000000001" customHeight="1">
      <c r="A19" s="25" t="s">
        <v>91</v>
      </c>
      <c r="E19" s="75"/>
      <c r="F19" s="72">
        <v>1474056</v>
      </c>
      <c r="G19" s="75"/>
      <c r="H19" s="72">
        <v>1432112</v>
      </c>
      <c r="I19" s="75"/>
      <c r="J19" s="72">
        <v>1675809</v>
      </c>
      <c r="K19" s="75"/>
      <c r="L19" s="72">
        <v>954978</v>
      </c>
      <c r="M19" s="25" t="s">
        <v>91</v>
      </c>
      <c r="Q19" s="75"/>
      <c r="R19" s="72">
        <v>3592832</v>
      </c>
      <c r="S19" s="75"/>
      <c r="T19" s="72">
        <v>21845531</v>
      </c>
      <c r="U19" s="75"/>
      <c r="V19" s="72">
        <v>3016867</v>
      </c>
      <c r="W19" s="75"/>
      <c r="X19" s="72">
        <v>20838142</v>
      </c>
    </row>
    <row r="20" spans="1:24" ht="16.350000000000001" customHeight="1">
      <c r="A20" s="25" t="s">
        <v>92</v>
      </c>
      <c r="E20" s="75"/>
      <c r="F20" s="70">
        <v>7355518</v>
      </c>
      <c r="G20" s="75"/>
      <c r="H20" s="70">
        <v>4556547</v>
      </c>
      <c r="I20" s="75"/>
      <c r="J20" s="70">
        <v>11868916</v>
      </c>
      <c r="K20" s="75"/>
      <c r="L20" s="70">
        <v>5073007</v>
      </c>
      <c r="M20" s="25" t="s">
        <v>92</v>
      </c>
      <c r="Q20" s="75"/>
      <c r="R20" s="70">
        <v>12482053</v>
      </c>
      <c r="S20" s="75"/>
      <c r="T20" s="70">
        <v>10345214</v>
      </c>
      <c r="U20" s="75"/>
      <c r="V20" s="70">
        <v>17792921</v>
      </c>
      <c r="W20" s="75"/>
      <c r="X20" s="70">
        <v>7850393</v>
      </c>
    </row>
    <row r="21" spans="1:24" ht="16.350000000000001" customHeight="1">
      <c r="E21" s="75"/>
      <c r="F21" s="27"/>
      <c r="G21" s="75"/>
      <c r="H21" s="27"/>
      <c r="I21" s="75"/>
      <c r="J21" s="27"/>
      <c r="K21" s="75"/>
      <c r="L21" s="27"/>
      <c r="Q21" s="75"/>
      <c r="R21" s="27"/>
      <c r="S21" s="75"/>
      <c r="T21" s="27"/>
      <c r="U21" s="75"/>
      <c r="V21" s="27"/>
      <c r="W21" s="75"/>
      <c r="X21" s="27"/>
    </row>
    <row r="22" spans="1:24" ht="16.350000000000001" customHeight="1">
      <c r="A22" s="74" t="s">
        <v>93</v>
      </c>
      <c r="E22" s="75"/>
      <c r="F22" s="72">
        <f>SUM(F17:F20)</f>
        <v>-4182717</v>
      </c>
      <c r="G22" s="75"/>
      <c r="H22" s="72">
        <f>SUM(H17:H20)</f>
        <v>37826440</v>
      </c>
      <c r="I22" s="75"/>
      <c r="J22" s="73">
        <f>SUM(J16:J20)</f>
        <v>-14226136</v>
      </c>
      <c r="K22" s="75"/>
      <c r="L22" s="72">
        <f>SUM(L17:L20)</f>
        <v>16145937</v>
      </c>
      <c r="M22" s="74" t="s">
        <v>94</v>
      </c>
      <c r="Q22" s="75"/>
      <c r="R22" s="72">
        <f>SUM(R17:R20)</f>
        <v>49361623</v>
      </c>
      <c r="S22" s="75"/>
      <c r="T22" s="72">
        <f>SUM(T17:T20)</f>
        <v>197227299</v>
      </c>
      <c r="U22" s="75"/>
      <c r="V22" s="73">
        <f>SUM(V16:V20)</f>
        <v>23885880</v>
      </c>
      <c r="W22" s="75"/>
      <c r="X22" s="72">
        <f>SUM(X17:X20)</f>
        <v>165101151</v>
      </c>
    </row>
    <row r="23" spans="1:24" ht="16.350000000000001" customHeight="1">
      <c r="A23" s="25" t="s">
        <v>95</v>
      </c>
      <c r="C23" s="74"/>
      <c r="F23" s="72">
        <v>-23940597</v>
      </c>
      <c r="H23" s="72">
        <v>-23380620</v>
      </c>
      <c r="J23" s="72">
        <v>-8378729</v>
      </c>
      <c r="L23" s="72">
        <v>-7420250</v>
      </c>
      <c r="M23" s="25" t="s">
        <v>95</v>
      </c>
      <c r="O23" s="74"/>
      <c r="R23" s="72">
        <v>-49208310</v>
      </c>
      <c r="T23" s="72">
        <v>-41981306</v>
      </c>
      <c r="V23" s="72">
        <v>-17237180</v>
      </c>
      <c r="X23" s="72">
        <v>-14675459</v>
      </c>
    </row>
    <row r="24" spans="1:24" ht="16.350000000000001" customHeight="1">
      <c r="A24" s="25" t="s">
        <v>96</v>
      </c>
      <c r="C24" s="74"/>
      <c r="F24" s="72">
        <v>0</v>
      </c>
      <c r="H24" s="72">
        <v>-7636</v>
      </c>
      <c r="J24" s="72">
        <v>0</v>
      </c>
      <c r="L24" s="72">
        <v>0</v>
      </c>
      <c r="M24" s="25" t="s">
        <v>96</v>
      </c>
      <c r="O24" s="74"/>
      <c r="R24" s="72">
        <v>-46428</v>
      </c>
      <c r="T24" s="72">
        <v>-25218</v>
      </c>
      <c r="V24" s="72">
        <v>0</v>
      </c>
      <c r="X24" s="72">
        <v>0</v>
      </c>
    </row>
    <row r="25" spans="1:24" ht="16.350000000000001" customHeight="1">
      <c r="A25" s="25" t="s">
        <v>97</v>
      </c>
      <c r="C25" s="74"/>
      <c r="F25" s="70">
        <v>-2029293</v>
      </c>
      <c r="H25" s="70">
        <v>-3063379</v>
      </c>
      <c r="J25" s="70">
        <v>-1387855</v>
      </c>
      <c r="L25" s="70">
        <v>-2785900</v>
      </c>
      <c r="M25" s="25" t="s">
        <v>97</v>
      </c>
      <c r="O25" s="74"/>
      <c r="R25" s="70">
        <v>-4138923</v>
      </c>
      <c r="T25" s="70">
        <v>-6352377</v>
      </c>
      <c r="V25" s="70">
        <v>-2956426</v>
      </c>
      <c r="X25" s="70">
        <v>-5764210</v>
      </c>
    </row>
    <row r="26" spans="1:24" ht="16.350000000000001" customHeight="1">
      <c r="D26" s="74"/>
      <c r="E26" s="75"/>
      <c r="F26" s="27"/>
      <c r="G26" s="75"/>
      <c r="H26" s="27"/>
      <c r="I26" s="75"/>
      <c r="J26" s="27"/>
      <c r="K26" s="75"/>
      <c r="L26" s="27"/>
      <c r="P26" s="74"/>
      <c r="Q26" s="75"/>
      <c r="R26" s="27"/>
      <c r="S26" s="75"/>
      <c r="T26" s="27"/>
      <c r="U26" s="75"/>
      <c r="V26" s="27"/>
      <c r="W26" s="75"/>
      <c r="X26" s="27"/>
    </row>
    <row r="27" spans="1:24" ht="16.350000000000001" customHeight="1">
      <c r="A27" s="74" t="s">
        <v>98</v>
      </c>
      <c r="B27" s="103"/>
      <c r="E27" s="75"/>
      <c r="F27" s="72">
        <f>SUM(F22:F25)</f>
        <v>-30152607</v>
      </c>
      <c r="G27" s="75"/>
      <c r="H27" s="72">
        <f>SUM(H22:H25)</f>
        <v>11374805</v>
      </c>
      <c r="I27" s="75"/>
      <c r="J27" s="73">
        <f>SUM(J22:J25)</f>
        <v>-23992720</v>
      </c>
      <c r="K27" s="75"/>
      <c r="L27" s="72">
        <f>SUM(L22:L25)</f>
        <v>5939787</v>
      </c>
      <c r="M27" s="74" t="s">
        <v>98</v>
      </c>
      <c r="N27" s="103"/>
      <c r="Q27" s="75"/>
      <c r="R27" s="72">
        <f>SUM(R22:R25)</f>
        <v>-4032038</v>
      </c>
      <c r="S27" s="75"/>
      <c r="T27" s="72">
        <f>SUM(T22:T25)</f>
        <v>148868398</v>
      </c>
      <c r="U27" s="75"/>
      <c r="V27" s="73">
        <f>SUM(V22:V25)</f>
        <v>3692274</v>
      </c>
      <c r="W27" s="75"/>
      <c r="X27" s="72">
        <f>SUM(X22:X25)</f>
        <v>144661482</v>
      </c>
    </row>
    <row r="28" spans="1:24" ht="16.350000000000001" customHeight="1">
      <c r="A28" s="98" t="s">
        <v>99</v>
      </c>
      <c r="E28" s="75"/>
      <c r="F28" s="70">
        <v>6120527</v>
      </c>
      <c r="G28" s="75"/>
      <c r="H28" s="70">
        <v>-2057235</v>
      </c>
      <c r="I28" s="75"/>
      <c r="J28" s="70">
        <v>5050017</v>
      </c>
      <c r="K28" s="75"/>
      <c r="L28" s="70">
        <v>-1252664</v>
      </c>
      <c r="M28" s="98" t="s">
        <v>99</v>
      </c>
      <c r="Q28" s="75"/>
      <c r="R28" s="70">
        <v>702767</v>
      </c>
      <c r="S28" s="75"/>
      <c r="T28" s="70">
        <v>-29332138</v>
      </c>
      <c r="U28" s="75"/>
      <c r="V28" s="70">
        <v>-184104</v>
      </c>
      <c r="W28" s="75"/>
      <c r="X28" s="70">
        <v>-28705699</v>
      </c>
    </row>
    <row r="29" spans="1:24" ht="16.350000000000001" customHeight="1">
      <c r="A29" s="98"/>
      <c r="E29" s="75"/>
      <c r="F29" s="27"/>
      <c r="G29" s="75"/>
      <c r="H29" s="27"/>
      <c r="I29" s="75"/>
      <c r="J29" s="27"/>
      <c r="K29" s="75"/>
      <c r="L29" s="27"/>
      <c r="M29" s="98"/>
      <c r="Q29" s="75"/>
      <c r="R29" s="27"/>
      <c r="S29" s="75"/>
      <c r="T29" s="27"/>
      <c r="U29" s="75"/>
      <c r="V29" s="27"/>
      <c r="W29" s="75"/>
      <c r="X29" s="27"/>
    </row>
    <row r="30" spans="1:24" ht="16.350000000000001" customHeight="1">
      <c r="A30" s="74" t="s">
        <v>100</v>
      </c>
      <c r="E30" s="75"/>
      <c r="F30" s="72">
        <f>SUM(F27:F28)</f>
        <v>-24032080</v>
      </c>
      <c r="G30" s="75"/>
      <c r="H30" s="72">
        <f>SUM(H27:H28)</f>
        <v>9317570</v>
      </c>
      <c r="I30" s="75"/>
      <c r="J30" s="73">
        <f>SUM(J27:J28)</f>
        <v>-18942703</v>
      </c>
      <c r="K30" s="75"/>
      <c r="L30" s="72">
        <f>SUM(L27:L28)</f>
        <v>4687123</v>
      </c>
      <c r="M30" s="74" t="s">
        <v>100</v>
      </c>
      <c r="Q30" s="75"/>
      <c r="R30" s="72">
        <f>SUM(R27:R28)</f>
        <v>-3329271</v>
      </c>
      <c r="S30" s="75"/>
      <c r="T30" s="72">
        <f>SUM(T27:T28)</f>
        <v>119536260</v>
      </c>
      <c r="U30" s="75"/>
      <c r="V30" s="73">
        <f>SUM(V27:V28)</f>
        <v>3508170</v>
      </c>
      <c r="W30" s="75"/>
      <c r="X30" s="72">
        <f>SUM(X27:X28)</f>
        <v>115955783</v>
      </c>
    </row>
    <row r="31" spans="1:24" ht="16.350000000000001" customHeight="1">
      <c r="A31" s="74"/>
      <c r="E31" s="75"/>
      <c r="F31" s="72"/>
      <c r="G31" s="75"/>
      <c r="H31" s="72"/>
      <c r="I31" s="75"/>
      <c r="J31" s="72"/>
      <c r="K31" s="75"/>
      <c r="L31" s="72"/>
      <c r="M31" s="74"/>
      <c r="Q31" s="75"/>
      <c r="R31" s="72"/>
      <c r="S31" s="75"/>
      <c r="T31" s="72"/>
      <c r="U31" s="75"/>
      <c r="V31" s="72"/>
      <c r="W31" s="75"/>
      <c r="X31" s="72"/>
    </row>
    <row r="32" spans="1:24" ht="16.350000000000001" customHeight="1">
      <c r="A32" s="74" t="s">
        <v>101</v>
      </c>
      <c r="F32" s="72"/>
      <c r="H32" s="72"/>
      <c r="J32" s="57"/>
      <c r="L32" s="72"/>
      <c r="M32" s="74" t="s">
        <v>101</v>
      </c>
      <c r="R32" s="50"/>
      <c r="T32" s="50"/>
      <c r="V32" s="104"/>
      <c r="X32" s="72"/>
    </row>
    <row r="33" spans="1:26" ht="16.350000000000001" customHeight="1">
      <c r="A33" s="74"/>
      <c r="B33" s="74"/>
      <c r="F33" s="72"/>
      <c r="H33" s="72"/>
      <c r="J33" s="57"/>
      <c r="L33" s="72"/>
      <c r="M33" s="74"/>
      <c r="N33" s="74"/>
      <c r="R33" s="72"/>
      <c r="T33" s="72"/>
      <c r="V33" s="72"/>
      <c r="X33" s="72"/>
    </row>
    <row r="34" spans="1:26" ht="16.350000000000001" customHeight="1">
      <c r="A34" s="105" t="s">
        <v>102</v>
      </c>
      <c r="B34" s="105"/>
      <c r="C34" s="105"/>
      <c r="D34" s="105"/>
      <c r="F34" s="72"/>
      <c r="H34" s="72"/>
      <c r="J34" s="72"/>
      <c r="L34" s="72"/>
      <c r="M34" s="105" t="s">
        <v>102</v>
      </c>
      <c r="N34" s="105"/>
      <c r="O34" s="105"/>
      <c r="P34" s="105"/>
      <c r="R34" s="72"/>
      <c r="T34" s="72"/>
      <c r="V34" s="72"/>
      <c r="X34" s="72"/>
    </row>
    <row r="35" spans="1:26" ht="16.350000000000001" customHeight="1">
      <c r="A35" s="105"/>
      <c r="B35" s="105" t="s">
        <v>103</v>
      </c>
      <c r="C35" s="105"/>
      <c r="D35" s="105"/>
      <c r="F35" s="72"/>
      <c r="H35" s="72"/>
      <c r="J35" s="72"/>
      <c r="L35" s="72"/>
      <c r="M35" s="105"/>
      <c r="N35" s="105" t="s">
        <v>103</v>
      </c>
      <c r="O35" s="105"/>
      <c r="P35" s="105"/>
      <c r="R35" s="72"/>
      <c r="T35" s="72"/>
      <c r="V35" s="72"/>
      <c r="X35" s="72"/>
    </row>
    <row r="36" spans="1:26" ht="16.350000000000001" customHeight="1">
      <c r="B36" s="25" t="s">
        <v>104</v>
      </c>
      <c r="F36" s="70">
        <v>5823270</v>
      </c>
      <c r="H36" s="70">
        <v>-1558841</v>
      </c>
      <c r="J36" s="70">
        <v>0</v>
      </c>
      <c r="L36" s="70">
        <v>0</v>
      </c>
      <c r="N36" s="25" t="s">
        <v>104</v>
      </c>
      <c r="R36" s="70">
        <v>6073859</v>
      </c>
      <c r="T36" s="70">
        <v>-11488814</v>
      </c>
      <c r="V36" s="70">
        <v>0</v>
      </c>
      <c r="X36" s="70">
        <v>0</v>
      </c>
      <c r="Z36" s="27"/>
    </row>
    <row r="37" spans="1:26" ht="16.350000000000001" customHeight="1">
      <c r="A37" s="101"/>
      <c r="F37" s="5"/>
      <c r="H37" s="5"/>
      <c r="J37" s="5"/>
      <c r="L37" s="5"/>
      <c r="M37" s="101"/>
      <c r="R37" s="5"/>
      <c r="T37" s="5"/>
      <c r="V37" s="5"/>
      <c r="X37" s="5"/>
    </row>
    <row r="38" spans="1:26" ht="16.350000000000001" customHeight="1">
      <c r="A38" s="105" t="s">
        <v>105</v>
      </c>
      <c r="B38" s="105"/>
      <c r="C38" s="105"/>
      <c r="D38" s="105"/>
      <c r="F38" s="5"/>
      <c r="H38" s="5"/>
      <c r="J38" s="5"/>
      <c r="L38" s="5"/>
      <c r="M38" s="105" t="s">
        <v>105</v>
      </c>
      <c r="N38" s="105"/>
      <c r="O38" s="105"/>
      <c r="P38" s="105"/>
      <c r="R38" s="5"/>
      <c r="T38" s="5"/>
      <c r="V38" s="5"/>
      <c r="X38" s="5"/>
    </row>
    <row r="39" spans="1:26" ht="16.350000000000001" customHeight="1">
      <c r="A39" s="105"/>
      <c r="B39" s="105" t="s">
        <v>106</v>
      </c>
      <c r="C39" s="105"/>
      <c r="D39" s="105"/>
      <c r="F39" s="5"/>
      <c r="H39" s="5"/>
      <c r="J39" s="5"/>
      <c r="L39" s="5"/>
      <c r="M39" s="105"/>
      <c r="N39" s="105" t="s">
        <v>106</v>
      </c>
      <c r="O39" s="105"/>
      <c r="P39" s="105"/>
      <c r="R39" s="5"/>
      <c r="T39" s="5"/>
      <c r="V39" s="5"/>
      <c r="X39" s="5"/>
    </row>
    <row r="40" spans="1:26" ht="16.350000000000001" customHeight="1">
      <c r="A40" s="105"/>
      <c r="B40" s="148" t="s">
        <v>107</v>
      </c>
      <c r="C40" s="148"/>
      <c r="D40" s="148"/>
      <c r="F40" s="5"/>
      <c r="H40" s="5"/>
      <c r="J40" s="5"/>
      <c r="L40" s="5"/>
      <c r="M40" s="105"/>
      <c r="N40" s="148" t="s">
        <v>107</v>
      </c>
      <c r="O40" s="148"/>
      <c r="P40" s="148"/>
      <c r="R40" s="5"/>
      <c r="T40" s="5"/>
      <c r="V40" s="5"/>
      <c r="X40" s="5"/>
    </row>
    <row r="41" spans="1:26" ht="16.350000000000001" customHeight="1">
      <c r="A41" s="105"/>
      <c r="C41" s="25" t="s">
        <v>108</v>
      </c>
      <c r="D41" s="105"/>
      <c r="F41" s="72">
        <v>0</v>
      </c>
      <c r="H41" s="72">
        <v>1586987</v>
      </c>
      <c r="J41" s="5">
        <v>0</v>
      </c>
      <c r="L41" s="5">
        <v>1043730</v>
      </c>
      <c r="M41" s="105"/>
      <c r="O41" s="25" t="s">
        <v>108</v>
      </c>
      <c r="P41" s="105"/>
      <c r="R41" s="72">
        <v>0</v>
      </c>
      <c r="T41" s="72">
        <v>1586987</v>
      </c>
      <c r="V41" s="5">
        <v>0</v>
      </c>
      <c r="X41" s="5">
        <v>1043730</v>
      </c>
    </row>
    <row r="42" spans="1:26" ht="16.350000000000001" customHeight="1">
      <c r="A42" s="101"/>
      <c r="B42" s="25" t="s">
        <v>109</v>
      </c>
      <c r="F42" s="72"/>
      <c r="H42" s="72"/>
      <c r="J42" s="5"/>
      <c r="L42" s="5"/>
      <c r="M42" s="101"/>
      <c r="N42" s="25" t="s">
        <v>109</v>
      </c>
      <c r="R42" s="72"/>
      <c r="T42" s="72"/>
      <c r="V42" s="5"/>
      <c r="X42" s="5"/>
    </row>
    <row r="43" spans="1:26" ht="16.350000000000001" customHeight="1">
      <c r="A43" s="101"/>
      <c r="C43" s="25" t="s">
        <v>110</v>
      </c>
      <c r="F43" s="72"/>
      <c r="H43" s="72"/>
      <c r="J43" s="5"/>
      <c r="L43" s="5"/>
      <c r="M43" s="101"/>
      <c r="O43" s="25" t="s">
        <v>110</v>
      </c>
      <c r="R43" s="72"/>
      <c r="T43" s="72"/>
      <c r="V43" s="5"/>
      <c r="X43" s="5"/>
    </row>
    <row r="44" spans="1:26" ht="16.350000000000001" customHeight="1">
      <c r="A44" s="101"/>
      <c r="C44" s="25" t="s">
        <v>111</v>
      </c>
      <c r="F44" s="70">
        <v>-307794</v>
      </c>
      <c r="H44" s="70">
        <v>-1944128</v>
      </c>
      <c r="J44" s="24">
        <v>0</v>
      </c>
      <c r="L44" s="24">
        <v>0</v>
      </c>
      <c r="M44" s="101"/>
      <c r="O44" s="25" t="s">
        <v>111</v>
      </c>
      <c r="R44" s="70">
        <v>-1808116</v>
      </c>
      <c r="T44" s="70">
        <v>-2087097</v>
      </c>
      <c r="V44" s="24">
        <v>0</v>
      </c>
      <c r="X44" s="24">
        <v>0</v>
      </c>
    </row>
    <row r="45" spans="1:26" ht="16.350000000000001" customHeight="1">
      <c r="A45" s="101"/>
      <c r="F45" s="5"/>
      <c r="H45" s="5"/>
      <c r="J45" s="5"/>
      <c r="L45" s="5"/>
      <c r="M45" s="101"/>
      <c r="R45" s="5"/>
      <c r="T45" s="5"/>
      <c r="V45" s="5"/>
      <c r="X45" s="5"/>
    </row>
    <row r="46" spans="1:26" ht="16.350000000000001" customHeight="1">
      <c r="A46" s="25" t="s">
        <v>112</v>
      </c>
      <c r="F46" s="72"/>
      <c r="H46" s="72"/>
      <c r="J46" s="72"/>
      <c r="L46" s="72"/>
      <c r="M46" s="25" t="s">
        <v>112</v>
      </c>
      <c r="R46" s="72"/>
      <c r="T46" s="72"/>
      <c r="V46" s="72"/>
      <c r="X46" s="72"/>
    </row>
    <row r="47" spans="1:26" ht="16.350000000000001" customHeight="1">
      <c r="B47" s="25" t="s">
        <v>113</v>
      </c>
      <c r="E47" s="75"/>
      <c r="F47" s="70">
        <f>F36+F44+F41</f>
        <v>5515476</v>
      </c>
      <c r="G47" s="75"/>
      <c r="H47" s="70">
        <f>H36+H44+H41</f>
        <v>-1915982</v>
      </c>
      <c r="I47" s="75"/>
      <c r="J47" s="18">
        <f>J36+J44+J41</f>
        <v>0</v>
      </c>
      <c r="K47" s="75"/>
      <c r="L47" s="18">
        <f>L36+L44+L41</f>
        <v>1043730</v>
      </c>
      <c r="N47" s="25" t="s">
        <v>113</v>
      </c>
      <c r="Q47" s="75"/>
      <c r="R47" s="70">
        <f>R36+R44+R41</f>
        <v>4265743</v>
      </c>
      <c r="S47" s="75"/>
      <c r="T47" s="70">
        <f>T36+T44+T41</f>
        <v>-11988924</v>
      </c>
      <c r="U47" s="75"/>
      <c r="V47" s="18">
        <f>V36+V44</f>
        <v>0</v>
      </c>
      <c r="W47" s="75"/>
      <c r="X47" s="18">
        <f>X36+X41+X44</f>
        <v>1043730</v>
      </c>
    </row>
    <row r="48" spans="1:26" ht="16.350000000000001" customHeight="1">
      <c r="E48" s="75"/>
      <c r="F48" s="6"/>
      <c r="G48" s="75"/>
      <c r="H48" s="6"/>
      <c r="I48" s="75"/>
      <c r="J48" s="6"/>
      <c r="K48" s="75"/>
      <c r="L48" s="6"/>
      <c r="Q48" s="75"/>
      <c r="R48" s="6"/>
      <c r="S48" s="75"/>
      <c r="T48" s="6"/>
      <c r="U48" s="75"/>
      <c r="V48" s="6"/>
      <c r="W48" s="75"/>
      <c r="X48" s="6"/>
    </row>
    <row r="49" spans="1:24" ht="16.350000000000001" customHeight="1">
      <c r="A49" s="74" t="s">
        <v>114</v>
      </c>
      <c r="E49" s="75"/>
      <c r="F49" s="6"/>
      <c r="G49" s="75"/>
      <c r="H49" s="6"/>
      <c r="I49" s="75"/>
      <c r="J49" s="6"/>
      <c r="K49" s="75"/>
      <c r="L49" s="6"/>
      <c r="M49" s="74" t="s">
        <v>114</v>
      </c>
      <c r="Q49" s="75"/>
      <c r="R49" s="6"/>
      <c r="S49" s="75"/>
      <c r="T49" s="6"/>
      <c r="U49" s="75"/>
      <c r="V49" s="6"/>
      <c r="W49" s="75"/>
      <c r="X49" s="6"/>
    </row>
    <row r="50" spans="1:24" ht="16.350000000000001" customHeight="1" thickBot="1">
      <c r="B50" s="74" t="s">
        <v>115</v>
      </c>
      <c r="E50" s="75"/>
      <c r="F50" s="106">
        <f>F30+F47</f>
        <v>-18516604</v>
      </c>
      <c r="G50" s="75"/>
      <c r="H50" s="106">
        <f>H30+H47</f>
        <v>7401588</v>
      </c>
      <c r="I50" s="75"/>
      <c r="J50" s="107">
        <f>SUM(J30,J47)</f>
        <v>-18942703</v>
      </c>
      <c r="K50" s="75"/>
      <c r="L50" s="106">
        <f>L30+L47</f>
        <v>5730853</v>
      </c>
      <c r="N50" s="74" t="s">
        <v>115</v>
      </c>
      <c r="Q50" s="75"/>
      <c r="R50" s="106">
        <f>R30+R47</f>
        <v>936472</v>
      </c>
      <c r="S50" s="75"/>
      <c r="T50" s="106">
        <f>T30+T47</f>
        <v>107547336</v>
      </c>
      <c r="U50" s="75"/>
      <c r="V50" s="107">
        <f>V30+V47</f>
        <v>3508170</v>
      </c>
      <c r="W50" s="75"/>
      <c r="X50" s="106">
        <f>X30+X47</f>
        <v>116999513</v>
      </c>
    </row>
    <row r="51" spans="1:24" ht="16.350000000000001" customHeight="1" thickTop="1">
      <c r="F51" s="72"/>
      <c r="H51" s="72"/>
      <c r="J51" s="72"/>
      <c r="K51" s="72"/>
      <c r="L51" s="72"/>
      <c r="R51" s="72"/>
      <c r="T51" s="72"/>
      <c r="V51" s="72"/>
      <c r="W51" s="72"/>
      <c r="X51" s="72"/>
    </row>
    <row r="52" spans="1:24" ht="16.350000000000001" customHeight="1">
      <c r="F52" s="72"/>
      <c r="H52" s="72"/>
      <c r="J52" s="72"/>
      <c r="K52" s="72"/>
      <c r="L52" s="72"/>
      <c r="R52" s="72"/>
      <c r="T52" s="72"/>
      <c r="V52" s="72"/>
      <c r="W52" s="72"/>
      <c r="X52" s="72"/>
    </row>
    <row r="53" spans="1:24" ht="11.25" customHeight="1">
      <c r="F53" s="72"/>
      <c r="H53" s="72"/>
      <c r="J53" s="72"/>
      <c r="K53" s="72"/>
      <c r="L53" s="72"/>
      <c r="R53" s="72"/>
      <c r="T53" s="72"/>
      <c r="V53" s="72"/>
      <c r="W53" s="72"/>
      <c r="X53" s="72"/>
    </row>
    <row r="54" spans="1:24" ht="22.35" customHeight="1">
      <c r="A54" s="94" t="s">
        <v>36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 t="s">
        <v>36</v>
      </c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</row>
    <row r="55" spans="1:24" ht="16.5" customHeight="1">
      <c r="A55" s="71" t="s">
        <v>0</v>
      </c>
      <c r="B55" s="71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1" t="s">
        <v>0</v>
      </c>
      <c r="N55" s="71"/>
      <c r="O55" s="75"/>
      <c r="P55" s="75"/>
      <c r="Q55" s="75"/>
      <c r="R55" s="75"/>
      <c r="S55" s="75"/>
      <c r="T55" s="75"/>
      <c r="U55" s="75"/>
      <c r="V55" s="75"/>
      <c r="W55" s="75"/>
      <c r="X55" s="75"/>
    </row>
    <row r="56" spans="1:24" ht="16.5" customHeight="1">
      <c r="A56" s="71" t="s">
        <v>80</v>
      </c>
      <c r="B56" s="71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1" t="s">
        <v>80</v>
      </c>
      <c r="N56" s="71"/>
      <c r="O56" s="75"/>
      <c r="P56" s="75"/>
      <c r="Q56" s="75"/>
      <c r="R56" s="75"/>
      <c r="S56" s="75"/>
      <c r="T56" s="75"/>
      <c r="U56" s="75"/>
      <c r="V56" s="75"/>
      <c r="W56" s="75"/>
      <c r="X56" s="75"/>
    </row>
    <row r="57" spans="1:24" ht="16.5" customHeight="1">
      <c r="A57" s="26" t="s">
        <v>81</v>
      </c>
      <c r="B57" s="26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26" t="s">
        <v>82</v>
      </c>
      <c r="N57" s="26"/>
      <c r="O57" s="77"/>
      <c r="P57" s="77"/>
      <c r="Q57" s="77"/>
      <c r="R57" s="77"/>
      <c r="S57" s="77"/>
      <c r="T57" s="77"/>
      <c r="U57" s="77"/>
      <c r="V57" s="77"/>
      <c r="W57" s="77"/>
      <c r="X57" s="77"/>
    </row>
    <row r="58" spans="1:24" ht="16.5" customHeight="1">
      <c r="A58" s="71"/>
      <c r="B58" s="71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1"/>
      <c r="N58" s="71"/>
      <c r="O58" s="75"/>
      <c r="P58" s="75"/>
      <c r="Q58" s="75"/>
      <c r="R58" s="75"/>
      <c r="S58" s="75"/>
      <c r="T58" s="75"/>
      <c r="U58" s="75"/>
      <c r="V58" s="75"/>
      <c r="W58" s="75"/>
      <c r="X58" s="75"/>
    </row>
    <row r="59" spans="1:24" ht="16.5" customHeight="1">
      <c r="A59" s="71"/>
      <c r="B59" s="71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1"/>
      <c r="N59" s="71"/>
      <c r="O59" s="75"/>
      <c r="P59" s="75"/>
      <c r="Q59" s="75"/>
      <c r="R59" s="75"/>
      <c r="S59" s="75"/>
      <c r="T59" s="75"/>
      <c r="U59" s="75"/>
      <c r="V59" s="75"/>
      <c r="W59" s="75"/>
      <c r="X59" s="75"/>
    </row>
    <row r="60" spans="1:24" s="101" customFormat="1" ht="16.5" customHeight="1">
      <c r="A60" s="99"/>
      <c r="B60" s="99"/>
      <c r="C60" s="100"/>
      <c r="D60" s="100"/>
      <c r="E60" s="100"/>
      <c r="F60" s="146" t="s">
        <v>3</v>
      </c>
      <c r="G60" s="146"/>
      <c r="H60" s="146"/>
      <c r="I60" s="2"/>
      <c r="J60" s="146" t="s">
        <v>83</v>
      </c>
      <c r="K60" s="146"/>
      <c r="L60" s="146"/>
      <c r="M60" s="99"/>
      <c r="N60" s="99"/>
      <c r="O60" s="100"/>
      <c r="P60" s="100"/>
      <c r="Q60" s="100"/>
      <c r="R60" s="146" t="s">
        <v>3</v>
      </c>
      <c r="S60" s="146"/>
      <c r="T60" s="146"/>
      <c r="U60" s="2"/>
      <c r="V60" s="146" t="s">
        <v>83</v>
      </c>
      <c r="W60" s="146"/>
      <c r="X60" s="146"/>
    </row>
    <row r="61" spans="1:24" ht="16.5" customHeight="1">
      <c r="A61" s="71"/>
      <c r="B61" s="71"/>
      <c r="C61" s="75"/>
      <c r="D61" s="75"/>
      <c r="E61" s="75"/>
      <c r="F61" s="144" t="s">
        <v>5</v>
      </c>
      <c r="G61" s="144"/>
      <c r="H61" s="144"/>
      <c r="I61" s="102"/>
      <c r="J61" s="147" t="s">
        <v>5</v>
      </c>
      <c r="K61" s="147"/>
      <c r="L61" s="147"/>
      <c r="M61" s="71"/>
      <c r="N61" s="71"/>
      <c r="O61" s="75"/>
      <c r="P61" s="75"/>
      <c r="Q61" s="75"/>
      <c r="R61" s="144" t="s">
        <v>5</v>
      </c>
      <c r="S61" s="144"/>
      <c r="T61" s="144"/>
      <c r="U61" s="102"/>
      <c r="V61" s="147" t="s">
        <v>5</v>
      </c>
      <c r="W61" s="147"/>
      <c r="X61" s="147"/>
    </row>
    <row r="62" spans="1:24" ht="16.5" customHeight="1">
      <c r="A62" s="71"/>
      <c r="B62" s="71"/>
      <c r="C62" s="75"/>
      <c r="D62" s="75"/>
      <c r="E62" s="75"/>
      <c r="F62" s="82" t="s">
        <v>8</v>
      </c>
      <c r="G62" s="75"/>
      <c r="H62" s="82" t="s">
        <v>9</v>
      </c>
      <c r="I62" s="75"/>
      <c r="J62" s="82" t="s">
        <v>8</v>
      </c>
      <c r="K62" s="83"/>
      <c r="L62" s="82" t="s">
        <v>9</v>
      </c>
      <c r="M62" s="71"/>
      <c r="N62" s="71"/>
      <c r="O62" s="75"/>
      <c r="P62" s="75"/>
      <c r="Q62" s="75"/>
      <c r="R62" s="82" t="s">
        <v>8</v>
      </c>
      <c r="S62" s="75"/>
      <c r="T62" s="82" t="s">
        <v>9</v>
      </c>
      <c r="U62" s="75"/>
      <c r="V62" s="82" t="s">
        <v>8</v>
      </c>
      <c r="W62" s="83"/>
      <c r="X62" s="82" t="s">
        <v>9</v>
      </c>
    </row>
    <row r="63" spans="1:24" ht="16.5" customHeight="1">
      <c r="E63" s="75"/>
      <c r="F63" s="85" t="s">
        <v>11</v>
      </c>
      <c r="G63" s="75"/>
      <c r="H63" s="85" t="s">
        <v>11</v>
      </c>
      <c r="I63" s="75"/>
      <c r="J63" s="85" t="s">
        <v>11</v>
      </c>
      <c r="K63" s="75"/>
      <c r="L63" s="85" t="s">
        <v>11</v>
      </c>
      <c r="Q63" s="75"/>
      <c r="R63" s="85" t="s">
        <v>11</v>
      </c>
      <c r="S63" s="75"/>
      <c r="T63" s="85" t="s">
        <v>11</v>
      </c>
      <c r="U63" s="75"/>
      <c r="V63" s="85" t="s">
        <v>11</v>
      </c>
      <c r="W63" s="75"/>
      <c r="X63" s="85" t="s">
        <v>11</v>
      </c>
    </row>
    <row r="64" spans="1:24" ht="16.5" customHeight="1">
      <c r="E64" s="86"/>
      <c r="F64" s="86"/>
      <c r="G64" s="86"/>
      <c r="H64" s="86"/>
      <c r="I64" s="86"/>
      <c r="J64" s="86"/>
      <c r="K64" s="86"/>
      <c r="L64" s="86"/>
      <c r="Q64" s="86"/>
      <c r="R64" s="86"/>
      <c r="S64" s="86"/>
      <c r="T64" s="86"/>
      <c r="U64" s="86"/>
      <c r="V64" s="86"/>
      <c r="W64" s="86"/>
      <c r="X64" s="86"/>
    </row>
    <row r="65" spans="1:24" ht="16.5" customHeight="1">
      <c r="A65" s="74" t="s">
        <v>116</v>
      </c>
      <c r="E65" s="75"/>
      <c r="F65" s="108"/>
      <c r="G65" s="75"/>
      <c r="H65" s="108"/>
      <c r="I65" s="75"/>
      <c r="J65" s="108"/>
      <c r="K65" s="75"/>
      <c r="L65" s="108"/>
      <c r="M65" s="74" t="s">
        <v>116</v>
      </c>
      <c r="Q65" s="75"/>
      <c r="R65" s="108"/>
      <c r="S65" s="75"/>
      <c r="T65" s="108"/>
      <c r="U65" s="75"/>
      <c r="V65" s="108"/>
      <c r="W65" s="75"/>
      <c r="X65" s="108"/>
    </row>
    <row r="66" spans="1:24" ht="16.5" customHeight="1">
      <c r="A66" s="74"/>
      <c r="B66" s="25" t="s">
        <v>117</v>
      </c>
      <c r="E66" s="75"/>
      <c r="F66" s="72">
        <v>-24032080</v>
      </c>
      <c r="G66" s="75"/>
      <c r="H66" s="72">
        <v>9317570</v>
      </c>
      <c r="I66" s="75"/>
      <c r="J66" s="72">
        <v>-18942703</v>
      </c>
      <c r="K66" s="75"/>
      <c r="L66" s="72">
        <v>4687123</v>
      </c>
      <c r="M66" s="74"/>
      <c r="N66" s="25" t="s">
        <v>117</v>
      </c>
      <c r="Q66" s="75"/>
      <c r="R66" s="72">
        <v>-3329271</v>
      </c>
      <c r="S66" s="75"/>
      <c r="T66" s="72">
        <v>119536260</v>
      </c>
      <c r="U66" s="75"/>
      <c r="V66" s="72">
        <v>3508170</v>
      </c>
      <c r="W66" s="75"/>
      <c r="X66" s="72">
        <v>115955783</v>
      </c>
    </row>
    <row r="67" spans="1:24" ht="16.5" customHeight="1">
      <c r="B67" s="25" t="s">
        <v>77</v>
      </c>
      <c r="E67" s="75"/>
      <c r="F67" s="70">
        <v>0</v>
      </c>
      <c r="G67" s="75"/>
      <c r="H67" s="70">
        <v>0</v>
      </c>
      <c r="I67" s="75"/>
      <c r="J67" s="70">
        <v>0</v>
      </c>
      <c r="K67" s="75"/>
      <c r="L67" s="70">
        <v>0</v>
      </c>
      <c r="M67" s="74"/>
      <c r="N67" s="25" t="s">
        <v>77</v>
      </c>
      <c r="Q67" s="75"/>
      <c r="R67" s="70">
        <v>0</v>
      </c>
      <c r="S67" s="75"/>
      <c r="T67" s="70">
        <v>0</v>
      </c>
      <c r="U67" s="75"/>
      <c r="V67" s="70" t="s">
        <v>31</v>
      </c>
      <c r="W67" s="75"/>
      <c r="X67" s="70">
        <v>0</v>
      </c>
    </row>
    <row r="68" spans="1:24" ht="16.5" customHeight="1">
      <c r="A68" s="74"/>
      <c r="E68" s="75"/>
      <c r="F68" s="108"/>
      <c r="G68" s="75"/>
      <c r="H68" s="108"/>
      <c r="I68" s="75"/>
      <c r="J68" s="108"/>
      <c r="K68" s="75"/>
      <c r="L68" s="108"/>
      <c r="M68" s="74"/>
      <c r="Q68" s="75"/>
      <c r="R68" s="108"/>
      <c r="S68" s="75"/>
      <c r="T68" s="108"/>
      <c r="U68" s="75"/>
      <c r="V68" s="108"/>
      <c r="W68" s="75"/>
      <c r="X68" s="108"/>
    </row>
    <row r="69" spans="1:24" ht="16.5" customHeight="1" thickBot="1">
      <c r="E69" s="75"/>
      <c r="F69" s="91">
        <f>SUM(F66:F67)</f>
        <v>-24032080</v>
      </c>
      <c r="G69" s="75"/>
      <c r="H69" s="91">
        <f>SUM(H66:H67)</f>
        <v>9317570</v>
      </c>
      <c r="I69" s="75"/>
      <c r="J69" s="91">
        <f>SUM(J66:J67)</f>
        <v>-18942703</v>
      </c>
      <c r="K69" s="75"/>
      <c r="L69" s="91">
        <f>SUM(L66:L67)</f>
        <v>4687123</v>
      </c>
      <c r="Q69" s="75"/>
      <c r="R69" s="91">
        <f>SUM(R66:R67)</f>
        <v>-3329271</v>
      </c>
      <c r="S69" s="75"/>
      <c r="T69" s="91">
        <f>SUM(T66:T67)</f>
        <v>119536260</v>
      </c>
      <c r="U69" s="75"/>
      <c r="V69" s="91">
        <f>SUM(V66:V67)</f>
        <v>3508170</v>
      </c>
      <c r="W69" s="75"/>
      <c r="X69" s="91">
        <f>SUM(X66:X67)</f>
        <v>115955783</v>
      </c>
    </row>
    <row r="70" spans="1:24" ht="16.5" customHeight="1" thickTop="1">
      <c r="E70" s="75"/>
      <c r="F70" s="108"/>
      <c r="G70" s="75"/>
      <c r="H70" s="108"/>
      <c r="I70" s="75"/>
      <c r="J70" s="108"/>
      <c r="K70" s="75"/>
      <c r="L70" s="108"/>
      <c r="Q70" s="75"/>
      <c r="R70" s="108"/>
      <c r="S70" s="75"/>
      <c r="T70" s="108"/>
      <c r="U70" s="75"/>
      <c r="V70" s="108"/>
      <c r="W70" s="75"/>
      <c r="X70" s="108"/>
    </row>
    <row r="71" spans="1:24" ht="16.5" customHeight="1">
      <c r="A71" s="74" t="s">
        <v>114</v>
      </c>
      <c r="E71" s="75"/>
      <c r="F71" s="108"/>
      <c r="G71" s="75"/>
      <c r="H71" s="108"/>
      <c r="I71" s="75"/>
      <c r="J71" s="108"/>
      <c r="K71" s="75"/>
      <c r="L71" s="108"/>
      <c r="M71" s="74" t="s">
        <v>114</v>
      </c>
      <c r="Q71" s="75"/>
      <c r="R71" s="108"/>
      <c r="S71" s="75"/>
      <c r="T71" s="108"/>
      <c r="U71" s="75"/>
      <c r="V71" s="108"/>
      <c r="W71" s="75"/>
      <c r="X71" s="108"/>
    </row>
    <row r="72" spans="1:24" ht="16.5" customHeight="1">
      <c r="A72" s="74"/>
      <c r="B72" s="74" t="s">
        <v>118</v>
      </c>
      <c r="E72" s="75"/>
      <c r="F72" s="108"/>
      <c r="G72" s="75"/>
      <c r="H72" s="108"/>
      <c r="I72" s="75"/>
      <c r="J72" s="108"/>
      <c r="K72" s="75"/>
      <c r="L72" s="108"/>
      <c r="M72" s="74"/>
      <c r="N72" s="74" t="s">
        <v>118</v>
      </c>
      <c r="Q72" s="75"/>
      <c r="R72" s="108"/>
      <c r="S72" s="75"/>
      <c r="T72" s="108"/>
      <c r="U72" s="75"/>
      <c r="V72" s="108"/>
      <c r="W72" s="75"/>
      <c r="X72" s="108"/>
    </row>
    <row r="73" spans="1:24" ht="16.5" customHeight="1">
      <c r="B73" s="25" t="s">
        <v>119</v>
      </c>
      <c r="E73" s="75"/>
      <c r="F73" s="72">
        <v>-18516604</v>
      </c>
      <c r="G73" s="28"/>
      <c r="H73" s="72">
        <v>7401588</v>
      </c>
      <c r="I73" s="28"/>
      <c r="J73" s="72">
        <v>-18942703</v>
      </c>
      <c r="K73" s="28"/>
      <c r="L73" s="72">
        <v>5730853</v>
      </c>
      <c r="N73" s="25" t="s">
        <v>119</v>
      </c>
      <c r="Q73" s="75"/>
      <c r="R73" s="72">
        <v>936472</v>
      </c>
      <c r="S73" s="28"/>
      <c r="T73" s="72">
        <v>107547336</v>
      </c>
      <c r="U73" s="28"/>
      <c r="V73" s="72">
        <v>3508170</v>
      </c>
      <c r="W73" s="28"/>
      <c r="X73" s="72">
        <v>116999513</v>
      </c>
    </row>
    <row r="74" spans="1:24" ht="16.5" customHeight="1">
      <c r="B74" s="25" t="s">
        <v>77</v>
      </c>
      <c r="E74" s="75"/>
      <c r="F74" s="70">
        <v>0</v>
      </c>
      <c r="G74" s="28"/>
      <c r="H74" s="70">
        <v>0</v>
      </c>
      <c r="I74" s="28"/>
      <c r="J74" s="70" t="s">
        <v>31</v>
      </c>
      <c r="K74" s="28"/>
      <c r="L74" s="70">
        <v>0</v>
      </c>
      <c r="N74" s="25" t="s">
        <v>77</v>
      </c>
      <c r="Q74" s="75"/>
      <c r="R74" s="70">
        <v>0</v>
      </c>
      <c r="S74" s="28"/>
      <c r="T74" s="70">
        <v>0</v>
      </c>
      <c r="U74" s="28"/>
      <c r="V74" s="70" t="s">
        <v>31</v>
      </c>
      <c r="W74" s="28"/>
      <c r="X74" s="70">
        <v>0</v>
      </c>
    </row>
    <row r="75" spans="1:24" ht="16.5" customHeight="1">
      <c r="A75" s="74"/>
      <c r="E75" s="75"/>
      <c r="F75" s="72"/>
      <c r="G75" s="28"/>
      <c r="H75" s="72"/>
      <c r="I75" s="28"/>
      <c r="J75" s="72"/>
      <c r="K75" s="28"/>
      <c r="L75" s="72"/>
      <c r="M75" s="74"/>
      <c r="Q75" s="75"/>
      <c r="R75" s="72"/>
      <c r="S75" s="28"/>
      <c r="T75" s="72"/>
      <c r="U75" s="28"/>
      <c r="V75" s="72"/>
      <c r="W75" s="28"/>
      <c r="X75" s="72"/>
    </row>
    <row r="76" spans="1:24" ht="16.5" customHeight="1" thickBot="1">
      <c r="A76" s="74"/>
      <c r="E76" s="75"/>
      <c r="F76" s="91">
        <f>SUM(F73:F74)</f>
        <v>-18516604</v>
      </c>
      <c r="G76" s="72"/>
      <c r="H76" s="91">
        <f>SUM(H73:H74)</f>
        <v>7401588</v>
      </c>
      <c r="I76" s="72"/>
      <c r="J76" s="91">
        <f>SUM(J73:J74)</f>
        <v>-18942703</v>
      </c>
      <c r="K76" s="72"/>
      <c r="L76" s="91">
        <f>SUM(L73:L74)</f>
        <v>5730853</v>
      </c>
      <c r="M76" s="74"/>
      <c r="Q76" s="75"/>
      <c r="R76" s="91">
        <f>SUM(R73:R74)</f>
        <v>936472</v>
      </c>
      <c r="S76" s="72"/>
      <c r="T76" s="91">
        <f>SUM(T73:T74)</f>
        <v>107547336</v>
      </c>
      <c r="U76" s="72"/>
      <c r="V76" s="91">
        <f>SUM(V73:V74)</f>
        <v>3508170</v>
      </c>
      <c r="W76" s="72"/>
      <c r="X76" s="91">
        <f>SUM(X73:X74)</f>
        <v>116999513</v>
      </c>
    </row>
    <row r="77" spans="1:24" ht="16.5" customHeight="1" thickTop="1">
      <c r="A77" s="74"/>
      <c r="E77" s="75"/>
      <c r="F77" s="108"/>
      <c r="G77" s="75"/>
      <c r="H77" s="108"/>
      <c r="I77" s="75"/>
      <c r="J77" s="108"/>
      <c r="K77" s="75"/>
      <c r="L77" s="108"/>
      <c r="M77" s="74"/>
      <c r="Q77" s="75"/>
      <c r="R77" s="108"/>
      <c r="S77" s="75"/>
      <c r="T77" s="108"/>
      <c r="U77" s="75"/>
      <c r="V77" s="108"/>
      <c r="W77" s="75"/>
      <c r="X77" s="108"/>
    </row>
    <row r="78" spans="1:24" ht="16.5" customHeight="1">
      <c r="A78" s="74" t="s">
        <v>120</v>
      </c>
      <c r="B78" s="74"/>
      <c r="F78" s="27"/>
      <c r="H78" s="27"/>
      <c r="J78" s="27"/>
      <c r="L78" s="27"/>
      <c r="M78" s="74" t="s">
        <v>120</v>
      </c>
      <c r="N78" s="74"/>
      <c r="R78" s="27"/>
      <c r="T78" s="27"/>
      <c r="V78" s="27"/>
      <c r="X78" s="27"/>
    </row>
    <row r="79" spans="1:24" ht="16.5" customHeight="1">
      <c r="A79" s="74"/>
      <c r="B79" s="74"/>
      <c r="E79" s="75"/>
      <c r="F79" s="108"/>
      <c r="G79" s="75"/>
      <c r="H79" s="108"/>
      <c r="I79" s="75"/>
      <c r="J79" s="108"/>
      <c r="K79" s="75"/>
      <c r="L79" s="108"/>
      <c r="M79" s="74"/>
      <c r="N79" s="74"/>
      <c r="Q79" s="75"/>
      <c r="R79" s="108"/>
      <c r="S79" s="75"/>
      <c r="T79" s="108"/>
      <c r="U79" s="75"/>
      <c r="V79" s="108"/>
      <c r="W79" s="75"/>
      <c r="X79" s="108"/>
    </row>
    <row r="80" spans="1:24" ht="16.5" customHeight="1">
      <c r="A80" s="25" t="s">
        <v>121</v>
      </c>
      <c r="E80" s="75"/>
      <c r="F80" s="109">
        <f>F30/4335902125</f>
        <v>-5.5425789852209823E-3</v>
      </c>
      <c r="G80" s="75"/>
      <c r="H80" s="109">
        <f>H30/4335902125</f>
        <v>2.148934577253632E-3</v>
      </c>
      <c r="I80" s="75"/>
      <c r="J80" s="109">
        <f>J30/4335902125</f>
        <v>-4.3688031818753291E-3</v>
      </c>
      <c r="K80" s="75"/>
      <c r="L80" s="109">
        <f>L30/4335902125</f>
        <v>1.0810029527592254E-3</v>
      </c>
      <c r="M80" s="25" t="s">
        <v>121</v>
      </c>
      <c r="Q80" s="75"/>
      <c r="R80" s="109">
        <f>R30/4335902125</f>
        <v>-7.6783813472265595E-4</v>
      </c>
      <c r="S80" s="75"/>
      <c r="T80" s="109">
        <f>T30/4335902125</f>
        <v>2.7568947949903274E-2</v>
      </c>
      <c r="U80" s="75"/>
      <c r="V80" s="109">
        <f>V30/4335902125</f>
        <v>8.0909806053336593E-4</v>
      </c>
      <c r="W80" s="75"/>
      <c r="X80" s="109">
        <f>X30/4335902125</f>
        <v>2.674317354430596E-2</v>
      </c>
    </row>
    <row r="81" spans="5:24" ht="16.5" customHeight="1">
      <c r="E81" s="75"/>
      <c r="F81" s="110"/>
      <c r="G81" s="75"/>
      <c r="H81" s="110"/>
      <c r="I81" s="75"/>
      <c r="J81" s="110"/>
      <c r="K81" s="75"/>
      <c r="L81" s="110"/>
      <c r="Q81" s="75"/>
      <c r="R81" s="110"/>
      <c r="S81" s="75"/>
      <c r="T81" s="110"/>
      <c r="U81" s="75"/>
      <c r="V81" s="110"/>
      <c r="W81" s="75"/>
      <c r="X81" s="110"/>
    </row>
    <row r="82" spans="5:24" ht="16.5" customHeight="1">
      <c r="E82" s="75"/>
      <c r="F82" s="110"/>
      <c r="G82" s="75"/>
      <c r="H82" s="110"/>
      <c r="I82" s="75"/>
      <c r="J82" s="110"/>
      <c r="K82" s="75"/>
      <c r="L82" s="110"/>
      <c r="Q82" s="75"/>
      <c r="R82" s="110"/>
      <c r="S82" s="75"/>
      <c r="T82" s="110"/>
      <c r="U82" s="75"/>
      <c r="V82" s="110"/>
      <c r="W82" s="75"/>
      <c r="X82" s="110"/>
    </row>
    <row r="83" spans="5:24" ht="16.5" customHeight="1">
      <c r="E83" s="75"/>
      <c r="F83" s="110"/>
      <c r="G83" s="75"/>
      <c r="H83" s="110"/>
      <c r="I83" s="75"/>
      <c r="J83" s="110"/>
      <c r="K83" s="75"/>
      <c r="L83" s="110"/>
      <c r="Q83" s="75"/>
      <c r="R83" s="110"/>
      <c r="S83" s="75"/>
      <c r="T83" s="110"/>
      <c r="U83" s="75"/>
      <c r="V83" s="110"/>
      <c r="W83" s="75"/>
      <c r="X83" s="110"/>
    </row>
    <row r="84" spans="5:24" ht="16.5" customHeight="1">
      <c r="E84" s="75"/>
      <c r="F84" s="110"/>
      <c r="G84" s="75"/>
      <c r="H84" s="110"/>
      <c r="I84" s="75"/>
      <c r="J84" s="110"/>
      <c r="K84" s="75"/>
      <c r="L84" s="110"/>
      <c r="Q84" s="75"/>
      <c r="R84" s="110"/>
      <c r="S84" s="75"/>
      <c r="T84" s="110"/>
      <c r="U84" s="75"/>
      <c r="V84" s="110"/>
      <c r="W84" s="75"/>
      <c r="X84" s="110"/>
    </row>
    <row r="85" spans="5:24" ht="16.5" customHeight="1">
      <c r="E85" s="75"/>
      <c r="F85" s="110"/>
      <c r="G85" s="75"/>
      <c r="H85" s="110"/>
      <c r="I85" s="75"/>
      <c r="J85" s="110"/>
      <c r="K85" s="75"/>
      <c r="L85" s="110"/>
      <c r="Q85" s="75"/>
      <c r="R85" s="110"/>
      <c r="S85" s="75"/>
      <c r="T85" s="110"/>
      <c r="U85" s="75"/>
      <c r="V85" s="110"/>
      <c r="W85" s="75"/>
      <c r="X85" s="110"/>
    </row>
    <row r="86" spans="5:24" ht="16.5" customHeight="1">
      <c r="E86" s="75"/>
      <c r="F86" s="110"/>
      <c r="G86" s="75"/>
      <c r="H86" s="110"/>
      <c r="I86" s="75"/>
      <c r="J86" s="110"/>
      <c r="K86" s="75"/>
      <c r="L86" s="110"/>
      <c r="Q86" s="75"/>
      <c r="R86" s="110"/>
      <c r="S86" s="75"/>
      <c r="T86" s="110"/>
      <c r="U86" s="75"/>
      <c r="V86" s="110"/>
      <c r="W86" s="75"/>
      <c r="X86" s="110"/>
    </row>
    <row r="87" spans="5:24" ht="16.5" customHeight="1">
      <c r="E87" s="75"/>
      <c r="F87" s="110"/>
      <c r="G87" s="75"/>
      <c r="H87" s="110"/>
      <c r="I87" s="75"/>
      <c r="J87" s="110"/>
      <c r="K87" s="75"/>
      <c r="L87" s="110"/>
      <c r="Q87" s="75"/>
      <c r="R87" s="110"/>
      <c r="S87" s="75"/>
      <c r="T87" s="110"/>
      <c r="U87" s="75"/>
      <c r="V87" s="110"/>
      <c r="W87" s="75"/>
      <c r="X87" s="110"/>
    </row>
    <row r="88" spans="5:24" ht="16.5" customHeight="1">
      <c r="E88" s="75"/>
      <c r="F88" s="110"/>
      <c r="G88" s="75"/>
      <c r="H88" s="110"/>
      <c r="I88" s="75"/>
      <c r="J88" s="110"/>
      <c r="K88" s="75"/>
      <c r="L88" s="110"/>
      <c r="Q88" s="75"/>
      <c r="R88" s="110"/>
      <c r="S88" s="75"/>
      <c r="T88" s="110"/>
      <c r="U88" s="75"/>
      <c r="V88" s="110"/>
      <c r="W88" s="75"/>
      <c r="X88" s="110"/>
    </row>
    <row r="89" spans="5:24" ht="16.5" customHeight="1">
      <c r="E89" s="75"/>
      <c r="F89" s="110"/>
      <c r="G89" s="75"/>
      <c r="H89" s="110"/>
      <c r="I89" s="75"/>
      <c r="J89" s="110"/>
      <c r="K89" s="75"/>
      <c r="L89" s="110"/>
      <c r="Q89" s="75"/>
      <c r="R89" s="110"/>
      <c r="S89" s="75"/>
      <c r="T89" s="110"/>
      <c r="U89" s="75"/>
      <c r="V89" s="110"/>
      <c r="W89" s="75"/>
      <c r="X89" s="110"/>
    </row>
    <row r="90" spans="5:24" ht="16.5" customHeight="1">
      <c r="E90" s="75"/>
      <c r="F90" s="110"/>
      <c r="G90" s="75"/>
      <c r="H90" s="110"/>
      <c r="I90" s="75"/>
      <c r="J90" s="110"/>
      <c r="K90" s="75"/>
      <c r="L90" s="110"/>
      <c r="Q90" s="75"/>
      <c r="R90" s="110"/>
      <c r="S90" s="75"/>
      <c r="T90" s="110"/>
      <c r="U90" s="75"/>
      <c r="V90" s="110"/>
      <c r="W90" s="75"/>
      <c r="X90" s="110"/>
    </row>
    <row r="91" spans="5:24" ht="16.5" customHeight="1">
      <c r="E91" s="75"/>
      <c r="F91" s="110"/>
      <c r="G91" s="75"/>
      <c r="H91" s="110"/>
      <c r="I91" s="75"/>
      <c r="J91" s="110"/>
      <c r="K91" s="75"/>
      <c r="L91" s="110"/>
      <c r="Q91" s="75"/>
      <c r="R91" s="110"/>
      <c r="S91" s="75"/>
      <c r="T91" s="110"/>
      <c r="U91" s="75"/>
      <c r="V91" s="110"/>
      <c r="W91" s="75"/>
      <c r="X91" s="110"/>
    </row>
    <row r="92" spans="5:24" ht="16.5" customHeight="1">
      <c r="E92" s="75"/>
      <c r="F92" s="110"/>
      <c r="G92" s="75"/>
      <c r="H92" s="110"/>
      <c r="I92" s="75"/>
      <c r="J92" s="110"/>
      <c r="K92" s="75"/>
      <c r="L92" s="110"/>
      <c r="Q92" s="75"/>
      <c r="R92" s="110"/>
      <c r="S92" s="75"/>
      <c r="T92" s="110"/>
      <c r="U92" s="75"/>
      <c r="V92" s="110"/>
      <c r="W92" s="75"/>
      <c r="X92" s="110"/>
    </row>
    <row r="93" spans="5:24" ht="16.5" customHeight="1">
      <c r="E93" s="75"/>
      <c r="F93" s="110"/>
      <c r="G93" s="75"/>
      <c r="H93" s="110"/>
      <c r="I93" s="75"/>
      <c r="J93" s="110"/>
      <c r="K93" s="75"/>
      <c r="L93" s="110"/>
      <c r="Q93" s="75"/>
      <c r="R93" s="110"/>
      <c r="S93" s="75"/>
      <c r="T93" s="110"/>
      <c r="U93" s="75"/>
      <c r="V93" s="110"/>
      <c r="W93" s="75"/>
      <c r="X93" s="110"/>
    </row>
    <row r="94" spans="5:24" ht="16.5" customHeight="1">
      <c r="E94" s="75"/>
      <c r="F94" s="110"/>
      <c r="G94" s="75"/>
      <c r="H94" s="110"/>
      <c r="I94" s="75"/>
      <c r="J94" s="110"/>
      <c r="K94" s="75"/>
      <c r="L94" s="110"/>
      <c r="Q94" s="75"/>
      <c r="R94" s="110"/>
      <c r="S94" s="75"/>
      <c r="T94" s="110"/>
      <c r="U94" s="75"/>
      <c r="V94" s="110"/>
      <c r="W94" s="75"/>
      <c r="X94" s="110"/>
    </row>
    <row r="95" spans="5:24" ht="16.5" customHeight="1">
      <c r="E95" s="75"/>
      <c r="F95" s="110"/>
      <c r="G95" s="75"/>
      <c r="H95" s="110"/>
      <c r="I95" s="75"/>
      <c r="J95" s="110"/>
      <c r="K95" s="75"/>
      <c r="L95" s="110"/>
      <c r="Q95" s="75"/>
      <c r="R95" s="110"/>
      <c r="S95" s="75"/>
      <c r="T95" s="110"/>
      <c r="U95" s="75"/>
      <c r="V95" s="110"/>
      <c r="W95" s="75"/>
      <c r="X95" s="110"/>
    </row>
    <row r="96" spans="5:24" ht="16.5" customHeight="1">
      <c r="E96" s="75"/>
      <c r="F96" s="110"/>
      <c r="G96" s="75"/>
      <c r="H96" s="110"/>
      <c r="I96" s="75"/>
      <c r="J96" s="110"/>
      <c r="K96" s="75"/>
      <c r="L96" s="110"/>
      <c r="Q96" s="75"/>
      <c r="R96" s="110"/>
      <c r="S96" s="75"/>
      <c r="T96" s="110"/>
      <c r="U96" s="75"/>
      <c r="V96" s="110"/>
      <c r="W96" s="75"/>
      <c r="X96" s="110"/>
    </row>
    <row r="97" spans="1:24" ht="16.5" customHeight="1">
      <c r="E97" s="75"/>
      <c r="F97" s="110"/>
      <c r="G97" s="75"/>
      <c r="H97" s="110"/>
      <c r="I97" s="75"/>
      <c r="J97" s="110"/>
      <c r="K97" s="75"/>
      <c r="L97" s="110"/>
      <c r="Q97" s="75"/>
      <c r="R97" s="110"/>
      <c r="S97" s="75"/>
      <c r="T97" s="110"/>
      <c r="U97" s="75"/>
      <c r="V97" s="110"/>
      <c r="W97" s="75"/>
      <c r="X97" s="110"/>
    </row>
    <row r="98" spans="1:24" ht="16.5" customHeight="1">
      <c r="E98" s="75"/>
      <c r="F98" s="110"/>
      <c r="G98" s="75"/>
      <c r="H98" s="110"/>
      <c r="I98" s="75"/>
      <c r="J98" s="110"/>
      <c r="K98" s="75"/>
      <c r="L98" s="110"/>
      <c r="Q98" s="75"/>
      <c r="R98" s="110"/>
      <c r="S98" s="75"/>
      <c r="T98" s="110"/>
      <c r="U98" s="75"/>
      <c r="V98" s="110"/>
      <c r="W98" s="75"/>
      <c r="X98" s="110"/>
    </row>
    <row r="99" spans="1:24" ht="16.5" customHeight="1">
      <c r="E99" s="75"/>
      <c r="F99" s="110"/>
      <c r="G99" s="75"/>
      <c r="H99" s="110"/>
      <c r="I99" s="75"/>
      <c r="J99" s="110"/>
      <c r="K99" s="75"/>
      <c r="L99" s="110"/>
      <c r="Q99" s="75"/>
      <c r="R99" s="110"/>
      <c r="S99" s="75"/>
      <c r="T99" s="110"/>
      <c r="U99" s="75"/>
      <c r="V99" s="110"/>
      <c r="W99" s="75"/>
      <c r="X99" s="110"/>
    </row>
    <row r="100" spans="1:24" ht="16.5" customHeight="1">
      <c r="E100" s="75"/>
      <c r="F100" s="110"/>
      <c r="G100" s="75"/>
      <c r="H100" s="110"/>
      <c r="I100" s="75"/>
      <c r="J100" s="110"/>
      <c r="K100" s="75"/>
      <c r="L100" s="110"/>
      <c r="Q100" s="75"/>
      <c r="R100" s="110"/>
      <c r="S100" s="75"/>
      <c r="T100" s="110"/>
      <c r="U100" s="75"/>
      <c r="V100" s="110"/>
      <c r="W100" s="75"/>
      <c r="X100" s="110"/>
    </row>
    <row r="101" spans="1:24" ht="16.5" customHeight="1">
      <c r="E101" s="75"/>
      <c r="F101" s="110"/>
      <c r="G101" s="75"/>
      <c r="H101" s="110"/>
      <c r="I101" s="75"/>
      <c r="J101" s="110"/>
      <c r="K101" s="75"/>
      <c r="L101" s="110"/>
      <c r="Q101" s="75"/>
      <c r="R101" s="110"/>
      <c r="S101" s="75"/>
      <c r="T101" s="110"/>
      <c r="U101" s="75"/>
      <c r="V101" s="110"/>
      <c r="W101" s="75"/>
      <c r="X101" s="110"/>
    </row>
    <row r="102" spans="1:24" ht="16.5" customHeight="1">
      <c r="E102" s="75"/>
      <c r="F102" s="110"/>
      <c r="G102" s="75"/>
      <c r="H102" s="110"/>
      <c r="I102" s="75"/>
      <c r="J102" s="110"/>
      <c r="K102" s="75"/>
      <c r="L102" s="110"/>
      <c r="Q102" s="75"/>
      <c r="R102" s="110"/>
      <c r="S102" s="75"/>
      <c r="T102" s="110"/>
      <c r="U102" s="75"/>
      <c r="V102" s="110"/>
      <c r="W102" s="75"/>
      <c r="X102" s="110"/>
    </row>
    <row r="103" spans="1:24" ht="16.5" customHeight="1">
      <c r="E103" s="75"/>
      <c r="F103" s="110"/>
      <c r="G103" s="75"/>
      <c r="H103" s="110"/>
      <c r="I103" s="75"/>
      <c r="J103" s="110"/>
      <c r="K103" s="75"/>
      <c r="L103" s="110"/>
      <c r="Q103" s="75"/>
      <c r="R103" s="110"/>
      <c r="S103" s="75"/>
      <c r="T103" s="110"/>
      <c r="U103" s="75"/>
      <c r="V103" s="110"/>
      <c r="W103" s="75"/>
      <c r="X103" s="110"/>
    </row>
    <row r="104" spans="1:24" ht="16.5" customHeight="1">
      <c r="E104" s="75"/>
      <c r="F104" s="110"/>
      <c r="G104" s="75"/>
      <c r="H104" s="110"/>
      <c r="I104" s="75"/>
      <c r="J104" s="110"/>
      <c r="K104" s="75"/>
      <c r="L104" s="110"/>
      <c r="Q104" s="75"/>
      <c r="R104" s="110"/>
      <c r="S104" s="75"/>
      <c r="T104" s="110"/>
      <c r="U104" s="75"/>
      <c r="V104" s="110"/>
      <c r="W104" s="75"/>
      <c r="X104" s="110"/>
    </row>
    <row r="105" spans="1:24" ht="18.75" customHeight="1">
      <c r="E105" s="75"/>
      <c r="F105" s="110"/>
      <c r="G105" s="75"/>
      <c r="H105" s="110"/>
      <c r="I105" s="75"/>
      <c r="J105" s="110"/>
      <c r="K105" s="75"/>
      <c r="L105" s="110"/>
      <c r="Q105" s="75"/>
      <c r="R105" s="110"/>
      <c r="S105" s="75"/>
      <c r="T105" s="110"/>
      <c r="U105" s="75"/>
      <c r="V105" s="110"/>
      <c r="W105" s="75"/>
      <c r="X105" s="110"/>
    </row>
    <row r="106" spans="1:24" ht="13.5" customHeight="1">
      <c r="E106" s="75"/>
      <c r="F106" s="110"/>
      <c r="G106" s="75"/>
      <c r="H106" s="110"/>
      <c r="I106" s="75"/>
      <c r="J106" s="110"/>
      <c r="K106" s="110"/>
      <c r="L106" s="110"/>
      <c r="Q106" s="75"/>
      <c r="R106" s="110"/>
      <c r="S106" s="75"/>
      <c r="T106" s="110"/>
      <c r="U106" s="75"/>
      <c r="V106" s="110"/>
      <c r="W106" s="110"/>
      <c r="X106" s="110"/>
    </row>
    <row r="107" spans="1:24" ht="22.35" customHeight="1">
      <c r="A107" s="94" t="s">
        <v>36</v>
      </c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 t="s">
        <v>36</v>
      </c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</row>
  </sheetData>
  <mergeCells count="18">
    <mergeCell ref="F61:H61"/>
    <mergeCell ref="J61:L61"/>
    <mergeCell ref="R61:T61"/>
    <mergeCell ref="V61:X61"/>
    <mergeCell ref="B40:D40"/>
    <mergeCell ref="N40:P40"/>
    <mergeCell ref="F60:H60"/>
    <mergeCell ref="J60:L60"/>
    <mergeCell ref="R60:T60"/>
    <mergeCell ref="V60:X60"/>
    <mergeCell ref="F6:H6"/>
    <mergeCell ref="J6:L6"/>
    <mergeCell ref="R6:T6"/>
    <mergeCell ref="V6:X6"/>
    <mergeCell ref="F7:H7"/>
    <mergeCell ref="J7:L7"/>
    <mergeCell ref="R7:T7"/>
    <mergeCell ref="V7:X7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4" max="23" man="1"/>
  </rowBreaks>
  <colBreaks count="1" manualBreakCount="1">
    <brk id="12" max="107" man="1"/>
  </colBreaks>
  <ignoredErrors>
    <ignoredError sqref="R62:X6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ED147-9ECB-496F-ABBC-834F26C9145C}">
  <dimension ref="A1:Z106"/>
  <sheetViews>
    <sheetView showRuler="0" zoomScale="85" zoomScaleNormal="85" zoomScaleSheetLayoutView="70" zoomScalePageLayoutView="81" workbookViewId="0">
      <selection activeCell="E8" sqref="E8"/>
    </sheetView>
  </sheetViews>
  <sheetFormatPr defaultColWidth="13.42578125" defaultRowHeight="16.5" customHeight="1"/>
  <cols>
    <col min="1" max="3" width="1.42578125" style="25" customWidth="1"/>
    <col min="4" max="4" width="29.5703125" style="25" customWidth="1"/>
    <col min="5" max="5" width="5.85546875" style="25" customWidth="1"/>
    <col min="6" max="6" width="14.42578125" style="72" customWidth="1"/>
    <col min="7" max="7" width="0.5703125" style="25" customWidth="1"/>
    <col min="8" max="8" width="14.5703125" style="72" bestFit="1" customWidth="1"/>
    <col min="9" max="9" width="0.5703125" style="25" customWidth="1"/>
    <col min="10" max="10" width="14.5703125" style="72" bestFit="1" customWidth="1"/>
    <col min="11" max="11" width="0.5703125" style="73" customWidth="1"/>
    <col min="12" max="12" width="14.5703125" style="72" bestFit="1" customWidth="1"/>
    <col min="13" max="15" width="1.42578125" style="25" customWidth="1"/>
    <col min="16" max="16" width="29.85546875" style="25" customWidth="1"/>
    <col min="17" max="17" width="2" style="25" customWidth="1"/>
    <col min="18" max="18" width="15.42578125" style="72" customWidth="1"/>
    <col min="19" max="19" width="0.5703125" style="25" customWidth="1"/>
    <col min="20" max="20" width="15.42578125" style="72" customWidth="1"/>
    <col min="21" max="21" width="0.5703125" style="25" customWidth="1"/>
    <col min="22" max="22" width="15.42578125" style="72" customWidth="1"/>
    <col min="23" max="23" width="0.5703125" style="73" customWidth="1"/>
    <col min="24" max="24" width="15.42578125" style="72" customWidth="1"/>
    <col min="25" max="72" width="9.42578125" style="25" customWidth="1"/>
    <col min="73" max="75" width="1.42578125" style="25" customWidth="1"/>
    <col min="76" max="76" width="26.42578125" style="25" customWidth="1"/>
    <col min="77" max="77" width="7.5703125" style="25" customWidth="1"/>
    <col min="78" max="78" width="0.5703125" style="25" customWidth="1"/>
    <col min="79" max="16384" width="13.42578125" style="25"/>
  </cols>
  <sheetData>
    <row r="1" spans="1:24" ht="16.5" customHeight="1">
      <c r="A1" s="71" t="s">
        <v>0</v>
      </c>
      <c r="B1" s="71"/>
      <c r="C1" s="75"/>
      <c r="D1" s="75"/>
      <c r="E1" s="75"/>
      <c r="G1" s="75"/>
      <c r="I1" s="75"/>
      <c r="K1" s="76"/>
      <c r="M1" s="71" t="s">
        <v>0</v>
      </c>
      <c r="N1" s="71"/>
      <c r="O1" s="75"/>
      <c r="P1" s="75"/>
      <c r="Q1" s="75"/>
      <c r="S1" s="75"/>
      <c r="U1" s="75"/>
      <c r="W1" s="76"/>
    </row>
    <row r="2" spans="1:24" ht="16.5" customHeight="1">
      <c r="A2" s="71" t="s">
        <v>80</v>
      </c>
      <c r="B2" s="71"/>
      <c r="C2" s="75"/>
      <c r="D2" s="75"/>
      <c r="E2" s="75"/>
      <c r="G2" s="75"/>
      <c r="I2" s="75"/>
      <c r="K2" s="76"/>
      <c r="M2" s="71" t="s">
        <v>80</v>
      </c>
      <c r="N2" s="71"/>
      <c r="O2" s="75"/>
      <c r="P2" s="75"/>
      <c r="Q2" s="75"/>
      <c r="S2" s="75"/>
      <c r="U2" s="75"/>
      <c r="W2" s="76"/>
    </row>
    <row r="3" spans="1:24" ht="16.5" customHeight="1">
      <c r="A3" s="26" t="s">
        <v>81</v>
      </c>
      <c r="B3" s="26"/>
      <c r="C3" s="77"/>
      <c r="D3" s="77"/>
      <c r="E3" s="77"/>
      <c r="F3" s="70"/>
      <c r="G3" s="77"/>
      <c r="H3" s="70"/>
      <c r="I3" s="77"/>
      <c r="J3" s="70"/>
      <c r="K3" s="70"/>
      <c r="L3" s="70"/>
      <c r="M3" s="26" t="s">
        <v>82</v>
      </c>
      <c r="N3" s="26"/>
      <c r="O3" s="77"/>
      <c r="P3" s="77"/>
      <c r="Q3" s="77"/>
      <c r="R3" s="70"/>
      <c r="S3" s="77"/>
      <c r="T3" s="70"/>
      <c r="U3" s="77"/>
      <c r="V3" s="70"/>
      <c r="W3" s="70"/>
      <c r="X3" s="70"/>
    </row>
    <row r="4" spans="1:24" ht="16.5" customHeight="1">
      <c r="A4" s="71"/>
      <c r="B4" s="71"/>
      <c r="C4" s="75"/>
      <c r="D4" s="75"/>
      <c r="E4" s="75"/>
      <c r="G4" s="75"/>
      <c r="I4" s="75"/>
      <c r="K4" s="72"/>
      <c r="M4" s="71"/>
      <c r="N4" s="71"/>
      <c r="O4" s="75"/>
      <c r="P4" s="75"/>
      <c r="Q4" s="75"/>
      <c r="S4" s="75"/>
      <c r="U4" s="75"/>
      <c r="W4" s="72"/>
    </row>
    <row r="5" spans="1:24" ht="16.5" customHeight="1">
      <c r="A5" s="71"/>
      <c r="B5" s="71"/>
      <c r="C5" s="75"/>
      <c r="D5" s="75"/>
      <c r="E5" s="75"/>
      <c r="G5" s="75"/>
      <c r="I5" s="75"/>
      <c r="K5" s="72"/>
      <c r="M5" s="71"/>
      <c r="N5" s="71"/>
      <c r="O5" s="75"/>
      <c r="P5" s="75"/>
      <c r="Q5" s="75"/>
      <c r="S5" s="75"/>
      <c r="U5" s="75"/>
      <c r="W5" s="72"/>
    </row>
    <row r="6" spans="1:24" ht="16.5" customHeight="1">
      <c r="A6" s="80"/>
      <c r="B6" s="81"/>
      <c r="C6" s="81"/>
      <c r="D6" s="81"/>
      <c r="E6" s="81"/>
      <c r="F6" s="145" t="s">
        <v>3</v>
      </c>
      <c r="G6" s="145"/>
      <c r="H6" s="145"/>
      <c r="I6" s="2"/>
      <c r="J6" s="145" t="s">
        <v>4</v>
      </c>
      <c r="K6" s="145"/>
      <c r="L6" s="145"/>
      <c r="M6" s="80"/>
      <c r="N6" s="81"/>
      <c r="O6" s="81"/>
      <c r="P6" s="81"/>
      <c r="Q6" s="81"/>
      <c r="R6" s="145" t="s">
        <v>3</v>
      </c>
      <c r="S6" s="145"/>
      <c r="T6" s="145"/>
      <c r="U6" s="2"/>
      <c r="V6" s="145" t="s">
        <v>4</v>
      </c>
      <c r="W6" s="145"/>
      <c r="X6" s="145"/>
    </row>
    <row r="7" spans="1:24" ht="16.5" customHeight="1">
      <c r="A7" s="71"/>
      <c r="B7" s="71"/>
      <c r="C7" s="75"/>
      <c r="D7" s="75"/>
      <c r="E7" s="75"/>
      <c r="F7" s="144" t="s">
        <v>5</v>
      </c>
      <c r="G7" s="144"/>
      <c r="H7" s="144"/>
      <c r="I7" s="102"/>
      <c r="J7" s="147" t="s">
        <v>5</v>
      </c>
      <c r="K7" s="147"/>
      <c r="L7" s="147"/>
      <c r="M7" s="71"/>
      <c r="N7" s="71"/>
      <c r="O7" s="75"/>
      <c r="P7" s="75"/>
      <c r="Q7" s="75"/>
      <c r="R7" s="144" t="s">
        <v>5</v>
      </c>
      <c r="S7" s="144"/>
      <c r="T7" s="144"/>
      <c r="U7" s="102"/>
      <c r="V7" s="147" t="s">
        <v>5</v>
      </c>
      <c r="W7" s="147"/>
      <c r="X7" s="147"/>
    </row>
    <row r="8" spans="1:24" ht="16.5" customHeight="1">
      <c r="A8" s="71"/>
      <c r="B8" s="71"/>
      <c r="C8" s="75"/>
      <c r="D8" s="75"/>
      <c r="E8" s="75"/>
      <c r="F8" s="82" t="s">
        <v>8</v>
      </c>
      <c r="G8" s="75"/>
      <c r="H8" s="82" t="s">
        <v>9</v>
      </c>
      <c r="I8" s="75"/>
      <c r="J8" s="82" t="s">
        <v>8</v>
      </c>
      <c r="K8" s="83"/>
      <c r="L8" s="82" t="s">
        <v>9</v>
      </c>
      <c r="M8" s="71"/>
      <c r="N8" s="71"/>
      <c r="O8" s="75"/>
      <c r="P8" s="75"/>
      <c r="Q8" s="75"/>
      <c r="R8" s="82" t="s">
        <v>8</v>
      </c>
      <c r="S8" s="75"/>
      <c r="T8" s="82" t="s">
        <v>9</v>
      </c>
      <c r="U8" s="75"/>
      <c r="V8" s="82" t="s">
        <v>8</v>
      </c>
      <c r="W8" s="83"/>
      <c r="X8" s="82" t="s">
        <v>9</v>
      </c>
    </row>
    <row r="9" spans="1:24" ht="16.5" customHeight="1">
      <c r="E9" s="75"/>
      <c r="F9" s="85" t="s">
        <v>12</v>
      </c>
      <c r="G9" s="75"/>
      <c r="H9" s="85" t="s">
        <v>12</v>
      </c>
      <c r="I9" s="75"/>
      <c r="J9" s="85" t="s">
        <v>12</v>
      </c>
      <c r="K9" s="75"/>
      <c r="L9" s="85" t="s">
        <v>12</v>
      </c>
      <c r="Q9" s="75"/>
      <c r="R9" s="85" t="s">
        <v>12</v>
      </c>
      <c r="S9" s="75"/>
      <c r="T9" s="85" t="s">
        <v>12</v>
      </c>
      <c r="U9" s="75"/>
      <c r="V9" s="85" t="s">
        <v>12</v>
      </c>
      <c r="W9" s="75"/>
      <c r="X9" s="85" t="s">
        <v>12</v>
      </c>
    </row>
    <row r="10" spans="1:24" ht="16.350000000000001" customHeight="1">
      <c r="E10" s="86"/>
      <c r="F10" s="86"/>
      <c r="G10" s="86"/>
      <c r="H10" s="86"/>
      <c r="I10" s="86"/>
      <c r="J10" s="86"/>
      <c r="L10" s="95"/>
      <c r="Q10" s="86"/>
      <c r="R10" s="86"/>
      <c r="S10" s="86"/>
      <c r="T10" s="86"/>
      <c r="U10" s="86"/>
      <c r="V10" s="86"/>
      <c r="X10" s="95"/>
    </row>
    <row r="11" spans="1:24" ht="17.850000000000001" customHeight="1">
      <c r="A11" s="25" t="s">
        <v>84</v>
      </c>
      <c r="E11" s="27"/>
      <c r="F11" s="3">
        <v>58354727483</v>
      </c>
      <c r="H11" s="3">
        <v>69578807458</v>
      </c>
      <c r="J11" s="49">
        <v>52808690789</v>
      </c>
      <c r="K11" s="25"/>
      <c r="L11" s="3">
        <v>64655325317</v>
      </c>
      <c r="M11" s="25" t="s">
        <v>84</v>
      </c>
      <c r="Q11" s="27"/>
      <c r="R11" s="3">
        <v>122424610538</v>
      </c>
      <c r="T11" s="3">
        <v>137926422727</v>
      </c>
      <c r="V11" s="49">
        <v>110372094448</v>
      </c>
      <c r="W11" s="25"/>
      <c r="X11" s="3">
        <v>129827902021</v>
      </c>
    </row>
    <row r="12" spans="1:24" ht="16.5" customHeight="1">
      <c r="A12" s="25" t="s">
        <v>85</v>
      </c>
      <c r="E12" s="27"/>
      <c r="F12" s="20">
        <v>153796356</v>
      </c>
      <c r="H12" s="20">
        <v>1606856238</v>
      </c>
      <c r="J12" s="47">
        <v>142145813</v>
      </c>
      <c r="K12" s="25"/>
      <c r="L12" s="20">
        <v>486435734</v>
      </c>
      <c r="M12" s="25" t="s">
        <v>85</v>
      </c>
      <c r="Q12" s="27"/>
      <c r="R12" s="20">
        <v>381144313</v>
      </c>
      <c r="T12" s="20">
        <v>3884476772</v>
      </c>
      <c r="V12" s="47">
        <v>345163183</v>
      </c>
      <c r="W12" s="25"/>
      <c r="X12" s="20">
        <v>1122154665</v>
      </c>
    </row>
    <row r="13" spans="1:24" ht="16.350000000000001" customHeight="1">
      <c r="E13" s="27"/>
      <c r="F13" s="4"/>
      <c r="H13" s="4"/>
      <c r="J13" s="4"/>
      <c r="K13" s="25"/>
      <c r="L13" s="4"/>
      <c r="Q13" s="27"/>
      <c r="R13" s="4"/>
      <c r="T13" s="4"/>
      <c r="V13" s="4"/>
      <c r="W13" s="25"/>
      <c r="X13" s="4"/>
    </row>
    <row r="14" spans="1:24" ht="16.5" customHeight="1">
      <c r="A14" s="74" t="s">
        <v>86</v>
      </c>
      <c r="E14" s="3"/>
      <c r="F14" s="72">
        <f>SUM(F11:F12)</f>
        <v>58508523839</v>
      </c>
      <c r="H14" s="72">
        <f>SUM(H11:H12)</f>
        <v>71185663696</v>
      </c>
      <c r="J14" s="72">
        <f>SUM(J11:J12)</f>
        <v>52950836602</v>
      </c>
      <c r="K14" s="25"/>
      <c r="L14" s="72">
        <f>SUM(L11:L12)</f>
        <v>65141761051</v>
      </c>
      <c r="M14" s="74" t="s">
        <v>86</v>
      </c>
      <c r="Q14" s="3"/>
      <c r="R14" s="72">
        <f>SUM(R11:R12)</f>
        <v>122805754851</v>
      </c>
      <c r="T14" s="72">
        <f>SUM(T11:T12)</f>
        <v>141810899499</v>
      </c>
      <c r="V14" s="72">
        <f>SUM(V11:V12)</f>
        <v>110717257631</v>
      </c>
      <c r="W14" s="25"/>
      <c r="X14" s="72">
        <f>SUM(X11:X12)</f>
        <v>130950056686</v>
      </c>
    </row>
    <row r="15" spans="1:24" ht="16.5" customHeight="1">
      <c r="A15" s="25" t="s">
        <v>87</v>
      </c>
      <c r="E15" s="27"/>
      <c r="F15" s="70">
        <v>-59005487102</v>
      </c>
      <c r="H15" s="70">
        <v>-70052011936</v>
      </c>
      <c r="J15" s="70">
        <v>-53942772039</v>
      </c>
      <c r="K15" s="25"/>
      <c r="L15" s="70">
        <v>-64803734562</v>
      </c>
      <c r="M15" s="25" t="s">
        <v>87</v>
      </c>
      <c r="Q15" s="27"/>
      <c r="R15" s="70">
        <v>-121760359948</v>
      </c>
      <c r="T15" s="70">
        <v>-135966067152</v>
      </c>
      <c r="V15" s="70">
        <v>-110694183284</v>
      </c>
      <c r="W15" s="25"/>
      <c r="X15" s="70">
        <v>-126148038919</v>
      </c>
    </row>
    <row r="16" spans="1:24" ht="16.350000000000001" customHeight="1">
      <c r="E16" s="27"/>
      <c r="F16" s="27"/>
      <c r="H16" s="27"/>
      <c r="J16" s="27"/>
      <c r="K16" s="25"/>
      <c r="L16" s="27"/>
      <c r="Q16" s="27"/>
      <c r="R16" s="27"/>
      <c r="T16" s="27"/>
      <c r="V16" s="27"/>
      <c r="W16" s="25"/>
      <c r="X16" s="27"/>
    </row>
    <row r="17" spans="1:24" ht="16.5" customHeight="1">
      <c r="A17" s="74" t="s">
        <v>122</v>
      </c>
      <c r="E17" s="72"/>
      <c r="F17" s="72">
        <f>SUM(F14:F15)</f>
        <v>-496963263</v>
      </c>
      <c r="H17" s="72">
        <f>SUM(H14:H15)</f>
        <v>1133651760</v>
      </c>
      <c r="J17" s="72">
        <f>SUM(J14:J15)</f>
        <v>-991935437</v>
      </c>
      <c r="K17" s="25"/>
      <c r="L17" s="72">
        <f>SUM(L14:L15)</f>
        <v>338026489</v>
      </c>
      <c r="M17" s="74" t="s">
        <v>89</v>
      </c>
      <c r="Q17" s="72"/>
      <c r="R17" s="72">
        <f>SUM(R14:R15)</f>
        <v>1045394903</v>
      </c>
      <c r="T17" s="72">
        <f>SUM(T14:T15)</f>
        <v>5844832347</v>
      </c>
      <c r="V17" s="72">
        <f>SUM(V14:V15)</f>
        <v>23074347</v>
      </c>
      <c r="W17" s="25"/>
      <c r="X17" s="72">
        <f>SUM(X14:X15)</f>
        <v>4802017767</v>
      </c>
    </row>
    <row r="18" spans="1:24" ht="16.5" customHeight="1">
      <c r="A18" s="25" t="s">
        <v>90</v>
      </c>
      <c r="E18" s="108"/>
      <c r="F18" s="72">
        <v>36209928</v>
      </c>
      <c r="G18" s="75"/>
      <c r="H18" s="72">
        <v>39010130</v>
      </c>
      <c r="I18" s="75"/>
      <c r="J18" s="72">
        <v>36209928</v>
      </c>
      <c r="K18" s="75"/>
      <c r="L18" s="72">
        <v>39010130</v>
      </c>
      <c r="M18" s="25" t="s">
        <v>90</v>
      </c>
      <c r="Q18" s="108"/>
      <c r="R18" s="72">
        <v>82632227</v>
      </c>
      <c r="S18" s="75"/>
      <c r="T18" s="72">
        <v>86561429</v>
      </c>
      <c r="U18" s="75"/>
      <c r="V18" s="72">
        <v>82632227</v>
      </c>
      <c r="W18" s="75"/>
      <c r="X18" s="72">
        <v>86561429</v>
      </c>
    </row>
    <row r="19" spans="1:24" ht="16.5" customHeight="1">
      <c r="A19" s="25" t="s">
        <v>91</v>
      </c>
      <c r="E19" s="108"/>
      <c r="F19" s="72">
        <v>48860364</v>
      </c>
      <c r="G19" s="75"/>
      <c r="H19" s="72">
        <v>52795955</v>
      </c>
      <c r="I19" s="75"/>
      <c r="J19" s="72">
        <v>55729475</v>
      </c>
      <c r="K19" s="75"/>
      <c r="L19" s="72">
        <v>35204256</v>
      </c>
      <c r="M19" s="25" t="s">
        <v>91</v>
      </c>
      <c r="Q19" s="108"/>
      <c r="R19" s="72">
        <v>121065693</v>
      </c>
      <c r="S19" s="75"/>
      <c r="T19" s="72">
        <v>788929879</v>
      </c>
      <c r="U19" s="75"/>
      <c r="V19" s="72">
        <v>101388406</v>
      </c>
      <c r="W19" s="75"/>
      <c r="X19" s="72">
        <v>752349632</v>
      </c>
    </row>
    <row r="20" spans="1:24" ht="16.5" customHeight="1">
      <c r="A20" s="25" t="s">
        <v>92</v>
      </c>
      <c r="E20" s="108"/>
      <c r="F20" s="70">
        <v>247983310</v>
      </c>
      <c r="G20" s="75"/>
      <c r="H20" s="70">
        <v>172211797</v>
      </c>
      <c r="I20" s="75"/>
      <c r="J20" s="70">
        <v>396402221</v>
      </c>
      <c r="K20" s="75"/>
      <c r="L20" s="70">
        <v>186909912</v>
      </c>
      <c r="M20" s="25" t="s">
        <v>92</v>
      </c>
      <c r="Q20" s="108"/>
      <c r="R20" s="70">
        <v>422802979</v>
      </c>
      <c r="S20" s="75"/>
      <c r="T20" s="70">
        <v>380387239</v>
      </c>
      <c r="U20" s="75"/>
      <c r="V20" s="70">
        <v>598471579</v>
      </c>
      <c r="W20" s="75"/>
      <c r="X20" s="70">
        <v>286328344</v>
      </c>
    </row>
    <row r="21" spans="1:24" ht="16.350000000000001" customHeight="1">
      <c r="E21" s="108"/>
      <c r="F21" s="27"/>
      <c r="G21" s="75"/>
      <c r="H21" s="27"/>
      <c r="I21" s="75"/>
      <c r="J21" s="27"/>
      <c r="K21" s="75"/>
      <c r="L21" s="27"/>
      <c r="Q21" s="108"/>
      <c r="R21" s="27"/>
      <c r="S21" s="75"/>
      <c r="T21" s="27"/>
      <c r="U21" s="75"/>
      <c r="V21" s="27"/>
      <c r="W21" s="75"/>
      <c r="X21" s="27"/>
    </row>
    <row r="22" spans="1:24" ht="16.5" customHeight="1">
      <c r="A22" s="74" t="s">
        <v>93</v>
      </c>
      <c r="E22" s="72"/>
      <c r="F22" s="72">
        <f>SUM(F17:F20)</f>
        <v>-163909661</v>
      </c>
      <c r="G22" s="75"/>
      <c r="H22" s="72">
        <f>SUM(H17:H20)</f>
        <v>1397669642</v>
      </c>
      <c r="I22" s="75"/>
      <c r="J22" s="72">
        <f>SUM(J17:J20)</f>
        <v>-503593813</v>
      </c>
      <c r="K22" s="75"/>
      <c r="L22" s="72">
        <f>SUM(L17:L20)</f>
        <v>599150787</v>
      </c>
      <c r="M22" s="74" t="s">
        <v>94</v>
      </c>
      <c r="Q22" s="72"/>
      <c r="R22" s="72">
        <f>SUM(R17:R20)</f>
        <v>1671895802</v>
      </c>
      <c r="S22" s="75"/>
      <c r="T22" s="72">
        <f>SUM(T17:T20)</f>
        <v>7100710894</v>
      </c>
      <c r="U22" s="75"/>
      <c r="V22" s="72">
        <f>SUM(V17:V20)</f>
        <v>805566559</v>
      </c>
      <c r="W22" s="75"/>
      <c r="X22" s="72">
        <f>SUM(X17:X20)</f>
        <v>5927257172</v>
      </c>
    </row>
    <row r="23" spans="1:24" ht="16.5" customHeight="1">
      <c r="A23" s="25" t="s">
        <v>95</v>
      </c>
      <c r="C23" s="74"/>
      <c r="E23" s="27"/>
      <c r="F23" s="72">
        <v>-796231329</v>
      </c>
      <c r="H23" s="72">
        <v>-862024497</v>
      </c>
      <c r="J23" s="72">
        <v>-268414205</v>
      </c>
      <c r="K23" s="25"/>
      <c r="L23" s="72">
        <v>-273565632</v>
      </c>
      <c r="M23" s="25" t="s">
        <v>95</v>
      </c>
      <c r="O23" s="74"/>
      <c r="Q23" s="27"/>
      <c r="R23" s="72">
        <v>-1658222080</v>
      </c>
      <c r="T23" s="72">
        <v>-1527942595</v>
      </c>
      <c r="V23" s="72">
        <v>-570404122</v>
      </c>
      <c r="W23" s="25"/>
      <c r="X23" s="72">
        <v>-533179785</v>
      </c>
    </row>
    <row r="24" spans="1:24" ht="16.5" customHeight="1">
      <c r="A24" s="25" t="s">
        <v>96</v>
      </c>
      <c r="C24" s="74"/>
      <c r="E24" s="27"/>
      <c r="F24" s="72">
        <v>0</v>
      </c>
      <c r="H24" s="72">
        <v>-281522</v>
      </c>
      <c r="J24" s="72">
        <v>0</v>
      </c>
      <c r="K24" s="25"/>
      <c r="L24" s="72">
        <v>0</v>
      </c>
      <c r="M24" s="25" t="s">
        <v>96</v>
      </c>
      <c r="O24" s="74"/>
      <c r="Q24" s="27"/>
      <c r="R24" s="72">
        <v>-1584418</v>
      </c>
      <c r="T24" s="72">
        <v>-911175</v>
      </c>
      <c r="V24" s="72" t="s">
        <v>31</v>
      </c>
      <c r="W24" s="25"/>
      <c r="X24" s="72">
        <v>0</v>
      </c>
    </row>
    <row r="25" spans="1:24" ht="16.5" customHeight="1">
      <c r="A25" s="25" t="s">
        <v>97</v>
      </c>
      <c r="C25" s="74"/>
      <c r="E25" s="27"/>
      <c r="F25" s="70">
        <v>-67522785</v>
      </c>
      <c r="H25" s="70">
        <v>-112967441</v>
      </c>
      <c r="J25" s="70">
        <v>-46182842</v>
      </c>
      <c r="K25" s="25"/>
      <c r="L25" s="70">
        <v>-102736791</v>
      </c>
      <c r="M25" s="25" t="s">
        <v>97</v>
      </c>
      <c r="O25" s="74"/>
      <c r="Q25" s="27"/>
      <c r="R25" s="70">
        <v>-139536660</v>
      </c>
      <c r="T25" s="70">
        <v>-230516765</v>
      </c>
      <c r="V25" s="70">
        <v>-99732508</v>
      </c>
      <c r="W25" s="25"/>
      <c r="X25" s="70">
        <v>-209159771</v>
      </c>
    </row>
    <row r="26" spans="1:24" ht="16.350000000000001" customHeight="1">
      <c r="D26" s="74"/>
      <c r="E26" s="108"/>
      <c r="F26" s="27"/>
      <c r="G26" s="75"/>
      <c r="H26" s="27"/>
      <c r="I26" s="75"/>
      <c r="J26" s="27"/>
      <c r="K26" s="75"/>
      <c r="L26" s="27"/>
      <c r="P26" s="74"/>
      <c r="Q26" s="108"/>
      <c r="R26" s="27"/>
      <c r="S26" s="75"/>
      <c r="T26" s="27"/>
      <c r="U26" s="75"/>
      <c r="V26" s="27"/>
      <c r="W26" s="75"/>
      <c r="X26" s="27"/>
    </row>
    <row r="27" spans="1:24" ht="16.5" customHeight="1">
      <c r="A27" s="74" t="s">
        <v>98</v>
      </c>
      <c r="B27" s="103"/>
      <c r="E27" s="72"/>
      <c r="F27" s="72">
        <f>SUM(F22:F25)</f>
        <v>-1027663775</v>
      </c>
      <c r="G27" s="75"/>
      <c r="H27" s="72">
        <f>SUM(H22:H25)</f>
        <v>422396182</v>
      </c>
      <c r="I27" s="75"/>
      <c r="J27" s="72">
        <f>SUM(J22:J25)</f>
        <v>-818190860</v>
      </c>
      <c r="K27" s="75"/>
      <c r="L27" s="72">
        <f>SUM(L22:L25)</f>
        <v>222848364</v>
      </c>
      <c r="M27" s="74" t="s">
        <v>98</v>
      </c>
      <c r="N27" s="103"/>
      <c r="Q27" s="72"/>
      <c r="R27" s="72">
        <f>SUM(R22:R25)</f>
        <v>-127447356</v>
      </c>
      <c r="S27" s="75"/>
      <c r="T27" s="72">
        <f>SUM(T22:T25)</f>
        <v>5341340359</v>
      </c>
      <c r="U27" s="75"/>
      <c r="V27" s="72">
        <f>SUM(V22:V25)</f>
        <v>135429929</v>
      </c>
      <c r="W27" s="75"/>
      <c r="X27" s="72">
        <f>SUM(X22:X25)</f>
        <v>5184917616</v>
      </c>
    </row>
    <row r="28" spans="1:24" ht="16.5" customHeight="1">
      <c r="A28" s="98" t="s">
        <v>99</v>
      </c>
      <c r="E28" s="72"/>
      <c r="F28" s="70">
        <v>215323198</v>
      </c>
      <c r="G28" s="75"/>
      <c r="H28" s="70">
        <v>-76516898</v>
      </c>
      <c r="I28" s="75"/>
      <c r="J28" s="70">
        <v>174221501</v>
      </c>
      <c r="K28" s="75"/>
      <c r="L28" s="70">
        <v>-47020627</v>
      </c>
      <c r="M28" s="98" t="s">
        <v>99</v>
      </c>
      <c r="Q28" s="72"/>
      <c r="R28" s="70">
        <v>28628573</v>
      </c>
      <c r="S28" s="75"/>
      <c r="T28" s="70">
        <v>-1052210999</v>
      </c>
      <c r="U28" s="75"/>
      <c r="V28" s="70">
        <v>-6206698</v>
      </c>
      <c r="W28" s="75"/>
      <c r="X28" s="70">
        <v>-1028922825</v>
      </c>
    </row>
    <row r="29" spans="1:24" ht="16.350000000000001" customHeight="1">
      <c r="A29" s="98"/>
      <c r="E29" s="72"/>
      <c r="F29" s="139"/>
      <c r="G29" s="75"/>
      <c r="H29" s="139"/>
      <c r="I29" s="75"/>
      <c r="J29" s="139"/>
      <c r="K29" s="75"/>
      <c r="L29" s="139"/>
      <c r="M29" s="98"/>
      <c r="Q29" s="72"/>
      <c r="R29" s="139"/>
      <c r="S29" s="75"/>
      <c r="T29" s="139"/>
      <c r="U29" s="75"/>
      <c r="V29" s="139"/>
      <c r="W29" s="75"/>
      <c r="X29" s="139"/>
    </row>
    <row r="30" spans="1:24" ht="16.5" customHeight="1">
      <c r="A30" s="74" t="s">
        <v>100</v>
      </c>
      <c r="E30" s="72"/>
      <c r="F30" s="72">
        <f>SUM(F27:F28)</f>
        <v>-812340577</v>
      </c>
      <c r="G30" s="75"/>
      <c r="H30" s="72">
        <f>SUM(H27:H28)</f>
        <v>345879284</v>
      </c>
      <c r="I30" s="75"/>
      <c r="J30" s="72">
        <f>SUM(J27:J28)</f>
        <v>-643969359</v>
      </c>
      <c r="K30" s="75"/>
      <c r="L30" s="72">
        <f>SUM(L27:L28)</f>
        <v>175827737</v>
      </c>
      <c r="M30" s="74" t="s">
        <v>100</v>
      </c>
      <c r="Q30" s="72"/>
      <c r="R30" s="72">
        <f>SUM(R27:R28)</f>
        <v>-98818783</v>
      </c>
      <c r="S30" s="75"/>
      <c r="T30" s="72">
        <f>SUM(T27:T28)</f>
        <v>4289129360</v>
      </c>
      <c r="U30" s="75"/>
      <c r="V30" s="72">
        <f>SUM(V27:V28)</f>
        <v>129223231</v>
      </c>
      <c r="W30" s="75"/>
      <c r="X30" s="72">
        <f>SUM(X27:X28)</f>
        <v>4155994791</v>
      </c>
    </row>
    <row r="31" spans="1:24" ht="16.350000000000001" customHeight="1">
      <c r="A31" s="74"/>
      <c r="E31" s="72"/>
      <c r="G31" s="75"/>
      <c r="I31" s="75"/>
      <c r="K31" s="75"/>
      <c r="M31" s="74"/>
      <c r="Q31" s="72"/>
      <c r="S31" s="75"/>
      <c r="U31" s="75"/>
      <c r="W31" s="75"/>
    </row>
    <row r="32" spans="1:24" ht="16.5" customHeight="1">
      <c r="A32" s="74" t="s">
        <v>101</v>
      </c>
      <c r="K32" s="25"/>
      <c r="M32" s="74" t="s">
        <v>101</v>
      </c>
      <c r="W32" s="25"/>
    </row>
    <row r="33" spans="1:26" ht="16.5" customHeight="1">
      <c r="A33" s="74"/>
      <c r="F33" s="22"/>
      <c r="H33" s="22"/>
      <c r="K33" s="25"/>
      <c r="M33" s="74"/>
      <c r="W33" s="25"/>
    </row>
    <row r="34" spans="1:26" ht="16.350000000000001" customHeight="1">
      <c r="A34" s="105" t="s">
        <v>105</v>
      </c>
      <c r="B34" s="105"/>
      <c r="C34" s="105"/>
      <c r="D34" s="105"/>
      <c r="F34" s="52"/>
      <c r="H34" s="52"/>
      <c r="J34" s="51"/>
      <c r="K34" s="25"/>
      <c r="L34" s="51"/>
      <c r="M34" s="105" t="s">
        <v>105</v>
      </c>
      <c r="N34" s="105"/>
      <c r="O34" s="105"/>
      <c r="P34" s="105"/>
      <c r="R34" s="51"/>
      <c r="T34" s="51"/>
      <c r="V34" s="51"/>
      <c r="W34" s="25"/>
      <c r="X34" s="51"/>
    </row>
    <row r="35" spans="1:26" ht="16.350000000000001" customHeight="1">
      <c r="A35" s="105"/>
      <c r="B35" s="105" t="s">
        <v>106</v>
      </c>
      <c r="C35" s="105"/>
      <c r="D35" s="105"/>
      <c r="F35" s="51"/>
      <c r="H35" s="51"/>
      <c r="J35" s="51"/>
      <c r="K35" s="25"/>
      <c r="L35" s="51"/>
      <c r="M35" s="105"/>
      <c r="N35" s="105" t="s">
        <v>106</v>
      </c>
      <c r="O35" s="105"/>
      <c r="P35" s="105"/>
      <c r="R35" s="51"/>
      <c r="T35" s="51"/>
      <c r="V35" s="51"/>
      <c r="W35" s="25"/>
      <c r="X35" s="51"/>
    </row>
    <row r="36" spans="1:26" ht="16.350000000000001" customHeight="1">
      <c r="A36" s="105"/>
      <c r="B36" s="25" t="s">
        <v>104</v>
      </c>
      <c r="C36" s="105"/>
      <c r="D36" s="105"/>
      <c r="F36" s="51">
        <v>-1348210578</v>
      </c>
      <c r="H36" s="51">
        <v>298761701</v>
      </c>
      <c r="J36" s="51">
        <v>-1481210482</v>
      </c>
      <c r="K36" s="25"/>
      <c r="L36" s="51">
        <v>335728355</v>
      </c>
      <c r="M36" s="105"/>
      <c r="N36" s="25" t="s">
        <v>104</v>
      </c>
      <c r="O36" s="105"/>
      <c r="P36" s="105"/>
      <c r="R36" s="51">
        <v>-1406074405</v>
      </c>
      <c r="T36" s="51">
        <v>2637435902</v>
      </c>
      <c r="V36" s="51">
        <v>-1544950710</v>
      </c>
      <c r="W36" s="25"/>
      <c r="X36" s="51">
        <v>2720287882</v>
      </c>
    </row>
    <row r="37" spans="1:26" ht="16.350000000000001" customHeight="1">
      <c r="A37" s="105"/>
      <c r="B37" s="148" t="s">
        <v>107</v>
      </c>
      <c r="C37" s="148"/>
      <c r="D37" s="148"/>
      <c r="F37" s="51"/>
      <c r="H37" s="51"/>
      <c r="J37" s="51"/>
      <c r="K37" s="25"/>
      <c r="L37" s="51"/>
      <c r="M37" s="105"/>
      <c r="N37" s="148" t="s">
        <v>107</v>
      </c>
      <c r="O37" s="148"/>
      <c r="P37" s="148"/>
      <c r="R37" s="51"/>
      <c r="T37" s="51"/>
      <c r="V37" s="51"/>
      <c r="W37" s="25"/>
      <c r="X37" s="51"/>
      <c r="Z37" s="27"/>
    </row>
    <row r="38" spans="1:26" ht="16.350000000000001" customHeight="1">
      <c r="A38" s="105"/>
      <c r="C38" s="25" t="s">
        <v>108</v>
      </c>
      <c r="D38" s="105"/>
      <c r="F38" s="51">
        <v>0</v>
      </c>
      <c r="H38" s="51">
        <v>58658826</v>
      </c>
      <c r="J38" s="51">
        <v>0</v>
      </c>
      <c r="K38" s="25"/>
      <c r="L38" s="51">
        <v>38628951</v>
      </c>
      <c r="M38" s="105"/>
      <c r="O38" s="25" t="s">
        <v>108</v>
      </c>
      <c r="P38" s="105"/>
      <c r="R38" s="51">
        <v>0</v>
      </c>
      <c r="T38" s="51">
        <v>58658826</v>
      </c>
      <c r="V38" s="51">
        <v>0</v>
      </c>
      <c r="W38" s="25"/>
      <c r="X38" s="51">
        <v>38628951</v>
      </c>
    </row>
    <row r="39" spans="1:26" ht="16.350000000000001" customHeight="1">
      <c r="A39" s="101"/>
      <c r="B39" s="25" t="s">
        <v>109</v>
      </c>
      <c r="F39" s="51"/>
      <c r="H39" s="51"/>
      <c r="J39" s="51"/>
      <c r="K39" s="25"/>
      <c r="L39" s="51"/>
      <c r="M39" s="101"/>
      <c r="N39" s="25" t="s">
        <v>109</v>
      </c>
      <c r="R39" s="51"/>
      <c r="T39" s="51"/>
      <c r="V39" s="51"/>
      <c r="W39" s="25"/>
      <c r="X39" s="51"/>
    </row>
    <row r="40" spans="1:26" ht="16.350000000000001" customHeight="1">
      <c r="A40" s="101"/>
      <c r="C40" s="25" t="s">
        <v>110</v>
      </c>
      <c r="F40" s="51"/>
      <c r="H40" s="51"/>
      <c r="J40" s="51"/>
      <c r="K40" s="25"/>
      <c r="L40" s="51"/>
      <c r="M40" s="101"/>
      <c r="O40" s="25" t="s">
        <v>110</v>
      </c>
      <c r="R40" s="51"/>
      <c r="T40" s="51"/>
      <c r="V40" s="51"/>
      <c r="W40" s="25"/>
      <c r="X40" s="51"/>
    </row>
    <row r="41" spans="1:26" ht="16.350000000000001" customHeight="1">
      <c r="A41" s="101"/>
      <c r="C41" s="25" t="s">
        <v>111</v>
      </c>
      <c r="F41" s="18">
        <v>-10240000</v>
      </c>
      <c r="H41" s="18">
        <v>-71680000</v>
      </c>
      <c r="J41" s="18">
        <v>0</v>
      </c>
      <c r="K41" s="25"/>
      <c r="L41" s="18">
        <v>0</v>
      </c>
      <c r="M41" s="101"/>
      <c r="O41" s="25" t="s">
        <v>111</v>
      </c>
      <c r="R41" s="18">
        <v>-61440000</v>
      </c>
      <c r="T41" s="18">
        <v>-76800000</v>
      </c>
      <c r="V41" s="18">
        <v>0</v>
      </c>
      <c r="W41" s="25"/>
      <c r="X41" s="18">
        <v>0</v>
      </c>
    </row>
    <row r="42" spans="1:26" ht="16.350000000000001" customHeight="1">
      <c r="K42" s="25"/>
      <c r="W42" s="25"/>
    </row>
    <row r="43" spans="1:26" ht="16.5" customHeight="1">
      <c r="A43" s="25" t="s">
        <v>123</v>
      </c>
      <c r="E43" s="72"/>
      <c r="K43" s="25"/>
      <c r="M43" s="25" t="s">
        <v>123</v>
      </c>
      <c r="Q43" s="72"/>
      <c r="W43" s="25"/>
    </row>
    <row r="44" spans="1:26" ht="16.5" customHeight="1">
      <c r="B44" s="25" t="s">
        <v>113</v>
      </c>
      <c r="E44" s="72"/>
      <c r="F44" s="18">
        <f>F36+F41+F38</f>
        <v>-1358450578</v>
      </c>
      <c r="G44" s="75"/>
      <c r="H44" s="18">
        <f>H36+H41+H38</f>
        <v>285740527</v>
      </c>
      <c r="I44" s="75"/>
      <c r="J44" s="18">
        <f>J36+J38+J41</f>
        <v>-1481210482</v>
      </c>
      <c r="K44" s="75"/>
      <c r="L44" s="18">
        <f>L38+L36+L41</f>
        <v>374357306</v>
      </c>
      <c r="N44" s="25" t="s">
        <v>113</v>
      </c>
      <c r="Q44" s="72"/>
      <c r="R44" s="18">
        <f>R36+R41+R38</f>
        <v>-1467514405</v>
      </c>
      <c r="S44" s="75"/>
      <c r="T44" s="18">
        <f>T36+T41+T38</f>
        <v>2619294728</v>
      </c>
      <c r="U44" s="75"/>
      <c r="V44" s="18">
        <f>V36+V38+V41</f>
        <v>-1544950710</v>
      </c>
      <c r="W44" s="75"/>
      <c r="X44" s="18">
        <f>X38+X36+X41</f>
        <v>2758916833</v>
      </c>
    </row>
    <row r="45" spans="1:26" ht="16.350000000000001" customHeight="1">
      <c r="E45" s="72"/>
      <c r="F45" s="6"/>
      <c r="G45" s="75"/>
      <c r="H45" s="6"/>
      <c r="I45" s="75"/>
      <c r="J45" s="6"/>
      <c r="K45" s="75"/>
      <c r="L45" s="6"/>
      <c r="Q45" s="72"/>
      <c r="R45" s="6"/>
      <c r="S45" s="75"/>
      <c r="T45" s="6"/>
      <c r="U45" s="75"/>
      <c r="V45" s="6"/>
      <c r="W45" s="75"/>
      <c r="X45" s="6"/>
    </row>
    <row r="46" spans="1:26" ht="16.5" customHeight="1">
      <c r="A46" s="74" t="s">
        <v>114</v>
      </c>
      <c r="E46" s="72"/>
      <c r="F46" s="6"/>
      <c r="G46" s="75"/>
      <c r="H46" s="6"/>
      <c r="I46" s="75"/>
      <c r="J46" s="6"/>
      <c r="K46" s="75"/>
      <c r="L46" s="6"/>
      <c r="M46" s="74" t="s">
        <v>114</v>
      </c>
      <c r="Q46" s="72"/>
      <c r="R46" s="6"/>
      <c r="S46" s="75"/>
      <c r="T46" s="6"/>
      <c r="U46" s="75"/>
      <c r="V46" s="6"/>
      <c r="W46" s="75"/>
      <c r="X46" s="6"/>
    </row>
    <row r="47" spans="1:26" ht="16.5" customHeight="1" thickBot="1">
      <c r="B47" s="74" t="s">
        <v>115</v>
      </c>
      <c r="E47" s="72"/>
      <c r="F47" s="106">
        <f>SUM(F30,F44)</f>
        <v>-2170791155</v>
      </c>
      <c r="G47" s="75"/>
      <c r="H47" s="106">
        <f>SUM(H30,H44)</f>
        <v>631619811</v>
      </c>
      <c r="I47" s="75"/>
      <c r="J47" s="106">
        <f>SUM(J30,J44)</f>
        <v>-2125179841</v>
      </c>
      <c r="K47" s="75"/>
      <c r="L47" s="106">
        <f>SUM(L30,L44)</f>
        <v>550185043</v>
      </c>
      <c r="N47" s="74" t="s">
        <v>115</v>
      </c>
      <c r="Q47" s="72"/>
      <c r="R47" s="106">
        <f>SUM(R30,R44)</f>
        <v>-1566333188</v>
      </c>
      <c r="S47" s="75"/>
      <c r="T47" s="106">
        <f>SUM(T30,T44)</f>
        <v>6908424088</v>
      </c>
      <c r="U47" s="75"/>
      <c r="V47" s="106">
        <f>SUM(V30,V44)</f>
        <v>-1415727479</v>
      </c>
      <c r="W47" s="75"/>
      <c r="X47" s="106">
        <f>SUM(X30,X44)</f>
        <v>6914911624</v>
      </c>
    </row>
    <row r="48" spans="1:26" ht="17.25" customHeight="1" thickTop="1"/>
    <row r="49" spans="1:24" ht="24" customHeight="1"/>
    <row r="50" spans="1:24" ht="24" customHeight="1"/>
    <row r="51" spans="1:24" ht="12"/>
    <row r="52" spans="1:24" ht="6.75" customHeight="1"/>
    <row r="53" spans="1:24" ht="22.35" customHeight="1">
      <c r="A53" s="94" t="s">
        <v>36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 t="s">
        <v>36</v>
      </c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</row>
    <row r="54" spans="1:24" ht="16.5" customHeight="1">
      <c r="A54" s="71" t="s">
        <v>0</v>
      </c>
      <c r="B54" s="71"/>
      <c r="C54" s="75"/>
      <c r="D54" s="75"/>
      <c r="E54" s="75"/>
      <c r="G54" s="75"/>
      <c r="I54" s="75"/>
      <c r="K54" s="76"/>
      <c r="M54" s="71" t="s">
        <v>0</v>
      </c>
      <c r="N54" s="71"/>
      <c r="O54" s="75"/>
      <c r="P54" s="75"/>
      <c r="Q54" s="75"/>
      <c r="S54" s="75"/>
      <c r="U54" s="75"/>
      <c r="W54" s="76"/>
    </row>
    <row r="55" spans="1:24" ht="16.5" customHeight="1">
      <c r="A55" s="71" t="s">
        <v>80</v>
      </c>
      <c r="B55" s="71"/>
      <c r="C55" s="75"/>
      <c r="D55" s="75"/>
      <c r="E55" s="75"/>
      <c r="G55" s="75"/>
      <c r="I55" s="75"/>
      <c r="K55" s="76"/>
      <c r="M55" s="71" t="s">
        <v>80</v>
      </c>
      <c r="N55" s="71"/>
      <c r="O55" s="75"/>
      <c r="P55" s="75"/>
      <c r="Q55" s="75"/>
      <c r="S55" s="75"/>
      <c r="U55" s="75"/>
      <c r="W55" s="76"/>
    </row>
    <row r="56" spans="1:24" ht="16.5" customHeight="1">
      <c r="A56" s="26" t="s">
        <v>81</v>
      </c>
      <c r="B56" s="26"/>
      <c r="C56" s="77"/>
      <c r="D56" s="77"/>
      <c r="E56" s="77"/>
      <c r="F56" s="70"/>
      <c r="G56" s="77"/>
      <c r="H56" s="70"/>
      <c r="I56" s="77"/>
      <c r="J56" s="70"/>
      <c r="K56" s="70"/>
      <c r="L56" s="70"/>
      <c r="M56" s="26" t="s">
        <v>82</v>
      </c>
      <c r="N56" s="26"/>
      <c r="O56" s="77"/>
      <c r="P56" s="77"/>
      <c r="Q56" s="77"/>
      <c r="R56" s="70"/>
      <c r="S56" s="77"/>
      <c r="T56" s="70"/>
      <c r="U56" s="77"/>
      <c r="V56" s="70"/>
      <c r="W56" s="70"/>
      <c r="X56" s="70"/>
    </row>
    <row r="57" spans="1:24" ht="16.5" customHeight="1">
      <c r="A57" s="71"/>
      <c r="B57" s="71"/>
      <c r="C57" s="75"/>
      <c r="D57" s="75"/>
      <c r="E57" s="75"/>
      <c r="G57" s="75"/>
      <c r="I57" s="75"/>
      <c r="K57" s="72"/>
      <c r="M57" s="71"/>
      <c r="N57" s="71"/>
      <c r="O57" s="75"/>
      <c r="P57" s="75"/>
      <c r="Q57" s="75"/>
      <c r="S57" s="75"/>
      <c r="U57" s="75"/>
      <c r="W57" s="72"/>
    </row>
    <row r="58" spans="1:24" ht="16.5" customHeight="1">
      <c r="A58" s="71"/>
      <c r="B58" s="71"/>
      <c r="C58" s="75"/>
      <c r="D58" s="75"/>
      <c r="E58" s="75"/>
      <c r="G58" s="75"/>
      <c r="I58" s="75"/>
      <c r="K58" s="72"/>
      <c r="M58" s="71"/>
      <c r="N58" s="71"/>
      <c r="O58" s="75"/>
      <c r="P58" s="75"/>
      <c r="Q58" s="75"/>
      <c r="S58" s="75"/>
      <c r="U58" s="75"/>
      <c r="W58" s="72"/>
    </row>
    <row r="59" spans="1:24" ht="16.5" customHeight="1">
      <c r="A59" s="80"/>
      <c r="B59" s="81"/>
      <c r="C59" s="81"/>
      <c r="D59" s="81"/>
      <c r="E59" s="81"/>
      <c r="F59" s="145" t="s">
        <v>3</v>
      </c>
      <c r="G59" s="145"/>
      <c r="H59" s="145"/>
      <c r="I59" s="2"/>
      <c r="J59" s="145" t="s">
        <v>4</v>
      </c>
      <c r="K59" s="145"/>
      <c r="L59" s="145"/>
      <c r="M59" s="80"/>
      <c r="N59" s="81"/>
      <c r="O59" s="81"/>
      <c r="P59" s="81"/>
      <c r="Q59" s="81"/>
      <c r="R59" s="145" t="s">
        <v>3</v>
      </c>
      <c r="S59" s="145"/>
      <c r="T59" s="145"/>
      <c r="U59" s="2"/>
      <c r="V59" s="145" t="s">
        <v>4</v>
      </c>
      <c r="W59" s="145"/>
      <c r="X59" s="145"/>
    </row>
    <row r="60" spans="1:24" ht="16.5" customHeight="1">
      <c r="A60" s="71"/>
      <c r="B60" s="71"/>
      <c r="C60" s="75"/>
      <c r="D60" s="75"/>
      <c r="E60" s="75"/>
      <c r="F60" s="144" t="s">
        <v>5</v>
      </c>
      <c r="G60" s="144"/>
      <c r="H60" s="144"/>
      <c r="I60" s="102"/>
      <c r="J60" s="147" t="s">
        <v>5</v>
      </c>
      <c r="K60" s="147"/>
      <c r="L60" s="147"/>
      <c r="M60" s="71"/>
      <c r="N60" s="71"/>
      <c r="O60" s="75"/>
      <c r="P60" s="75"/>
      <c r="Q60" s="75"/>
      <c r="R60" s="144" t="s">
        <v>5</v>
      </c>
      <c r="S60" s="144"/>
      <c r="T60" s="144"/>
      <c r="U60" s="102"/>
      <c r="V60" s="147" t="s">
        <v>5</v>
      </c>
      <c r="W60" s="147"/>
      <c r="X60" s="147"/>
    </row>
    <row r="61" spans="1:24" ht="16.5" customHeight="1">
      <c r="A61" s="71"/>
      <c r="B61" s="71"/>
      <c r="C61" s="75"/>
      <c r="D61" s="75"/>
      <c r="E61" s="75"/>
      <c r="F61" s="82" t="s">
        <v>8</v>
      </c>
      <c r="G61" s="75"/>
      <c r="H61" s="82" t="s">
        <v>9</v>
      </c>
      <c r="I61" s="75"/>
      <c r="J61" s="82" t="s">
        <v>8</v>
      </c>
      <c r="K61" s="83"/>
      <c r="L61" s="82" t="s">
        <v>9</v>
      </c>
      <c r="M61" s="71"/>
      <c r="N61" s="71"/>
      <c r="O61" s="75"/>
      <c r="P61" s="75"/>
      <c r="Q61" s="75"/>
      <c r="R61" s="82" t="s">
        <v>8</v>
      </c>
      <c r="S61" s="75"/>
      <c r="T61" s="82" t="s">
        <v>9</v>
      </c>
      <c r="U61" s="75"/>
      <c r="V61" s="82" t="s">
        <v>8</v>
      </c>
      <c r="W61" s="83"/>
      <c r="X61" s="82" t="s">
        <v>9</v>
      </c>
    </row>
    <row r="62" spans="1:24" ht="16.5" customHeight="1">
      <c r="E62" s="75"/>
      <c r="F62" s="85" t="s">
        <v>12</v>
      </c>
      <c r="G62" s="75"/>
      <c r="H62" s="85" t="s">
        <v>12</v>
      </c>
      <c r="I62" s="75"/>
      <c r="J62" s="85" t="s">
        <v>12</v>
      </c>
      <c r="K62" s="75"/>
      <c r="L62" s="85" t="s">
        <v>12</v>
      </c>
      <c r="Q62" s="75"/>
      <c r="R62" s="85" t="s">
        <v>12</v>
      </c>
      <c r="S62" s="75"/>
      <c r="T62" s="85" t="s">
        <v>12</v>
      </c>
      <c r="U62" s="75"/>
      <c r="V62" s="85" t="s">
        <v>12</v>
      </c>
      <c r="W62" s="75"/>
      <c r="X62" s="85" t="s">
        <v>12</v>
      </c>
    </row>
    <row r="63" spans="1:24" ht="16.5" customHeight="1">
      <c r="A63" s="74"/>
      <c r="E63" s="86"/>
      <c r="F63" s="86"/>
      <c r="G63" s="86"/>
      <c r="H63" s="86"/>
      <c r="I63" s="86"/>
      <c r="J63" s="86"/>
      <c r="L63" s="95"/>
      <c r="M63" s="74"/>
      <c r="Q63" s="86"/>
      <c r="R63" s="86"/>
      <c r="S63" s="86"/>
      <c r="T63" s="86"/>
      <c r="U63" s="86"/>
      <c r="V63" s="86"/>
      <c r="X63" s="95"/>
    </row>
    <row r="64" spans="1:24" ht="16.5" customHeight="1">
      <c r="A64" s="74" t="s">
        <v>116</v>
      </c>
      <c r="E64" s="72"/>
      <c r="F64" s="108"/>
      <c r="G64" s="75"/>
      <c r="H64" s="108"/>
      <c r="I64" s="75"/>
      <c r="J64" s="108"/>
      <c r="K64" s="75"/>
      <c r="L64" s="108"/>
      <c r="M64" s="74" t="s">
        <v>116</v>
      </c>
      <c r="Q64" s="72"/>
      <c r="R64" s="108"/>
      <c r="S64" s="75"/>
      <c r="T64" s="108"/>
      <c r="U64" s="75"/>
      <c r="V64" s="108"/>
      <c r="W64" s="75"/>
      <c r="X64" s="108"/>
    </row>
    <row r="65" spans="1:24" ht="16.5" customHeight="1">
      <c r="A65" s="74"/>
      <c r="B65" s="25" t="s">
        <v>117</v>
      </c>
      <c r="E65" s="72"/>
      <c r="F65" s="72">
        <v>-812340577</v>
      </c>
      <c r="G65" s="75"/>
      <c r="H65" s="72">
        <v>345879284</v>
      </c>
      <c r="I65" s="75"/>
      <c r="J65" s="72">
        <v>-643969359</v>
      </c>
      <c r="K65" s="75"/>
      <c r="L65" s="72">
        <v>175827737</v>
      </c>
      <c r="M65" s="74"/>
      <c r="N65" s="25" t="s">
        <v>117</v>
      </c>
      <c r="Q65" s="72"/>
      <c r="R65" s="72">
        <v>-98818783</v>
      </c>
      <c r="S65" s="75"/>
      <c r="T65" s="72">
        <v>4289129360</v>
      </c>
      <c r="U65" s="75"/>
      <c r="V65" s="72">
        <v>129223231</v>
      </c>
      <c r="W65" s="75"/>
      <c r="X65" s="72">
        <v>4155994791</v>
      </c>
    </row>
    <row r="66" spans="1:24" ht="16.5" customHeight="1">
      <c r="A66" s="74"/>
      <c r="B66" s="25" t="s">
        <v>77</v>
      </c>
      <c r="E66" s="72"/>
      <c r="F66" s="70">
        <v>0</v>
      </c>
      <c r="G66" s="75"/>
      <c r="H66" s="70">
        <v>0</v>
      </c>
      <c r="I66" s="75"/>
      <c r="J66" s="70" t="s">
        <v>31</v>
      </c>
      <c r="K66" s="75"/>
      <c r="L66" s="70">
        <v>0</v>
      </c>
      <c r="M66" s="74"/>
      <c r="N66" s="25" t="s">
        <v>77</v>
      </c>
      <c r="Q66" s="72"/>
      <c r="R66" s="70">
        <v>0</v>
      </c>
      <c r="S66" s="75"/>
      <c r="T66" s="70">
        <v>0</v>
      </c>
      <c r="U66" s="75"/>
      <c r="V66" s="70">
        <v>0</v>
      </c>
      <c r="W66" s="75"/>
      <c r="X66" s="70">
        <v>0</v>
      </c>
    </row>
    <row r="67" spans="1:24" ht="16.5" customHeight="1">
      <c r="A67" s="74"/>
      <c r="E67" s="72"/>
      <c r="F67" s="108"/>
      <c r="G67" s="75"/>
      <c r="H67" s="108"/>
      <c r="I67" s="75"/>
      <c r="J67" s="108"/>
      <c r="K67" s="75"/>
      <c r="L67" s="108"/>
      <c r="M67" s="74"/>
      <c r="Q67" s="72"/>
      <c r="R67" s="108"/>
      <c r="S67" s="75"/>
      <c r="T67" s="108"/>
      <c r="U67" s="75"/>
      <c r="V67" s="108"/>
      <c r="W67" s="75"/>
      <c r="X67" s="108"/>
    </row>
    <row r="68" spans="1:24" ht="16.5" customHeight="1" thickBot="1">
      <c r="E68" s="72"/>
      <c r="F68" s="91">
        <f>SUM(F65:F66)</f>
        <v>-812340577</v>
      </c>
      <c r="G68" s="28"/>
      <c r="H68" s="91">
        <f>SUM(H65:H66)</f>
        <v>345879284</v>
      </c>
      <c r="I68" s="28"/>
      <c r="J68" s="91">
        <f>SUM(J65:J66)</f>
        <v>-643969359</v>
      </c>
      <c r="K68" s="28"/>
      <c r="L68" s="91">
        <f>SUM(L65:L66)</f>
        <v>175827737</v>
      </c>
      <c r="Q68" s="72"/>
      <c r="R68" s="91">
        <f>SUM(R65:R66)</f>
        <v>-98818783</v>
      </c>
      <c r="S68" s="28"/>
      <c r="T68" s="91">
        <f>SUM(T65:T66)</f>
        <v>4289129360</v>
      </c>
      <c r="U68" s="28"/>
      <c r="V68" s="91">
        <f>SUM(V65:V66)</f>
        <v>129223231</v>
      </c>
      <c r="W68" s="28"/>
      <c r="X68" s="91">
        <f>SUM(X65:X66)</f>
        <v>4155994791</v>
      </c>
    </row>
    <row r="69" spans="1:24" ht="16.5" customHeight="1" thickTop="1">
      <c r="E69" s="72"/>
      <c r="F69" s="108"/>
      <c r="G69" s="75"/>
      <c r="H69" s="108"/>
      <c r="I69" s="75"/>
      <c r="J69" s="108"/>
      <c r="K69" s="75"/>
      <c r="L69" s="108"/>
      <c r="Q69" s="72"/>
      <c r="R69" s="108"/>
      <c r="S69" s="75"/>
      <c r="T69" s="108"/>
      <c r="U69" s="75"/>
      <c r="V69" s="108"/>
      <c r="W69" s="75"/>
      <c r="X69" s="108"/>
    </row>
    <row r="70" spans="1:24" ht="16.5" customHeight="1">
      <c r="A70" s="74" t="s">
        <v>114</v>
      </c>
      <c r="E70" s="72"/>
      <c r="F70" s="108"/>
      <c r="G70" s="75"/>
      <c r="H70" s="108"/>
      <c r="I70" s="75"/>
      <c r="J70" s="108"/>
      <c r="K70" s="75"/>
      <c r="L70" s="108"/>
      <c r="M70" s="74" t="s">
        <v>114</v>
      </c>
      <c r="Q70" s="72"/>
      <c r="R70" s="108"/>
      <c r="S70" s="75"/>
      <c r="T70" s="108"/>
      <c r="U70" s="75"/>
      <c r="V70" s="108"/>
      <c r="W70" s="75"/>
      <c r="X70" s="108"/>
    </row>
    <row r="71" spans="1:24" ht="16.5" customHeight="1">
      <c r="A71" s="74"/>
      <c r="B71" s="74" t="s">
        <v>118</v>
      </c>
      <c r="E71" s="72"/>
      <c r="F71" s="108"/>
      <c r="G71" s="75"/>
      <c r="H71" s="108"/>
      <c r="I71" s="75"/>
      <c r="J71" s="108"/>
      <c r="K71" s="75"/>
      <c r="L71" s="108"/>
      <c r="M71" s="74"/>
      <c r="N71" s="74" t="s">
        <v>118</v>
      </c>
      <c r="Q71" s="72"/>
      <c r="R71" s="108"/>
      <c r="S71" s="75"/>
      <c r="T71" s="108"/>
      <c r="U71" s="75"/>
      <c r="V71" s="108"/>
      <c r="W71" s="75"/>
      <c r="X71" s="108"/>
    </row>
    <row r="72" spans="1:24" ht="16.5" customHeight="1">
      <c r="B72" s="25" t="s">
        <v>119</v>
      </c>
      <c r="E72" s="72"/>
      <c r="F72" s="72">
        <v>-2170791155</v>
      </c>
      <c r="G72" s="28"/>
      <c r="H72" s="72">
        <v>631619811</v>
      </c>
      <c r="I72" s="28"/>
      <c r="J72" s="72">
        <v>-2125179841</v>
      </c>
      <c r="K72" s="28"/>
      <c r="L72" s="72">
        <v>550185043</v>
      </c>
      <c r="N72" s="25" t="s">
        <v>119</v>
      </c>
      <c r="Q72" s="72"/>
      <c r="R72" s="72">
        <v>-1566333188</v>
      </c>
      <c r="S72" s="28"/>
      <c r="T72" s="72">
        <v>6908424088</v>
      </c>
      <c r="U72" s="28"/>
      <c r="V72" s="72">
        <v>-1415727479</v>
      </c>
      <c r="W72" s="28"/>
      <c r="X72" s="72">
        <v>6914911624</v>
      </c>
    </row>
    <row r="73" spans="1:24" ht="16.5" customHeight="1">
      <c r="B73" s="25" t="s">
        <v>77</v>
      </c>
      <c r="E73" s="72"/>
      <c r="F73" s="70">
        <v>0</v>
      </c>
      <c r="G73" s="28"/>
      <c r="H73" s="70">
        <v>0</v>
      </c>
      <c r="I73" s="28"/>
      <c r="J73" s="70" t="s">
        <v>31</v>
      </c>
      <c r="K73" s="28"/>
      <c r="L73" s="70">
        <v>0</v>
      </c>
      <c r="N73" s="25" t="s">
        <v>77</v>
      </c>
      <c r="Q73" s="72"/>
      <c r="R73" s="70">
        <v>0</v>
      </c>
      <c r="S73" s="28"/>
      <c r="T73" s="70">
        <v>0</v>
      </c>
      <c r="U73" s="28"/>
      <c r="V73" s="70" t="s">
        <v>31</v>
      </c>
      <c r="W73" s="28"/>
      <c r="X73" s="70">
        <v>0</v>
      </c>
    </row>
    <row r="74" spans="1:24" ht="16.5" customHeight="1">
      <c r="A74" s="74"/>
      <c r="E74" s="72"/>
      <c r="G74" s="28"/>
      <c r="I74" s="28"/>
      <c r="K74" s="28"/>
      <c r="M74" s="74"/>
      <c r="Q74" s="72"/>
      <c r="S74" s="28"/>
      <c r="U74" s="28"/>
      <c r="W74" s="28"/>
    </row>
    <row r="75" spans="1:24" ht="16.5" customHeight="1" thickBot="1">
      <c r="A75" s="74"/>
      <c r="E75" s="72"/>
      <c r="F75" s="91">
        <f>SUM(F72:F73)</f>
        <v>-2170791155</v>
      </c>
      <c r="G75" s="72"/>
      <c r="H75" s="91">
        <f>SUM(H72:H73)</f>
        <v>631619811</v>
      </c>
      <c r="I75" s="72"/>
      <c r="J75" s="91">
        <f>SUM(J72:J73)</f>
        <v>-2125179841</v>
      </c>
      <c r="K75" s="72"/>
      <c r="L75" s="91">
        <f>SUM(L72:L73)</f>
        <v>550185043</v>
      </c>
      <c r="M75" s="74"/>
      <c r="Q75" s="72"/>
      <c r="R75" s="91">
        <f>SUM(R72:R73)</f>
        <v>-1566333188</v>
      </c>
      <c r="S75" s="72"/>
      <c r="T75" s="91">
        <f>SUM(T72:T73)</f>
        <v>6908424088</v>
      </c>
      <c r="U75" s="72"/>
      <c r="V75" s="91">
        <f>SUM(V72:V73)</f>
        <v>-1415727479</v>
      </c>
      <c r="W75" s="72"/>
      <c r="X75" s="91">
        <f>SUM(X72:X73)</f>
        <v>6914911624</v>
      </c>
    </row>
    <row r="76" spans="1:24" ht="16.5" customHeight="1" thickTop="1">
      <c r="A76" s="74"/>
      <c r="E76" s="72"/>
      <c r="F76" s="108"/>
      <c r="G76" s="75"/>
      <c r="H76" s="108"/>
      <c r="I76" s="75"/>
      <c r="J76" s="108"/>
      <c r="K76" s="75"/>
      <c r="L76" s="108"/>
      <c r="M76" s="74"/>
      <c r="Q76" s="72"/>
      <c r="R76" s="108"/>
      <c r="S76" s="75"/>
      <c r="T76" s="108"/>
      <c r="U76" s="75"/>
      <c r="V76" s="108"/>
      <c r="W76" s="75"/>
      <c r="X76" s="108"/>
    </row>
    <row r="77" spans="1:24" ht="16.5" customHeight="1">
      <c r="A77" s="74" t="s">
        <v>120</v>
      </c>
      <c r="B77" s="74"/>
      <c r="E77" s="27"/>
      <c r="F77" s="27"/>
      <c r="H77" s="27"/>
      <c r="J77" s="27"/>
      <c r="K77" s="25"/>
      <c r="L77" s="27"/>
      <c r="M77" s="74" t="s">
        <v>120</v>
      </c>
      <c r="N77" s="74"/>
      <c r="Q77" s="27"/>
      <c r="R77" s="27"/>
      <c r="T77" s="27"/>
      <c r="V77" s="27"/>
      <c r="W77" s="25"/>
      <c r="X77" s="27"/>
    </row>
    <row r="78" spans="1:24" ht="16.5" customHeight="1">
      <c r="A78" s="74"/>
      <c r="B78" s="74"/>
      <c r="E78" s="108"/>
      <c r="F78" s="108"/>
      <c r="G78" s="75"/>
      <c r="H78" s="108"/>
      <c r="I78" s="75"/>
      <c r="J78" s="108"/>
      <c r="K78" s="75"/>
      <c r="L78" s="108"/>
      <c r="M78" s="74"/>
      <c r="N78" s="74"/>
      <c r="Q78" s="108"/>
      <c r="R78" s="108"/>
      <c r="S78" s="75"/>
      <c r="T78" s="108"/>
      <c r="U78" s="75"/>
      <c r="V78" s="108"/>
      <c r="W78" s="75"/>
      <c r="X78" s="108"/>
    </row>
    <row r="79" spans="1:24" ht="16.5" customHeight="1">
      <c r="A79" s="25" t="s">
        <v>121</v>
      </c>
      <c r="E79" s="110"/>
      <c r="F79" s="109">
        <f>F30/4335902125</f>
        <v>-0.18735214808383158</v>
      </c>
      <c r="G79" s="75"/>
      <c r="H79" s="109">
        <f>H30/4335902125</f>
        <v>7.9771008207432728E-2</v>
      </c>
      <c r="I79" s="75"/>
      <c r="J79" s="109">
        <f>J30/4335902125</f>
        <v>-0.14852027108430174</v>
      </c>
      <c r="K79" s="75"/>
      <c r="L79" s="109">
        <f>L30/4335902125</f>
        <v>4.0551592709210431E-2</v>
      </c>
      <c r="M79" s="25" t="s">
        <v>121</v>
      </c>
      <c r="Q79" s="110"/>
      <c r="R79" s="109">
        <f>R30/4335902125</f>
        <v>-2.2790824181715127E-2</v>
      </c>
      <c r="S79" s="75"/>
      <c r="T79" s="109">
        <f>T30/4335902125</f>
        <v>0.98921267970272742</v>
      </c>
      <c r="U79" s="75"/>
      <c r="V79" s="109">
        <f>V30/4335902125</f>
        <v>2.9803078407818075E-2</v>
      </c>
      <c r="W79" s="75"/>
      <c r="X79" s="109">
        <f>X30/4335902125</f>
        <v>0.95850751958567326</v>
      </c>
    </row>
    <row r="80" spans="1:24" ht="16.5" customHeight="1">
      <c r="E80" s="110"/>
      <c r="F80" s="110"/>
      <c r="G80" s="75"/>
      <c r="H80" s="110"/>
      <c r="I80" s="75"/>
      <c r="J80" s="110"/>
      <c r="K80" s="75"/>
      <c r="L80" s="110"/>
      <c r="Q80" s="110"/>
      <c r="R80" s="110"/>
      <c r="S80" s="75"/>
      <c r="T80" s="110"/>
      <c r="U80" s="75"/>
      <c r="V80" s="110"/>
      <c r="W80" s="75"/>
      <c r="X80" s="110"/>
    </row>
    <row r="81" spans="5:24" ht="16.5" customHeight="1">
      <c r="E81" s="110"/>
      <c r="F81" s="110"/>
      <c r="G81" s="75"/>
      <c r="H81" s="110"/>
      <c r="I81" s="75"/>
      <c r="J81" s="110"/>
      <c r="K81" s="75"/>
      <c r="L81" s="110"/>
      <c r="Q81" s="110"/>
      <c r="R81" s="110"/>
      <c r="S81" s="75"/>
      <c r="T81" s="110"/>
      <c r="U81" s="75"/>
      <c r="V81" s="110"/>
      <c r="W81" s="75"/>
      <c r="X81" s="110"/>
    </row>
    <row r="82" spans="5:24" ht="16.5" customHeight="1">
      <c r="E82" s="110"/>
      <c r="F82" s="110"/>
      <c r="G82" s="75"/>
      <c r="H82" s="110"/>
      <c r="I82" s="75"/>
      <c r="J82" s="110"/>
      <c r="K82" s="75"/>
      <c r="L82" s="110"/>
      <c r="Q82" s="110"/>
      <c r="R82" s="110"/>
      <c r="S82" s="75"/>
      <c r="T82" s="110"/>
      <c r="U82" s="75"/>
      <c r="V82" s="110"/>
      <c r="W82" s="75"/>
      <c r="X82" s="110"/>
    </row>
    <row r="83" spans="5:24" ht="16.5" customHeight="1">
      <c r="E83" s="110"/>
      <c r="F83" s="110"/>
      <c r="G83" s="75"/>
      <c r="H83" s="110"/>
      <c r="I83" s="75"/>
      <c r="J83" s="110"/>
      <c r="K83" s="75"/>
      <c r="L83" s="110"/>
      <c r="Q83" s="110"/>
      <c r="R83" s="110"/>
      <c r="S83" s="75"/>
      <c r="T83" s="110"/>
      <c r="U83" s="75"/>
      <c r="V83" s="110"/>
      <c r="W83" s="75"/>
      <c r="X83" s="110"/>
    </row>
    <row r="84" spans="5:24" ht="16.5" customHeight="1">
      <c r="E84" s="110"/>
      <c r="F84" s="110"/>
      <c r="G84" s="75"/>
      <c r="H84" s="110"/>
      <c r="I84" s="75"/>
      <c r="J84" s="110"/>
      <c r="K84" s="75"/>
      <c r="L84" s="110"/>
      <c r="Q84" s="110"/>
      <c r="R84" s="110"/>
      <c r="S84" s="75"/>
      <c r="T84" s="110"/>
      <c r="U84" s="75"/>
      <c r="V84" s="110"/>
      <c r="W84" s="75"/>
      <c r="X84" s="110"/>
    </row>
    <row r="85" spans="5:24" ht="16.5" customHeight="1">
      <c r="E85" s="110"/>
      <c r="F85" s="110"/>
      <c r="G85" s="75"/>
      <c r="H85" s="110"/>
      <c r="I85" s="75"/>
      <c r="J85" s="110"/>
      <c r="K85" s="75"/>
      <c r="L85" s="110"/>
      <c r="Q85" s="110"/>
      <c r="R85" s="110"/>
      <c r="S85" s="75"/>
      <c r="T85" s="110"/>
      <c r="U85" s="75"/>
      <c r="V85" s="110"/>
      <c r="W85" s="75"/>
      <c r="X85" s="110"/>
    </row>
    <row r="86" spans="5:24" ht="16.5" customHeight="1">
      <c r="E86" s="110"/>
      <c r="F86" s="110"/>
      <c r="G86" s="75"/>
      <c r="H86" s="110"/>
      <c r="I86" s="75"/>
      <c r="J86" s="110"/>
      <c r="K86" s="75"/>
      <c r="L86" s="110"/>
      <c r="Q86" s="110"/>
      <c r="R86" s="110"/>
      <c r="S86" s="75"/>
      <c r="T86" s="110"/>
      <c r="U86" s="75"/>
      <c r="V86" s="110"/>
      <c r="W86" s="75"/>
      <c r="X86" s="110"/>
    </row>
    <row r="87" spans="5:24" ht="16.5" customHeight="1">
      <c r="E87" s="110"/>
      <c r="F87" s="110"/>
      <c r="G87" s="75"/>
      <c r="H87" s="110"/>
      <c r="I87" s="75"/>
      <c r="J87" s="110"/>
      <c r="K87" s="75"/>
      <c r="L87" s="110"/>
      <c r="Q87" s="110"/>
      <c r="R87" s="110"/>
      <c r="S87" s="75"/>
      <c r="T87" s="110"/>
      <c r="U87" s="75"/>
      <c r="V87" s="110"/>
      <c r="W87" s="75"/>
      <c r="X87" s="110"/>
    </row>
    <row r="88" spans="5:24" ht="16.5" customHeight="1">
      <c r="E88" s="110"/>
      <c r="F88" s="110"/>
      <c r="G88" s="75"/>
      <c r="H88" s="110"/>
      <c r="I88" s="75"/>
      <c r="J88" s="110"/>
      <c r="K88" s="75"/>
      <c r="L88" s="110"/>
      <c r="Q88" s="110"/>
      <c r="R88" s="110"/>
      <c r="S88" s="75"/>
      <c r="T88" s="110"/>
      <c r="U88" s="75"/>
      <c r="V88" s="110"/>
      <c r="W88" s="75"/>
      <c r="X88" s="110"/>
    </row>
    <row r="89" spans="5:24" ht="16.5" customHeight="1">
      <c r="E89" s="110"/>
      <c r="F89" s="110"/>
      <c r="G89" s="75"/>
      <c r="H89" s="110"/>
      <c r="I89" s="75"/>
      <c r="J89" s="110"/>
      <c r="K89" s="75"/>
      <c r="L89" s="110"/>
      <c r="Q89" s="110"/>
      <c r="R89" s="110"/>
      <c r="S89" s="75"/>
      <c r="T89" s="110"/>
      <c r="U89" s="75"/>
      <c r="V89" s="110"/>
      <c r="W89" s="75"/>
      <c r="X89" s="110"/>
    </row>
    <row r="90" spans="5:24" ht="16.5" customHeight="1">
      <c r="E90" s="110"/>
      <c r="F90" s="110"/>
      <c r="G90" s="75"/>
      <c r="H90" s="110"/>
      <c r="I90" s="75"/>
      <c r="J90" s="110"/>
      <c r="K90" s="75"/>
      <c r="L90" s="110"/>
      <c r="Q90" s="110"/>
      <c r="R90" s="110"/>
      <c r="S90" s="75"/>
      <c r="T90" s="110"/>
      <c r="U90" s="75"/>
      <c r="V90" s="110"/>
      <c r="W90" s="75"/>
      <c r="X90" s="110"/>
    </row>
    <row r="91" spans="5:24" ht="16.5" customHeight="1">
      <c r="E91" s="110"/>
      <c r="F91" s="110"/>
      <c r="G91" s="75"/>
      <c r="H91" s="110"/>
      <c r="I91" s="75"/>
      <c r="J91" s="110"/>
      <c r="K91" s="75"/>
      <c r="L91" s="110"/>
      <c r="Q91" s="110"/>
      <c r="R91" s="110"/>
      <c r="S91" s="75"/>
      <c r="T91" s="110"/>
      <c r="U91" s="75"/>
      <c r="V91" s="110"/>
      <c r="W91" s="75"/>
      <c r="X91" s="110"/>
    </row>
    <row r="92" spans="5:24" ht="16.5" customHeight="1">
      <c r="E92" s="110"/>
      <c r="F92" s="110"/>
      <c r="G92" s="75"/>
      <c r="H92" s="110"/>
      <c r="I92" s="75"/>
      <c r="J92" s="110"/>
      <c r="K92" s="75"/>
      <c r="L92" s="110"/>
      <c r="Q92" s="110"/>
      <c r="R92" s="110"/>
      <c r="S92" s="75"/>
      <c r="T92" s="110"/>
      <c r="U92" s="75"/>
      <c r="V92" s="110"/>
      <c r="W92" s="75"/>
      <c r="X92" s="110"/>
    </row>
    <row r="93" spans="5:24" ht="16.5" customHeight="1">
      <c r="E93" s="110"/>
      <c r="F93" s="110"/>
      <c r="G93" s="75"/>
      <c r="H93" s="110"/>
      <c r="I93" s="75"/>
      <c r="J93" s="110"/>
      <c r="K93" s="75"/>
      <c r="L93" s="110"/>
      <c r="Q93" s="110"/>
      <c r="R93" s="110"/>
      <c r="S93" s="75"/>
      <c r="T93" s="110"/>
      <c r="U93" s="75"/>
      <c r="V93" s="110"/>
      <c r="W93" s="75"/>
      <c r="X93" s="110"/>
    </row>
    <row r="94" spans="5:24" ht="16.5" customHeight="1">
      <c r="E94" s="110"/>
      <c r="F94" s="110"/>
      <c r="G94" s="75"/>
      <c r="H94" s="110"/>
      <c r="I94" s="75"/>
      <c r="J94" s="110"/>
      <c r="K94" s="75"/>
      <c r="L94" s="110"/>
      <c r="Q94" s="110"/>
      <c r="R94" s="110"/>
      <c r="S94" s="75"/>
      <c r="T94" s="110"/>
      <c r="U94" s="75"/>
      <c r="V94" s="110"/>
      <c r="W94" s="75"/>
      <c r="X94" s="110"/>
    </row>
    <row r="95" spans="5:24" ht="16.5" customHeight="1">
      <c r="E95" s="110"/>
      <c r="F95" s="110"/>
      <c r="G95" s="75"/>
      <c r="H95" s="110"/>
      <c r="I95" s="75"/>
      <c r="J95" s="110"/>
      <c r="K95" s="75"/>
      <c r="L95" s="110"/>
      <c r="Q95" s="110"/>
      <c r="R95" s="110"/>
      <c r="S95" s="75"/>
      <c r="T95" s="110"/>
      <c r="U95" s="75"/>
      <c r="V95" s="110"/>
      <c r="W95" s="75"/>
      <c r="X95" s="110"/>
    </row>
    <row r="96" spans="5:24" ht="16.5" customHeight="1">
      <c r="E96" s="110"/>
      <c r="F96" s="110"/>
      <c r="G96" s="75"/>
      <c r="H96" s="110"/>
      <c r="I96" s="75"/>
      <c r="J96" s="110"/>
      <c r="K96" s="75"/>
      <c r="L96" s="110"/>
      <c r="Q96" s="110"/>
      <c r="R96" s="110"/>
      <c r="S96" s="75"/>
      <c r="T96" s="110"/>
      <c r="U96" s="75"/>
      <c r="V96" s="110"/>
      <c r="W96" s="75"/>
      <c r="X96" s="110"/>
    </row>
    <row r="97" spans="1:24" ht="16.5" customHeight="1">
      <c r="E97" s="110"/>
      <c r="F97" s="110"/>
      <c r="G97" s="75"/>
      <c r="H97" s="110"/>
      <c r="I97" s="75"/>
      <c r="J97" s="110"/>
      <c r="K97" s="75"/>
      <c r="L97" s="110"/>
      <c r="Q97" s="110"/>
      <c r="R97" s="110"/>
      <c r="S97" s="75"/>
      <c r="T97" s="110"/>
      <c r="U97" s="75"/>
      <c r="V97" s="110"/>
      <c r="W97" s="75"/>
      <c r="X97" s="110"/>
    </row>
    <row r="98" spans="1:24" ht="16.5" customHeight="1">
      <c r="E98" s="110"/>
      <c r="F98" s="110"/>
      <c r="G98" s="75"/>
      <c r="H98" s="110"/>
      <c r="I98" s="75"/>
      <c r="J98" s="110"/>
      <c r="K98" s="75"/>
      <c r="L98" s="110"/>
      <c r="Q98" s="110"/>
      <c r="R98" s="110"/>
      <c r="S98" s="75"/>
      <c r="T98" s="110"/>
      <c r="U98" s="75"/>
      <c r="V98" s="110"/>
      <c r="W98" s="75"/>
      <c r="X98" s="110"/>
    </row>
    <row r="99" spans="1:24" ht="16.5" customHeight="1">
      <c r="E99" s="110"/>
      <c r="F99" s="110"/>
      <c r="G99" s="75"/>
      <c r="H99" s="110"/>
      <c r="I99" s="75"/>
      <c r="J99" s="110"/>
      <c r="K99" s="75"/>
      <c r="L99" s="110"/>
      <c r="Q99" s="110"/>
      <c r="R99" s="110"/>
      <c r="S99" s="75"/>
      <c r="T99" s="110"/>
      <c r="U99" s="75"/>
      <c r="V99" s="110"/>
      <c r="W99" s="75"/>
      <c r="X99" s="110"/>
    </row>
    <row r="100" spans="1:24" ht="16.5" customHeight="1">
      <c r="E100" s="110"/>
      <c r="F100" s="110"/>
      <c r="G100" s="75"/>
      <c r="H100" s="110"/>
      <c r="I100" s="75"/>
      <c r="J100" s="110"/>
      <c r="K100" s="75"/>
      <c r="L100" s="110"/>
      <c r="Q100" s="110"/>
      <c r="R100" s="110"/>
      <c r="S100" s="75"/>
      <c r="T100" s="110"/>
      <c r="U100" s="75"/>
      <c r="V100" s="110"/>
      <c r="W100" s="75"/>
      <c r="X100" s="110"/>
    </row>
    <row r="101" spans="1:24" ht="16.5" customHeight="1">
      <c r="E101" s="110"/>
      <c r="F101" s="110"/>
      <c r="G101" s="75"/>
      <c r="H101" s="110"/>
      <c r="I101" s="75"/>
      <c r="J101" s="110"/>
      <c r="K101" s="75"/>
      <c r="L101" s="110"/>
      <c r="Q101" s="110"/>
      <c r="R101" s="110"/>
      <c r="S101" s="75"/>
      <c r="T101" s="110"/>
      <c r="U101" s="75"/>
      <c r="V101" s="110"/>
      <c r="W101" s="75"/>
      <c r="X101" s="110"/>
    </row>
    <row r="102" spans="1:24" ht="20.25" customHeight="1">
      <c r="E102" s="110"/>
      <c r="F102" s="110"/>
      <c r="G102" s="75"/>
      <c r="H102" s="110"/>
      <c r="I102" s="75"/>
      <c r="J102" s="110"/>
      <c r="K102" s="75"/>
      <c r="L102" s="110"/>
      <c r="Q102" s="110"/>
      <c r="R102" s="110"/>
      <c r="S102" s="75"/>
      <c r="T102" s="110"/>
      <c r="U102" s="75"/>
      <c r="V102" s="110"/>
      <c r="W102" s="75"/>
      <c r="X102" s="110"/>
    </row>
    <row r="103" spans="1:24" ht="20.25" customHeight="1">
      <c r="E103" s="110"/>
      <c r="F103" s="110"/>
      <c r="G103" s="75"/>
      <c r="H103" s="110"/>
      <c r="I103" s="75"/>
      <c r="J103" s="110"/>
      <c r="K103" s="75"/>
      <c r="L103" s="110"/>
      <c r="Q103" s="110"/>
      <c r="R103" s="110"/>
      <c r="S103" s="75"/>
      <c r="T103" s="110"/>
      <c r="U103" s="75"/>
      <c r="V103" s="110"/>
      <c r="W103" s="75"/>
      <c r="X103" s="110"/>
    </row>
    <row r="104" spans="1:24" ht="20.25" customHeight="1">
      <c r="E104" s="110"/>
      <c r="F104" s="110"/>
      <c r="G104" s="75"/>
      <c r="H104" s="110"/>
      <c r="I104" s="75"/>
      <c r="J104" s="110"/>
      <c r="K104" s="75"/>
      <c r="L104" s="110"/>
      <c r="Q104" s="110"/>
      <c r="R104" s="110"/>
      <c r="S104" s="75"/>
      <c r="T104" s="110"/>
      <c r="U104" s="75"/>
      <c r="V104" s="110"/>
      <c r="W104" s="75"/>
      <c r="X104" s="110"/>
    </row>
    <row r="105" spans="1:24" ht="8.25" customHeight="1">
      <c r="E105" s="110"/>
      <c r="F105" s="110"/>
      <c r="G105" s="75"/>
      <c r="H105" s="110"/>
      <c r="I105" s="75"/>
      <c r="J105" s="110"/>
      <c r="K105" s="110"/>
      <c r="L105" s="110"/>
      <c r="Q105" s="110"/>
      <c r="R105" s="110"/>
      <c r="S105" s="75"/>
      <c r="T105" s="110"/>
      <c r="U105" s="75"/>
      <c r="V105" s="110"/>
      <c r="W105" s="110"/>
      <c r="X105" s="110"/>
    </row>
    <row r="106" spans="1:24" ht="22.35" customHeight="1">
      <c r="A106" s="94" t="s">
        <v>36</v>
      </c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 t="s">
        <v>36</v>
      </c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</row>
  </sheetData>
  <mergeCells count="18">
    <mergeCell ref="F60:H60"/>
    <mergeCell ref="J60:L60"/>
    <mergeCell ref="R60:T60"/>
    <mergeCell ref="V60:X60"/>
    <mergeCell ref="B37:D37"/>
    <mergeCell ref="N37:P37"/>
    <mergeCell ref="F59:H59"/>
    <mergeCell ref="J59:L59"/>
    <mergeCell ref="R59:T59"/>
    <mergeCell ref="V59:X59"/>
    <mergeCell ref="F6:H6"/>
    <mergeCell ref="J6:L6"/>
    <mergeCell ref="R6:T6"/>
    <mergeCell ref="V6:X6"/>
    <mergeCell ref="F7:H7"/>
    <mergeCell ref="J7:L7"/>
    <mergeCell ref="R7:T7"/>
    <mergeCell ref="V7:X7"/>
  </mergeCells>
  <pageMargins left="0.8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&amp;R&amp;"Arial,Regular"&amp;9&amp;P</oddFooter>
  </headerFooter>
  <rowBreaks count="1" manualBreakCount="1">
    <brk id="53" max="23" man="1"/>
  </rowBreaks>
  <colBreaks count="1" manualBreakCount="1">
    <brk id="12" max="10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EA353-E56B-4A52-BF0C-7653DE387685}">
  <dimension ref="A1:AC65"/>
  <sheetViews>
    <sheetView topLeftCell="D5" zoomScale="85" zoomScaleNormal="85" zoomScaleSheetLayoutView="100" workbookViewId="0">
      <selection activeCell="J16" sqref="J16"/>
    </sheetView>
  </sheetViews>
  <sheetFormatPr defaultColWidth="9.42578125" defaultRowHeight="16.5" customHeight="1"/>
  <cols>
    <col min="1" max="1" width="2.5703125" style="25" customWidth="1"/>
    <col min="2" max="2" width="1.5703125" style="25" customWidth="1"/>
    <col min="3" max="3" width="32.85546875" style="25" customWidth="1"/>
    <col min="4" max="4" width="5.5703125" style="25" bestFit="1" customWidth="1"/>
    <col min="5" max="5" width="0.5703125" style="25" customWidth="1"/>
    <col min="6" max="6" width="14.42578125" style="25" bestFit="1" customWidth="1"/>
    <col min="7" max="7" width="0.5703125" style="25" customWidth="1"/>
    <col min="8" max="8" width="13.5703125" style="25" bestFit="1" customWidth="1"/>
    <col min="9" max="9" width="0.5703125" style="25" customWidth="1"/>
    <col min="10" max="10" width="14.42578125" style="25" customWidth="1"/>
    <col min="11" max="11" width="0.5703125" style="25" customWidth="1"/>
    <col min="12" max="12" width="13.5703125" style="25" bestFit="1" customWidth="1"/>
    <col min="13" max="13" width="0.5703125" style="25" customWidth="1"/>
    <col min="14" max="14" width="16.5703125" style="25" bestFit="1" customWidth="1"/>
    <col min="15" max="15" width="0.5703125" style="25" customWidth="1"/>
    <col min="16" max="16" width="21" style="25" customWidth="1"/>
    <col min="17" max="17" width="0.5703125" style="25" customWidth="1"/>
    <col min="18" max="18" width="14.5703125" style="25" customWidth="1"/>
    <col min="19" max="19" width="0.5703125" style="25" customWidth="1"/>
    <col min="20" max="20" width="14.42578125" style="25" customWidth="1"/>
    <col min="21" max="21" width="0.5703125" style="25" customWidth="1"/>
    <col min="22" max="22" width="16.5703125" style="25" bestFit="1" customWidth="1"/>
    <col min="23" max="23" width="0.5703125" style="25" customWidth="1"/>
    <col min="24" max="24" width="17.42578125" style="25" customWidth="1"/>
    <col min="25" max="25" width="0.5703125" style="25" customWidth="1"/>
    <col min="26" max="26" width="11.42578125" style="25" customWidth="1"/>
    <col min="27" max="27" width="0.5703125" style="25" customWidth="1"/>
    <col min="28" max="28" width="16.42578125" style="25" bestFit="1" customWidth="1"/>
    <col min="29" max="29" width="13.42578125" style="25" customWidth="1"/>
    <col min="30" max="16384" width="9.42578125" style="25"/>
  </cols>
  <sheetData>
    <row r="1" spans="1:29" ht="16.5" customHeight="1">
      <c r="A1" s="30" t="s">
        <v>0</v>
      </c>
      <c r="B1" s="31"/>
      <c r="C1" s="31"/>
      <c r="D1" s="32"/>
      <c r="E1" s="32"/>
      <c r="F1" s="31"/>
      <c r="G1" s="33"/>
      <c r="H1" s="31"/>
      <c r="I1" s="33"/>
      <c r="J1" s="33"/>
      <c r="K1" s="33"/>
      <c r="L1" s="31"/>
      <c r="M1" s="33"/>
      <c r="N1" s="31"/>
      <c r="O1" s="31"/>
      <c r="P1" s="31"/>
      <c r="Q1" s="33"/>
      <c r="R1" s="31"/>
      <c r="S1" s="31"/>
      <c r="T1" s="31"/>
      <c r="U1" s="33"/>
      <c r="V1" s="31"/>
      <c r="W1" s="33"/>
      <c r="X1" s="33"/>
      <c r="Y1" s="33"/>
      <c r="Z1" s="31"/>
      <c r="AA1" s="33"/>
      <c r="AB1" s="31"/>
      <c r="AC1" s="86"/>
    </row>
    <row r="2" spans="1:29" ht="16.5" customHeight="1">
      <c r="A2" s="30" t="s">
        <v>124</v>
      </c>
      <c r="B2" s="31"/>
      <c r="C2" s="31"/>
      <c r="D2" s="32"/>
      <c r="E2" s="32"/>
      <c r="F2" s="31"/>
      <c r="G2" s="33"/>
      <c r="H2" s="31"/>
      <c r="I2" s="33"/>
      <c r="J2" s="33"/>
      <c r="K2" s="33"/>
      <c r="L2" s="31"/>
      <c r="M2" s="33"/>
      <c r="N2" s="31"/>
      <c r="O2" s="31"/>
      <c r="P2" s="31"/>
      <c r="Q2" s="33"/>
      <c r="R2" s="31"/>
      <c r="S2" s="31"/>
      <c r="T2" s="31"/>
      <c r="U2" s="33"/>
      <c r="V2" s="31"/>
      <c r="W2" s="33"/>
      <c r="X2" s="33"/>
      <c r="Y2" s="33"/>
      <c r="Z2" s="31"/>
      <c r="AA2" s="33"/>
      <c r="AB2" s="31"/>
    </row>
    <row r="3" spans="1:29" ht="16.5" customHeight="1">
      <c r="A3" s="26" t="s">
        <v>82</v>
      </c>
      <c r="B3" s="60"/>
      <c r="C3" s="60"/>
      <c r="D3" s="60"/>
      <c r="E3" s="60"/>
      <c r="F3" s="46"/>
      <c r="G3" s="61"/>
      <c r="H3" s="46"/>
      <c r="I3" s="61"/>
      <c r="J3" s="61"/>
      <c r="K3" s="61"/>
      <c r="L3" s="46"/>
      <c r="M3" s="61"/>
      <c r="N3" s="46"/>
      <c r="O3" s="46"/>
      <c r="P3" s="46"/>
      <c r="Q3" s="61"/>
      <c r="R3" s="46"/>
      <c r="S3" s="46"/>
      <c r="T3" s="46"/>
      <c r="U3" s="61"/>
      <c r="V3" s="46"/>
      <c r="W3" s="61"/>
      <c r="X3" s="61"/>
      <c r="Y3" s="61"/>
      <c r="Z3" s="46"/>
      <c r="AA3" s="61"/>
      <c r="AB3" s="46"/>
    </row>
    <row r="4" spans="1:29" ht="16.5" customHeight="1">
      <c r="A4" s="31"/>
      <c r="B4" s="31"/>
      <c r="C4" s="31"/>
      <c r="D4" s="32"/>
      <c r="E4" s="32"/>
      <c r="F4" s="31"/>
      <c r="G4" s="33"/>
      <c r="H4" s="31"/>
      <c r="I4" s="33"/>
      <c r="J4" s="33"/>
      <c r="K4" s="33"/>
      <c r="L4" s="31"/>
      <c r="M4" s="33"/>
      <c r="N4" s="31"/>
      <c r="O4" s="31"/>
      <c r="P4" s="31"/>
      <c r="Q4" s="33"/>
      <c r="R4" s="31"/>
      <c r="S4" s="31"/>
      <c r="T4" s="31"/>
      <c r="U4" s="33"/>
      <c r="V4" s="31"/>
      <c r="W4" s="33"/>
      <c r="X4" s="33"/>
      <c r="Y4" s="33"/>
      <c r="Z4" s="31"/>
      <c r="AA4" s="33"/>
      <c r="AB4" s="31"/>
    </row>
    <row r="5" spans="1:29" ht="16.5" customHeight="1">
      <c r="A5" s="31"/>
      <c r="B5" s="31"/>
      <c r="C5" s="31"/>
      <c r="D5" s="32"/>
      <c r="E5" s="32"/>
      <c r="F5" s="31"/>
      <c r="G5" s="33"/>
      <c r="H5" s="31"/>
      <c r="I5" s="33"/>
      <c r="J5" s="33"/>
      <c r="K5" s="33"/>
      <c r="L5" s="31"/>
      <c r="M5" s="33"/>
      <c r="N5" s="31"/>
      <c r="O5" s="31"/>
      <c r="P5" s="31"/>
      <c r="Q5" s="33"/>
      <c r="R5" s="31"/>
      <c r="S5" s="31"/>
      <c r="T5" s="31"/>
      <c r="U5" s="33"/>
      <c r="V5" s="31"/>
      <c r="W5" s="33"/>
      <c r="X5" s="33"/>
      <c r="Y5" s="33"/>
      <c r="Z5" s="31"/>
      <c r="AA5" s="33"/>
      <c r="AB5" s="31"/>
    </row>
    <row r="6" spans="1:29" ht="16.5" customHeight="1">
      <c r="A6" s="31"/>
      <c r="B6" s="31"/>
      <c r="C6" s="31"/>
      <c r="D6" s="32"/>
      <c r="E6" s="32"/>
      <c r="F6" s="149" t="s">
        <v>125</v>
      </c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</row>
    <row r="7" spans="1:29" ht="16.5" customHeight="1">
      <c r="A7" s="31"/>
      <c r="B7" s="31"/>
      <c r="C7" s="31"/>
      <c r="D7" s="32"/>
      <c r="E7" s="32"/>
      <c r="F7" s="150" t="s">
        <v>126</v>
      </c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11"/>
      <c r="X7" s="111"/>
      <c r="Y7" s="111"/>
      <c r="Z7" s="112"/>
      <c r="AA7" s="111"/>
      <c r="AB7" s="111"/>
    </row>
    <row r="8" spans="1:29" ht="16.5" customHeight="1">
      <c r="A8" s="31"/>
      <c r="B8" s="31"/>
      <c r="C8" s="31"/>
      <c r="D8" s="32"/>
      <c r="E8" s="32"/>
      <c r="F8" s="111"/>
      <c r="G8" s="111"/>
      <c r="H8" s="111"/>
      <c r="I8" s="111"/>
      <c r="J8" s="111"/>
      <c r="K8" s="111"/>
      <c r="L8" s="151" t="s">
        <v>127</v>
      </c>
      <c r="M8" s="151"/>
      <c r="N8" s="151"/>
      <c r="O8" s="113"/>
      <c r="P8" s="151" t="s">
        <v>128</v>
      </c>
      <c r="Q8" s="151"/>
      <c r="R8" s="151"/>
      <c r="S8" s="151"/>
      <c r="T8" s="151"/>
      <c r="U8" s="111"/>
      <c r="V8" s="111"/>
      <c r="W8" s="111"/>
      <c r="X8" s="34" t="s">
        <v>129</v>
      </c>
      <c r="Y8" s="111"/>
      <c r="Z8" s="114"/>
      <c r="AA8" s="111"/>
      <c r="AB8" s="111"/>
    </row>
    <row r="9" spans="1:29" ht="16.5" customHeight="1">
      <c r="A9" s="31"/>
      <c r="B9" s="31"/>
      <c r="C9" s="31"/>
      <c r="D9" s="32"/>
      <c r="E9" s="32"/>
      <c r="F9" s="111"/>
      <c r="G9" s="35"/>
      <c r="H9" s="115"/>
      <c r="I9" s="35"/>
      <c r="J9" s="34" t="s">
        <v>130</v>
      </c>
      <c r="K9" s="35"/>
      <c r="P9" s="34" t="s">
        <v>131</v>
      </c>
      <c r="Q9" s="35"/>
      <c r="R9" s="34"/>
      <c r="S9" s="34"/>
      <c r="T9" s="34"/>
      <c r="U9" s="35"/>
      <c r="V9" s="35"/>
      <c r="W9" s="35"/>
      <c r="X9" s="34" t="s">
        <v>132</v>
      </c>
      <c r="Y9" s="35"/>
      <c r="Z9" s="35"/>
      <c r="AA9" s="35"/>
      <c r="AB9" s="111"/>
    </row>
    <row r="10" spans="1:29" ht="16.5" customHeight="1">
      <c r="A10" s="31"/>
      <c r="B10" s="31"/>
      <c r="C10" s="31"/>
      <c r="D10" s="32"/>
      <c r="E10" s="32"/>
      <c r="F10" s="111"/>
      <c r="G10" s="35"/>
      <c r="H10" s="115"/>
      <c r="I10" s="35"/>
      <c r="J10" s="34" t="s">
        <v>133</v>
      </c>
      <c r="K10" s="35"/>
      <c r="L10" s="113"/>
      <c r="M10" s="113"/>
      <c r="N10" s="113"/>
      <c r="O10" s="113"/>
      <c r="P10" s="34" t="s">
        <v>134</v>
      </c>
      <c r="Q10" s="35"/>
      <c r="R10" s="116"/>
      <c r="S10" s="116"/>
      <c r="T10" s="116"/>
      <c r="U10" s="35"/>
      <c r="V10" s="35"/>
      <c r="W10" s="35"/>
      <c r="X10" s="34" t="s">
        <v>135</v>
      </c>
      <c r="Y10" s="35"/>
      <c r="Z10" s="35"/>
      <c r="AA10" s="35"/>
      <c r="AB10" s="111"/>
    </row>
    <row r="11" spans="1:29" ht="16.5" customHeight="1">
      <c r="A11" s="31"/>
      <c r="B11" s="31"/>
      <c r="C11" s="31"/>
      <c r="D11" s="32"/>
      <c r="E11" s="32"/>
      <c r="F11" s="36" t="s">
        <v>136</v>
      </c>
      <c r="G11" s="34"/>
      <c r="H11" s="117"/>
      <c r="I11" s="34"/>
      <c r="J11" s="34" t="s">
        <v>137</v>
      </c>
      <c r="K11" s="34"/>
      <c r="L11" s="35"/>
      <c r="M11" s="35"/>
      <c r="N11" s="35"/>
      <c r="O11" s="35"/>
      <c r="P11" s="34" t="s">
        <v>138</v>
      </c>
      <c r="Q11" s="35"/>
      <c r="R11" s="34" t="s">
        <v>139</v>
      </c>
      <c r="S11" s="34"/>
      <c r="T11" s="34" t="s">
        <v>140</v>
      </c>
      <c r="U11" s="35"/>
      <c r="V11" s="34" t="s">
        <v>129</v>
      </c>
      <c r="W11" s="35"/>
      <c r="X11" s="34" t="s">
        <v>141</v>
      </c>
      <c r="Y11" s="34"/>
      <c r="Z11" s="34" t="s">
        <v>142</v>
      </c>
      <c r="AA11" s="34"/>
      <c r="AB11" s="36"/>
    </row>
    <row r="12" spans="1:29" ht="16.5" customHeight="1">
      <c r="A12" s="31"/>
      <c r="B12" s="31"/>
      <c r="C12" s="31"/>
      <c r="D12" s="32"/>
      <c r="E12" s="32"/>
      <c r="F12" s="36" t="s">
        <v>143</v>
      </c>
      <c r="G12" s="34"/>
      <c r="H12" s="36" t="s">
        <v>144</v>
      </c>
      <c r="I12" s="34"/>
      <c r="J12" s="34" t="s">
        <v>145</v>
      </c>
      <c r="K12" s="34"/>
      <c r="L12" s="36" t="s">
        <v>146</v>
      </c>
      <c r="M12" s="35"/>
      <c r="N12" s="35"/>
      <c r="O12" s="35"/>
      <c r="P12" s="34" t="s">
        <v>147</v>
      </c>
      <c r="Q12" s="35"/>
      <c r="R12" s="37" t="s">
        <v>148</v>
      </c>
      <c r="S12" s="37"/>
      <c r="T12" s="37" t="s">
        <v>149</v>
      </c>
      <c r="U12" s="35"/>
      <c r="V12" s="34" t="s">
        <v>150</v>
      </c>
      <c r="W12" s="34"/>
      <c r="X12" s="34" t="s">
        <v>151</v>
      </c>
      <c r="Y12" s="34"/>
      <c r="Z12" s="34" t="s">
        <v>152</v>
      </c>
      <c r="AA12" s="34"/>
      <c r="AB12" s="36" t="s">
        <v>153</v>
      </c>
    </row>
    <row r="13" spans="1:29" ht="16.5" customHeight="1">
      <c r="A13" s="31"/>
      <c r="B13" s="31"/>
      <c r="C13" s="31"/>
      <c r="D13" s="38"/>
      <c r="E13" s="38"/>
      <c r="F13" s="36" t="s">
        <v>154</v>
      </c>
      <c r="G13" s="34"/>
      <c r="H13" s="36" t="s">
        <v>154</v>
      </c>
      <c r="I13" s="34"/>
      <c r="J13" s="36" t="s">
        <v>155</v>
      </c>
      <c r="K13" s="34"/>
      <c r="L13" s="36" t="s">
        <v>156</v>
      </c>
      <c r="M13" s="39"/>
      <c r="N13" s="36" t="s">
        <v>157</v>
      </c>
      <c r="O13" s="36"/>
      <c r="P13" s="34" t="s">
        <v>158</v>
      </c>
      <c r="Q13" s="39"/>
      <c r="R13" s="37" t="s">
        <v>159</v>
      </c>
      <c r="S13" s="37"/>
      <c r="T13" s="37" t="s">
        <v>160</v>
      </c>
      <c r="U13" s="39"/>
      <c r="V13" s="36" t="s">
        <v>161</v>
      </c>
      <c r="W13" s="34"/>
      <c r="X13" s="34" t="s">
        <v>162</v>
      </c>
      <c r="Y13" s="34"/>
      <c r="Z13" s="36" t="s">
        <v>163</v>
      </c>
      <c r="AA13" s="34"/>
      <c r="AB13" s="36" t="s">
        <v>160</v>
      </c>
    </row>
    <row r="14" spans="1:29" ht="16.5" customHeight="1">
      <c r="A14" s="31"/>
      <c r="B14" s="31"/>
      <c r="C14" s="31"/>
      <c r="D14" s="137" t="s">
        <v>164</v>
      </c>
      <c r="E14" s="38"/>
      <c r="F14" s="62" t="s">
        <v>11</v>
      </c>
      <c r="G14" s="34"/>
      <c r="H14" s="62" t="s">
        <v>11</v>
      </c>
      <c r="I14" s="34"/>
      <c r="J14" s="62" t="s">
        <v>11</v>
      </c>
      <c r="K14" s="34"/>
      <c r="L14" s="62" t="s">
        <v>11</v>
      </c>
      <c r="M14" s="39"/>
      <c r="N14" s="62" t="s">
        <v>11</v>
      </c>
      <c r="O14" s="36"/>
      <c r="P14" s="62" t="s">
        <v>11</v>
      </c>
      <c r="Q14" s="39"/>
      <c r="R14" s="118" t="s">
        <v>11</v>
      </c>
      <c r="S14" s="37"/>
      <c r="T14" s="118" t="s">
        <v>11</v>
      </c>
      <c r="U14" s="39"/>
      <c r="V14" s="62" t="s">
        <v>11</v>
      </c>
      <c r="W14" s="34"/>
      <c r="X14" s="62" t="s">
        <v>11</v>
      </c>
      <c r="Y14" s="34"/>
      <c r="Z14" s="62" t="s">
        <v>11</v>
      </c>
      <c r="AA14" s="34"/>
      <c r="AB14" s="62" t="s">
        <v>11</v>
      </c>
    </row>
    <row r="15" spans="1:29" ht="16.5" customHeight="1">
      <c r="A15" s="30"/>
      <c r="B15" s="39"/>
      <c r="C15" s="31"/>
      <c r="D15" s="32"/>
      <c r="E15" s="32"/>
      <c r="F15" s="40"/>
      <c r="G15" s="41"/>
      <c r="H15" s="40"/>
      <c r="I15" s="41"/>
      <c r="J15" s="41"/>
      <c r="K15" s="41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</row>
    <row r="16" spans="1:29" ht="16.5" customHeight="1">
      <c r="A16" s="39" t="s">
        <v>165</v>
      </c>
      <c r="B16" s="33"/>
      <c r="C16" s="31"/>
      <c r="D16" s="32"/>
      <c r="E16" s="32"/>
      <c r="F16" s="40">
        <v>864713808</v>
      </c>
      <c r="G16" s="40"/>
      <c r="H16" s="40">
        <v>31917416</v>
      </c>
      <c r="I16" s="40"/>
      <c r="J16" s="40">
        <v>0</v>
      </c>
      <c r="K16" s="40"/>
      <c r="L16" s="40">
        <v>87865911</v>
      </c>
      <c r="M16" s="41"/>
      <c r="N16" s="40">
        <v>71036142</v>
      </c>
      <c r="O16" s="40"/>
      <c r="P16" s="40">
        <v>0</v>
      </c>
      <c r="Q16" s="41"/>
      <c r="R16" s="40">
        <v>30555</v>
      </c>
      <c r="S16" s="40"/>
      <c r="T16" s="40">
        <v>30555</v>
      </c>
      <c r="U16" s="41"/>
      <c r="V16" s="40">
        <v>1055563832</v>
      </c>
      <c r="W16" s="41"/>
      <c r="X16" s="40">
        <v>183460902</v>
      </c>
      <c r="Y16" s="40"/>
      <c r="Z16" s="40">
        <v>142847</v>
      </c>
      <c r="AA16" s="40"/>
      <c r="AB16" s="40">
        <v>1239167581</v>
      </c>
    </row>
    <row r="17" spans="1:29" ht="16.5" customHeight="1">
      <c r="A17" s="33" t="s">
        <v>166</v>
      </c>
      <c r="B17" s="33"/>
      <c r="C17" s="31"/>
      <c r="D17" s="119"/>
      <c r="E17" s="32"/>
      <c r="F17" s="41">
        <v>0</v>
      </c>
      <c r="G17" s="41"/>
      <c r="H17" s="41">
        <v>0</v>
      </c>
      <c r="I17" s="41"/>
      <c r="J17" s="41">
        <v>54014730</v>
      </c>
      <c r="K17" s="41"/>
      <c r="L17" s="41">
        <v>0</v>
      </c>
      <c r="M17" s="40"/>
      <c r="N17" s="41">
        <v>0</v>
      </c>
      <c r="O17" s="40"/>
      <c r="P17" s="40">
        <v>8699614</v>
      </c>
      <c r="Q17" s="40"/>
      <c r="R17" s="41">
        <v>0</v>
      </c>
      <c r="S17" s="41"/>
      <c r="T17" s="41">
        <f>SUM(P17:R17)</f>
        <v>8699614</v>
      </c>
      <c r="U17" s="40"/>
      <c r="V17" s="41">
        <v>62714344</v>
      </c>
      <c r="W17" s="40"/>
      <c r="X17" s="41">
        <v>-183460902</v>
      </c>
      <c r="Y17" s="40"/>
      <c r="Z17" s="40">
        <v>0</v>
      </c>
      <c r="AA17" s="40"/>
      <c r="AB17" s="40">
        <v>-120746558</v>
      </c>
    </row>
    <row r="18" spans="1:29" ht="16.5" customHeight="1">
      <c r="A18" s="33" t="s">
        <v>167</v>
      </c>
      <c r="B18" s="33"/>
      <c r="C18" s="31"/>
      <c r="D18" s="32"/>
      <c r="E18" s="32"/>
      <c r="F18" s="46">
        <v>0</v>
      </c>
      <c r="G18" s="40"/>
      <c r="H18" s="46">
        <v>0</v>
      </c>
      <c r="I18" s="40"/>
      <c r="J18" s="46">
        <v>0</v>
      </c>
      <c r="K18" s="40"/>
      <c r="L18" s="46">
        <v>0</v>
      </c>
      <c r="M18" s="41"/>
      <c r="N18" s="46">
        <v>121123247</v>
      </c>
      <c r="O18" s="40"/>
      <c r="P18" s="46">
        <v>-2087097</v>
      </c>
      <c r="Q18" s="41"/>
      <c r="R18" s="46">
        <v>-11488814</v>
      </c>
      <c r="S18" s="40"/>
      <c r="T18" s="46">
        <f>SUM(P18,R18)</f>
        <v>-13575911</v>
      </c>
      <c r="U18" s="41"/>
      <c r="V18" s="46">
        <v>107547336</v>
      </c>
      <c r="W18" s="41"/>
      <c r="X18" s="46">
        <v>0</v>
      </c>
      <c r="Y18" s="40"/>
      <c r="Z18" s="46">
        <v>0</v>
      </c>
      <c r="AA18" s="40"/>
      <c r="AB18" s="46">
        <f>SUM(V18,X18,Z18)</f>
        <v>107547336</v>
      </c>
    </row>
    <row r="19" spans="1:29" ht="6" customHeight="1">
      <c r="B19" s="33"/>
      <c r="C19" s="31"/>
      <c r="D19" s="32"/>
      <c r="E19" s="32"/>
      <c r="F19" s="41"/>
      <c r="G19" s="41"/>
      <c r="H19" s="41"/>
      <c r="I19" s="41"/>
      <c r="J19" s="41"/>
      <c r="K19" s="41"/>
      <c r="L19" s="41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</row>
    <row r="20" spans="1:29" ht="16.5" customHeight="1" thickBot="1">
      <c r="A20" s="30" t="s">
        <v>168</v>
      </c>
      <c r="B20" s="39"/>
      <c r="C20" s="31"/>
      <c r="D20" s="32"/>
      <c r="E20" s="32"/>
      <c r="F20" s="42">
        <f>F16+F17+F18</f>
        <v>864713808</v>
      </c>
      <c r="G20" s="41"/>
      <c r="H20" s="42">
        <f>H16+H17+H18</f>
        <v>31917416</v>
      </c>
      <c r="I20" s="41"/>
      <c r="J20" s="42">
        <f>J16+J17+J18</f>
        <v>54014730</v>
      </c>
      <c r="K20" s="41"/>
      <c r="L20" s="42">
        <f>L16+L17+L18</f>
        <v>87865911</v>
      </c>
      <c r="M20" s="40"/>
      <c r="N20" s="42">
        <f>N16+N17+N18</f>
        <v>192159389</v>
      </c>
      <c r="O20" s="40"/>
      <c r="P20" s="42">
        <f>P16+P17+P18</f>
        <v>6612517</v>
      </c>
      <c r="Q20" s="40"/>
      <c r="R20" s="42">
        <f>R16+R17+R18</f>
        <v>-11458259</v>
      </c>
      <c r="S20" s="40"/>
      <c r="T20" s="42">
        <f>T16+T17+T18</f>
        <v>-4845742</v>
      </c>
      <c r="U20" s="40"/>
      <c r="V20" s="42">
        <f>V16+V17+V18</f>
        <v>1225825512</v>
      </c>
      <c r="W20" s="40"/>
      <c r="X20" s="42">
        <f>X16+X17+X18</f>
        <v>0</v>
      </c>
      <c r="Y20" s="40"/>
      <c r="Z20" s="42">
        <f>Z16+Z17+Z18</f>
        <v>142847</v>
      </c>
      <c r="AA20" s="40"/>
      <c r="AB20" s="42">
        <f>AB16+AB17+AB18</f>
        <v>1225968359</v>
      </c>
      <c r="AC20" s="28"/>
    </row>
    <row r="21" spans="1:29" ht="16.5" customHeight="1" thickTop="1">
      <c r="A21" s="30"/>
      <c r="B21" s="39"/>
      <c r="C21" s="31"/>
      <c r="D21" s="32"/>
      <c r="E21" s="32"/>
      <c r="F21" s="40"/>
      <c r="G21" s="41"/>
      <c r="H21" s="40"/>
      <c r="I21" s="41"/>
      <c r="J21" s="40"/>
      <c r="K21" s="41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</row>
    <row r="22" spans="1:29" ht="16.5" customHeight="1">
      <c r="A22" s="30"/>
      <c r="B22" s="39"/>
      <c r="C22" s="31"/>
      <c r="D22" s="32"/>
      <c r="E22" s="32"/>
      <c r="F22" s="40"/>
      <c r="G22" s="41"/>
      <c r="H22" s="40"/>
      <c r="I22" s="41"/>
      <c r="J22" s="40"/>
      <c r="K22" s="41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</row>
    <row r="23" spans="1:29" ht="16.5" customHeight="1">
      <c r="A23" s="39" t="s">
        <v>169</v>
      </c>
      <c r="B23" s="33"/>
      <c r="C23" s="31"/>
      <c r="D23" s="32"/>
      <c r="E23" s="32"/>
      <c r="F23" s="72">
        <v>864713808</v>
      </c>
      <c r="G23" s="27"/>
      <c r="H23" s="72">
        <v>31917416</v>
      </c>
      <c r="I23" s="27"/>
      <c r="J23" s="72">
        <v>54014730</v>
      </c>
      <c r="K23" s="27"/>
      <c r="L23" s="72">
        <v>87865911</v>
      </c>
      <c r="M23" s="27"/>
      <c r="N23" s="72">
        <v>101817008</v>
      </c>
      <c r="O23" s="27"/>
      <c r="P23" s="72">
        <v>4378010</v>
      </c>
      <c r="Q23" s="27"/>
      <c r="R23" s="72">
        <v>787166</v>
      </c>
      <c r="S23" s="27"/>
      <c r="T23" s="72">
        <v>5165176</v>
      </c>
      <c r="U23" s="27"/>
      <c r="V23" s="72">
        <v>1145494049</v>
      </c>
      <c r="W23" s="72"/>
      <c r="X23" s="72" t="s">
        <v>31</v>
      </c>
      <c r="Y23" s="72"/>
      <c r="Z23" s="72">
        <v>142847</v>
      </c>
      <c r="AA23" s="27"/>
      <c r="AB23" s="72">
        <v>1145636896</v>
      </c>
    </row>
    <row r="24" spans="1:29" ht="16.5" customHeight="1">
      <c r="A24" s="33" t="s">
        <v>170</v>
      </c>
      <c r="B24" s="33"/>
      <c r="C24" s="31"/>
      <c r="D24" s="119">
        <v>9</v>
      </c>
      <c r="E24" s="32"/>
      <c r="F24" s="72" t="s">
        <v>31</v>
      </c>
      <c r="G24" s="27"/>
      <c r="H24" s="72" t="s">
        <v>31</v>
      </c>
      <c r="I24" s="27"/>
      <c r="J24" s="72" t="s">
        <v>31</v>
      </c>
      <c r="K24" s="27"/>
      <c r="L24" s="72" t="s">
        <v>31</v>
      </c>
      <c r="M24" s="27"/>
      <c r="N24" s="72">
        <v>-19164942</v>
      </c>
      <c r="O24" s="27"/>
      <c r="P24" s="72">
        <v>0</v>
      </c>
      <c r="Q24" s="27"/>
      <c r="R24" s="72">
        <v>0</v>
      </c>
      <c r="S24" s="27"/>
      <c r="T24" s="72">
        <f>SUM(P24,R24)</f>
        <v>0</v>
      </c>
      <c r="U24" s="27"/>
      <c r="V24" s="72">
        <f>SUM(N24,T24)</f>
        <v>-19164942</v>
      </c>
      <c r="W24" s="72"/>
      <c r="X24" s="72">
        <v>0</v>
      </c>
      <c r="Y24" s="72"/>
      <c r="Z24" s="72">
        <v>0</v>
      </c>
      <c r="AA24" s="27"/>
      <c r="AB24" s="72">
        <f>SUM(V24,X24,Z24)</f>
        <v>-19164942</v>
      </c>
    </row>
    <row r="25" spans="1:29" ht="16.5" customHeight="1">
      <c r="A25" s="33" t="s">
        <v>167</v>
      </c>
      <c r="B25" s="33"/>
      <c r="C25" s="31"/>
      <c r="D25" s="32"/>
      <c r="E25" s="32"/>
      <c r="F25" s="63" t="s">
        <v>31</v>
      </c>
      <c r="G25" s="41"/>
      <c r="H25" s="63" t="s">
        <v>31</v>
      </c>
      <c r="I25" s="41"/>
      <c r="J25" s="63" t="s">
        <v>31</v>
      </c>
      <c r="K25" s="41"/>
      <c r="L25" s="63" t="s">
        <v>31</v>
      </c>
      <c r="M25" s="40"/>
      <c r="N25" s="46">
        <v>-3329271</v>
      </c>
      <c r="O25" s="40"/>
      <c r="P25" s="46">
        <v>-1808116</v>
      </c>
      <c r="Q25" s="40"/>
      <c r="R25" s="63">
        <v>6073859</v>
      </c>
      <c r="S25" s="41"/>
      <c r="T25" s="63">
        <f>SUM(P25,R25)</f>
        <v>4265743</v>
      </c>
      <c r="U25" s="40"/>
      <c r="V25" s="63">
        <f>SUM(N25,T25)</f>
        <v>936472</v>
      </c>
      <c r="W25" s="40"/>
      <c r="X25" s="63">
        <v>0</v>
      </c>
      <c r="Y25" s="40"/>
      <c r="Z25" s="46">
        <v>0</v>
      </c>
      <c r="AA25" s="40"/>
      <c r="AB25" s="46">
        <f>SUM(V25,X25,Z25)</f>
        <v>936472</v>
      </c>
    </row>
    <row r="26" spans="1:29" ht="8.1" customHeight="1">
      <c r="B26" s="33"/>
      <c r="C26" s="31"/>
      <c r="D26" s="32"/>
      <c r="E26" s="32"/>
      <c r="F26" s="41"/>
      <c r="G26" s="41"/>
      <c r="H26" s="41"/>
      <c r="I26" s="41"/>
      <c r="J26" s="41"/>
      <c r="K26" s="41"/>
      <c r="L26" s="41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</row>
    <row r="27" spans="1:29" ht="16.5" customHeight="1" thickBot="1">
      <c r="A27" s="30" t="s">
        <v>171</v>
      </c>
      <c r="B27" s="39"/>
      <c r="C27" s="31"/>
      <c r="D27" s="32"/>
      <c r="E27" s="32"/>
      <c r="F27" s="42">
        <f>SUM(F23:F25)</f>
        <v>864713808</v>
      </c>
      <c r="G27" s="41"/>
      <c r="H27" s="42">
        <f>SUM(H23:H25)</f>
        <v>31917416</v>
      </c>
      <c r="I27" s="41"/>
      <c r="J27" s="42">
        <f>SUM(J23:J25)</f>
        <v>54014730</v>
      </c>
      <c r="K27" s="41"/>
      <c r="L27" s="42">
        <f>SUM(L23:L25)</f>
        <v>87865911</v>
      </c>
      <c r="M27" s="40"/>
      <c r="N27" s="42">
        <f>SUM(N23:N25)</f>
        <v>79322795</v>
      </c>
      <c r="O27" s="40"/>
      <c r="P27" s="42">
        <f>SUM(P23:P25)</f>
        <v>2569894</v>
      </c>
      <c r="Q27" s="40"/>
      <c r="R27" s="42">
        <f>SUM(R23:R25)</f>
        <v>6861025</v>
      </c>
      <c r="S27" s="40"/>
      <c r="T27" s="42">
        <f>SUM(T23:T25)</f>
        <v>9430919</v>
      </c>
      <c r="U27" s="40"/>
      <c r="V27" s="42">
        <f>SUM(V23:V25)</f>
        <v>1127265579</v>
      </c>
      <c r="W27" s="40"/>
      <c r="X27" s="42">
        <f>SUM(X23:X25)</f>
        <v>0</v>
      </c>
      <c r="Y27" s="40"/>
      <c r="Z27" s="42">
        <f>SUM(Z23:Z25)</f>
        <v>142847</v>
      </c>
      <c r="AA27" s="40"/>
      <c r="AB27" s="42">
        <f>SUM(AB23:AB25)</f>
        <v>1127408426</v>
      </c>
      <c r="AC27" s="28"/>
    </row>
    <row r="28" spans="1:29" ht="16.5" customHeight="1" thickTop="1">
      <c r="F28" s="27"/>
      <c r="H28" s="27"/>
      <c r="J28" s="27"/>
      <c r="L28" s="27"/>
      <c r="N28" s="27"/>
      <c r="O28" s="27"/>
      <c r="P28" s="27"/>
      <c r="R28" s="27"/>
      <c r="S28" s="27"/>
      <c r="T28" s="27"/>
      <c r="Z28" s="27"/>
      <c r="AB28" s="27"/>
      <c r="AC28" s="120"/>
    </row>
    <row r="29" spans="1:29" ht="16.5" customHeight="1">
      <c r="N29" s="27"/>
      <c r="O29" s="27"/>
      <c r="P29" s="27"/>
      <c r="R29" s="27"/>
      <c r="S29" s="27"/>
      <c r="T29" s="27"/>
      <c r="AC29" s="121"/>
    </row>
    <row r="30" spans="1:29" ht="16.5" customHeight="1">
      <c r="AB30" s="27"/>
      <c r="AC30" s="120"/>
    </row>
    <row r="31" spans="1:29" ht="16.5" customHeight="1">
      <c r="AB31" s="27"/>
      <c r="AC31" s="120"/>
    </row>
    <row r="32" spans="1:29" ht="16.5" customHeight="1">
      <c r="AC32" s="120"/>
    </row>
    <row r="33" spans="14:29" ht="16.5" customHeight="1">
      <c r="AC33" s="120"/>
    </row>
    <row r="34" spans="14:29" ht="16.5" customHeight="1">
      <c r="AC34" s="120"/>
    </row>
    <row r="35" spans="14:29" ht="16.5" customHeight="1">
      <c r="AC35" s="120"/>
    </row>
    <row r="36" spans="14:29" ht="16.5" customHeight="1">
      <c r="AC36" s="120"/>
    </row>
    <row r="37" spans="14:29" ht="16.5" customHeight="1">
      <c r="AC37" s="120"/>
    </row>
    <row r="38" spans="14:29" ht="16.5" customHeight="1">
      <c r="AC38" s="120"/>
    </row>
    <row r="39" spans="14:29" ht="16.5" customHeight="1">
      <c r="AC39" s="120"/>
    </row>
    <row r="40" spans="14:29" ht="16.5" customHeight="1">
      <c r="AC40" s="120"/>
    </row>
    <row r="41" spans="14:29" ht="16.5" customHeight="1">
      <c r="AC41" s="120"/>
    </row>
    <row r="42" spans="14:29" ht="16.5" customHeight="1">
      <c r="AC42" s="120"/>
    </row>
    <row r="43" spans="14:29" ht="16.5" customHeight="1">
      <c r="N43" s="27"/>
    </row>
    <row r="44" spans="14:29" ht="16.5" customHeight="1">
      <c r="N44" s="27"/>
    </row>
    <row r="45" spans="14:29" ht="16.5" customHeight="1">
      <c r="N45" s="27"/>
    </row>
    <row r="46" spans="14:29" ht="16.5" customHeight="1">
      <c r="N46" s="27"/>
    </row>
    <row r="47" spans="14:29" ht="16.5" customHeight="1">
      <c r="N47" s="27"/>
    </row>
    <row r="48" spans="14:29" ht="16.5" customHeight="1">
      <c r="N48" s="27"/>
    </row>
    <row r="49" spans="1:29" ht="16.5" customHeight="1">
      <c r="N49" s="27"/>
    </row>
    <row r="50" spans="1:29" ht="16.5" customHeight="1">
      <c r="N50" s="27"/>
    </row>
    <row r="51" spans="1:29" ht="16.5" customHeight="1">
      <c r="N51" s="27"/>
    </row>
    <row r="52" spans="1:29" ht="16.5" customHeight="1">
      <c r="N52" s="27"/>
    </row>
    <row r="53" spans="1:29" ht="16.5" customHeight="1">
      <c r="N53" s="27"/>
    </row>
    <row r="54" spans="1:29" ht="12" customHeight="1">
      <c r="N54" s="27"/>
    </row>
    <row r="55" spans="1:29" ht="22.35" customHeight="1">
      <c r="A55" s="60" t="s">
        <v>36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0"/>
    </row>
    <row r="57" spans="1:29" ht="16.5" customHeight="1">
      <c r="AB57" s="120"/>
      <c r="AC57" s="28"/>
    </row>
    <row r="58" spans="1:29" ht="16.5" customHeight="1">
      <c r="AC58" s="120"/>
    </row>
    <row r="60" spans="1:29" ht="16.5" customHeight="1">
      <c r="AC60" s="120"/>
    </row>
    <row r="61" spans="1:29" ht="16.5" customHeight="1">
      <c r="AC61" s="120"/>
    </row>
    <row r="62" spans="1:29" ht="16.5" customHeight="1">
      <c r="AC62" s="120"/>
    </row>
    <row r="64" spans="1:29" ht="16.5" customHeight="1">
      <c r="AC64" s="120"/>
    </row>
    <row r="65" spans="29:29" ht="16.5" customHeight="1">
      <c r="AC65" s="120"/>
    </row>
  </sheetData>
  <mergeCells count="4">
    <mergeCell ref="F6:AB6"/>
    <mergeCell ref="F7:V7"/>
    <mergeCell ref="L8:N8"/>
    <mergeCell ref="P8:T8"/>
  </mergeCells>
  <pageMargins left="0.4" right="0.4" top="0.5" bottom="0.6" header="0.49" footer="0.4"/>
  <pageSetup paperSize="9" scale="60" firstPageNumber="1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E8FF4-8969-4A25-B4AC-D5AE4895E285}">
  <dimension ref="A1:AC55"/>
  <sheetViews>
    <sheetView zoomScale="85" zoomScaleNormal="85" zoomScaleSheetLayoutView="100" zoomScalePageLayoutView="85" workbookViewId="0">
      <selection activeCell="N16" sqref="N16"/>
    </sheetView>
  </sheetViews>
  <sheetFormatPr defaultColWidth="9.42578125" defaultRowHeight="16.5" customHeight="1"/>
  <cols>
    <col min="1" max="1" width="2.5703125" style="25" customWidth="1"/>
    <col min="2" max="2" width="1.5703125" style="25" customWidth="1"/>
    <col min="3" max="3" width="32.5703125" style="25" customWidth="1"/>
    <col min="4" max="4" width="5.5703125" style="25" customWidth="1"/>
    <col min="5" max="5" width="0.5703125" style="25" customWidth="1"/>
    <col min="6" max="6" width="13.5703125" style="25" bestFit="1" customWidth="1"/>
    <col min="7" max="7" width="0.5703125" style="25" customWidth="1"/>
    <col min="8" max="8" width="11.5703125" style="25" bestFit="1" customWidth="1"/>
    <col min="9" max="9" width="0.5703125" style="25" customWidth="1"/>
    <col min="10" max="10" width="12.5703125" style="25" customWidth="1"/>
    <col min="11" max="11" width="0.5703125" style="25" customWidth="1"/>
    <col min="12" max="12" width="12.5703125" style="25" customWidth="1"/>
    <col min="13" max="13" width="0.5703125" style="25" customWidth="1"/>
    <col min="14" max="14" width="13.5703125" style="25" bestFit="1" customWidth="1"/>
    <col min="15" max="15" width="0.5703125" style="25" customWidth="1"/>
    <col min="16" max="16" width="21.42578125" style="25" customWidth="1"/>
    <col min="17" max="17" width="0.5703125" style="25" customWidth="1"/>
    <col min="18" max="18" width="13.42578125" style="25" customWidth="1"/>
    <col min="19" max="19" width="0.5703125" style="25" customWidth="1"/>
    <col min="20" max="20" width="14.42578125" style="25" bestFit="1" customWidth="1"/>
    <col min="21" max="21" width="0.5703125" style="25" customWidth="1"/>
    <col min="22" max="22" width="15.5703125" style="25" bestFit="1" customWidth="1"/>
    <col min="23" max="23" width="0.5703125" style="25" customWidth="1"/>
    <col min="24" max="24" width="16.42578125" style="25" customWidth="1"/>
    <col min="25" max="25" width="0.5703125" style="25" customWidth="1"/>
    <col min="26" max="26" width="12" style="25" customWidth="1"/>
    <col min="27" max="27" width="0.5703125" style="25" customWidth="1"/>
    <col min="28" max="28" width="13.5703125" style="25" bestFit="1" customWidth="1"/>
    <col min="29" max="29" width="12.5703125" style="25" customWidth="1"/>
    <col min="30" max="16384" width="9.42578125" style="25"/>
  </cols>
  <sheetData>
    <row r="1" spans="1:29" ht="16.5" customHeight="1">
      <c r="A1" s="30" t="s">
        <v>0</v>
      </c>
      <c r="B1" s="32"/>
      <c r="C1" s="32"/>
      <c r="D1" s="32"/>
      <c r="E1" s="32"/>
      <c r="F1" s="32"/>
      <c r="G1" s="33"/>
      <c r="H1" s="32"/>
      <c r="I1" s="33"/>
      <c r="J1" s="33"/>
      <c r="K1" s="33"/>
      <c r="L1" s="32"/>
      <c r="M1" s="33"/>
      <c r="N1" s="32"/>
      <c r="O1" s="32"/>
      <c r="P1" s="32"/>
      <c r="Q1" s="33"/>
      <c r="R1" s="33"/>
      <c r="S1" s="33"/>
      <c r="T1" s="33"/>
      <c r="U1" s="33"/>
      <c r="V1" s="32"/>
      <c r="W1" s="32"/>
      <c r="X1" s="32"/>
      <c r="Y1" s="33"/>
      <c r="Z1" s="31"/>
      <c r="AA1" s="33"/>
      <c r="AB1" s="31"/>
      <c r="AC1" s="86"/>
    </row>
    <row r="2" spans="1:29" ht="16.5" customHeight="1">
      <c r="A2" s="30" t="s">
        <v>124</v>
      </c>
      <c r="B2" s="32"/>
      <c r="C2" s="32"/>
      <c r="D2" s="32"/>
      <c r="E2" s="32"/>
      <c r="F2" s="32"/>
      <c r="G2" s="33"/>
      <c r="H2" s="32"/>
      <c r="I2" s="33"/>
      <c r="J2" s="33"/>
      <c r="K2" s="33"/>
      <c r="L2" s="32"/>
      <c r="M2" s="33"/>
      <c r="N2" s="32"/>
      <c r="O2" s="32"/>
      <c r="P2" s="32"/>
      <c r="Q2" s="33"/>
      <c r="R2" s="33"/>
      <c r="S2" s="33"/>
      <c r="T2" s="33"/>
      <c r="U2" s="33"/>
      <c r="V2" s="32"/>
      <c r="W2" s="32"/>
      <c r="X2" s="32"/>
      <c r="Y2" s="33"/>
      <c r="Z2" s="31"/>
      <c r="AA2" s="33"/>
      <c r="AB2" s="31"/>
    </row>
    <row r="3" spans="1:29" ht="16.5" customHeight="1">
      <c r="A3" s="26" t="s">
        <v>82</v>
      </c>
      <c r="B3" s="60"/>
      <c r="C3" s="60"/>
      <c r="D3" s="60"/>
      <c r="E3" s="60"/>
      <c r="F3" s="46"/>
      <c r="G3" s="61"/>
      <c r="H3" s="46"/>
      <c r="I3" s="61"/>
      <c r="J3" s="61"/>
      <c r="K3" s="61"/>
      <c r="L3" s="46"/>
      <c r="M3" s="61"/>
      <c r="N3" s="46"/>
      <c r="O3" s="46"/>
      <c r="P3" s="46"/>
      <c r="Q3" s="61"/>
      <c r="R3" s="61"/>
      <c r="S3" s="61"/>
      <c r="T3" s="61"/>
      <c r="U3" s="61"/>
      <c r="V3" s="46"/>
      <c r="W3" s="46"/>
      <c r="X3" s="46"/>
      <c r="Y3" s="61"/>
      <c r="Z3" s="46"/>
      <c r="AA3" s="61"/>
      <c r="AB3" s="46"/>
    </row>
    <row r="4" spans="1:29" ht="16.5" customHeight="1">
      <c r="A4" s="32"/>
      <c r="B4" s="32"/>
      <c r="C4" s="32"/>
      <c r="D4" s="32"/>
      <c r="E4" s="32"/>
      <c r="F4" s="32"/>
      <c r="G4" s="33"/>
      <c r="H4" s="32"/>
      <c r="I4" s="33"/>
      <c r="J4" s="33"/>
      <c r="K4" s="33"/>
      <c r="L4" s="32"/>
      <c r="M4" s="33"/>
      <c r="N4" s="32"/>
      <c r="O4" s="32"/>
      <c r="P4" s="32"/>
      <c r="Q4" s="33"/>
      <c r="R4" s="33"/>
      <c r="S4" s="33"/>
      <c r="T4" s="33"/>
      <c r="U4" s="33"/>
      <c r="V4" s="32"/>
      <c r="W4" s="32"/>
      <c r="X4" s="32"/>
      <c r="Y4" s="33"/>
      <c r="Z4" s="31"/>
      <c r="AA4" s="33"/>
      <c r="AB4" s="31"/>
    </row>
    <row r="5" spans="1:29" ht="16.5" customHeight="1">
      <c r="A5" s="32"/>
      <c r="B5" s="32"/>
      <c r="C5" s="32"/>
      <c r="D5" s="32"/>
      <c r="E5" s="32"/>
      <c r="F5" s="32"/>
      <c r="G5" s="33"/>
      <c r="H5" s="32"/>
      <c r="I5" s="33"/>
      <c r="J5" s="33"/>
      <c r="K5" s="33"/>
      <c r="L5" s="32"/>
      <c r="M5" s="33"/>
      <c r="N5" s="32"/>
      <c r="O5" s="32"/>
      <c r="P5" s="32"/>
      <c r="Q5" s="33"/>
      <c r="R5" s="33"/>
      <c r="S5" s="33"/>
      <c r="T5" s="33"/>
      <c r="U5" s="33"/>
      <c r="V5" s="32"/>
      <c r="W5" s="32"/>
      <c r="X5" s="32"/>
      <c r="Y5" s="33"/>
      <c r="Z5" s="31"/>
      <c r="AA5" s="33"/>
      <c r="AB5" s="31"/>
    </row>
    <row r="6" spans="1:29" ht="16.5" customHeight="1">
      <c r="A6" s="32"/>
      <c r="B6" s="32"/>
      <c r="C6" s="32"/>
      <c r="D6" s="32"/>
      <c r="E6" s="32"/>
      <c r="F6" s="152" t="s">
        <v>125</v>
      </c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</row>
    <row r="7" spans="1:29" ht="16.5" customHeight="1">
      <c r="A7" s="32"/>
      <c r="B7" s="32"/>
      <c r="C7" s="32"/>
      <c r="D7" s="32"/>
      <c r="E7" s="32"/>
      <c r="F7" s="153" t="s">
        <v>126</v>
      </c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43"/>
      <c r="X7" s="43"/>
      <c r="Y7" s="119"/>
      <c r="Z7" s="119"/>
      <c r="AA7" s="119"/>
      <c r="AB7" s="119"/>
    </row>
    <row r="8" spans="1:29" ht="16.5" customHeight="1">
      <c r="A8" s="32"/>
      <c r="B8" s="32"/>
      <c r="C8" s="32"/>
      <c r="D8" s="32"/>
      <c r="E8" s="32"/>
      <c r="F8" s="43"/>
      <c r="G8" s="43"/>
      <c r="H8" s="43"/>
      <c r="I8" s="43"/>
      <c r="J8" s="43"/>
      <c r="K8" s="43"/>
      <c r="L8" s="154" t="s">
        <v>127</v>
      </c>
      <c r="M8" s="154"/>
      <c r="N8" s="154"/>
      <c r="O8" s="113"/>
      <c r="P8" s="155" t="s">
        <v>128</v>
      </c>
      <c r="Q8" s="155"/>
      <c r="R8" s="155"/>
      <c r="S8" s="155"/>
      <c r="T8" s="155"/>
      <c r="U8" s="43"/>
      <c r="V8" s="43"/>
      <c r="W8" s="43"/>
      <c r="X8" s="34" t="s">
        <v>129</v>
      </c>
      <c r="Y8" s="119"/>
      <c r="Z8" s="119"/>
      <c r="AA8" s="119"/>
      <c r="AB8" s="119"/>
    </row>
    <row r="9" spans="1:29" ht="16.5" customHeight="1">
      <c r="A9" s="32"/>
      <c r="B9" s="32"/>
      <c r="C9" s="32"/>
      <c r="D9" s="32"/>
      <c r="E9" s="32"/>
      <c r="F9" s="111"/>
      <c r="G9" s="119"/>
      <c r="H9" s="115"/>
      <c r="I9" s="35"/>
      <c r="J9" s="34" t="s">
        <v>130</v>
      </c>
      <c r="K9" s="119"/>
      <c r="P9" s="34" t="s">
        <v>131</v>
      </c>
      <c r="Q9" s="35"/>
      <c r="R9" s="34"/>
      <c r="S9" s="34"/>
      <c r="T9" s="34"/>
      <c r="U9" s="86"/>
      <c r="V9" s="86"/>
      <c r="W9" s="86"/>
      <c r="X9" s="34" t="s">
        <v>132</v>
      </c>
      <c r="Y9" s="35"/>
      <c r="Z9" s="35"/>
      <c r="AA9" s="75"/>
      <c r="AB9" s="75"/>
    </row>
    <row r="10" spans="1:29" ht="16.5" customHeight="1">
      <c r="A10" s="32"/>
      <c r="B10" s="32"/>
      <c r="C10" s="32"/>
      <c r="D10" s="32"/>
      <c r="E10" s="32"/>
      <c r="F10" s="111"/>
      <c r="G10" s="119"/>
      <c r="H10" s="115"/>
      <c r="I10" s="35"/>
      <c r="J10" s="34" t="s">
        <v>133</v>
      </c>
      <c r="K10" s="119"/>
      <c r="L10" s="113"/>
      <c r="M10" s="35"/>
      <c r="N10" s="113"/>
      <c r="O10" s="113"/>
      <c r="P10" s="34" t="s">
        <v>134</v>
      </c>
      <c r="Q10" s="35"/>
      <c r="R10" s="116"/>
      <c r="S10" s="116"/>
      <c r="T10" s="116"/>
      <c r="U10" s="86"/>
      <c r="V10" s="86"/>
      <c r="W10" s="86"/>
      <c r="X10" s="34" t="s">
        <v>135</v>
      </c>
      <c r="Y10" s="35"/>
      <c r="Z10" s="35"/>
      <c r="AA10" s="75"/>
      <c r="AB10" s="75"/>
    </row>
    <row r="11" spans="1:29" ht="16.5" customHeight="1">
      <c r="A11" s="32"/>
      <c r="B11" s="32"/>
      <c r="C11" s="32"/>
      <c r="D11" s="32"/>
      <c r="E11" s="32"/>
      <c r="F11" s="36" t="s">
        <v>136</v>
      </c>
      <c r="G11" s="32"/>
      <c r="H11" s="44"/>
      <c r="I11" s="35"/>
      <c r="J11" s="34" t="s">
        <v>137</v>
      </c>
      <c r="K11" s="32"/>
      <c r="L11" s="35"/>
      <c r="M11" s="35"/>
      <c r="N11" s="35"/>
      <c r="O11" s="35"/>
      <c r="P11" s="34" t="s">
        <v>138</v>
      </c>
      <c r="Q11" s="35"/>
      <c r="R11" s="34" t="s">
        <v>139</v>
      </c>
      <c r="S11" s="34"/>
      <c r="T11" s="34" t="s">
        <v>172</v>
      </c>
      <c r="U11" s="86"/>
      <c r="V11" s="34" t="s">
        <v>129</v>
      </c>
      <c r="W11" s="34"/>
      <c r="X11" s="34" t="s">
        <v>141</v>
      </c>
      <c r="Y11" s="34"/>
      <c r="Z11" s="34" t="s">
        <v>142</v>
      </c>
    </row>
    <row r="12" spans="1:29" ht="16.5" customHeight="1">
      <c r="A12" s="32"/>
      <c r="B12" s="32"/>
      <c r="C12" s="32"/>
      <c r="D12" s="32"/>
      <c r="E12" s="32"/>
      <c r="F12" s="36" t="s">
        <v>143</v>
      </c>
      <c r="G12" s="34"/>
      <c r="H12" s="36" t="s">
        <v>144</v>
      </c>
      <c r="I12" s="34"/>
      <c r="J12" s="34" t="s">
        <v>145</v>
      </c>
      <c r="K12" s="34"/>
      <c r="L12" s="36" t="s">
        <v>146</v>
      </c>
      <c r="M12" s="35"/>
      <c r="N12" s="35"/>
      <c r="O12" s="35"/>
      <c r="P12" s="34" t="s">
        <v>147</v>
      </c>
      <c r="Q12" s="35"/>
      <c r="R12" s="37" t="s">
        <v>148</v>
      </c>
      <c r="S12" s="37"/>
      <c r="T12" s="37" t="s">
        <v>149</v>
      </c>
      <c r="U12" s="34"/>
      <c r="V12" s="34" t="s">
        <v>150</v>
      </c>
      <c r="W12" s="34"/>
      <c r="X12" s="34" t="s">
        <v>173</v>
      </c>
      <c r="Y12" s="40"/>
      <c r="Z12" s="34" t="s">
        <v>152</v>
      </c>
      <c r="AA12" s="34"/>
      <c r="AB12" s="36" t="s">
        <v>153</v>
      </c>
    </row>
    <row r="13" spans="1:29" ht="16.5" customHeight="1">
      <c r="A13" s="32"/>
      <c r="B13" s="32"/>
      <c r="C13" s="32"/>
      <c r="D13" s="38"/>
      <c r="E13" s="38"/>
      <c r="F13" s="36" t="s">
        <v>154</v>
      </c>
      <c r="G13" s="34"/>
      <c r="H13" s="36" t="s">
        <v>154</v>
      </c>
      <c r="I13" s="34"/>
      <c r="J13" s="36" t="s">
        <v>155</v>
      </c>
      <c r="K13" s="34"/>
      <c r="L13" s="36" t="s">
        <v>156</v>
      </c>
      <c r="M13" s="39"/>
      <c r="N13" s="36" t="s">
        <v>157</v>
      </c>
      <c r="O13" s="36"/>
      <c r="P13" s="34" t="s">
        <v>158</v>
      </c>
      <c r="Q13" s="39"/>
      <c r="R13" s="37" t="s">
        <v>159</v>
      </c>
      <c r="S13" s="37"/>
      <c r="T13" s="37" t="s">
        <v>160</v>
      </c>
      <c r="U13" s="34"/>
      <c r="V13" s="36" t="s">
        <v>161</v>
      </c>
      <c r="W13" s="36"/>
      <c r="X13" s="34" t="s">
        <v>162</v>
      </c>
      <c r="Y13" s="41"/>
      <c r="Z13" s="36" t="s">
        <v>163</v>
      </c>
      <c r="AA13" s="34"/>
      <c r="AB13" s="36" t="s">
        <v>160</v>
      </c>
    </row>
    <row r="14" spans="1:29" ht="16.5" customHeight="1">
      <c r="A14" s="32"/>
      <c r="B14" s="32"/>
      <c r="C14" s="32"/>
      <c r="D14" s="137" t="s">
        <v>164</v>
      </c>
      <c r="E14" s="38"/>
      <c r="F14" s="62" t="s">
        <v>12</v>
      </c>
      <c r="G14" s="34"/>
      <c r="H14" s="62" t="s">
        <v>12</v>
      </c>
      <c r="I14" s="41"/>
      <c r="J14" s="62" t="s">
        <v>12</v>
      </c>
      <c r="K14" s="34"/>
      <c r="L14" s="62" t="s">
        <v>12</v>
      </c>
      <c r="M14" s="39"/>
      <c r="N14" s="62" t="s">
        <v>12</v>
      </c>
      <c r="O14" s="36"/>
      <c r="P14" s="62" t="s">
        <v>12</v>
      </c>
      <c r="Q14" s="39"/>
      <c r="R14" s="118" t="s">
        <v>12</v>
      </c>
      <c r="S14" s="37"/>
      <c r="T14" s="118" t="s">
        <v>12</v>
      </c>
      <c r="U14" s="34"/>
      <c r="V14" s="62" t="s">
        <v>12</v>
      </c>
      <c r="W14" s="36"/>
      <c r="X14" s="62" t="s">
        <v>12</v>
      </c>
      <c r="Y14" s="41"/>
      <c r="Z14" s="62" t="s">
        <v>12</v>
      </c>
      <c r="AA14" s="34"/>
      <c r="AB14" s="62" t="s">
        <v>12</v>
      </c>
    </row>
    <row r="15" spans="1:29" ht="16.5" customHeight="1">
      <c r="A15" s="30"/>
      <c r="B15" s="39"/>
      <c r="C15" s="32"/>
      <c r="D15" s="32"/>
      <c r="E15" s="32"/>
      <c r="F15" s="40"/>
      <c r="G15" s="41"/>
      <c r="H15" s="40"/>
      <c r="I15" s="41"/>
      <c r="J15" s="41"/>
      <c r="K15" s="41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1"/>
      <c r="Z15" s="40"/>
      <c r="AA15" s="40"/>
      <c r="AB15" s="40"/>
    </row>
    <row r="16" spans="1:29" ht="16.5" customHeight="1">
      <c r="A16" s="39" t="s">
        <v>165</v>
      </c>
      <c r="B16" s="33"/>
      <c r="C16" s="31"/>
      <c r="D16" s="32"/>
      <c r="E16" s="32"/>
      <c r="F16" s="40">
        <v>30004442705</v>
      </c>
      <c r="G16" s="40"/>
      <c r="H16" s="40">
        <v>977711111</v>
      </c>
      <c r="I16" s="41"/>
      <c r="J16" s="40">
        <v>0</v>
      </c>
      <c r="K16" s="40"/>
      <c r="L16" s="40">
        <v>3000444271</v>
      </c>
      <c r="M16" s="41"/>
      <c r="N16" s="40">
        <v>5452586764</v>
      </c>
      <c r="O16" s="40"/>
      <c r="P16" s="40">
        <v>0</v>
      </c>
      <c r="Q16" s="41"/>
      <c r="R16" s="40">
        <v>-2978600859</v>
      </c>
      <c r="S16" s="40"/>
      <c r="T16" s="40">
        <v>-2978600859</v>
      </c>
      <c r="U16" s="41"/>
      <c r="V16" s="40">
        <v>36456583992</v>
      </c>
      <c r="W16" s="40"/>
      <c r="X16" s="40">
        <v>6308780104</v>
      </c>
      <c r="Y16" s="41"/>
      <c r="Z16" s="40">
        <v>5202000</v>
      </c>
      <c r="AA16" s="40"/>
      <c r="AB16" s="40">
        <v>42770566096</v>
      </c>
    </row>
    <row r="17" spans="1:29" ht="16.5" customHeight="1">
      <c r="A17" s="33" t="s">
        <v>166</v>
      </c>
      <c r="B17" s="33"/>
      <c r="C17" s="32"/>
      <c r="D17" s="119"/>
      <c r="E17" s="32"/>
      <c r="F17" s="40">
        <v>0</v>
      </c>
      <c r="G17" s="41"/>
      <c r="H17" s="40">
        <v>0</v>
      </c>
      <c r="I17" s="40"/>
      <c r="J17" s="40">
        <v>1679085308</v>
      </c>
      <c r="K17" s="41"/>
      <c r="L17" s="40">
        <v>0</v>
      </c>
      <c r="M17" s="40"/>
      <c r="N17" s="40">
        <v>0</v>
      </c>
      <c r="O17" s="40"/>
      <c r="P17" s="40">
        <v>299093333</v>
      </c>
      <c r="Q17" s="40"/>
      <c r="R17" s="40">
        <v>0</v>
      </c>
      <c r="S17" s="40"/>
      <c r="T17" s="40">
        <v>299093333</v>
      </c>
      <c r="U17" s="40"/>
      <c r="V17" s="40">
        <v>1978178641</v>
      </c>
      <c r="W17" s="40"/>
      <c r="X17" s="40">
        <v>-6308780104</v>
      </c>
      <c r="Y17" s="40"/>
      <c r="Z17" s="40">
        <v>0</v>
      </c>
      <c r="AA17" s="40"/>
      <c r="AB17" s="40">
        <v>-4330601463</v>
      </c>
    </row>
    <row r="18" spans="1:29" ht="16.5" customHeight="1">
      <c r="A18" s="33" t="s">
        <v>167</v>
      </c>
      <c r="B18" s="33"/>
      <c r="C18" s="32"/>
      <c r="D18" s="32"/>
      <c r="E18" s="32"/>
      <c r="F18" s="46">
        <v>0</v>
      </c>
      <c r="G18" s="40"/>
      <c r="H18" s="46">
        <v>0</v>
      </c>
      <c r="I18" s="41"/>
      <c r="J18" s="46">
        <v>0</v>
      </c>
      <c r="K18" s="40"/>
      <c r="L18" s="46">
        <v>0</v>
      </c>
      <c r="M18" s="41"/>
      <c r="N18" s="46">
        <v>4347788186</v>
      </c>
      <c r="O18" s="40"/>
      <c r="P18" s="46">
        <v>-76800000</v>
      </c>
      <c r="Q18" s="41"/>
      <c r="R18" s="46">
        <v>2637435902</v>
      </c>
      <c r="S18" s="40"/>
      <c r="T18" s="46">
        <f>SUM(P18,R18)</f>
        <v>2560635902</v>
      </c>
      <c r="U18" s="41"/>
      <c r="V18" s="46">
        <f>SUM(N18,T18)</f>
        <v>6908424088</v>
      </c>
      <c r="W18" s="40"/>
      <c r="X18" s="46">
        <v>0</v>
      </c>
      <c r="Y18" s="41"/>
      <c r="Z18" s="46">
        <v>0</v>
      </c>
      <c r="AA18" s="40"/>
      <c r="AB18" s="46">
        <f>SUM(V18,X18,Z18)</f>
        <v>6908424088</v>
      </c>
    </row>
    <row r="19" spans="1:29" ht="6" customHeight="1">
      <c r="B19" s="33"/>
      <c r="C19" s="32"/>
      <c r="D19" s="32"/>
      <c r="E19" s="32"/>
      <c r="F19" s="41"/>
      <c r="G19" s="41"/>
      <c r="H19" s="41"/>
      <c r="I19" s="40"/>
      <c r="J19" s="41"/>
      <c r="K19" s="41"/>
      <c r="L19" s="41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</row>
    <row r="20" spans="1:29" ht="16.5" customHeight="1" thickBot="1">
      <c r="A20" s="30" t="s">
        <v>168</v>
      </c>
      <c r="B20" s="39"/>
      <c r="C20" s="32"/>
      <c r="D20" s="32"/>
      <c r="E20" s="32"/>
      <c r="F20" s="42">
        <f>SUM(F16,F17,F18)</f>
        <v>30004442705</v>
      </c>
      <c r="G20" s="40"/>
      <c r="H20" s="42">
        <f>SUM(H16,H17,H18)</f>
        <v>977711111</v>
      </c>
      <c r="I20" s="40"/>
      <c r="J20" s="42">
        <f>SUM(J16,J17,J18)</f>
        <v>1679085308</v>
      </c>
      <c r="K20" s="40"/>
      <c r="L20" s="42">
        <f>SUM(L16,L17,L18)</f>
        <v>3000444271</v>
      </c>
      <c r="M20" s="40"/>
      <c r="N20" s="42">
        <f>SUM(N16,N17,N18)</f>
        <v>9800374950</v>
      </c>
      <c r="O20" s="40"/>
      <c r="P20" s="42">
        <f>SUM(P16,P17,P18)</f>
        <v>222293333</v>
      </c>
      <c r="Q20" s="40"/>
      <c r="R20" s="42">
        <f>SUM(R16,R17,R18)</f>
        <v>-341164957</v>
      </c>
      <c r="S20" s="40"/>
      <c r="T20" s="42">
        <f>SUM(T16,T17,T18)</f>
        <v>-118871624</v>
      </c>
      <c r="U20" s="40"/>
      <c r="V20" s="42">
        <f>SUM(V16,V17,V18)</f>
        <v>45343186721</v>
      </c>
      <c r="W20" s="40"/>
      <c r="X20" s="42">
        <f>SUM(X16,X17,X18)</f>
        <v>0</v>
      </c>
      <c r="Y20" s="40"/>
      <c r="Z20" s="42">
        <f>SUM(Z16,Z17,Z18)</f>
        <v>5202000</v>
      </c>
      <c r="AA20" s="40"/>
      <c r="AB20" s="42">
        <f>SUM(AB16,AB17,AB18)</f>
        <v>45348388721</v>
      </c>
    </row>
    <row r="21" spans="1:29" ht="16.5" customHeight="1" thickTop="1">
      <c r="A21" s="30"/>
      <c r="B21" s="39"/>
      <c r="C21" s="32"/>
      <c r="D21" s="32"/>
      <c r="E21" s="32"/>
      <c r="F21" s="40"/>
      <c r="G21" s="41"/>
      <c r="H21" s="40"/>
      <c r="I21" s="40"/>
      <c r="J21" s="40"/>
      <c r="K21" s="41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</row>
    <row r="22" spans="1:29" ht="16.5" customHeight="1">
      <c r="A22" s="30"/>
      <c r="B22" s="39"/>
      <c r="C22" s="32"/>
      <c r="D22" s="32"/>
      <c r="E22" s="32"/>
      <c r="F22" s="40"/>
      <c r="G22" s="41"/>
      <c r="H22" s="40"/>
      <c r="I22" s="40"/>
      <c r="J22" s="40"/>
      <c r="K22" s="41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</row>
    <row r="23" spans="1:29" ht="16.5" customHeight="1">
      <c r="A23" s="39" t="s">
        <v>169</v>
      </c>
      <c r="B23" s="33"/>
      <c r="C23" s="32"/>
      <c r="D23" s="32"/>
      <c r="E23" s="32"/>
      <c r="F23" s="58">
        <v>30004442705</v>
      </c>
      <c r="G23" s="59"/>
      <c r="H23" s="58">
        <v>977711111</v>
      </c>
      <c r="I23" s="59"/>
      <c r="J23" s="58">
        <v>1679085308</v>
      </c>
      <c r="K23" s="59"/>
      <c r="L23" s="58">
        <v>3000444271</v>
      </c>
      <c r="M23" s="59"/>
      <c r="N23" s="58">
        <v>6662157414</v>
      </c>
      <c r="O23" s="59"/>
      <c r="P23" s="58">
        <v>145493333</v>
      </c>
      <c r="Q23" s="59"/>
      <c r="R23" s="40">
        <v>-3368229136</v>
      </c>
      <c r="S23" s="59"/>
      <c r="T23" s="40">
        <v>-3222735803</v>
      </c>
      <c r="U23" s="59"/>
      <c r="V23" s="58">
        <v>39101105006</v>
      </c>
      <c r="W23" s="123"/>
      <c r="X23" s="123" t="s">
        <v>31</v>
      </c>
      <c r="Y23" s="123"/>
      <c r="Z23" s="58">
        <v>5202000</v>
      </c>
      <c r="AA23" s="59"/>
      <c r="AB23" s="58">
        <v>39106307006</v>
      </c>
    </row>
    <row r="24" spans="1:29" ht="16.5" customHeight="1">
      <c r="A24" s="33" t="s">
        <v>170</v>
      </c>
      <c r="B24" s="33"/>
      <c r="C24" s="32"/>
      <c r="D24" s="119">
        <v>9</v>
      </c>
      <c r="E24" s="32"/>
      <c r="F24" s="58" t="s">
        <v>31</v>
      </c>
      <c r="G24" s="59"/>
      <c r="H24" s="58" t="s">
        <v>31</v>
      </c>
      <c r="I24" s="59"/>
      <c r="J24" s="58" t="s">
        <v>31</v>
      </c>
      <c r="K24" s="59"/>
      <c r="L24" s="58" t="s">
        <v>31</v>
      </c>
      <c r="M24" s="59"/>
      <c r="N24" s="40">
        <v>-650385319</v>
      </c>
      <c r="O24" s="59"/>
      <c r="P24" s="58" t="s">
        <v>31</v>
      </c>
      <c r="Q24" s="59"/>
      <c r="R24" s="58" t="s">
        <v>31</v>
      </c>
      <c r="S24" s="59"/>
      <c r="T24" s="58" t="s">
        <v>31</v>
      </c>
      <c r="U24" s="59"/>
      <c r="V24" s="40">
        <f>SUM(N24,T24)</f>
        <v>-650385319</v>
      </c>
      <c r="W24" s="123"/>
      <c r="X24" s="123" t="s">
        <v>31</v>
      </c>
      <c r="Y24" s="123"/>
      <c r="Z24" s="58" t="s">
        <v>31</v>
      </c>
      <c r="AA24" s="59"/>
      <c r="AB24" s="40">
        <f>SUM(V24)</f>
        <v>-650385319</v>
      </c>
    </row>
    <row r="25" spans="1:29" ht="16.5" customHeight="1">
      <c r="A25" s="33" t="s">
        <v>167</v>
      </c>
      <c r="B25" s="33"/>
      <c r="C25" s="32"/>
      <c r="D25" s="32"/>
      <c r="E25" s="32"/>
      <c r="F25" s="63" t="s">
        <v>31</v>
      </c>
      <c r="G25" s="41"/>
      <c r="H25" s="63" t="s">
        <v>31</v>
      </c>
      <c r="I25" s="41"/>
      <c r="J25" s="63" t="s">
        <v>31</v>
      </c>
      <c r="K25" s="41"/>
      <c r="L25" s="63" t="s">
        <v>31</v>
      </c>
      <c r="M25" s="40"/>
      <c r="N25" s="46">
        <v>-98818783</v>
      </c>
      <c r="O25" s="40"/>
      <c r="P25" s="46">
        <v>-61440000</v>
      </c>
      <c r="Q25" s="40"/>
      <c r="R25" s="46">
        <v>-1406074405</v>
      </c>
      <c r="S25" s="40"/>
      <c r="T25" s="63">
        <f>SUM(P25,R25)</f>
        <v>-1467514405</v>
      </c>
      <c r="U25" s="41"/>
      <c r="V25" s="63">
        <f>SUM(N25,T25)</f>
        <v>-1566333188</v>
      </c>
      <c r="W25" s="40"/>
      <c r="X25" s="46">
        <v>0</v>
      </c>
      <c r="Y25" s="40"/>
      <c r="Z25" s="46">
        <v>0</v>
      </c>
      <c r="AA25" s="40"/>
      <c r="AB25" s="46">
        <f>SUM(V25)</f>
        <v>-1566333188</v>
      </c>
    </row>
    <row r="26" spans="1:29" ht="8.1" customHeight="1">
      <c r="B26" s="33"/>
      <c r="C26" s="32"/>
      <c r="D26" s="32"/>
      <c r="E26" s="32"/>
      <c r="F26" s="41"/>
      <c r="G26" s="41"/>
      <c r="H26" s="41"/>
      <c r="I26" s="40"/>
      <c r="J26" s="41"/>
      <c r="K26" s="41"/>
      <c r="L26" s="41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</row>
    <row r="27" spans="1:29" ht="16.5" customHeight="1" thickBot="1">
      <c r="A27" s="30" t="s">
        <v>171</v>
      </c>
      <c r="B27" s="39"/>
      <c r="C27" s="32"/>
      <c r="D27" s="32"/>
      <c r="E27" s="32"/>
      <c r="F27" s="42">
        <f>SUM(F23:F25)</f>
        <v>30004442705</v>
      </c>
      <c r="G27" s="40"/>
      <c r="H27" s="42">
        <f>SUM(H23:H25)</f>
        <v>977711111</v>
      </c>
      <c r="I27" s="40"/>
      <c r="J27" s="42">
        <f>SUM(J23:J25)</f>
        <v>1679085308</v>
      </c>
      <c r="K27" s="40"/>
      <c r="L27" s="42">
        <f>SUM(L23:L25)</f>
        <v>3000444271</v>
      </c>
      <c r="M27" s="40"/>
      <c r="N27" s="42">
        <f>SUM(N23:N25)</f>
        <v>5912953312</v>
      </c>
      <c r="O27" s="40"/>
      <c r="P27" s="42">
        <f>SUM(P23:P25)</f>
        <v>84053333</v>
      </c>
      <c r="Q27" s="40"/>
      <c r="R27" s="42">
        <f>SUM(R23:R25)</f>
        <v>-4774303541</v>
      </c>
      <c r="S27" s="40"/>
      <c r="T27" s="42">
        <f>SUM(T23:T25)</f>
        <v>-4690250208</v>
      </c>
      <c r="U27" s="40"/>
      <c r="V27" s="42">
        <f>SUM(V23:V25)</f>
        <v>36884386499</v>
      </c>
      <c r="W27" s="40"/>
      <c r="X27" s="42">
        <f>SUM(X23:X25)</f>
        <v>0</v>
      </c>
      <c r="Y27" s="40"/>
      <c r="Z27" s="42">
        <f>SUM(Z23:Z25)</f>
        <v>5202000</v>
      </c>
      <c r="AA27" s="40"/>
      <c r="AB27" s="42">
        <f>SUM(AB23:AB25)</f>
        <v>36889588499</v>
      </c>
      <c r="AC27" s="28"/>
    </row>
    <row r="28" spans="1:29" ht="16.5" customHeight="1" thickTop="1">
      <c r="F28" s="27"/>
      <c r="H28" s="27"/>
      <c r="J28" s="27"/>
      <c r="L28" s="27"/>
      <c r="N28" s="27"/>
      <c r="O28" s="27"/>
      <c r="P28" s="27"/>
      <c r="R28" s="27"/>
      <c r="S28" s="27"/>
      <c r="T28" s="27"/>
      <c r="Z28" s="27"/>
      <c r="AB28" s="27"/>
      <c r="AC28" s="124"/>
    </row>
    <row r="29" spans="1:29" ht="16.5" customHeight="1">
      <c r="N29" s="27"/>
      <c r="O29" s="27"/>
      <c r="P29" s="27"/>
      <c r="R29" s="27"/>
      <c r="S29" s="27"/>
      <c r="T29" s="27"/>
      <c r="AC29" s="21"/>
    </row>
    <row r="30" spans="1:29" ht="16.5" customHeight="1">
      <c r="N30" s="27"/>
      <c r="O30" s="27"/>
      <c r="P30" s="27"/>
      <c r="R30" s="27"/>
      <c r="S30" s="27"/>
      <c r="T30" s="27"/>
      <c r="AC30" s="21"/>
    </row>
    <row r="31" spans="1:29" ht="16.5" customHeight="1">
      <c r="N31" s="27"/>
      <c r="O31" s="27"/>
      <c r="P31" s="27"/>
      <c r="R31" s="27"/>
      <c r="S31" s="27"/>
      <c r="T31" s="27"/>
      <c r="AB31" s="27"/>
      <c r="AC31" s="21"/>
    </row>
    <row r="32" spans="1:29" ht="16.5" customHeight="1">
      <c r="N32" s="27"/>
      <c r="O32" s="27"/>
      <c r="P32" s="27"/>
      <c r="R32" s="27"/>
      <c r="S32" s="27"/>
      <c r="T32" s="27"/>
      <c r="AC32" s="21"/>
    </row>
    <row r="33" spans="14:29" ht="16.5" customHeight="1">
      <c r="N33" s="27"/>
      <c r="O33" s="27"/>
      <c r="P33" s="27"/>
      <c r="R33" s="27"/>
      <c r="S33" s="27"/>
      <c r="T33" s="27"/>
      <c r="AC33" s="21"/>
    </row>
    <row r="34" spans="14:29" ht="16.5" customHeight="1">
      <c r="N34" s="27"/>
      <c r="O34" s="27"/>
      <c r="P34" s="27"/>
      <c r="R34" s="27"/>
      <c r="S34" s="27"/>
      <c r="T34" s="27"/>
      <c r="AC34" s="21"/>
    </row>
    <row r="35" spans="14:29" ht="16.5" customHeight="1">
      <c r="N35" s="27"/>
      <c r="O35" s="27"/>
      <c r="P35" s="27"/>
      <c r="R35" s="27"/>
      <c r="S35" s="27"/>
      <c r="T35" s="27"/>
      <c r="AC35" s="21"/>
    </row>
    <row r="36" spans="14:29" ht="16.5" customHeight="1">
      <c r="N36" s="27"/>
      <c r="O36" s="27"/>
      <c r="P36" s="27"/>
      <c r="R36" s="27"/>
      <c r="S36" s="27"/>
      <c r="T36" s="27"/>
      <c r="AC36" s="21"/>
    </row>
    <row r="37" spans="14:29" ht="16.5" customHeight="1">
      <c r="N37" s="27"/>
      <c r="O37" s="27"/>
      <c r="P37" s="27"/>
      <c r="R37" s="27"/>
      <c r="S37" s="27"/>
      <c r="T37" s="27"/>
      <c r="AC37" s="21"/>
    </row>
    <row r="38" spans="14:29" ht="16.5" customHeight="1">
      <c r="N38" s="27"/>
      <c r="O38" s="27"/>
      <c r="P38" s="27"/>
      <c r="R38" s="27"/>
      <c r="S38" s="27"/>
      <c r="T38" s="27"/>
      <c r="AC38" s="21"/>
    </row>
    <row r="39" spans="14:29" ht="16.5" customHeight="1">
      <c r="N39" s="27"/>
      <c r="O39" s="27"/>
      <c r="P39" s="27"/>
      <c r="R39" s="27"/>
      <c r="S39" s="27"/>
      <c r="T39" s="27"/>
      <c r="AC39" s="21"/>
    </row>
    <row r="40" spans="14:29" ht="16.5" customHeight="1">
      <c r="N40" s="27"/>
      <c r="O40" s="27"/>
      <c r="P40" s="27"/>
      <c r="R40" s="27"/>
      <c r="S40" s="27"/>
      <c r="T40" s="27"/>
      <c r="AC40" s="21"/>
    </row>
    <row r="41" spans="14:29" ht="16.5" customHeight="1">
      <c r="N41" s="27"/>
      <c r="O41" s="27"/>
      <c r="P41" s="27"/>
      <c r="R41" s="27"/>
      <c r="S41" s="27"/>
      <c r="T41" s="27"/>
      <c r="AC41" s="21"/>
    </row>
    <row r="42" spans="14:29" ht="16.5" customHeight="1">
      <c r="N42" s="27"/>
      <c r="O42" s="27"/>
      <c r="P42" s="27"/>
      <c r="R42" s="27"/>
      <c r="S42" s="27"/>
      <c r="T42" s="27"/>
      <c r="AC42" s="21"/>
    </row>
    <row r="43" spans="14:29" ht="16.5" customHeight="1">
      <c r="N43" s="27"/>
      <c r="O43" s="27"/>
      <c r="P43" s="27"/>
      <c r="R43" s="27"/>
      <c r="S43" s="27"/>
      <c r="T43" s="27"/>
      <c r="AC43" s="21"/>
    </row>
    <row r="44" spans="14:29" ht="16.5" customHeight="1">
      <c r="N44" s="27"/>
      <c r="O44" s="27"/>
      <c r="P44" s="27"/>
      <c r="R44" s="27"/>
      <c r="S44" s="27"/>
      <c r="T44" s="27"/>
      <c r="AC44" s="21"/>
    </row>
    <row r="45" spans="14:29" ht="16.5" customHeight="1">
      <c r="N45" s="27"/>
      <c r="O45" s="27"/>
      <c r="P45" s="27"/>
      <c r="R45" s="27"/>
      <c r="S45" s="27"/>
      <c r="T45" s="27"/>
      <c r="AC45" s="21"/>
    </row>
    <row r="46" spans="14:29" ht="16.5" customHeight="1">
      <c r="N46" s="27"/>
      <c r="O46" s="27"/>
      <c r="P46" s="27"/>
      <c r="R46" s="27"/>
      <c r="S46" s="27"/>
      <c r="T46" s="27"/>
      <c r="AC46" s="21"/>
    </row>
    <row r="47" spans="14:29" ht="16.5" customHeight="1">
      <c r="N47" s="27"/>
      <c r="O47" s="27"/>
      <c r="P47" s="27"/>
      <c r="R47" s="27"/>
      <c r="S47" s="27"/>
      <c r="T47" s="27"/>
      <c r="AC47" s="21"/>
    </row>
    <row r="48" spans="14:29" ht="22.5" customHeight="1">
      <c r="N48" s="27"/>
      <c r="O48" s="27"/>
      <c r="P48" s="27"/>
      <c r="R48" s="27"/>
      <c r="S48" s="27"/>
      <c r="T48" s="27"/>
      <c r="AC48" s="21"/>
    </row>
    <row r="49" spans="1:29" ht="23.25" customHeight="1">
      <c r="N49" s="27"/>
      <c r="O49" s="27"/>
      <c r="P49" s="27"/>
      <c r="R49" s="27"/>
      <c r="S49" s="27"/>
      <c r="T49" s="27"/>
      <c r="AC49" s="21"/>
    </row>
    <row r="50" spans="1:29" ht="22.35" customHeight="1">
      <c r="A50" s="60" t="s">
        <v>36</v>
      </c>
      <c r="B50" s="125"/>
      <c r="C50" s="125"/>
      <c r="D50" s="125"/>
      <c r="E50" s="125"/>
      <c r="F50" s="125"/>
      <c r="G50" s="125"/>
      <c r="H50" s="125"/>
      <c r="I50" s="94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94"/>
      <c r="Z50" s="94"/>
      <c r="AA50" s="94"/>
      <c r="AB50" s="94"/>
      <c r="AC50" s="74"/>
    </row>
    <row r="52" spans="1:29" ht="16.5" customHeight="1">
      <c r="AC52" s="28"/>
    </row>
    <row r="53" spans="1:29" ht="16.5" customHeight="1">
      <c r="AC53" s="120"/>
    </row>
    <row r="54" spans="1:29" ht="16.5" customHeight="1">
      <c r="AC54" s="126"/>
    </row>
    <row r="55" spans="1:29" ht="16.5" customHeight="1">
      <c r="AC55" s="74"/>
    </row>
  </sheetData>
  <mergeCells count="4">
    <mergeCell ref="F6:AB6"/>
    <mergeCell ref="F7:V7"/>
    <mergeCell ref="L8:N8"/>
    <mergeCell ref="P8:T8"/>
  </mergeCells>
  <pageMargins left="0.3" right="0.3" top="0.5" bottom="0.6" header="0.49" footer="0.4"/>
  <pageSetup paperSize="9" scale="65" firstPageNumber="17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"/>
  <sheetViews>
    <sheetView zoomScale="75" zoomScaleNormal="100" zoomScaleSheetLayoutView="115" zoomScalePageLayoutView="90" workbookViewId="0">
      <selection activeCell="Q21" sqref="Q21"/>
    </sheetView>
  </sheetViews>
  <sheetFormatPr defaultColWidth="9.42578125" defaultRowHeight="16.5" customHeight="1"/>
  <cols>
    <col min="1" max="2" width="1.5703125" style="25" customWidth="1"/>
    <col min="3" max="3" width="38.42578125" style="25" customWidth="1"/>
    <col min="4" max="4" width="5.42578125" style="25" customWidth="1"/>
    <col min="5" max="5" width="1" style="25" customWidth="1"/>
    <col min="6" max="6" width="14.5703125" style="25" customWidth="1"/>
    <col min="7" max="7" width="1" style="25" customWidth="1"/>
    <col min="8" max="8" width="14.5703125" style="25" customWidth="1"/>
    <col min="9" max="9" width="1" style="25" customWidth="1"/>
    <col min="10" max="10" width="14.5703125" style="25" customWidth="1"/>
    <col min="11" max="11" width="1" style="25" customWidth="1"/>
    <col min="12" max="12" width="14.5703125" style="25" customWidth="1"/>
    <col min="13" max="13" width="1" style="25" customWidth="1"/>
    <col min="14" max="14" width="14.5703125" style="25" customWidth="1"/>
    <col min="15" max="16384" width="9.42578125" style="25"/>
  </cols>
  <sheetData>
    <row r="1" spans="1:14" ht="16.5" customHeight="1">
      <c r="A1" s="30" t="s">
        <v>0</v>
      </c>
      <c r="B1" s="31"/>
      <c r="C1" s="31"/>
      <c r="D1" s="32"/>
      <c r="E1" s="32"/>
      <c r="F1" s="31"/>
      <c r="G1" s="33"/>
      <c r="H1" s="31"/>
      <c r="I1" s="33"/>
      <c r="J1" s="31"/>
      <c r="K1" s="33"/>
      <c r="L1" s="31"/>
      <c r="M1" s="33"/>
      <c r="N1" s="31"/>
    </row>
    <row r="2" spans="1:14" ht="16.5" customHeight="1">
      <c r="A2" s="30" t="s">
        <v>124</v>
      </c>
      <c r="B2" s="31"/>
      <c r="C2" s="31"/>
      <c r="D2" s="32"/>
      <c r="E2" s="32"/>
      <c r="F2" s="31"/>
      <c r="G2" s="33"/>
      <c r="H2" s="31"/>
      <c r="I2" s="33"/>
      <c r="J2" s="31"/>
      <c r="K2" s="33"/>
      <c r="L2" s="31"/>
      <c r="M2" s="33"/>
      <c r="N2" s="31"/>
    </row>
    <row r="3" spans="1:14" ht="16.5" customHeight="1">
      <c r="A3" s="26" t="s">
        <v>82</v>
      </c>
      <c r="B3" s="60"/>
      <c r="C3" s="60"/>
      <c r="D3" s="60"/>
      <c r="E3" s="60"/>
      <c r="F3" s="46"/>
      <c r="G3" s="61"/>
      <c r="H3" s="46"/>
      <c r="I3" s="61"/>
      <c r="J3" s="46"/>
      <c r="K3" s="61"/>
      <c r="L3" s="46"/>
      <c r="M3" s="61"/>
      <c r="N3" s="46"/>
    </row>
    <row r="4" spans="1:14" ht="16.5" customHeight="1">
      <c r="A4" s="31"/>
      <c r="B4" s="31"/>
      <c r="C4" s="31"/>
      <c r="D4" s="32"/>
      <c r="E4" s="32"/>
      <c r="F4" s="31"/>
      <c r="G4" s="33"/>
      <c r="H4" s="31"/>
      <c r="I4" s="33"/>
      <c r="J4" s="31"/>
      <c r="K4" s="33"/>
      <c r="L4" s="31"/>
      <c r="M4" s="33"/>
      <c r="N4" s="31"/>
    </row>
    <row r="5" spans="1:14" ht="16.5" customHeight="1">
      <c r="A5" s="31"/>
      <c r="B5" s="31"/>
      <c r="C5" s="31"/>
      <c r="D5" s="32"/>
      <c r="E5" s="32"/>
      <c r="F5" s="31"/>
      <c r="G5" s="33"/>
      <c r="H5" s="31"/>
      <c r="I5" s="33"/>
      <c r="J5" s="31"/>
      <c r="K5" s="33"/>
      <c r="L5" s="31"/>
      <c r="M5" s="33"/>
      <c r="N5" s="31"/>
    </row>
    <row r="6" spans="1:14" ht="16.5" customHeight="1">
      <c r="A6" s="31"/>
      <c r="B6" s="31"/>
      <c r="C6" s="31"/>
      <c r="D6" s="32"/>
      <c r="E6" s="32"/>
      <c r="F6" s="156" t="s">
        <v>174</v>
      </c>
      <c r="G6" s="156"/>
      <c r="H6" s="156"/>
      <c r="I6" s="156"/>
      <c r="J6" s="156"/>
      <c r="K6" s="156"/>
      <c r="L6" s="156"/>
      <c r="M6" s="156"/>
      <c r="N6" s="156"/>
    </row>
    <row r="7" spans="1:14" ht="16.5" customHeight="1">
      <c r="A7" s="31"/>
      <c r="B7" s="31"/>
      <c r="C7" s="31"/>
      <c r="D7" s="32"/>
      <c r="E7" s="32"/>
      <c r="F7" s="36" t="s">
        <v>136</v>
      </c>
      <c r="G7" s="34"/>
      <c r="H7" s="44"/>
      <c r="I7" s="34"/>
      <c r="J7" s="154" t="s">
        <v>127</v>
      </c>
      <c r="K7" s="154"/>
      <c r="L7" s="154"/>
      <c r="M7" s="34"/>
      <c r="N7" s="36"/>
    </row>
    <row r="8" spans="1:14" ht="16.5" customHeight="1">
      <c r="A8" s="31"/>
      <c r="B8" s="31"/>
      <c r="C8" s="31"/>
      <c r="D8" s="38"/>
      <c r="E8" s="32"/>
      <c r="F8" s="36" t="s">
        <v>143</v>
      </c>
      <c r="G8" s="34"/>
      <c r="H8" s="36" t="s">
        <v>144</v>
      </c>
      <c r="I8" s="34"/>
      <c r="J8" s="36" t="s">
        <v>146</v>
      </c>
      <c r="K8" s="35"/>
      <c r="L8" s="35"/>
      <c r="M8" s="34"/>
      <c r="N8" s="36" t="s">
        <v>153</v>
      </c>
    </row>
    <row r="9" spans="1:14" ht="16.5" customHeight="1">
      <c r="A9" s="31"/>
      <c r="B9" s="31"/>
      <c r="C9" s="31"/>
      <c r="D9" s="38"/>
      <c r="E9" s="38"/>
      <c r="F9" s="36" t="s">
        <v>154</v>
      </c>
      <c r="G9" s="34"/>
      <c r="H9" s="36" t="s">
        <v>154</v>
      </c>
      <c r="I9" s="34"/>
      <c r="J9" s="36" t="s">
        <v>156</v>
      </c>
      <c r="K9" s="39"/>
      <c r="L9" s="36" t="s">
        <v>157</v>
      </c>
      <c r="M9" s="34"/>
      <c r="N9" s="36" t="s">
        <v>160</v>
      </c>
    </row>
    <row r="10" spans="1:14" ht="16.5" customHeight="1">
      <c r="A10" s="31"/>
      <c r="B10" s="31"/>
      <c r="C10" s="31"/>
      <c r="D10" s="137" t="s">
        <v>164</v>
      </c>
      <c r="E10" s="38"/>
      <c r="F10" s="62" t="s">
        <v>11</v>
      </c>
      <c r="G10" s="34"/>
      <c r="H10" s="62" t="s">
        <v>11</v>
      </c>
      <c r="I10" s="34"/>
      <c r="J10" s="62" t="s">
        <v>11</v>
      </c>
      <c r="K10" s="39"/>
      <c r="L10" s="62" t="s">
        <v>11</v>
      </c>
      <c r="M10" s="34"/>
      <c r="N10" s="62" t="s">
        <v>11</v>
      </c>
    </row>
    <row r="11" spans="1:14" ht="16.5" customHeight="1">
      <c r="A11" s="30"/>
      <c r="B11" s="39"/>
      <c r="C11" s="31"/>
      <c r="D11" s="38"/>
      <c r="E11" s="32"/>
      <c r="F11" s="40"/>
      <c r="G11" s="41"/>
      <c r="H11" s="40"/>
      <c r="I11" s="41"/>
      <c r="J11" s="40"/>
      <c r="K11" s="40"/>
      <c r="L11" s="40"/>
      <c r="M11" s="40"/>
      <c r="N11" s="40"/>
    </row>
    <row r="12" spans="1:14" ht="16.5" customHeight="1">
      <c r="A12" s="39" t="s">
        <v>165</v>
      </c>
      <c r="B12" s="33"/>
      <c r="C12" s="31"/>
      <c r="D12" s="32"/>
      <c r="E12" s="32"/>
      <c r="F12" s="40">
        <v>864713808</v>
      </c>
      <c r="G12" s="40"/>
      <c r="H12" s="40">
        <v>31917416</v>
      </c>
      <c r="I12" s="40"/>
      <c r="J12" s="40">
        <v>87865911</v>
      </c>
      <c r="K12" s="41"/>
      <c r="L12" s="41">
        <v>71044949</v>
      </c>
      <c r="M12" s="40"/>
      <c r="N12" s="40">
        <f>SUM(F12:L12)</f>
        <v>1055542084</v>
      </c>
    </row>
    <row r="13" spans="1:14" ht="16.5" customHeight="1">
      <c r="A13" s="33" t="s">
        <v>167</v>
      </c>
      <c r="B13" s="33"/>
      <c r="C13" s="31"/>
      <c r="D13" s="32"/>
      <c r="E13" s="32"/>
      <c r="F13" s="63">
        <v>0</v>
      </c>
      <c r="G13" s="41"/>
      <c r="H13" s="63">
        <v>0</v>
      </c>
      <c r="I13" s="41"/>
      <c r="J13" s="63">
        <v>0</v>
      </c>
      <c r="K13" s="40"/>
      <c r="L13" s="46">
        <v>116999513</v>
      </c>
      <c r="M13" s="40"/>
      <c r="N13" s="46">
        <f>SUM(F13:L13)</f>
        <v>116999513</v>
      </c>
    </row>
    <row r="14" spans="1:14" ht="16.5" customHeight="1">
      <c r="B14" s="33"/>
      <c r="C14" s="31"/>
      <c r="D14" s="32"/>
      <c r="E14" s="32"/>
      <c r="F14" s="41"/>
      <c r="G14" s="41"/>
      <c r="H14" s="41"/>
      <c r="I14" s="41"/>
      <c r="J14" s="41"/>
      <c r="K14" s="40"/>
      <c r="L14" s="40"/>
      <c r="M14" s="40"/>
      <c r="N14" s="40"/>
    </row>
    <row r="15" spans="1:14" ht="16.5" customHeight="1" thickBot="1">
      <c r="A15" s="30" t="s">
        <v>168</v>
      </c>
      <c r="B15" s="39"/>
      <c r="C15" s="31"/>
      <c r="D15" s="32"/>
      <c r="E15" s="32"/>
      <c r="F15" s="42">
        <f>SUM(F12:F13)</f>
        <v>864713808</v>
      </c>
      <c r="G15" s="41"/>
      <c r="H15" s="42">
        <f>SUM(H12:H13)</f>
        <v>31917416</v>
      </c>
      <c r="I15" s="41"/>
      <c r="J15" s="42">
        <f>SUM(J12:J13)</f>
        <v>87865911</v>
      </c>
      <c r="K15" s="40"/>
      <c r="L15" s="42">
        <f>SUM(L12:L13)</f>
        <v>188044462</v>
      </c>
      <c r="M15" s="40"/>
      <c r="N15" s="42">
        <f>SUM(N12:N13)</f>
        <v>1172541597</v>
      </c>
    </row>
    <row r="16" spans="1:14" ht="16.5" customHeight="1" thickTop="1"/>
    <row r="17" spans="1:14" ht="16.5" customHeight="1">
      <c r="F17" s="27"/>
      <c r="H17" s="27"/>
      <c r="J17" s="27"/>
      <c r="L17" s="27"/>
      <c r="N17" s="27"/>
    </row>
    <row r="18" spans="1:14" ht="16.5" customHeight="1">
      <c r="A18" s="39" t="s">
        <v>169</v>
      </c>
      <c r="B18" s="33"/>
      <c r="C18" s="31"/>
      <c r="D18" s="32"/>
      <c r="E18" s="32"/>
      <c r="F18" s="58">
        <v>864713808</v>
      </c>
      <c r="G18" s="59"/>
      <c r="H18" s="58">
        <v>31917416</v>
      </c>
      <c r="I18" s="59"/>
      <c r="J18" s="58">
        <v>87865911</v>
      </c>
      <c r="K18" s="59"/>
      <c r="L18" s="58">
        <v>114432048</v>
      </c>
      <c r="M18" s="59"/>
      <c r="N18" s="58">
        <v>1098929183</v>
      </c>
    </row>
    <row r="19" spans="1:14" ht="16.5" customHeight="1">
      <c r="A19" s="33" t="s">
        <v>170</v>
      </c>
      <c r="B19" s="33"/>
      <c r="C19" s="31"/>
      <c r="D19" s="119">
        <v>9</v>
      </c>
      <c r="E19" s="32"/>
      <c r="F19" s="58" t="s">
        <v>31</v>
      </c>
      <c r="G19" s="59"/>
      <c r="H19" s="58" t="s">
        <v>31</v>
      </c>
      <c r="I19" s="59"/>
      <c r="J19" s="58" t="s">
        <v>31</v>
      </c>
      <c r="K19" s="59"/>
      <c r="L19" s="69">
        <v>-19164942</v>
      </c>
      <c r="M19" s="59"/>
      <c r="N19" s="69">
        <f>SUM(F19,H19,J19,L19)</f>
        <v>-19164942</v>
      </c>
    </row>
    <row r="20" spans="1:14" ht="16.5" customHeight="1">
      <c r="A20" s="33" t="s">
        <v>167</v>
      </c>
      <c r="B20" s="33"/>
      <c r="C20" s="31"/>
      <c r="D20" s="32"/>
      <c r="E20" s="32"/>
      <c r="F20" s="63" t="s">
        <v>31</v>
      </c>
      <c r="G20" s="41"/>
      <c r="H20" s="63" t="s">
        <v>31</v>
      </c>
      <c r="I20" s="41"/>
      <c r="J20" s="63" t="s">
        <v>31</v>
      </c>
      <c r="K20" s="40"/>
      <c r="L20" s="63">
        <v>3508170</v>
      </c>
      <c r="M20" s="40"/>
      <c r="N20" s="46">
        <f>SUM(F20,H20,J20,L20)</f>
        <v>3508170</v>
      </c>
    </row>
    <row r="21" spans="1:14" ht="16.5" customHeight="1">
      <c r="B21" s="33"/>
      <c r="C21" s="31"/>
      <c r="D21" s="32"/>
      <c r="E21" s="32"/>
      <c r="F21" s="41"/>
      <c r="G21" s="41"/>
      <c r="H21" s="41"/>
      <c r="I21" s="41"/>
      <c r="J21" s="41"/>
      <c r="K21" s="40"/>
      <c r="L21" s="40"/>
      <c r="M21" s="40"/>
      <c r="N21" s="40"/>
    </row>
    <row r="22" spans="1:14" ht="16.5" customHeight="1" thickBot="1">
      <c r="A22" s="30" t="s">
        <v>171</v>
      </c>
      <c r="B22" s="39"/>
      <c r="C22" s="31"/>
      <c r="D22" s="32"/>
      <c r="E22" s="32"/>
      <c r="F22" s="42">
        <f>SUM(F18:F20)</f>
        <v>864713808</v>
      </c>
      <c r="G22" s="41"/>
      <c r="H22" s="42">
        <f>SUM(H18:H20)</f>
        <v>31917416</v>
      </c>
      <c r="I22" s="41"/>
      <c r="J22" s="42">
        <f>SUM(J18:J20)</f>
        <v>87865911</v>
      </c>
      <c r="K22" s="40"/>
      <c r="L22" s="42">
        <f>SUM(L18:L20)</f>
        <v>98775276</v>
      </c>
      <c r="M22" s="40"/>
      <c r="N22" s="42">
        <f>SUM(N18:N20)</f>
        <v>1083272411</v>
      </c>
    </row>
    <row r="23" spans="1:14" ht="16.5" customHeight="1" thickTop="1">
      <c r="A23" s="30"/>
      <c r="B23" s="39"/>
      <c r="C23" s="31"/>
      <c r="D23" s="32"/>
      <c r="E23" s="32"/>
      <c r="F23" s="40"/>
      <c r="G23" s="41"/>
      <c r="H23" s="40"/>
      <c r="I23" s="41"/>
      <c r="J23" s="40"/>
      <c r="K23" s="40"/>
      <c r="L23" s="40"/>
      <c r="M23" s="40"/>
      <c r="N23" s="40"/>
    </row>
    <row r="24" spans="1:14" ht="16.5" customHeight="1">
      <c r="A24" s="30"/>
      <c r="B24" s="39"/>
      <c r="C24" s="31"/>
      <c r="D24" s="32"/>
      <c r="E24" s="32"/>
      <c r="F24" s="40"/>
      <c r="G24" s="41"/>
      <c r="H24" s="40"/>
      <c r="I24" s="41"/>
      <c r="J24" s="40"/>
      <c r="K24" s="40"/>
      <c r="L24" s="40"/>
      <c r="M24" s="40"/>
      <c r="N24" s="40"/>
    </row>
    <row r="31" spans="1:14" ht="20.25" customHeight="1"/>
    <row r="32" spans="1:14" ht="22.35" customHeight="1">
      <c r="A32" s="157" t="s">
        <v>36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</row>
  </sheetData>
  <mergeCells count="3">
    <mergeCell ref="F6:N6"/>
    <mergeCell ref="J7:L7"/>
    <mergeCell ref="A32:N32"/>
  </mergeCells>
  <pageMargins left="1" right="1" top="0.5" bottom="0.6" header="0.49" footer="0.4"/>
  <pageSetup paperSize="9" firstPageNumber="18" fitToHeight="0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4"/>
  <sheetViews>
    <sheetView zoomScale="85" zoomScaleNormal="85" zoomScaleSheetLayoutView="115" zoomScalePageLayoutView="90" workbookViewId="0">
      <selection activeCell="C10" sqref="C10"/>
    </sheetView>
  </sheetViews>
  <sheetFormatPr defaultColWidth="9.42578125" defaultRowHeight="16.5" customHeight="1"/>
  <cols>
    <col min="1" max="2" width="1.5703125" style="25" customWidth="1"/>
    <col min="3" max="3" width="29.5703125" style="25" customWidth="1"/>
    <col min="4" max="4" width="6" style="25" customWidth="1"/>
    <col min="5" max="5" width="0.5703125" style="25" customWidth="1"/>
    <col min="6" max="6" width="18.42578125" style="25" bestFit="1" customWidth="1"/>
    <col min="7" max="7" width="0.5703125" style="25" customWidth="1"/>
    <col min="8" max="8" width="12" style="25" customWidth="1"/>
    <col min="9" max="9" width="0.5703125" style="25" customWidth="1"/>
    <col min="10" max="10" width="12.5703125" style="25" customWidth="1"/>
    <col min="11" max="11" width="0.5703125" style="25" customWidth="1"/>
    <col min="12" max="12" width="13.5703125" style="25" customWidth="1"/>
    <col min="13" max="13" width="0.5703125" style="25" customWidth="1"/>
    <col min="14" max="14" width="22.42578125" style="25" customWidth="1"/>
    <col min="15" max="15" width="0.5703125" style="25" customWidth="1"/>
    <col min="16" max="16" width="18.42578125" style="25" bestFit="1" customWidth="1"/>
    <col min="17" max="16384" width="9.42578125" style="25"/>
  </cols>
  <sheetData>
    <row r="1" spans="1:16" ht="16.5" customHeight="1">
      <c r="A1" s="30" t="s">
        <v>0</v>
      </c>
      <c r="B1" s="32"/>
      <c r="C1" s="32"/>
      <c r="D1" s="32"/>
      <c r="E1" s="32"/>
      <c r="F1" s="32"/>
      <c r="G1" s="33"/>
      <c r="H1" s="32"/>
      <c r="I1" s="33"/>
      <c r="J1" s="32"/>
      <c r="K1" s="33"/>
      <c r="L1" s="32"/>
      <c r="M1" s="33"/>
      <c r="N1" s="33"/>
      <c r="O1" s="33"/>
      <c r="P1" s="32"/>
    </row>
    <row r="2" spans="1:16" ht="16.5" customHeight="1">
      <c r="A2" s="30" t="s">
        <v>124</v>
      </c>
      <c r="B2" s="32"/>
      <c r="C2" s="32"/>
      <c r="D2" s="32"/>
      <c r="E2" s="32"/>
      <c r="F2" s="32"/>
      <c r="G2" s="33"/>
      <c r="H2" s="32"/>
      <c r="I2" s="33"/>
      <c r="J2" s="32"/>
      <c r="K2" s="33"/>
      <c r="L2" s="32"/>
      <c r="M2" s="33"/>
      <c r="N2" s="33"/>
      <c r="O2" s="33"/>
      <c r="P2" s="32"/>
    </row>
    <row r="3" spans="1:16" ht="16.5" customHeight="1">
      <c r="A3" s="26" t="s">
        <v>82</v>
      </c>
      <c r="B3" s="60"/>
      <c r="C3" s="60"/>
      <c r="D3" s="60"/>
      <c r="E3" s="60"/>
      <c r="F3" s="46"/>
      <c r="G3" s="61"/>
      <c r="H3" s="46"/>
      <c r="I3" s="61"/>
      <c r="J3" s="46"/>
      <c r="K3" s="61"/>
      <c r="L3" s="46"/>
      <c r="M3" s="61"/>
      <c r="N3" s="61"/>
      <c r="O3" s="61"/>
      <c r="P3" s="46"/>
    </row>
    <row r="4" spans="1:16" ht="16.5" customHeight="1">
      <c r="A4" s="32"/>
      <c r="B4" s="32"/>
      <c r="C4" s="32"/>
      <c r="D4" s="32"/>
      <c r="E4" s="32"/>
      <c r="F4" s="32"/>
      <c r="G4" s="33"/>
      <c r="H4" s="32"/>
      <c r="I4" s="33"/>
      <c r="J4" s="32"/>
      <c r="K4" s="33"/>
      <c r="L4" s="32"/>
      <c r="M4" s="33"/>
      <c r="N4" s="33"/>
      <c r="O4" s="33"/>
      <c r="P4" s="32"/>
    </row>
    <row r="5" spans="1:16" ht="16.5" customHeight="1">
      <c r="A5" s="32"/>
      <c r="B5" s="32"/>
      <c r="C5" s="32"/>
      <c r="D5" s="32"/>
      <c r="E5" s="32"/>
      <c r="F5" s="32"/>
      <c r="G5" s="33"/>
      <c r="H5" s="32"/>
      <c r="I5" s="33"/>
      <c r="J5" s="32"/>
      <c r="K5" s="33"/>
      <c r="L5" s="32"/>
      <c r="M5" s="33"/>
      <c r="N5" s="33"/>
      <c r="O5" s="33"/>
      <c r="P5" s="32"/>
    </row>
    <row r="6" spans="1:16" ht="16.5" customHeight="1">
      <c r="A6" s="32"/>
      <c r="B6" s="32"/>
      <c r="C6" s="32"/>
      <c r="D6" s="32"/>
      <c r="E6" s="32"/>
      <c r="F6" s="152" t="s">
        <v>174</v>
      </c>
      <c r="G6" s="152"/>
      <c r="H6" s="152"/>
      <c r="I6" s="152"/>
      <c r="J6" s="152"/>
      <c r="K6" s="152"/>
      <c r="L6" s="152"/>
      <c r="M6" s="152"/>
      <c r="N6" s="152"/>
      <c r="O6" s="152"/>
      <c r="P6" s="152"/>
    </row>
    <row r="7" spans="1:16" ht="16.5" customHeight="1">
      <c r="A7" s="32"/>
      <c r="B7" s="32"/>
      <c r="C7" s="32"/>
      <c r="D7" s="32"/>
      <c r="E7" s="32"/>
      <c r="F7" s="43"/>
      <c r="G7" s="43"/>
      <c r="H7" s="43"/>
      <c r="I7" s="43"/>
      <c r="J7" s="155" t="s">
        <v>127</v>
      </c>
      <c r="K7" s="155"/>
      <c r="L7" s="155"/>
      <c r="M7" s="43"/>
      <c r="N7" s="45" t="s">
        <v>175</v>
      </c>
      <c r="O7" s="43"/>
      <c r="P7" s="43"/>
    </row>
    <row r="8" spans="1:16" ht="16.5" customHeight="1">
      <c r="A8" s="32"/>
      <c r="B8" s="32"/>
      <c r="C8" s="32"/>
      <c r="D8" s="32"/>
      <c r="E8" s="32"/>
      <c r="F8" s="36" t="s">
        <v>136</v>
      </c>
      <c r="G8" s="32"/>
      <c r="H8" s="44"/>
      <c r="I8" s="32"/>
      <c r="M8" s="34"/>
      <c r="N8" s="34" t="s">
        <v>139</v>
      </c>
      <c r="O8" s="34"/>
      <c r="P8" s="36"/>
    </row>
    <row r="9" spans="1:16" ht="16.5" customHeight="1">
      <c r="A9" s="32"/>
      <c r="B9" s="32"/>
      <c r="C9" s="32"/>
      <c r="D9" s="32"/>
      <c r="E9" s="32"/>
      <c r="F9" s="36" t="s">
        <v>143</v>
      </c>
      <c r="G9" s="34"/>
      <c r="H9" s="36" t="s">
        <v>144</v>
      </c>
      <c r="I9" s="34"/>
      <c r="J9" s="36" t="s">
        <v>146</v>
      </c>
      <c r="K9" s="35"/>
      <c r="L9" s="35"/>
      <c r="M9" s="34"/>
      <c r="N9" s="37" t="s">
        <v>148</v>
      </c>
      <c r="O9" s="34"/>
      <c r="P9" s="36" t="s">
        <v>153</v>
      </c>
    </row>
    <row r="10" spans="1:16" ht="16.5" customHeight="1">
      <c r="A10" s="32"/>
      <c r="B10" s="32"/>
      <c r="C10" s="32"/>
      <c r="D10" s="32"/>
      <c r="E10" s="32"/>
      <c r="F10" s="36" t="s">
        <v>154</v>
      </c>
      <c r="G10" s="34"/>
      <c r="H10" s="36" t="s">
        <v>154</v>
      </c>
      <c r="I10" s="34"/>
      <c r="J10" s="36" t="s">
        <v>156</v>
      </c>
      <c r="K10" s="39"/>
      <c r="L10" s="36" t="s">
        <v>157</v>
      </c>
      <c r="M10" s="34"/>
      <c r="N10" s="37" t="s">
        <v>159</v>
      </c>
      <c r="O10" s="34"/>
      <c r="P10" s="36" t="s">
        <v>160</v>
      </c>
    </row>
    <row r="11" spans="1:16" ht="16.5" customHeight="1">
      <c r="A11" s="32"/>
      <c r="B11" s="32"/>
      <c r="C11" s="32"/>
      <c r="D11" s="137" t="s">
        <v>164</v>
      </c>
      <c r="E11" s="32"/>
      <c r="F11" s="62" t="s">
        <v>12</v>
      </c>
      <c r="G11" s="34"/>
      <c r="H11" s="62" t="s">
        <v>12</v>
      </c>
      <c r="I11" s="34"/>
      <c r="J11" s="62" t="s">
        <v>12</v>
      </c>
      <c r="K11" s="39"/>
      <c r="L11" s="62" t="s">
        <v>12</v>
      </c>
      <c r="M11" s="34"/>
      <c r="N11" s="62" t="s">
        <v>12</v>
      </c>
      <c r="O11" s="34"/>
      <c r="P11" s="62" t="s">
        <v>12</v>
      </c>
    </row>
    <row r="12" spans="1:16" ht="16.5" customHeight="1">
      <c r="A12" s="32"/>
      <c r="B12" s="32"/>
      <c r="C12" s="32"/>
      <c r="D12" s="32"/>
      <c r="E12" s="32"/>
      <c r="F12" s="36"/>
      <c r="G12" s="34"/>
      <c r="H12" s="36"/>
      <c r="I12" s="34"/>
      <c r="J12" s="36"/>
      <c r="K12" s="39"/>
      <c r="L12" s="36"/>
      <c r="M12" s="34"/>
      <c r="N12" s="37"/>
      <c r="O12" s="34"/>
      <c r="P12" s="36"/>
    </row>
    <row r="13" spans="1:16" ht="16.5" customHeight="1">
      <c r="A13" s="39" t="s">
        <v>165</v>
      </c>
      <c r="B13" s="33"/>
      <c r="C13" s="32"/>
      <c r="D13" s="32"/>
      <c r="E13" s="32"/>
      <c r="F13" s="40">
        <v>30004442705</v>
      </c>
      <c r="G13" s="40"/>
      <c r="H13" s="40">
        <v>977711111</v>
      </c>
      <c r="I13" s="40"/>
      <c r="J13" s="40">
        <v>3000444271</v>
      </c>
      <c r="K13" s="40"/>
      <c r="L13" s="40">
        <v>5452902689</v>
      </c>
      <c r="M13" s="40"/>
      <c r="N13" s="40">
        <v>-2979374799</v>
      </c>
      <c r="O13" s="40"/>
      <c r="P13" s="40">
        <f>SUM(F13:N13)</f>
        <v>36456125977</v>
      </c>
    </row>
    <row r="14" spans="1:16" ht="16.5" customHeight="1">
      <c r="A14" s="33" t="s">
        <v>167</v>
      </c>
      <c r="B14" s="33"/>
      <c r="C14" s="32"/>
      <c r="D14" s="32"/>
      <c r="E14" s="32"/>
      <c r="F14" s="46">
        <v>0</v>
      </c>
      <c r="G14" s="41"/>
      <c r="H14" s="46">
        <v>0</v>
      </c>
      <c r="I14" s="41"/>
      <c r="J14" s="46">
        <v>0</v>
      </c>
      <c r="K14" s="40"/>
      <c r="L14" s="46">
        <v>4194623742</v>
      </c>
      <c r="M14" s="40"/>
      <c r="N14" s="46">
        <v>2720287882</v>
      </c>
      <c r="O14" s="40"/>
      <c r="P14" s="46">
        <f>SUM(F14:N14)</f>
        <v>6914911624</v>
      </c>
    </row>
    <row r="15" spans="1:16" ht="16.5" customHeight="1">
      <c r="A15" s="39"/>
      <c r="B15" s="33"/>
      <c r="C15" s="32"/>
      <c r="D15" s="32"/>
      <c r="E15" s="32"/>
      <c r="F15" s="41"/>
      <c r="G15" s="41"/>
      <c r="H15" s="41"/>
      <c r="I15" s="41"/>
      <c r="J15" s="41"/>
      <c r="K15" s="40"/>
      <c r="L15" s="40"/>
      <c r="M15" s="40"/>
      <c r="N15" s="40"/>
      <c r="O15" s="40"/>
      <c r="P15" s="40"/>
    </row>
    <row r="16" spans="1:16" ht="16.5" customHeight="1" thickBot="1">
      <c r="A16" s="30" t="s">
        <v>168</v>
      </c>
      <c r="B16" s="39"/>
      <c r="C16" s="32"/>
      <c r="D16" s="32"/>
      <c r="E16" s="32"/>
      <c r="F16" s="42">
        <f>SUM(F13:F14)</f>
        <v>30004442705</v>
      </c>
      <c r="G16" s="40"/>
      <c r="H16" s="42">
        <f>SUM(H13:H14)</f>
        <v>977711111</v>
      </c>
      <c r="I16" s="40"/>
      <c r="J16" s="42">
        <f>SUM(J13:J14)</f>
        <v>3000444271</v>
      </c>
      <c r="K16" s="40"/>
      <c r="L16" s="42">
        <f>SUM(L13:L14)</f>
        <v>9647526431</v>
      </c>
      <c r="M16" s="40"/>
      <c r="N16" s="42">
        <f>SUM(N13:N14)</f>
        <v>-259086917</v>
      </c>
      <c r="O16" s="40"/>
      <c r="P16" s="42">
        <f>SUM(P13:P14)</f>
        <v>43371037601</v>
      </c>
    </row>
    <row r="17" spans="1:16" ht="16.5" customHeight="1" thickTop="1">
      <c r="A17" s="30"/>
      <c r="B17" s="39"/>
      <c r="C17" s="32"/>
      <c r="D17" s="32"/>
      <c r="E17" s="32"/>
      <c r="F17" s="40"/>
      <c r="G17" s="41"/>
      <c r="H17" s="40"/>
      <c r="I17" s="41"/>
      <c r="J17" s="40"/>
      <c r="K17" s="40"/>
      <c r="L17" s="40"/>
      <c r="M17" s="40"/>
      <c r="N17" s="40"/>
      <c r="O17" s="40"/>
      <c r="P17" s="40"/>
    </row>
    <row r="18" spans="1:16" ht="16.5" customHeight="1">
      <c r="A18" s="30"/>
      <c r="B18" s="39"/>
      <c r="C18" s="32"/>
      <c r="D18" s="32"/>
      <c r="E18" s="32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6.5" customHeight="1">
      <c r="A19" s="39" t="s">
        <v>169</v>
      </c>
      <c r="B19" s="33"/>
      <c r="C19" s="32"/>
      <c r="D19" s="32"/>
      <c r="E19" s="32"/>
      <c r="F19" s="67">
        <v>30004442705</v>
      </c>
      <c r="H19" s="67">
        <v>977711111</v>
      </c>
      <c r="J19" s="67">
        <v>3000444271</v>
      </c>
      <c r="L19" s="67">
        <v>7094581080</v>
      </c>
      <c r="N19" s="40">
        <v>-3565758379</v>
      </c>
      <c r="P19" s="67">
        <v>37511420788</v>
      </c>
    </row>
    <row r="20" spans="1:16" ht="16.5" customHeight="1">
      <c r="A20" s="33" t="s">
        <v>170</v>
      </c>
      <c r="B20" s="33"/>
      <c r="C20" s="32"/>
      <c r="D20" s="119">
        <v>9</v>
      </c>
      <c r="E20" s="32"/>
      <c r="F20" s="67" t="s">
        <v>31</v>
      </c>
      <c r="G20" s="28"/>
      <c r="H20" s="67" t="s">
        <v>31</v>
      </c>
      <c r="I20" s="28"/>
      <c r="J20" s="67" t="s">
        <v>31</v>
      </c>
      <c r="K20" s="28"/>
      <c r="L20" s="68">
        <v>-650385319</v>
      </c>
      <c r="M20" s="28"/>
      <c r="N20" s="67" t="s">
        <v>31</v>
      </c>
      <c r="O20" s="28"/>
      <c r="P20" s="68">
        <f>SUM(F20,H20,J20,L20,N20)</f>
        <v>-650385319</v>
      </c>
    </row>
    <row r="21" spans="1:16" ht="16.5" customHeight="1">
      <c r="A21" s="33" t="s">
        <v>167</v>
      </c>
      <c r="B21" s="33"/>
      <c r="C21" s="32"/>
      <c r="D21" s="32"/>
      <c r="E21" s="32"/>
      <c r="F21" s="63" t="s">
        <v>31</v>
      </c>
      <c r="G21" s="41"/>
      <c r="H21" s="63" t="s">
        <v>31</v>
      </c>
      <c r="I21" s="41"/>
      <c r="J21" s="63" t="s">
        <v>31</v>
      </c>
      <c r="K21" s="41"/>
      <c r="L21" s="63">
        <v>129223231</v>
      </c>
      <c r="M21" s="41"/>
      <c r="N21" s="63">
        <v>-1544950710</v>
      </c>
      <c r="O21" s="41"/>
      <c r="P21" s="63">
        <f>SUM(F21,H21,J21,L21,N21)</f>
        <v>-1415727479</v>
      </c>
    </row>
    <row r="22" spans="1:16" ht="16.5" customHeight="1">
      <c r="A22" s="39"/>
      <c r="B22" s="33"/>
      <c r="C22" s="32"/>
      <c r="D22" s="32"/>
      <c r="E22" s="32"/>
      <c r="F22" s="41"/>
      <c r="G22" s="41"/>
      <c r="H22" s="41"/>
      <c r="I22" s="41"/>
      <c r="J22" s="41"/>
      <c r="K22" s="40"/>
      <c r="L22" s="40"/>
      <c r="M22" s="40"/>
      <c r="N22" s="40"/>
      <c r="O22" s="40"/>
      <c r="P22" s="40"/>
    </row>
    <row r="23" spans="1:16" ht="16.5" customHeight="1" thickBot="1">
      <c r="A23" s="30" t="s">
        <v>171</v>
      </c>
      <c r="B23" s="39"/>
      <c r="C23" s="32"/>
      <c r="D23" s="32"/>
      <c r="E23" s="32"/>
      <c r="F23" s="42">
        <f>SUM(F19:F21)</f>
        <v>30004442705</v>
      </c>
      <c r="G23" s="40"/>
      <c r="H23" s="42">
        <f>SUM(H19:H21)</f>
        <v>977711111</v>
      </c>
      <c r="I23" s="40"/>
      <c r="J23" s="42">
        <f>SUM(J19:J21)</f>
        <v>3000444271</v>
      </c>
      <c r="K23" s="40"/>
      <c r="L23" s="42">
        <f>SUM(L19:L21)</f>
        <v>6573418992</v>
      </c>
      <c r="M23" s="40"/>
      <c r="N23" s="42">
        <f>SUM(N19:N21)</f>
        <v>-5110709089</v>
      </c>
      <c r="O23" s="40"/>
      <c r="P23" s="42">
        <f>SUM(P19:P21)</f>
        <v>35445307990</v>
      </c>
    </row>
    <row r="24" spans="1:16" ht="16.5" customHeight="1" thickTop="1">
      <c r="A24" s="30"/>
      <c r="B24" s="39"/>
      <c r="C24" s="32"/>
      <c r="D24" s="32"/>
      <c r="E24" s="32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ht="16.5" customHeight="1">
      <c r="A25" s="30"/>
      <c r="B25" s="39"/>
      <c r="C25" s="32"/>
      <c r="D25" s="32"/>
      <c r="E25" s="32"/>
      <c r="F25" s="40"/>
      <c r="G25" s="41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16.5" customHeight="1">
      <c r="A26" s="30"/>
      <c r="B26" s="39"/>
      <c r="C26" s="32"/>
      <c r="D26" s="32"/>
      <c r="E26" s="32"/>
      <c r="F26" s="40"/>
      <c r="G26" s="41"/>
      <c r="H26" s="40"/>
      <c r="I26" s="40"/>
      <c r="J26" s="40"/>
      <c r="K26" s="40"/>
      <c r="L26" s="40"/>
      <c r="M26" s="40"/>
      <c r="N26" s="40"/>
      <c r="O26" s="40"/>
      <c r="P26" s="40"/>
    </row>
    <row r="27" spans="1:16" ht="16.5" customHeight="1">
      <c r="A27" s="30"/>
      <c r="B27" s="39"/>
      <c r="C27" s="32"/>
      <c r="D27" s="32"/>
      <c r="E27" s="32"/>
      <c r="F27" s="40"/>
      <c r="G27" s="41"/>
      <c r="H27" s="40"/>
      <c r="I27" s="40"/>
      <c r="J27" s="40"/>
      <c r="K27" s="40"/>
      <c r="L27" s="40"/>
      <c r="M27" s="40"/>
      <c r="N27" s="40"/>
      <c r="O27" s="40"/>
      <c r="P27" s="40"/>
    </row>
    <row r="28" spans="1:16" ht="16.5" customHeight="1">
      <c r="A28" s="30"/>
      <c r="B28" s="39"/>
      <c r="C28" s="32"/>
      <c r="D28" s="32"/>
      <c r="E28" s="32"/>
      <c r="F28" s="40"/>
      <c r="G28" s="41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16.5" customHeight="1">
      <c r="A29" s="30"/>
      <c r="B29" s="39"/>
      <c r="C29" s="32"/>
      <c r="D29" s="32"/>
      <c r="E29" s="32"/>
      <c r="F29" s="40"/>
      <c r="G29" s="41"/>
      <c r="H29" s="40"/>
      <c r="I29" s="40"/>
      <c r="J29" s="40"/>
      <c r="K29" s="40"/>
      <c r="L29" s="40"/>
      <c r="M29" s="40"/>
      <c r="N29" s="40"/>
      <c r="O29" s="40"/>
      <c r="P29" s="40"/>
    </row>
    <row r="30" spans="1:16" ht="16.5" customHeight="1">
      <c r="A30" s="30"/>
      <c r="B30" s="39"/>
      <c r="C30" s="32"/>
      <c r="D30" s="32"/>
      <c r="E30" s="32"/>
      <c r="F30" s="40"/>
      <c r="G30" s="41"/>
      <c r="H30" s="40"/>
      <c r="I30" s="41"/>
      <c r="J30" s="40"/>
      <c r="K30" s="40"/>
      <c r="L30" s="40"/>
      <c r="M30" s="40"/>
      <c r="N30" s="40"/>
      <c r="O30" s="40"/>
      <c r="P30" s="40"/>
    </row>
    <row r="31" spans="1:16" ht="16.5" customHeight="1">
      <c r="A31" s="30"/>
      <c r="B31" s="39"/>
      <c r="C31" s="32"/>
      <c r="D31" s="32"/>
      <c r="E31" s="32"/>
      <c r="F31" s="40"/>
      <c r="G31" s="41"/>
      <c r="H31" s="40"/>
      <c r="I31" s="41"/>
      <c r="J31" s="40"/>
      <c r="K31" s="40"/>
      <c r="L31" s="40"/>
      <c r="M31" s="40"/>
      <c r="N31" s="40"/>
      <c r="O31" s="40"/>
      <c r="P31" s="40"/>
    </row>
    <row r="32" spans="1:16" ht="11.25" customHeight="1">
      <c r="A32" s="30"/>
      <c r="B32" s="39"/>
      <c r="C32" s="32"/>
      <c r="D32" s="32"/>
      <c r="E32" s="32"/>
      <c r="F32" s="40"/>
      <c r="G32" s="41"/>
      <c r="H32" s="40"/>
      <c r="I32" s="41"/>
      <c r="J32" s="40"/>
      <c r="K32" s="40"/>
      <c r="L32" s="40"/>
      <c r="M32" s="40"/>
      <c r="N32" s="40"/>
      <c r="O32" s="40"/>
      <c r="P32" s="40"/>
    </row>
    <row r="33" spans="1:16" ht="19.5" customHeight="1">
      <c r="A33" s="30"/>
      <c r="B33" s="39"/>
      <c r="C33" s="32"/>
      <c r="D33" s="32"/>
      <c r="E33" s="32"/>
      <c r="F33" s="40"/>
      <c r="G33" s="41"/>
      <c r="H33" s="40"/>
      <c r="I33" s="41"/>
      <c r="J33" s="40"/>
      <c r="K33" s="40"/>
      <c r="L33" s="40"/>
      <c r="M33" s="40"/>
      <c r="N33" s="40"/>
      <c r="O33" s="40"/>
      <c r="P33" s="40"/>
    </row>
    <row r="34" spans="1:16" ht="22.35" customHeight="1">
      <c r="A34" s="157" t="s">
        <v>36</v>
      </c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</row>
  </sheetData>
  <mergeCells count="3">
    <mergeCell ref="F6:P6"/>
    <mergeCell ref="J7:L7"/>
    <mergeCell ref="A34:P34"/>
  </mergeCells>
  <pageMargins left="0.7" right="0.7" top="0.5" bottom="0.6" header="0.49" footer="0.4"/>
  <pageSetup paperSize="9" scale="95" firstPageNumber="19" fitToHeight="0" orientation="landscape" useFirstPageNumber="1" horizontalDpi="1200" verticalDpi="1200" r:id="rId1"/>
  <headerFooter>
    <oddFooter>&amp;R&amp;"Arial,Regular"&amp;9&amp;P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4C965-8BF4-4951-80F5-EEED5CB0FDFD}">
  <dimension ref="A1:AB112"/>
  <sheetViews>
    <sheetView showRuler="0" topLeftCell="A13" zoomScale="85" zoomScaleNormal="85" zoomScaleSheetLayoutView="93" workbookViewId="0">
      <selection activeCell="Q30" sqref="Q30"/>
    </sheetView>
  </sheetViews>
  <sheetFormatPr defaultColWidth="9.42578125" defaultRowHeight="16.5" customHeight="1"/>
  <cols>
    <col min="1" max="3" width="1.42578125" style="25" customWidth="1"/>
    <col min="4" max="4" width="35.7109375" style="25" customWidth="1"/>
    <col min="5" max="5" width="5.42578125" style="75" customWidth="1"/>
    <col min="6" max="6" width="0.5703125" style="25" customWidth="1"/>
    <col min="7" max="7" width="14.42578125" style="11" customWidth="1"/>
    <col min="8" max="8" width="0.5703125" style="16" customWidth="1"/>
    <col min="9" max="9" width="14.42578125" style="11" customWidth="1"/>
    <col min="10" max="10" width="0.5703125" style="16" customWidth="1"/>
    <col min="11" max="11" width="14.42578125" style="11" customWidth="1"/>
    <col min="12" max="12" width="0.5703125" style="16" customWidth="1"/>
    <col min="13" max="13" width="14.42578125" style="11" customWidth="1"/>
    <col min="14" max="16" width="1.42578125" style="25" customWidth="1"/>
    <col min="17" max="17" width="35.5703125" style="25" customWidth="1"/>
    <col min="18" max="18" width="5.5703125" style="25" customWidth="1"/>
    <col min="19" max="19" width="0.5703125" style="25" customWidth="1"/>
    <col min="20" max="20" width="14.42578125" style="11" customWidth="1"/>
    <col min="21" max="21" width="0.5703125" style="16" customWidth="1"/>
    <col min="22" max="22" width="14.42578125" style="11" customWidth="1"/>
    <col min="23" max="23" width="0.5703125" style="16" customWidth="1"/>
    <col min="24" max="24" width="14.42578125" style="11" customWidth="1"/>
    <col min="25" max="25" width="0.5703125" style="16" customWidth="1"/>
    <col min="26" max="26" width="14.42578125" style="11" customWidth="1"/>
    <col min="27" max="27" width="9.42578125" style="25" customWidth="1"/>
    <col min="28" max="28" width="20.5703125" style="25" customWidth="1"/>
    <col min="29" max="16384" width="9.42578125" style="25"/>
  </cols>
  <sheetData>
    <row r="1" spans="1:28" ht="16.5" customHeight="1">
      <c r="A1" s="127" t="s">
        <v>0</v>
      </c>
      <c r="B1" s="128"/>
      <c r="C1" s="128"/>
      <c r="D1" s="128"/>
      <c r="E1" s="81"/>
      <c r="F1" s="128"/>
      <c r="G1" s="7"/>
      <c r="H1" s="8"/>
      <c r="I1" s="7"/>
      <c r="J1" s="8"/>
      <c r="K1" s="7"/>
      <c r="L1" s="8"/>
      <c r="M1" s="7"/>
      <c r="N1" s="127" t="s">
        <v>0</v>
      </c>
      <c r="O1" s="128"/>
      <c r="P1" s="128"/>
      <c r="Q1" s="128"/>
      <c r="R1" s="128"/>
      <c r="S1" s="128"/>
      <c r="T1" s="9"/>
      <c r="U1" s="8"/>
      <c r="V1" s="9"/>
      <c r="W1" s="8"/>
      <c r="X1" s="9"/>
      <c r="Y1" s="8"/>
      <c r="Z1" s="9"/>
    </row>
    <row r="2" spans="1:28" ht="16.5" customHeight="1">
      <c r="A2" s="80" t="s">
        <v>176</v>
      </c>
      <c r="B2" s="81"/>
      <c r="C2" s="81"/>
      <c r="D2" s="81"/>
      <c r="E2" s="81"/>
      <c r="F2" s="81"/>
      <c r="G2" s="53"/>
      <c r="H2" s="10"/>
      <c r="I2" s="53"/>
      <c r="J2" s="10"/>
      <c r="K2" s="53"/>
      <c r="L2" s="10"/>
      <c r="M2" s="53"/>
      <c r="N2" s="80" t="s">
        <v>176</v>
      </c>
      <c r="O2" s="81"/>
      <c r="P2" s="81"/>
      <c r="Q2" s="81"/>
      <c r="R2" s="81"/>
      <c r="S2" s="81"/>
      <c r="U2" s="10"/>
      <c r="W2" s="10"/>
      <c r="Y2" s="10"/>
    </row>
    <row r="3" spans="1:28" ht="16.5" customHeight="1">
      <c r="A3" s="26" t="s">
        <v>82</v>
      </c>
      <c r="B3" s="129"/>
      <c r="C3" s="129"/>
      <c r="D3" s="129"/>
      <c r="E3" s="129"/>
      <c r="F3" s="129"/>
      <c r="G3" s="64"/>
      <c r="H3" s="65"/>
      <c r="I3" s="64"/>
      <c r="J3" s="65"/>
      <c r="K3" s="64"/>
      <c r="L3" s="65"/>
      <c r="M3" s="64"/>
      <c r="N3" s="26" t="s">
        <v>82</v>
      </c>
      <c r="O3" s="129"/>
      <c r="P3" s="129"/>
      <c r="Q3" s="129"/>
      <c r="R3" s="129"/>
      <c r="S3" s="129"/>
      <c r="T3" s="66"/>
      <c r="U3" s="65"/>
      <c r="V3" s="66"/>
      <c r="W3" s="65"/>
      <c r="X3" s="66"/>
      <c r="Y3" s="65"/>
      <c r="Z3" s="66"/>
    </row>
    <row r="4" spans="1:28" ht="16.5" customHeight="1">
      <c r="A4" s="80"/>
      <c r="B4" s="81"/>
      <c r="C4" s="81"/>
      <c r="D4" s="81"/>
      <c r="E4" s="81"/>
      <c r="F4" s="81"/>
      <c r="G4" s="54"/>
      <c r="H4" s="2"/>
      <c r="I4" s="54"/>
      <c r="J4" s="2"/>
      <c r="K4" s="54"/>
      <c r="L4" s="2"/>
      <c r="M4" s="54"/>
      <c r="N4" s="80"/>
      <c r="O4" s="81"/>
      <c r="P4" s="81"/>
      <c r="Q4" s="81"/>
      <c r="R4" s="81"/>
      <c r="S4" s="81"/>
      <c r="T4" s="9"/>
      <c r="U4" s="2"/>
      <c r="V4" s="9"/>
      <c r="W4" s="2"/>
      <c r="X4" s="9"/>
      <c r="Y4" s="2"/>
      <c r="Z4" s="9"/>
    </row>
    <row r="5" spans="1:28" ht="16.5" customHeight="1">
      <c r="A5" s="80"/>
      <c r="B5" s="81"/>
      <c r="C5" s="81"/>
      <c r="D5" s="81"/>
      <c r="E5" s="81"/>
      <c r="F5" s="81"/>
      <c r="G5" s="54"/>
      <c r="H5" s="2"/>
      <c r="I5" s="54"/>
      <c r="J5" s="2"/>
      <c r="K5" s="54"/>
      <c r="L5" s="2"/>
      <c r="M5" s="54"/>
      <c r="N5" s="80"/>
      <c r="O5" s="81"/>
      <c r="P5" s="81"/>
      <c r="Q5" s="81"/>
      <c r="R5" s="81"/>
      <c r="S5" s="81"/>
      <c r="T5" s="9"/>
      <c r="U5" s="2"/>
      <c r="V5" s="9"/>
      <c r="W5" s="2"/>
      <c r="X5" s="9"/>
      <c r="Y5" s="2"/>
      <c r="Z5" s="9"/>
    </row>
    <row r="6" spans="1:28" ht="16.5" customHeight="1">
      <c r="A6" s="80"/>
      <c r="B6" s="81"/>
      <c r="C6" s="81"/>
      <c r="D6" s="81"/>
      <c r="E6" s="81"/>
      <c r="F6" s="81"/>
      <c r="G6" s="145" t="s">
        <v>3</v>
      </c>
      <c r="H6" s="145"/>
      <c r="I6" s="145"/>
      <c r="J6" s="2"/>
      <c r="K6" s="145" t="s">
        <v>4</v>
      </c>
      <c r="L6" s="145"/>
      <c r="M6" s="145"/>
      <c r="N6" s="80"/>
      <c r="O6" s="81"/>
      <c r="P6" s="81"/>
      <c r="Q6" s="81"/>
      <c r="R6" s="81"/>
      <c r="S6" s="81"/>
      <c r="T6" s="145" t="s">
        <v>3</v>
      </c>
      <c r="U6" s="145"/>
      <c r="V6" s="145"/>
      <c r="W6" s="2"/>
      <c r="X6" s="145" t="s">
        <v>4</v>
      </c>
      <c r="Y6" s="145"/>
      <c r="Z6" s="145"/>
      <c r="AB6" s="86"/>
    </row>
    <row r="7" spans="1:28" ht="16.5" customHeight="1">
      <c r="A7" s="71"/>
      <c r="B7" s="71"/>
      <c r="C7" s="75"/>
      <c r="D7" s="75"/>
      <c r="F7" s="75"/>
      <c r="G7" s="144" t="s">
        <v>5</v>
      </c>
      <c r="H7" s="144"/>
      <c r="I7" s="144"/>
      <c r="J7" s="102"/>
      <c r="K7" s="147" t="s">
        <v>5</v>
      </c>
      <c r="L7" s="147"/>
      <c r="M7" s="147"/>
      <c r="N7" s="71"/>
      <c r="O7" s="71"/>
      <c r="P7" s="75"/>
      <c r="Q7" s="75"/>
      <c r="R7" s="75"/>
      <c r="S7" s="75"/>
      <c r="T7" s="144" t="s">
        <v>5</v>
      </c>
      <c r="U7" s="144"/>
      <c r="V7" s="144"/>
      <c r="W7" s="102"/>
      <c r="X7" s="147" t="s">
        <v>5</v>
      </c>
      <c r="Y7" s="147"/>
      <c r="Z7" s="147"/>
    </row>
    <row r="8" spans="1:28" ht="16.5" customHeight="1">
      <c r="A8" s="71"/>
      <c r="B8" s="71"/>
      <c r="C8" s="75"/>
      <c r="D8" s="75"/>
      <c r="F8" s="75"/>
      <c r="G8" s="130" t="s">
        <v>177</v>
      </c>
      <c r="H8" s="95"/>
      <c r="I8" s="130" t="s">
        <v>178</v>
      </c>
      <c r="J8" s="95"/>
      <c r="K8" s="82" t="s">
        <v>177</v>
      </c>
      <c r="L8" s="95"/>
      <c r="M8" s="82" t="s">
        <v>178</v>
      </c>
      <c r="N8" s="71"/>
      <c r="O8" s="71"/>
      <c r="P8" s="75"/>
      <c r="Q8" s="75"/>
      <c r="R8" s="75"/>
      <c r="S8" s="75"/>
      <c r="T8" s="130" t="s">
        <v>177</v>
      </c>
      <c r="U8" s="131"/>
      <c r="V8" s="130" t="s">
        <v>178</v>
      </c>
      <c r="W8" s="131"/>
      <c r="X8" s="82" t="s">
        <v>177</v>
      </c>
      <c r="Y8" s="95"/>
      <c r="Z8" s="82" t="s">
        <v>178</v>
      </c>
    </row>
    <row r="9" spans="1:28" ht="16.5" customHeight="1">
      <c r="A9" s="128"/>
      <c r="B9" s="128"/>
      <c r="C9" s="128"/>
      <c r="D9" s="128"/>
      <c r="E9" s="132" t="s">
        <v>164</v>
      </c>
      <c r="F9" s="81"/>
      <c r="G9" s="85" t="s">
        <v>11</v>
      </c>
      <c r="H9" s="75"/>
      <c r="I9" s="85" t="s">
        <v>11</v>
      </c>
      <c r="J9" s="75"/>
      <c r="K9" s="85" t="s">
        <v>11</v>
      </c>
      <c r="L9" s="75"/>
      <c r="M9" s="85" t="s">
        <v>11</v>
      </c>
      <c r="N9" s="128"/>
      <c r="O9" s="128"/>
      <c r="P9" s="128"/>
      <c r="Q9" s="128"/>
      <c r="R9" s="132" t="s">
        <v>164</v>
      </c>
      <c r="S9" s="81"/>
      <c r="T9" s="85" t="s">
        <v>12</v>
      </c>
      <c r="U9" s="75"/>
      <c r="V9" s="85" t="s">
        <v>12</v>
      </c>
      <c r="W9" s="75"/>
      <c r="X9" s="85" t="s">
        <v>12</v>
      </c>
      <c r="Y9" s="75"/>
      <c r="Z9" s="85" t="s">
        <v>12</v>
      </c>
    </row>
    <row r="10" spans="1:28" ht="16.5" customHeight="1">
      <c r="A10" s="128"/>
      <c r="B10" s="128"/>
      <c r="C10" s="128"/>
      <c r="D10" s="128"/>
      <c r="E10" s="38"/>
      <c r="F10" s="81"/>
      <c r="G10" s="12"/>
      <c r="H10" s="10"/>
      <c r="I10" s="12"/>
      <c r="J10" s="10"/>
      <c r="K10" s="12"/>
      <c r="L10" s="10"/>
      <c r="M10" s="12"/>
      <c r="N10" s="128"/>
      <c r="O10" s="128"/>
      <c r="P10" s="128"/>
      <c r="Q10" s="128"/>
      <c r="R10" s="38"/>
      <c r="S10" s="81"/>
      <c r="T10" s="12"/>
      <c r="U10" s="10"/>
      <c r="V10" s="12"/>
      <c r="W10" s="10"/>
      <c r="X10" s="12"/>
      <c r="Y10" s="10"/>
      <c r="Z10" s="12"/>
    </row>
    <row r="11" spans="1:28" ht="16.5" customHeight="1">
      <c r="A11" s="127" t="s">
        <v>179</v>
      </c>
      <c r="B11" s="128"/>
      <c r="C11" s="128"/>
      <c r="D11" s="128"/>
      <c r="E11" s="81"/>
      <c r="F11" s="128"/>
      <c r="G11" s="7"/>
      <c r="H11" s="8"/>
      <c r="I11" s="7"/>
      <c r="J11" s="8"/>
      <c r="K11" s="7"/>
      <c r="L11" s="8"/>
      <c r="M11" s="7"/>
      <c r="N11" s="127" t="s">
        <v>179</v>
      </c>
      <c r="O11" s="128"/>
      <c r="P11" s="128"/>
      <c r="Q11" s="128"/>
      <c r="R11" s="81"/>
      <c r="S11" s="128"/>
      <c r="T11" s="7"/>
      <c r="U11" s="8"/>
      <c r="V11" s="7"/>
      <c r="W11" s="8"/>
      <c r="X11" s="7"/>
      <c r="Y11" s="8"/>
      <c r="Z11" s="9"/>
    </row>
    <row r="12" spans="1:28" ht="16.5" customHeight="1">
      <c r="A12" s="128" t="s">
        <v>180</v>
      </c>
      <c r="B12" s="128"/>
      <c r="C12" s="128"/>
      <c r="D12" s="128"/>
      <c r="E12" s="81"/>
      <c r="F12" s="128"/>
      <c r="G12" s="133">
        <v>-4032038</v>
      </c>
      <c r="H12" s="72"/>
      <c r="I12" s="133">
        <v>148868398</v>
      </c>
      <c r="J12" s="72"/>
      <c r="K12" s="133">
        <v>3692274</v>
      </c>
      <c r="L12" s="72"/>
      <c r="M12" s="133">
        <v>144661482</v>
      </c>
      <c r="N12" s="128" t="s">
        <v>180</v>
      </c>
      <c r="O12" s="128"/>
      <c r="P12" s="128"/>
      <c r="Q12" s="128"/>
      <c r="R12" s="81"/>
      <c r="S12" s="128"/>
      <c r="T12" s="133">
        <v>-127447356</v>
      </c>
      <c r="U12" s="72"/>
      <c r="V12" s="133">
        <v>5341340359</v>
      </c>
      <c r="W12" s="72"/>
      <c r="X12" s="133">
        <v>135429929</v>
      </c>
      <c r="Y12" s="72"/>
      <c r="Z12" s="133">
        <v>5184917616</v>
      </c>
      <c r="AB12" s="141"/>
    </row>
    <row r="13" spans="1:28" ht="16.5" customHeight="1">
      <c r="A13" s="127" t="s">
        <v>181</v>
      </c>
      <c r="B13" s="128"/>
      <c r="C13" s="128"/>
      <c r="D13" s="128"/>
      <c r="E13" s="81"/>
      <c r="F13" s="128"/>
      <c r="G13" s="133"/>
      <c r="H13" s="72"/>
      <c r="I13" s="133"/>
      <c r="J13" s="72"/>
      <c r="K13" s="133"/>
      <c r="L13" s="72"/>
      <c r="M13" s="133"/>
      <c r="N13" s="127" t="s">
        <v>181</v>
      </c>
      <c r="O13" s="128"/>
      <c r="P13" s="128"/>
      <c r="Q13" s="128"/>
      <c r="R13" s="81"/>
      <c r="S13" s="128"/>
      <c r="T13" s="133"/>
      <c r="U13" s="72"/>
      <c r="V13" s="133"/>
      <c r="W13" s="72"/>
      <c r="X13" s="133"/>
      <c r="Y13" s="72"/>
      <c r="Z13" s="133"/>
    </row>
    <row r="14" spans="1:28" ht="16.5" customHeight="1">
      <c r="A14" s="127"/>
      <c r="B14" s="128" t="s">
        <v>182</v>
      </c>
      <c r="C14" s="128"/>
      <c r="D14" s="128"/>
      <c r="E14" s="81"/>
      <c r="F14" s="128"/>
      <c r="G14" s="9">
        <v>-161467</v>
      </c>
      <c r="H14" s="72"/>
      <c r="I14" s="133">
        <v>-693982</v>
      </c>
      <c r="J14" s="72"/>
      <c r="K14" s="9">
        <v>-758118</v>
      </c>
      <c r="L14" s="72"/>
      <c r="M14" s="9">
        <v>-693920</v>
      </c>
      <c r="N14" s="127"/>
      <c r="O14" s="128" t="s">
        <v>182</v>
      </c>
      <c r="P14" s="128"/>
      <c r="Q14" s="128"/>
      <c r="R14" s="81"/>
      <c r="S14" s="128"/>
      <c r="T14" s="9">
        <v>-5486748</v>
      </c>
      <c r="U14" s="72"/>
      <c r="V14" s="9">
        <v>-25245258</v>
      </c>
      <c r="W14" s="72"/>
      <c r="X14" s="9">
        <v>-25591988</v>
      </c>
      <c r="Y14" s="72"/>
      <c r="Z14" s="9">
        <v>-25242980</v>
      </c>
      <c r="AB14" s="141"/>
    </row>
    <row r="15" spans="1:28" ht="16.5" customHeight="1">
      <c r="A15" s="127"/>
      <c r="B15" s="128" t="s">
        <v>97</v>
      </c>
      <c r="C15" s="128"/>
      <c r="D15" s="128"/>
      <c r="E15" s="81"/>
      <c r="F15" s="128"/>
      <c r="G15" s="9">
        <v>4138923</v>
      </c>
      <c r="H15" s="72"/>
      <c r="I15" s="133">
        <v>6352377</v>
      </c>
      <c r="J15" s="72"/>
      <c r="K15" s="9">
        <v>2956426</v>
      </c>
      <c r="L15" s="72"/>
      <c r="M15" s="9">
        <v>5764210</v>
      </c>
      <c r="N15" s="127"/>
      <c r="O15" s="128" t="s">
        <v>97</v>
      </c>
      <c r="P15" s="128"/>
      <c r="Q15" s="128"/>
      <c r="R15" s="81"/>
      <c r="S15" s="128"/>
      <c r="T15" s="9">
        <v>139536660</v>
      </c>
      <c r="U15" s="72"/>
      <c r="V15" s="9">
        <v>230516765</v>
      </c>
      <c r="W15" s="72"/>
      <c r="X15" s="9">
        <v>99732508</v>
      </c>
      <c r="Y15" s="72"/>
      <c r="Z15" s="9">
        <v>209159771</v>
      </c>
      <c r="AB15" s="141"/>
    </row>
    <row r="16" spans="1:28" ht="16.5" customHeight="1">
      <c r="A16" s="128"/>
      <c r="B16" s="128" t="s">
        <v>183</v>
      </c>
      <c r="C16" s="128"/>
      <c r="D16" s="128"/>
      <c r="E16" s="81">
        <v>6</v>
      </c>
      <c r="F16" s="128"/>
      <c r="G16" s="9">
        <v>45069184</v>
      </c>
      <c r="H16" s="72"/>
      <c r="I16" s="133">
        <v>45745890</v>
      </c>
      <c r="J16" s="72"/>
      <c r="K16" s="9">
        <v>33622780</v>
      </c>
      <c r="L16" s="72"/>
      <c r="M16" s="9">
        <v>36216634</v>
      </c>
      <c r="N16" s="128"/>
      <c r="O16" s="128" t="s">
        <v>183</v>
      </c>
      <c r="P16" s="128"/>
      <c r="Q16" s="128"/>
      <c r="R16" s="81">
        <v>6</v>
      </c>
      <c r="S16" s="128"/>
      <c r="T16" s="9">
        <v>1518767243</v>
      </c>
      <c r="U16" s="72"/>
      <c r="V16" s="9">
        <v>1662418710</v>
      </c>
      <c r="W16" s="72"/>
      <c r="X16" s="9">
        <v>1132846260</v>
      </c>
      <c r="Y16" s="72"/>
      <c r="Z16" s="9">
        <v>1316368185</v>
      </c>
      <c r="AB16" s="142"/>
    </row>
    <row r="17" spans="1:28" ht="16.5" customHeight="1">
      <c r="A17" s="128"/>
      <c r="B17" s="128" t="s">
        <v>184</v>
      </c>
      <c r="C17" s="128"/>
      <c r="D17" s="128"/>
      <c r="E17" s="81"/>
      <c r="F17" s="128"/>
      <c r="G17" s="9">
        <v>5169473</v>
      </c>
      <c r="H17" s="72"/>
      <c r="I17" s="133">
        <v>3857894</v>
      </c>
      <c r="J17" s="72"/>
      <c r="K17" s="9">
        <v>434393</v>
      </c>
      <c r="L17" s="72"/>
      <c r="M17" s="9">
        <v>454392</v>
      </c>
      <c r="N17" s="128"/>
      <c r="O17" s="128" t="s">
        <v>184</v>
      </c>
      <c r="P17" s="128"/>
      <c r="Q17" s="128"/>
      <c r="R17" s="81"/>
      <c r="S17" s="128"/>
      <c r="T17" s="9">
        <v>174216469</v>
      </c>
      <c r="U17" s="72"/>
      <c r="V17" s="9">
        <v>140106165</v>
      </c>
      <c r="W17" s="72"/>
      <c r="X17" s="9">
        <v>14570992</v>
      </c>
      <c r="Y17" s="72"/>
      <c r="Z17" s="9">
        <v>16509590</v>
      </c>
      <c r="AB17" s="141"/>
    </row>
    <row r="18" spans="1:28" ht="16.5" customHeight="1">
      <c r="A18" s="128"/>
      <c r="B18" s="128" t="s">
        <v>185</v>
      </c>
      <c r="C18" s="128"/>
      <c r="D18" s="128"/>
      <c r="E18" s="81"/>
      <c r="F18" s="128"/>
      <c r="G18" s="11">
        <v>-2470633</v>
      </c>
      <c r="H18" s="72"/>
      <c r="I18" s="133">
        <v>-2374756</v>
      </c>
      <c r="J18" s="72"/>
      <c r="K18" s="11">
        <v>-2470633</v>
      </c>
      <c r="L18" s="72"/>
      <c r="M18" s="9">
        <v>-2374756</v>
      </c>
      <c r="N18" s="128"/>
      <c r="O18" s="128" t="s">
        <v>185</v>
      </c>
      <c r="P18" s="128"/>
      <c r="Q18" s="128"/>
      <c r="R18" s="81"/>
      <c r="S18" s="128"/>
      <c r="T18" s="11">
        <v>-82632227</v>
      </c>
      <c r="U18" s="72"/>
      <c r="V18" s="9">
        <v>-86561429</v>
      </c>
      <c r="W18" s="72"/>
      <c r="X18" s="11">
        <v>-82632227</v>
      </c>
      <c r="Y18" s="72"/>
      <c r="Z18" s="9">
        <v>-86561429</v>
      </c>
      <c r="AB18" s="141"/>
    </row>
    <row r="19" spans="1:28" ht="16.5" customHeight="1">
      <c r="A19" s="128"/>
      <c r="B19" s="25" t="s">
        <v>186</v>
      </c>
      <c r="C19" s="128"/>
      <c r="D19" s="128"/>
      <c r="E19" s="81"/>
      <c r="F19" s="128"/>
      <c r="G19" s="9">
        <v>43771</v>
      </c>
      <c r="H19" s="72"/>
      <c r="I19" s="133">
        <v>-1672</v>
      </c>
      <c r="J19" s="72"/>
      <c r="K19" s="9">
        <v>0</v>
      </c>
      <c r="L19" s="72"/>
      <c r="M19" s="9">
        <v>-30157</v>
      </c>
      <c r="N19" s="128"/>
      <c r="O19" s="25" t="s">
        <v>186</v>
      </c>
      <c r="P19" s="128"/>
      <c r="Q19" s="128"/>
      <c r="R19" s="81"/>
      <c r="S19" s="128"/>
      <c r="T19" s="9">
        <v>1475771</v>
      </c>
      <c r="U19" s="72"/>
      <c r="V19" s="9">
        <v>-45546</v>
      </c>
      <c r="W19" s="72"/>
      <c r="X19" s="9">
        <v>0</v>
      </c>
      <c r="Y19" s="72"/>
      <c r="Z19" s="9">
        <v>-1080000</v>
      </c>
      <c r="AB19" s="141"/>
    </row>
    <row r="20" spans="1:28" ht="16.5" customHeight="1">
      <c r="A20" s="128"/>
      <c r="B20" s="25" t="s">
        <v>187</v>
      </c>
      <c r="C20" s="128"/>
      <c r="D20" s="128"/>
      <c r="E20" s="81"/>
      <c r="F20" s="128"/>
      <c r="G20" s="9">
        <v>7980096</v>
      </c>
      <c r="H20" s="72"/>
      <c r="I20" s="133">
        <v>-43371776</v>
      </c>
      <c r="J20" s="72"/>
      <c r="K20" s="9">
        <v>6643643</v>
      </c>
      <c r="L20" s="72"/>
      <c r="M20" s="9">
        <v>-40876955</v>
      </c>
      <c r="N20" s="128"/>
      <c r="O20" s="25" t="s">
        <v>187</v>
      </c>
      <c r="P20" s="128"/>
      <c r="Q20" s="128"/>
      <c r="R20" s="81"/>
      <c r="S20" s="128"/>
      <c r="T20" s="9">
        <v>269052883</v>
      </c>
      <c r="U20" s="72"/>
      <c r="V20" s="9">
        <v>-1573224228</v>
      </c>
      <c r="W20" s="72"/>
      <c r="X20" s="9">
        <v>223993734</v>
      </c>
      <c r="Y20" s="72"/>
      <c r="Z20" s="9">
        <v>-1484426196</v>
      </c>
      <c r="AB20" s="141"/>
    </row>
    <row r="21" spans="1:28" ht="16.5" customHeight="1">
      <c r="A21" s="128"/>
      <c r="B21" s="25" t="s">
        <v>188</v>
      </c>
      <c r="C21" s="128"/>
      <c r="D21" s="128"/>
      <c r="E21" s="81"/>
      <c r="F21" s="128"/>
      <c r="G21" s="9">
        <v>986304</v>
      </c>
      <c r="H21" s="72"/>
      <c r="I21" s="133">
        <v>0</v>
      </c>
      <c r="J21" s="72"/>
      <c r="K21" s="133">
        <v>0</v>
      </c>
      <c r="L21" s="72"/>
      <c r="M21" s="133">
        <v>0</v>
      </c>
      <c r="N21" s="128"/>
      <c r="O21" s="25" t="s">
        <v>188</v>
      </c>
      <c r="P21" s="128"/>
      <c r="Q21" s="128"/>
      <c r="R21" s="81"/>
      <c r="S21" s="128"/>
      <c r="T21" s="9">
        <v>33253710</v>
      </c>
      <c r="U21" s="72"/>
      <c r="V21" s="133">
        <v>0</v>
      </c>
      <c r="W21" s="72"/>
      <c r="X21" s="133">
        <v>0</v>
      </c>
      <c r="Y21" s="72"/>
      <c r="Z21" s="133">
        <v>0</v>
      </c>
      <c r="AB21" s="141"/>
    </row>
    <row r="22" spans="1:28" ht="16.5" customHeight="1">
      <c r="A22" s="128"/>
      <c r="B22" s="25" t="s">
        <v>189</v>
      </c>
      <c r="C22" s="128"/>
      <c r="D22" s="128"/>
      <c r="E22" s="81"/>
      <c r="F22" s="128"/>
      <c r="G22" s="9">
        <v>-9972</v>
      </c>
      <c r="H22" s="72"/>
      <c r="I22" s="133">
        <v>509811</v>
      </c>
      <c r="J22" s="72"/>
      <c r="K22" s="9">
        <v>-9972</v>
      </c>
      <c r="L22" s="72"/>
      <c r="M22" s="9">
        <v>509811</v>
      </c>
      <c r="N22" s="128"/>
      <c r="O22" s="25" t="s">
        <v>189</v>
      </c>
      <c r="P22" s="128"/>
      <c r="Q22" s="128"/>
      <c r="R22" s="81"/>
      <c r="S22" s="128"/>
      <c r="T22" s="9">
        <v>-160657</v>
      </c>
      <c r="U22" s="72"/>
      <c r="V22" s="9">
        <v>18707256</v>
      </c>
      <c r="W22" s="72"/>
      <c r="X22" s="9">
        <v>-160657</v>
      </c>
      <c r="Y22" s="72"/>
      <c r="Z22" s="9">
        <v>18707256</v>
      </c>
      <c r="AB22" s="141"/>
    </row>
    <row r="23" spans="1:28" ht="16.5" customHeight="1">
      <c r="A23" s="128"/>
      <c r="B23" s="25" t="s">
        <v>190</v>
      </c>
      <c r="C23" s="128"/>
      <c r="D23" s="128"/>
      <c r="E23" s="81"/>
      <c r="F23" s="128"/>
      <c r="G23" s="9"/>
      <c r="H23" s="72"/>
      <c r="I23" s="133"/>
      <c r="J23" s="72"/>
      <c r="K23" s="9"/>
      <c r="L23" s="72"/>
      <c r="M23" s="9"/>
      <c r="N23" s="128"/>
      <c r="O23" s="25" t="s">
        <v>190</v>
      </c>
      <c r="P23" s="128"/>
      <c r="Q23" s="128"/>
      <c r="R23" s="81"/>
      <c r="S23" s="128"/>
      <c r="T23" s="9"/>
      <c r="U23" s="72"/>
      <c r="V23" s="9"/>
      <c r="W23" s="72"/>
      <c r="X23" s="9"/>
      <c r="Y23" s="72"/>
      <c r="Z23" s="9"/>
      <c r="AB23" s="141"/>
    </row>
    <row r="24" spans="1:28" ht="16.5" customHeight="1">
      <c r="A24" s="128"/>
      <c r="C24" s="25" t="s">
        <v>191</v>
      </c>
      <c r="D24" s="128"/>
      <c r="E24" s="81"/>
      <c r="F24" s="128"/>
      <c r="G24" s="9">
        <v>0</v>
      </c>
      <c r="H24" s="72"/>
      <c r="I24" s="133">
        <v>-51005419</v>
      </c>
      <c r="J24" s="72"/>
      <c r="K24" s="9">
        <v>0</v>
      </c>
      <c r="L24" s="72"/>
      <c r="M24" s="9">
        <v>-51005419</v>
      </c>
      <c r="N24" s="128"/>
      <c r="P24" s="25" t="s">
        <v>191</v>
      </c>
      <c r="Q24" s="128"/>
      <c r="R24" s="81"/>
      <c r="S24" s="128"/>
      <c r="T24" s="9">
        <v>0</v>
      </c>
      <c r="U24" s="72"/>
      <c r="V24" s="9">
        <v>-1802398905</v>
      </c>
      <c r="W24" s="72"/>
      <c r="X24" s="9">
        <v>0</v>
      </c>
      <c r="Y24" s="72"/>
      <c r="Z24" s="9">
        <v>-1802398905</v>
      </c>
      <c r="AB24" s="141"/>
    </row>
    <row r="25" spans="1:28" ht="16.5" customHeight="1">
      <c r="A25" s="128"/>
      <c r="B25" s="25" t="s">
        <v>47</v>
      </c>
      <c r="C25" s="128"/>
      <c r="D25" s="128"/>
      <c r="E25" s="81"/>
      <c r="F25" s="128"/>
      <c r="G25" s="9">
        <v>-907143</v>
      </c>
      <c r="H25" s="72"/>
      <c r="I25" s="133">
        <v>77316</v>
      </c>
      <c r="J25" s="72"/>
      <c r="K25" s="9">
        <v>-907143</v>
      </c>
      <c r="L25" s="72"/>
      <c r="M25" s="9">
        <v>77316</v>
      </c>
      <c r="N25" s="128"/>
      <c r="O25" s="25" t="s">
        <v>47</v>
      </c>
      <c r="P25" s="128"/>
      <c r="Q25" s="128"/>
      <c r="R25" s="81"/>
      <c r="S25" s="128"/>
      <c r="T25" s="9">
        <v>-30584795</v>
      </c>
      <c r="U25" s="72"/>
      <c r="V25" s="9">
        <v>2807695</v>
      </c>
      <c r="W25" s="72"/>
      <c r="X25" s="9">
        <v>-30584795</v>
      </c>
      <c r="Y25" s="72"/>
      <c r="Z25" s="9">
        <v>2807695</v>
      </c>
      <c r="AB25" s="141"/>
    </row>
    <row r="26" spans="1:28" ht="16.5" customHeight="1">
      <c r="A26" s="128"/>
      <c r="B26" s="25" t="s">
        <v>192</v>
      </c>
      <c r="C26" s="128"/>
      <c r="D26" s="128"/>
      <c r="E26" s="81"/>
      <c r="F26" s="128"/>
      <c r="G26" s="9">
        <v>1607235</v>
      </c>
      <c r="H26" s="72"/>
      <c r="I26" s="133">
        <v>499106</v>
      </c>
      <c r="J26" s="72"/>
      <c r="K26" s="9">
        <v>964487</v>
      </c>
      <c r="L26" s="72"/>
      <c r="M26" s="9">
        <v>631407</v>
      </c>
      <c r="N26" s="128"/>
      <c r="O26" s="25" t="s">
        <v>192</v>
      </c>
      <c r="P26" s="128"/>
      <c r="Q26" s="128"/>
      <c r="R26" s="81"/>
      <c r="S26" s="128"/>
      <c r="T26" s="9">
        <v>54109652</v>
      </c>
      <c r="U26" s="72"/>
      <c r="V26" s="9">
        <v>27860066</v>
      </c>
      <c r="W26" s="72"/>
      <c r="X26" s="9">
        <v>32439084</v>
      </c>
      <c r="Y26" s="72"/>
      <c r="Z26" s="9">
        <v>32664512</v>
      </c>
      <c r="AB26" s="141"/>
    </row>
    <row r="27" spans="1:28" ht="16.5" customHeight="1">
      <c r="A27" s="128"/>
      <c r="B27" s="25" t="s">
        <v>193</v>
      </c>
      <c r="C27" s="128"/>
      <c r="D27" s="128"/>
      <c r="E27" s="81"/>
      <c r="F27" s="128"/>
      <c r="G27" s="9">
        <v>0</v>
      </c>
      <c r="H27" s="72"/>
      <c r="I27" s="133" t="s">
        <v>31</v>
      </c>
      <c r="J27" s="72"/>
      <c r="K27" s="9">
        <v>-62467</v>
      </c>
      <c r="L27" s="72"/>
      <c r="M27" s="9" t="s">
        <v>31</v>
      </c>
      <c r="N27" s="128"/>
      <c r="O27" s="25" t="s">
        <v>193</v>
      </c>
      <c r="P27" s="128"/>
      <c r="Q27" s="128"/>
      <c r="R27" s="81"/>
      <c r="S27" s="128"/>
      <c r="T27" s="9">
        <v>0</v>
      </c>
      <c r="U27" s="72"/>
      <c r="V27" s="9" t="s">
        <v>31</v>
      </c>
      <c r="W27" s="72"/>
      <c r="X27" s="9">
        <v>-2068137</v>
      </c>
      <c r="Y27" s="72"/>
      <c r="Z27" s="9" t="s">
        <v>31</v>
      </c>
      <c r="AB27" s="141"/>
    </row>
    <row r="28" spans="1:28" ht="16.5" customHeight="1">
      <c r="A28" s="127" t="s">
        <v>194</v>
      </c>
      <c r="B28" s="127"/>
      <c r="C28" s="127"/>
      <c r="D28" s="128"/>
      <c r="E28" s="81"/>
      <c r="F28" s="128"/>
      <c r="G28" s="9"/>
      <c r="H28" s="72"/>
      <c r="I28" s="133"/>
      <c r="J28" s="72"/>
      <c r="K28" s="9"/>
      <c r="L28" s="72"/>
      <c r="M28" s="9"/>
      <c r="N28" s="127" t="s">
        <v>194</v>
      </c>
      <c r="O28" s="127"/>
      <c r="P28" s="127"/>
      <c r="Q28" s="128"/>
      <c r="R28" s="81"/>
      <c r="S28" s="128"/>
      <c r="T28" s="9"/>
      <c r="U28" s="72"/>
      <c r="V28" s="9"/>
      <c r="W28" s="72"/>
      <c r="X28" s="9"/>
      <c r="Y28" s="72"/>
      <c r="Z28" s="9"/>
    </row>
    <row r="29" spans="1:28" ht="16.5" customHeight="1">
      <c r="A29" s="128"/>
      <c r="B29" s="128" t="s">
        <v>17</v>
      </c>
      <c r="C29" s="128"/>
      <c r="D29" s="128"/>
      <c r="E29" s="81"/>
      <c r="F29" s="128"/>
      <c r="G29" s="9">
        <v>69528436</v>
      </c>
      <c r="H29" s="72"/>
      <c r="I29" s="133">
        <v>126599773</v>
      </c>
      <c r="J29" s="72"/>
      <c r="K29" s="9">
        <v>27122865</v>
      </c>
      <c r="L29" s="72"/>
      <c r="M29" s="9">
        <v>100030673</v>
      </c>
      <c r="N29" s="128"/>
      <c r="O29" s="128" t="s">
        <v>17</v>
      </c>
      <c r="P29" s="128"/>
      <c r="Q29" s="128"/>
      <c r="R29" s="81"/>
      <c r="S29" s="128"/>
      <c r="T29" s="9">
        <v>2344184964</v>
      </c>
      <c r="U29" s="72"/>
      <c r="V29" s="9">
        <v>4597408419</v>
      </c>
      <c r="W29" s="72"/>
      <c r="X29" s="9">
        <v>914460952</v>
      </c>
      <c r="Y29" s="72"/>
      <c r="Z29" s="9">
        <v>3632563887</v>
      </c>
      <c r="AB29" s="141"/>
    </row>
    <row r="30" spans="1:28" ht="16.5" customHeight="1">
      <c r="A30" s="128"/>
      <c r="B30" s="128" t="s">
        <v>18</v>
      </c>
      <c r="C30" s="128"/>
      <c r="D30" s="128"/>
      <c r="E30" s="81"/>
      <c r="F30" s="128"/>
      <c r="G30" s="9">
        <v>927492</v>
      </c>
      <c r="H30" s="72"/>
      <c r="I30" s="133">
        <v>-54291509</v>
      </c>
      <c r="J30" s="72"/>
      <c r="K30" s="9">
        <v>13677247</v>
      </c>
      <c r="L30" s="72"/>
      <c r="M30" s="9">
        <v>-39951218</v>
      </c>
      <c r="N30" s="128"/>
      <c r="O30" s="128" t="s">
        <v>18</v>
      </c>
      <c r="P30" s="128"/>
      <c r="Q30" s="128"/>
      <c r="R30" s="81"/>
      <c r="S30" s="128"/>
      <c r="T30" s="9">
        <v>31271207</v>
      </c>
      <c r="U30" s="72"/>
      <c r="V30" s="9">
        <v>-1972122943</v>
      </c>
      <c r="W30" s="72"/>
      <c r="X30" s="9">
        <v>461135204</v>
      </c>
      <c r="Y30" s="72"/>
      <c r="Z30" s="9">
        <v>-1450808518</v>
      </c>
      <c r="AB30" s="141"/>
    </row>
    <row r="31" spans="1:28" ht="16.5" customHeight="1">
      <c r="A31" s="128"/>
      <c r="B31" s="128" t="s">
        <v>195</v>
      </c>
      <c r="C31" s="128"/>
      <c r="D31" s="128"/>
      <c r="E31" s="81"/>
      <c r="F31" s="128"/>
      <c r="G31" s="9">
        <v>-11454262</v>
      </c>
      <c r="H31" s="72"/>
      <c r="I31" s="133">
        <v>-9383134</v>
      </c>
      <c r="J31" s="72"/>
      <c r="K31" s="9">
        <v>-5299787</v>
      </c>
      <c r="L31" s="72"/>
      <c r="M31" s="9">
        <v>-4177265</v>
      </c>
      <c r="N31" s="128"/>
      <c r="O31" s="128" t="s">
        <v>195</v>
      </c>
      <c r="P31" s="128"/>
      <c r="Q31" s="128"/>
      <c r="R31" s="81"/>
      <c r="S31" s="128"/>
      <c r="T31" s="9">
        <v>-386186045</v>
      </c>
      <c r="U31" s="72"/>
      <c r="V31" s="9">
        <v>-340744010</v>
      </c>
      <c r="W31" s="72"/>
      <c r="X31" s="9">
        <v>-178684944</v>
      </c>
      <c r="Y31" s="72"/>
      <c r="Z31" s="9">
        <v>-151695294</v>
      </c>
      <c r="AB31" s="141"/>
    </row>
    <row r="32" spans="1:28" ht="16.5" customHeight="1">
      <c r="A32" s="128"/>
      <c r="B32" s="128" t="s">
        <v>43</v>
      </c>
      <c r="C32" s="128"/>
      <c r="D32" s="128"/>
      <c r="E32" s="14"/>
      <c r="F32" s="15"/>
      <c r="G32" s="9">
        <v>-26183233</v>
      </c>
      <c r="H32" s="72"/>
      <c r="I32" s="133">
        <v>74201112</v>
      </c>
      <c r="J32" s="72"/>
      <c r="K32" s="9">
        <v>-12934837</v>
      </c>
      <c r="L32" s="72"/>
      <c r="M32" s="9">
        <v>60346013</v>
      </c>
      <c r="N32" s="128"/>
      <c r="O32" s="128" t="s">
        <v>43</v>
      </c>
      <c r="P32" s="128"/>
      <c r="Q32" s="128"/>
      <c r="R32" s="14"/>
      <c r="S32" s="15"/>
      <c r="T32" s="9">
        <v>-882780395</v>
      </c>
      <c r="U32" s="72"/>
      <c r="V32" s="9">
        <v>2694576834</v>
      </c>
      <c r="W32" s="72"/>
      <c r="X32" s="9">
        <v>-436104495</v>
      </c>
      <c r="Y32" s="72"/>
      <c r="Z32" s="9">
        <v>2191435301</v>
      </c>
      <c r="AB32" s="141"/>
    </row>
    <row r="33" spans="1:28" ht="16.350000000000001" customHeight="1">
      <c r="A33" s="128"/>
      <c r="B33" s="128" t="s">
        <v>196</v>
      </c>
      <c r="C33" s="128"/>
      <c r="D33" s="128"/>
      <c r="E33" s="14"/>
      <c r="F33" s="15"/>
      <c r="G33" s="9">
        <v>-32033</v>
      </c>
      <c r="H33" s="72"/>
      <c r="I33" s="133">
        <v>-350258</v>
      </c>
      <c r="J33" s="72"/>
      <c r="K33" s="9">
        <v>-32033</v>
      </c>
      <c r="L33" s="72"/>
      <c r="M33" s="9">
        <v>-350258</v>
      </c>
      <c r="N33" s="128"/>
      <c r="O33" s="128" t="s">
        <v>196</v>
      </c>
      <c r="P33" s="128"/>
      <c r="Q33" s="128"/>
      <c r="R33" s="14"/>
      <c r="S33" s="15"/>
      <c r="T33" s="9">
        <v>-1080000</v>
      </c>
      <c r="U33" s="72"/>
      <c r="V33" s="9">
        <v>-12719460</v>
      </c>
      <c r="W33" s="72"/>
      <c r="X33" s="9">
        <v>-1080000</v>
      </c>
      <c r="Y33" s="72"/>
      <c r="Z33" s="9">
        <v>-12719460</v>
      </c>
      <c r="AB33" s="141"/>
    </row>
    <row r="34" spans="1:28" ht="16.350000000000001" customHeight="1">
      <c r="A34" s="128"/>
      <c r="B34" s="25" t="s">
        <v>197</v>
      </c>
      <c r="C34" s="128"/>
      <c r="D34" s="128"/>
      <c r="E34" s="14"/>
      <c r="F34" s="15"/>
      <c r="G34" s="9">
        <v>-639859</v>
      </c>
      <c r="H34" s="72"/>
      <c r="I34" s="133">
        <v>-481219</v>
      </c>
      <c r="J34" s="72"/>
      <c r="K34" s="9">
        <v>-517336</v>
      </c>
      <c r="L34" s="72"/>
      <c r="M34" s="9">
        <v>-412902</v>
      </c>
      <c r="N34" s="128"/>
      <c r="O34" s="25" t="s">
        <v>197</v>
      </c>
      <c r="P34" s="128"/>
      <c r="Q34" s="128"/>
      <c r="R34" s="14"/>
      <c r="S34" s="15"/>
      <c r="T34" s="9">
        <v>-21505203</v>
      </c>
      <c r="U34" s="72"/>
      <c r="V34" s="9">
        <v>-17658755</v>
      </c>
      <c r="W34" s="72"/>
      <c r="X34" s="9">
        <v>-17374270</v>
      </c>
      <c r="Y34" s="72"/>
      <c r="Z34" s="9">
        <v>-15177842</v>
      </c>
      <c r="AB34" s="141"/>
    </row>
    <row r="35" spans="1:28" ht="16.5" customHeight="1">
      <c r="A35" s="128"/>
      <c r="B35" s="25" t="s">
        <v>48</v>
      </c>
      <c r="C35" s="128"/>
      <c r="D35" s="128"/>
      <c r="E35" s="14"/>
      <c r="F35" s="15"/>
      <c r="G35" s="66">
        <v>-10062387</v>
      </c>
      <c r="H35" s="72"/>
      <c r="I35" s="66">
        <v>-13660864</v>
      </c>
      <c r="J35" s="72"/>
      <c r="K35" s="66">
        <v>-10562203</v>
      </c>
      <c r="L35" s="72"/>
      <c r="M35" s="66">
        <v>-13206978</v>
      </c>
      <c r="N35" s="128"/>
      <c r="O35" s="25" t="s">
        <v>48</v>
      </c>
      <c r="P35" s="128"/>
      <c r="Q35" s="128"/>
      <c r="R35" s="14"/>
      <c r="S35" s="15"/>
      <c r="T35" s="66">
        <v>-339258425</v>
      </c>
      <c r="U35" s="72"/>
      <c r="V35" s="66">
        <v>-496087476</v>
      </c>
      <c r="W35" s="72"/>
      <c r="X35" s="66">
        <v>-356109944</v>
      </c>
      <c r="Y35" s="72"/>
      <c r="Z35" s="66">
        <v>-479604817</v>
      </c>
      <c r="AB35" s="141"/>
    </row>
    <row r="36" spans="1:28" ht="16.5" customHeight="1">
      <c r="A36" s="128"/>
      <c r="B36" s="128"/>
      <c r="C36" s="128"/>
      <c r="D36" s="128"/>
      <c r="E36" s="81"/>
      <c r="F36" s="128"/>
      <c r="G36" s="133"/>
      <c r="I36" s="133"/>
      <c r="K36" s="133"/>
      <c r="M36" s="133"/>
      <c r="N36" s="128"/>
      <c r="O36" s="128"/>
      <c r="P36" s="128"/>
      <c r="Q36" s="128"/>
      <c r="R36" s="81"/>
      <c r="S36" s="128"/>
      <c r="T36" s="133"/>
      <c r="V36" s="133"/>
      <c r="X36" s="133"/>
      <c r="Z36" s="133"/>
    </row>
    <row r="37" spans="1:28" ht="16.5" customHeight="1">
      <c r="A37" s="127" t="s">
        <v>198</v>
      </c>
      <c r="B37" s="128"/>
      <c r="C37" s="128"/>
      <c r="D37" s="128"/>
      <c r="E37" s="81"/>
      <c r="F37" s="128"/>
      <c r="G37" s="133">
        <f>SUM(G12:G35)</f>
        <v>79497887</v>
      </c>
      <c r="H37" s="72"/>
      <c r="I37" s="133">
        <f>SUM(I12:I35)</f>
        <v>231097088</v>
      </c>
      <c r="J37" s="72"/>
      <c r="K37" s="133">
        <f>SUM(K12:K35)</f>
        <v>55559586</v>
      </c>
      <c r="L37" s="72"/>
      <c r="M37" s="133">
        <f>SUM(M12:M35)</f>
        <v>195612110</v>
      </c>
      <c r="N37" s="127" t="s">
        <v>198</v>
      </c>
      <c r="O37" s="128"/>
      <c r="P37" s="128"/>
      <c r="Q37" s="128"/>
      <c r="R37" s="81"/>
      <c r="S37" s="128"/>
      <c r="T37" s="133">
        <f>SUM(T12:T35)</f>
        <v>2688746708</v>
      </c>
      <c r="U37" s="72"/>
      <c r="V37" s="133">
        <f>SUM(V12:V35)</f>
        <v>8388934259</v>
      </c>
      <c r="W37" s="72"/>
      <c r="X37" s="133">
        <f>SUM(X12:X35)</f>
        <v>1884217206</v>
      </c>
      <c r="Y37" s="72"/>
      <c r="Z37" s="133">
        <f>SUM(Z12:Z35)</f>
        <v>7095418372</v>
      </c>
    </row>
    <row r="38" spans="1:28" ht="16.5" customHeight="1">
      <c r="A38" s="128"/>
      <c r="B38" s="128" t="s">
        <v>199</v>
      </c>
      <c r="C38" s="128"/>
      <c r="D38" s="128"/>
      <c r="E38" s="81"/>
      <c r="F38" s="128"/>
      <c r="G38" s="133">
        <v>161516</v>
      </c>
      <c r="H38" s="72"/>
      <c r="I38" s="133">
        <v>694930</v>
      </c>
      <c r="J38" s="72"/>
      <c r="K38" s="133">
        <v>758167</v>
      </c>
      <c r="L38" s="72"/>
      <c r="M38" s="133">
        <v>694868</v>
      </c>
      <c r="N38" s="128"/>
      <c r="O38" s="128" t="s">
        <v>199</v>
      </c>
      <c r="P38" s="128"/>
      <c r="Q38" s="128"/>
      <c r="R38" s="81"/>
      <c r="S38" s="128"/>
      <c r="T38" s="133">
        <v>5488535</v>
      </c>
      <c r="U38" s="72"/>
      <c r="V38" s="133">
        <v>25277731</v>
      </c>
      <c r="W38" s="72"/>
      <c r="X38" s="133">
        <v>25593775</v>
      </c>
      <c r="Y38" s="72"/>
      <c r="Z38" s="133">
        <v>25275452</v>
      </c>
      <c r="AB38" s="141"/>
    </row>
    <row r="39" spans="1:28" ht="16.5" customHeight="1">
      <c r="A39" s="128"/>
      <c r="B39" s="128" t="s">
        <v>200</v>
      </c>
      <c r="C39" s="128"/>
      <c r="D39" s="128"/>
      <c r="E39" s="81"/>
      <c r="F39" s="128"/>
      <c r="G39" s="133">
        <v>-5034895</v>
      </c>
      <c r="H39" s="8"/>
      <c r="I39" s="133">
        <v>-5028522</v>
      </c>
      <c r="J39" s="8"/>
      <c r="K39" s="133">
        <v>-3851816</v>
      </c>
      <c r="L39" s="8"/>
      <c r="M39" s="133">
        <v>-4878771</v>
      </c>
      <c r="N39" s="128"/>
      <c r="O39" s="128" t="s">
        <v>200</v>
      </c>
      <c r="P39" s="128"/>
      <c r="Q39" s="128"/>
      <c r="R39" s="81"/>
      <c r="S39" s="128"/>
      <c r="T39" s="133">
        <v>-171070823</v>
      </c>
      <c r="U39" s="8"/>
      <c r="V39" s="133">
        <v>-180163712</v>
      </c>
      <c r="W39" s="8"/>
      <c r="X39" s="133">
        <v>-131182737</v>
      </c>
      <c r="Y39" s="8"/>
      <c r="Z39" s="133">
        <v>-174725561</v>
      </c>
      <c r="AB39" s="141"/>
    </row>
    <row r="40" spans="1:28" ht="16.5" customHeight="1">
      <c r="A40" s="128"/>
      <c r="B40" s="128" t="s">
        <v>201</v>
      </c>
      <c r="C40" s="128"/>
      <c r="D40" s="128"/>
      <c r="E40" s="81"/>
      <c r="F40" s="128"/>
      <c r="G40" s="66">
        <v>-209269</v>
      </c>
      <c r="H40" s="8"/>
      <c r="I40" s="66">
        <v>-4204019</v>
      </c>
      <c r="J40" s="8"/>
      <c r="K40" s="66">
        <v>-174940</v>
      </c>
      <c r="L40" s="8"/>
      <c r="M40" s="66">
        <v>-3930894</v>
      </c>
      <c r="N40" s="128"/>
      <c r="O40" s="128" t="s">
        <v>201</v>
      </c>
      <c r="P40" s="128"/>
      <c r="Q40" s="128"/>
      <c r="R40" s="81"/>
      <c r="S40" s="128"/>
      <c r="T40" s="66">
        <v>-7030947</v>
      </c>
      <c r="U40" s="8"/>
      <c r="V40" s="66">
        <v>-163728995</v>
      </c>
      <c r="W40" s="8"/>
      <c r="X40" s="66">
        <v>-5880188</v>
      </c>
      <c r="Y40" s="8"/>
      <c r="Z40" s="66">
        <v>-153799752</v>
      </c>
      <c r="AB40" s="141"/>
    </row>
    <row r="41" spans="1:28" ht="16.5" customHeight="1">
      <c r="A41" s="128"/>
      <c r="B41" s="128"/>
      <c r="C41" s="128"/>
      <c r="D41" s="128"/>
      <c r="E41" s="81"/>
      <c r="F41" s="128"/>
      <c r="G41" s="9"/>
      <c r="H41" s="8"/>
      <c r="I41" s="9"/>
      <c r="J41" s="8"/>
      <c r="K41" s="9"/>
      <c r="L41" s="8"/>
      <c r="M41" s="9"/>
      <c r="N41" s="128"/>
      <c r="O41" s="128"/>
      <c r="P41" s="128"/>
      <c r="Q41" s="128"/>
      <c r="R41" s="81"/>
      <c r="S41" s="128"/>
      <c r="T41" s="9"/>
      <c r="U41" s="8"/>
      <c r="V41" s="9"/>
      <c r="W41" s="8"/>
      <c r="X41" s="9"/>
      <c r="Y41" s="8"/>
      <c r="Z41" s="9"/>
    </row>
    <row r="42" spans="1:28" ht="16.5" customHeight="1">
      <c r="A42" s="127" t="s">
        <v>202</v>
      </c>
      <c r="B42" s="128"/>
      <c r="C42" s="128"/>
      <c r="D42" s="128"/>
      <c r="E42" s="81"/>
      <c r="F42" s="128"/>
      <c r="G42" s="134">
        <f>SUM(G37:G40)</f>
        <v>74415239</v>
      </c>
      <c r="H42" s="72"/>
      <c r="I42" s="134">
        <f>SUM(I37:I40)</f>
        <v>222559477</v>
      </c>
      <c r="J42" s="72"/>
      <c r="K42" s="134">
        <f>SUM(K37:K40)</f>
        <v>52290997</v>
      </c>
      <c r="L42" s="72"/>
      <c r="M42" s="134">
        <f>SUM(M37:M40)</f>
        <v>187497313</v>
      </c>
      <c r="N42" s="127" t="s">
        <v>202</v>
      </c>
      <c r="O42" s="128"/>
      <c r="P42" s="128"/>
      <c r="Q42" s="128"/>
      <c r="R42" s="81"/>
      <c r="S42" s="128"/>
      <c r="T42" s="134">
        <f>SUM(T37:T40)</f>
        <v>2516133473</v>
      </c>
      <c r="U42" s="72"/>
      <c r="V42" s="134">
        <f>SUM(V37:V40)</f>
        <v>8070319283</v>
      </c>
      <c r="W42" s="72"/>
      <c r="X42" s="134">
        <f>SUM(X37:X40)</f>
        <v>1772748056</v>
      </c>
      <c r="Y42" s="72"/>
      <c r="Z42" s="134">
        <f>SUM(Z37:Z40)</f>
        <v>6792168511</v>
      </c>
    </row>
    <row r="43" spans="1:28" ht="16.5" customHeight="1">
      <c r="A43" s="128"/>
      <c r="B43" s="127"/>
      <c r="C43" s="128"/>
      <c r="D43" s="128"/>
      <c r="E43" s="81"/>
      <c r="F43" s="128"/>
      <c r="N43" s="128"/>
      <c r="O43" s="127"/>
      <c r="P43" s="128"/>
      <c r="Q43" s="128"/>
      <c r="R43" s="81"/>
      <c r="S43" s="128"/>
      <c r="Z43" s="9"/>
    </row>
    <row r="44" spans="1:28" ht="16.5" customHeight="1">
      <c r="A44" s="128"/>
      <c r="B44" s="127"/>
      <c r="C44" s="128"/>
      <c r="D44" s="128"/>
      <c r="E44" s="81"/>
      <c r="F44" s="128"/>
      <c r="N44" s="128"/>
      <c r="O44" s="127"/>
      <c r="P44" s="128"/>
      <c r="Q44" s="128"/>
      <c r="R44" s="81"/>
      <c r="S44" s="128"/>
      <c r="Z44" s="9"/>
    </row>
    <row r="45" spans="1:28" ht="16.5" customHeight="1">
      <c r="A45" s="128"/>
      <c r="B45" s="127"/>
      <c r="C45" s="128"/>
      <c r="D45" s="128"/>
      <c r="E45" s="81"/>
      <c r="F45" s="128"/>
      <c r="N45" s="128"/>
      <c r="O45" s="127"/>
      <c r="P45" s="128"/>
      <c r="Q45" s="128"/>
      <c r="R45" s="81"/>
      <c r="S45" s="128"/>
      <c r="T45" s="9"/>
      <c r="V45" s="9"/>
      <c r="X45" s="9"/>
      <c r="Z45" s="9"/>
    </row>
    <row r="46" spans="1:28" ht="16.5" customHeight="1">
      <c r="A46" s="128"/>
      <c r="B46" s="127"/>
      <c r="C46" s="128"/>
      <c r="D46" s="128"/>
      <c r="E46" s="81"/>
      <c r="F46" s="128"/>
      <c r="N46" s="128"/>
      <c r="O46" s="127"/>
      <c r="P46" s="128"/>
      <c r="Q46" s="128"/>
      <c r="R46" s="81"/>
      <c r="S46" s="128"/>
      <c r="T46" s="9"/>
      <c r="V46" s="9"/>
      <c r="X46" s="9"/>
      <c r="Z46" s="9"/>
    </row>
    <row r="47" spans="1:28" ht="16.5" customHeight="1">
      <c r="A47" s="128"/>
      <c r="B47" s="127"/>
      <c r="C47" s="128"/>
      <c r="D47" s="128"/>
      <c r="E47" s="81"/>
      <c r="F47" s="128"/>
      <c r="N47" s="128"/>
      <c r="O47" s="127"/>
      <c r="P47" s="128"/>
      <c r="Q47" s="128"/>
      <c r="R47" s="81"/>
      <c r="S47" s="128"/>
      <c r="T47" s="9"/>
      <c r="V47" s="9"/>
      <c r="X47" s="9"/>
      <c r="Z47" s="9"/>
    </row>
    <row r="48" spans="1:28" ht="16.5" customHeight="1">
      <c r="A48" s="128"/>
      <c r="B48" s="127"/>
      <c r="C48" s="128"/>
      <c r="D48" s="128"/>
      <c r="E48" s="81"/>
      <c r="F48" s="128"/>
      <c r="N48" s="128"/>
      <c r="O48" s="127"/>
      <c r="P48" s="128"/>
      <c r="Q48" s="128"/>
      <c r="R48" s="81"/>
      <c r="S48" s="128"/>
      <c r="T48" s="9"/>
      <c r="V48" s="9"/>
      <c r="X48" s="9"/>
      <c r="Z48" s="9"/>
    </row>
    <row r="49" spans="1:26" ht="16.5" customHeight="1">
      <c r="A49" s="128"/>
      <c r="B49" s="127"/>
      <c r="C49" s="128"/>
      <c r="D49" s="128"/>
      <c r="E49" s="81"/>
      <c r="F49" s="128"/>
      <c r="N49" s="128"/>
      <c r="O49" s="127"/>
      <c r="P49" s="128"/>
      <c r="Q49" s="128"/>
      <c r="R49" s="81"/>
      <c r="S49" s="128"/>
      <c r="T49" s="9"/>
      <c r="V49" s="9"/>
      <c r="X49" s="9"/>
      <c r="Z49" s="9"/>
    </row>
    <row r="50" spans="1:26" ht="16.5" customHeight="1">
      <c r="A50" s="128"/>
      <c r="B50" s="127"/>
      <c r="C50" s="128"/>
      <c r="D50" s="128"/>
      <c r="E50" s="81"/>
      <c r="F50" s="128"/>
      <c r="N50" s="128"/>
      <c r="O50" s="127"/>
      <c r="P50" s="128"/>
      <c r="Q50" s="128"/>
      <c r="R50" s="81"/>
      <c r="S50" s="128"/>
      <c r="T50" s="9"/>
      <c r="V50" s="9"/>
      <c r="X50" s="9"/>
      <c r="Z50" s="9"/>
    </row>
    <row r="51" spans="1:26" ht="16.5" customHeight="1">
      <c r="A51" s="128"/>
      <c r="B51" s="127"/>
      <c r="C51" s="128"/>
      <c r="D51" s="128"/>
      <c r="E51" s="81"/>
      <c r="F51" s="128"/>
      <c r="N51" s="128"/>
      <c r="O51" s="127"/>
      <c r="P51" s="128"/>
      <c r="Q51" s="128"/>
      <c r="R51" s="81"/>
      <c r="S51" s="128"/>
      <c r="T51" s="9"/>
      <c r="V51" s="9"/>
      <c r="X51" s="9"/>
      <c r="Z51" s="9"/>
    </row>
    <row r="52" spans="1:26" ht="16.5" customHeight="1">
      <c r="A52" s="128"/>
      <c r="B52" s="127"/>
      <c r="C52" s="128"/>
      <c r="D52" s="128"/>
      <c r="E52" s="81"/>
      <c r="F52" s="128"/>
      <c r="N52" s="128"/>
      <c r="O52" s="127"/>
      <c r="P52" s="128"/>
      <c r="Q52" s="128"/>
      <c r="R52" s="81"/>
      <c r="S52" s="128"/>
      <c r="T52" s="9"/>
      <c r="V52" s="9"/>
      <c r="X52" s="9"/>
      <c r="Z52" s="9"/>
    </row>
    <row r="53" spans="1:26" ht="16.5" customHeight="1">
      <c r="A53" s="128"/>
      <c r="B53" s="127"/>
      <c r="C53" s="128"/>
      <c r="D53" s="128"/>
      <c r="E53" s="81"/>
      <c r="F53" s="128"/>
      <c r="N53" s="128"/>
      <c r="O53" s="127"/>
      <c r="P53" s="128"/>
      <c r="Q53" s="128"/>
      <c r="R53" s="81"/>
      <c r="S53" s="128"/>
      <c r="T53" s="9"/>
      <c r="V53" s="9"/>
      <c r="X53" s="9"/>
      <c r="Z53" s="9"/>
    </row>
    <row r="54" spans="1:26" ht="16.5" customHeight="1">
      <c r="A54" s="128"/>
      <c r="B54" s="127"/>
      <c r="C54" s="128"/>
      <c r="D54" s="128"/>
      <c r="E54" s="81"/>
      <c r="F54" s="128"/>
      <c r="N54" s="128"/>
      <c r="O54" s="127"/>
      <c r="P54" s="128"/>
      <c r="Q54" s="128"/>
      <c r="R54" s="81"/>
      <c r="S54" s="128"/>
      <c r="T54" s="9"/>
      <c r="V54" s="9"/>
      <c r="X54" s="9"/>
      <c r="Z54" s="9"/>
    </row>
    <row r="55" spans="1:26" ht="20.25" customHeight="1">
      <c r="A55" s="128"/>
      <c r="B55" s="127"/>
      <c r="C55" s="128"/>
      <c r="D55" s="128"/>
      <c r="E55" s="81"/>
      <c r="F55" s="128"/>
      <c r="N55" s="128"/>
      <c r="O55" s="127"/>
      <c r="P55" s="128"/>
      <c r="Q55" s="128"/>
      <c r="R55" s="81"/>
      <c r="S55" s="128"/>
      <c r="T55" s="9"/>
      <c r="V55" s="9"/>
      <c r="X55" s="9"/>
      <c r="Z55" s="9"/>
    </row>
    <row r="56" spans="1:26" ht="22.35" customHeight="1">
      <c r="A56" s="135" t="s">
        <v>203</v>
      </c>
      <c r="B56" s="135"/>
      <c r="C56" s="135"/>
      <c r="D56" s="135"/>
      <c r="E56" s="129"/>
      <c r="F56" s="135"/>
      <c r="G56" s="135"/>
      <c r="H56" s="135"/>
      <c r="I56" s="135"/>
      <c r="J56" s="135"/>
      <c r="K56" s="94"/>
      <c r="L56" s="94"/>
      <c r="M56" s="94"/>
      <c r="N56" s="135" t="s">
        <v>203</v>
      </c>
      <c r="O56" s="135"/>
      <c r="P56" s="135"/>
      <c r="Q56" s="135"/>
      <c r="R56" s="135"/>
      <c r="S56" s="135"/>
      <c r="T56" s="135"/>
      <c r="U56" s="94"/>
      <c r="V56" s="135"/>
      <c r="W56" s="94"/>
      <c r="X56" s="94"/>
      <c r="Y56" s="94"/>
      <c r="Z56" s="94"/>
    </row>
    <row r="57" spans="1:26" ht="16.5" customHeight="1">
      <c r="A57" s="127" t="s">
        <v>0</v>
      </c>
      <c r="B57" s="128"/>
      <c r="C57" s="128"/>
      <c r="D57" s="128"/>
      <c r="E57" s="81"/>
      <c r="F57" s="128"/>
      <c r="G57" s="7"/>
      <c r="H57" s="8"/>
      <c r="I57" s="7"/>
      <c r="J57" s="8"/>
      <c r="K57" s="7"/>
      <c r="L57" s="8"/>
      <c r="M57" s="7"/>
      <c r="N57" s="127" t="s">
        <v>0</v>
      </c>
      <c r="O57" s="128"/>
      <c r="P57" s="128"/>
      <c r="Q57" s="128"/>
      <c r="R57" s="128"/>
      <c r="S57" s="128"/>
      <c r="T57" s="9"/>
      <c r="U57" s="8"/>
      <c r="V57" s="9"/>
      <c r="W57" s="8"/>
      <c r="X57" s="9"/>
      <c r="Y57" s="8"/>
      <c r="Z57" s="9"/>
    </row>
    <row r="58" spans="1:26" ht="16.5" customHeight="1">
      <c r="A58" s="80" t="s">
        <v>176</v>
      </c>
      <c r="B58" s="81"/>
      <c r="C58" s="81"/>
      <c r="D58" s="81"/>
      <c r="E58" s="81"/>
      <c r="F58" s="81"/>
      <c r="G58" s="53"/>
      <c r="H58" s="10"/>
      <c r="I58" s="53"/>
      <c r="J58" s="10"/>
      <c r="K58" s="53"/>
      <c r="L58" s="10"/>
      <c r="M58" s="53"/>
      <c r="N58" s="80" t="s">
        <v>176</v>
      </c>
      <c r="O58" s="81"/>
      <c r="P58" s="81"/>
      <c r="Q58" s="81"/>
      <c r="R58" s="81"/>
      <c r="S58" s="81"/>
      <c r="U58" s="10"/>
      <c r="W58" s="10"/>
      <c r="Y58" s="10"/>
    </row>
    <row r="59" spans="1:26" ht="16.5" customHeight="1">
      <c r="A59" s="26" t="s">
        <v>82</v>
      </c>
      <c r="B59" s="129"/>
      <c r="C59" s="129"/>
      <c r="D59" s="129"/>
      <c r="E59" s="129"/>
      <c r="F59" s="129"/>
      <c r="G59" s="64"/>
      <c r="H59" s="65"/>
      <c r="I59" s="64"/>
      <c r="J59" s="65"/>
      <c r="K59" s="64"/>
      <c r="L59" s="65"/>
      <c r="M59" s="64"/>
      <c r="N59" s="26" t="s">
        <v>82</v>
      </c>
      <c r="O59" s="129"/>
      <c r="P59" s="129"/>
      <c r="Q59" s="129"/>
      <c r="R59" s="129"/>
      <c r="S59" s="129"/>
      <c r="T59" s="66"/>
      <c r="U59" s="65"/>
      <c r="V59" s="66"/>
      <c r="W59" s="65"/>
      <c r="X59" s="66"/>
      <c r="Y59" s="65"/>
      <c r="Z59" s="66"/>
    </row>
    <row r="60" spans="1:26" ht="16.5" customHeight="1">
      <c r="A60" s="80"/>
      <c r="B60" s="81"/>
      <c r="C60" s="81"/>
      <c r="D60" s="81"/>
      <c r="E60" s="81"/>
      <c r="F60" s="81"/>
      <c r="G60" s="54"/>
      <c r="H60" s="2"/>
      <c r="I60" s="54"/>
      <c r="J60" s="2"/>
      <c r="K60" s="54"/>
      <c r="L60" s="2"/>
      <c r="M60" s="54"/>
      <c r="N60" s="80"/>
      <c r="O60" s="81"/>
      <c r="P60" s="81"/>
      <c r="Q60" s="81"/>
      <c r="R60" s="81"/>
      <c r="S60" s="81"/>
      <c r="T60" s="9"/>
      <c r="U60" s="2"/>
      <c r="V60" s="9"/>
      <c r="W60" s="2"/>
      <c r="X60" s="9"/>
      <c r="Y60" s="2"/>
      <c r="Z60" s="9"/>
    </row>
    <row r="61" spans="1:26" ht="16.5" customHeight="1">
      <c r="A61" s="80"/>
      <c r="B61" s="81"/>
      <c r="C61" s="81"/>
      <c r="D61" s="81"/>
      <c r="E61" s="81"/>
      <c r="F61" s="81"/>
      <c r="G61" s="54"/>
      <c r="H61" s="2"/>
      <c r="I61" s="54"/>
      <c r="J61" s="2"/>
      <c r="K61" s="54"/>
      <c r="L61" s="2"/>
      <c r="M61" s="54"/>
      <c r="N61" s="80"/>
      <c r="O61" s="81"/>
      <c r="P61" s="81"/>
      <c r="Q61" s="81"/>
      <c r="R61" s="81"/>
      <c r="S61" s="81"/>
      <c r="T61" s="9"/>
      <c r="U61" s="2"/>
      <c r="V61" s="9"/>
      <c r="W61" s="2"/>
      <c r="X61" s="9"/>
      <c r="Y61" s="2"/>
      <c r="Z61" s="9"/>
    </row>
    <row r="62" spans="1:26" ht="16.5" customHeight="1">
      <c r="A62" s="80"/>
      <c r="B62" s="81"/>
      <c r="C62" s="81"/>
      <c r="D62" s="81"/>
      <c r="E62" s="81"/>
      <c r="F62" s="81"/>
      <c r="G62" s="145" t="s">
        <v>3</v>
      </c>
      <c r="H62" s="145"/>
      <c r="I62" s="145"/>
      <c r="J62" s="2"/>
      <c r="K62" s="145" t="s">
        <v>4</v>
      </c>
      <c r="L62" s="145"/>
      <c r="M62" s="145"/>
      <c r="N62" s="80"/>
      <c r="O62" s="81"/>
      <c r="P62" s="81"/>
      <c r="Q62" s="81"/>
      <c r="R62" s="81"/>
      <c r="S62" s="81"/>
      <c r="T62" s="145" t="s">
        <v>3</v>
      </c>
      <c r="U62" s="145"/>
      <c r="V62" s="145"/>
      <c r="W62" s="2"/>
      <c r="X62" s="145" t="s">
        <v>4</v>
      </c>
      <c r="Y62" s="145"/>
      <c r="Z62" s="145"/>
    </row>
    <row r="63" spans="1:26" ht="16.5" customHeight="1">
      <c r="A63" s="71"/>
      <c r="B63" s="71"/>
      <c r="C63" s="75"/>
      <c r="D63" s="75"/>
      <c r="F63" s="75"/>
      <c r="G63" s="144" t="s">
        <v>5</v>
      </c>
      <c r="H63" s="144"/>
      <c r="I63" s="144"/>
      <c r="J63" s="102"/>
      <c r="K63" s="147" t="s">
        <v>5</v>
      </c>
      <c r="L63" s="147"/>
      <c r="M63" s="147"/>
      <c r="N63" s="71"/>
      <c r="O63" s="71"/>
      <c r="P63" s="75"/>
      <c r="Q63" s="75"/>
      <c r="R63" s="75"/>
      <c r="S63" s="75"/>
      <c r="T63" s="144" t="s">
        <v>5</v>
      </c>
      <c r="U63" s="144"/>
      <c r="V63" s="144"/>
      <c r="W63" s="102"/>
      <c r="X63" s="147" t="s">
        <v>5</v>
      </c>
      <c r="Y63" s="147"/>
      <c r="Z63" s="147"/>
    </row>
    <row r="64" spans="1:26" ht="16.5" customHeight="1">
      <c r="A64" s="71"/>
      <c r="B64" s="71"/>
      <c r="C64" s="75"/>
      <c r="D64" s="75"/>
      <c r="F64" s="75"/>
      <c r="G64" s="130" t="s">
        <v>177</v>
      </c>
      <c r="H64" s="95"/>
      <c r="I64" s="130" t="s">
        <v>178</v>
      </c>
      <c r="J64" s="95"/>
      <c r="K64" s="82" t="s">
        <v>177</v>
      </c>
      <c r="L64" s="95"/>
      <c r="M64" s="82" t="s">
        <v>178</v>
      </c>
      <c r="N64" s="71"/>
      <c r="O64" s="71"/>
      <c r="P64" s="75"/>
      <c r="Q64" s="75"/>
      <c r="R64" s="75"/>
      <c r="S64" s="75"/>
      <c r="T64" s="130" t="s">
        <v>177</v>
      </c>
      <c r="U64" s="131"/>
      <c r="V64" s="130" t="s">
        <v>178</v>
      </c>
      <c r="W64" s="131"/>
      <c r="X64" s="82" t="s">
        <v>177</v>
      </c>
      <c r="Y64" s="95"/>
      <c r="Z64" s="82" t="s">
        <v>178</v>
      </c>
    </row>
    <row r="65" spans="1:28" ht="16.5" customHeight="1">
      <c r="A65" s="128"/>
      <c r="B65" s="128"/>
      <c r="C65" s="128"/>
      <c r="D65" s="128"/>
      <c r="E65" s="132" t="s">
        <v>164</v>
      </c>
      <c r="F65" s="81"/>
      <c r="G65" s="85" t="s">
        <v>11</v>
      </c>
      <c r="H65" s="75"/>
      <c r="I65" s="85" t="s">
        <v>11</v>
      </c>
      <c r="J65" s="75"/>
      <c r="K65" s="85" t="s">
        <v>11</v>
      </c>
      <c r="L65" s="75"/>
      <c r="M65" s="85" t="s">
        <v>11</v>
      </c>
      <c r="N65" s="128"/>
      <c r="O65" s="128"/>
      <c r="P65" s="128"/>
      <c r="Q65" s="128"/>
      <c r="R65" s="132" t="s">
        <v>164</v>
      </c>
      <c r="S65" s="81"/>
      <c r="T65" s="85" t="s">
        <v>12</v>
      </c>
      <c r="U65" s="75"/>
      <c r="V65" s="85" t="s">
        <v>12</v>
      </c>
      <c r="W65" s="75"/>
      <c r="X65" s="85" t="s">
        <v>12</v>
      </c>
      <c r="Y65" s="75"/>
      <c r="Z65" s="85" t="s">
        <v>12</v>
      </c>
    </row>
    <row r="66" spans="1:28" ht="16.5" customHeight="1">
      <c r="A66" s="128"/>
      <c r="B66" s="128"/>
      <c r="C66" s="128"/>
      <c r="D66" s="128"/>
      <c r="E66" s="81"/>
      <c r="F66" s="81"/>
      <c r="G66" s="13"/>
      <c r="H66" s="10"/>
      <c r="I66" s="13"/>
      <c r="J66" s="10"/>
      <c r="K66" s="13"/>
      <c r="L66" s="10"/>
      <c r="M66" s="13"/>
      <c r="N66" s="128"/>
      <c r="O66" s="128"/>
      <c r="P66" s="128"/>
      <c r="Q66" s="128"/>
      <c r="R66" s="81"/>
      <c r="S66" s="81"/>
      <c r="T66" s="13"/>
      <c r="U66" s="10"/>
      <c r="V66" s="13"/>
      <c r="W66" s="10"/>
      <c r="X66" s="13"/>
      <c r="Y66" s="10"/>
      <c r="Z66" s="13"/>
    </row>
    <row r="67" spans="1:28" ht="16.5" customHeight="1">
      <c r="A67" s="127" t="s">
        <v>204</v>
      </c>
      <c r="B67" s="128"/>
      <c r="C67" s="128"/>
      <c r="D67" s="128"/>
      <c r="E67" s="81"/>
      <c r="F67" s="128"/>
      <c r="M67" s="17"/>
      <c r="N67" s="127" t="s">
        <v>204</v>
      </c>
      <c r="O67" s="128"/>
      <c r="P67" s="128"/>
      <c r="Q67" s="128"/>
      <c r="R67" s="81"/>
      <c r="S67" s="128"/>
      <c r="Z67" s="17"/>
    </row>
    <row r="68" spans="1:28" ht="16.5" customHeight="1">
      <c r="A68" s="128" t="s">
        <v>205</v>
      </c>
      <c r="B68" s="128"/>
      <c r="C68" s="128"/>
      <c r="D68" s="128"/>
      <c r="E68" s="81"/>
      <c r="F68" s="128"/>
      <c r="G68" s="11">
        <v>0</v>
      </c>
      <c r="I68" s="11">
        <v>0</v>
      </c>
      <c r="K68" s="17">
        <v>0</v>
      </c>
      <c r="M68" s="11">
        <v>-97206785</v>
      </c>
      <c r="N68" s="128" t="s">
        <v>205</v>
      </c>
      <c r="O68" s="128"/>
      <c r="P68" s="128"/>
      <c r="Q68" s="128"/>
      <c r="R68" s="81"/>
      <c r="S68" s="128"/>
      <c r="T68" s="11">
        <v>0</v>
      </c>
      <c r="V68" s="11">
        <v>0</v>
      </c>
      <c r="X68" s="17">
        <v>0</v>
      </c>
      <c r="Z68" s="11">
        <v>-3515889405</v>
      </c>
      <c r="AB68" s="141"/>
    </row>
    <row r="69" spans="1:28" ht="16.5" customHeight="1">
      <c r="A69" s="128" t="s">
        <v>206</v>
      </c>
      <c r="B69" s="128"/>
      <c r="C69" s="128"/>
      <c r="D69" s="128"/>
      <c r="E69" s="81"/>
      <c r="F69" s="128"/>
      <c r="G69" s="11">
        <v>0</v>
      </c>
      <c r="I69" s="11">
        <v>-45000000</v>
      </c>
      <c r="K69" s="17">
        <v>0</v>
      </c>
      <c r="M69" s="11">
        <v>-45000000</v>
      </c>
      <c r="N69" s="128" t="s">
        <v>206</v>
      </c>
      <c r="O69" s="128"/>
      <c r="P69" s="128"/>
      <c r="Q69" s="128"/>
      <c r="R69" s="81"/>
      <c r="S69" s="128"/>
      <c r="T69" s="11">
        <v>0</v>
      </c>
      <c r="V69" s="11">
        <v>-1541177913</v>
      </c>
      <c r="X69" s="17">
        <v>0</v>
      </c>
      <c r="Z69" s="11">
        <v>-1541177913</v>
      </c>
      <c r="AB69" s="141"/>
    </row>
    <row r="70" spans="1:28" ht="16.5" customHeight="1">
      <c r="A70" s="128" t="s">
        <v>207</v>
      </c>
      <c r="B70" s="128"/>
      <c r="C70" s="128"/>
      <c r="D70" s="128"/>
      <c r="E70" s="81"/>
      <c r="F70" s="128"/>
      <c r="G70" s="17">
        <v>4797719</v>
      </c>
      <c r="I70" s="11">
        <v>2126720</v>
      </c>
      <c r="K70" s="17">
        <v>4860186</v>
      </c>
      <c r="M70" s="11">
        <v>2126720</v>
      </c>
      <c r="N70" s="128" t="s">
        <v>207</v>
      </c>
      <c r="O70" s="128"/>
      <c r="P70" s="128"/>
      <c r="Q70" s="128"/>
      <c r="R70" s="81"/>
      <c r="S70" s="128"/>
      <c r="T70" s="17">
        <v>156707337</v>
      </c>
      <c r="V70" s="11">
        <v>77468112</v>
      </c>
      <c r="X70" s="17">
        <v>158788992</v>
      </c>
      <c r="Z70" s="11">
        <v>77468112</v>
      </c>
      <c r="AB70" s="141"/>
    </row>
    <row r="71" spans="1:28" ht="16.5" customHeight="1">
      <c r="A71" s="128" t="s">
        <v>208</v>
      </c>
      <c r="B71" s="128"/>
      <c r="C71" s="128"/>
      <c r="D71" s="128"/>
      <c r="E71" s="81"/>
      <c r="F71" s="128"/>
      <c r="G71" s="17">
        <v>0</v>
      </c>
      <c r="I71" s="11">
        <v>0</v>
      </c>
      <c r="K71" s="17">
        <v>27281</v>
      </c>
      <c r="M71" s="17">
        <v>-27530447</v>
      </c>
      <c r="N71" s="128" t="s">
        <v>208</v>
      </c>
      <c r="O71" s="128"/>
      <c r="P71" s="128"/>
      <c r="Q71" s="128"/>
      <c r="R71" s="81"/>
      <c r="S71" s="128"/>
      <c r="T71" s="17">
        <v>0</v>
      </c>
      <c r="V71" s="11">
        <v>0</v>
      </c>
      <c r="X71" s="17">
        <v>1000000</v>
      </c>
      <c r="Y71" s="22"/>
      <c r="Z71" s="17">
        <v>-948000000</v>
      </c>
      <c r="AB71" s="141"/>
    </row>
    <row r="72" spans="1:28" ht="16.5" customHeight="1">
      <c r="A72" s="128" t="s">
        <v>209</v>
      </c>
      <c r="B72" s="128"/>
      <c r="C72" s="128"/>
      <c r="D72" s="128"/>
      <c r="E72" s="81"/>
      <c r="F72" s="128"/>
      <c r="G72" s="17"/>
      <c r="K72" s="17"/>
      <c r="N72" s="128" t="s">
        <v>209</v>
      </c>
      <c r="O72" s="128"/>
      <c r="P72" s="128"/>
      <c r="Q72" s="128"/>
      <c r="R72" s="81"/>
      <c r="S72" s="128"/>
      <c r="T72" s="17"/>
      <c r="X72" s="17"/>
      <c r="AB72" s="141"/>
    </row>
    <row r="73" spans="1:28" ht="16.5" customHeight="1">
      <c r="A73" s="128"/>
      <c r="B73" s="128" t="s">
        <v>71</v>
      </c>
      <c r="C73" s="128"/>
      <c r="D73" s="128"/>
      <c r="E73" s="81"/>
      <c r="F73" s="128"/>
      <c r="G73" s="17">
        <v>0</v>
      </c>
      <c r="I73" s="11">
        <v>-125406785</v>
      </c>
      <c r="K73" s="17">
        <v>0</v>
      </c>
      <c r="M73" s="11">
        <v>0</v>
      </c>
      <c r="N73" s="128"/>
      <c r="O73" s="128" t="s">
        <v>71</v>
      </c>
      <c r="P73" s="128"/>
      <c r="Q73" s="128"/>
      <c r="R73" s="81"/>
      <c r="S73" s="128"/>
      <c r="T73" s="17">
        <v>0</v>
      </c>
      <c r="V73" s="11">
        <v>-4482444405</v>
      </c>
      <c r="X73" s="17">
        <v>0</v>
      </c>
      <c r="Z73" s="11">
        <v>0</v>
      </c>
      <c r="AB73" s="141"/>
    </row>
    <row r="74" spans="1:28" ht="16.5" customHeight="1">
      <c r="A74" s="128" t="s">
        <v>210</v>
      </c>
      <c r="B74" s="128"/>
      <c r="C74" s="128"/>
      <c r="D74" s="128"/>
      <c r="E74" s="81"/>
      <c r="F74" s="128"/>
      <c r="G74" s="9">
        <v>-12777065</v>
      </c>
      <c r="H74" s="8"/>
      <c r="I74" s="9">
        <v>-12490223</v>
      </c>
      <c r="J74" s="8"/>
      <c r="K74" s="9">
        <v>-9473581</v>
      </c>
      <c r="L74" s="8"/>
      <c r="M74" s="9">
        <v>-9161151</v>
      </c>
      <c r="N74" s="128" t="s">
        <v>210</v>
      </c>
      <c r="O74" s="128"/>
      <c r="P74" s="128"/>
      <c r="Q74" s="128"/>
      <c r="R74" s="81"/>
      <c r="S74" s="128"/>
      <c r="T74" s="9">
        <v>-430785078</v>
      </c>
      <c r="U74" s="8"/>
      <c r="V74" s="9">
        <v>-453576340</v>
      </c>
      <c r="W74" s="8"/>
      <c r="X74" s="9">
        <v>-319406501</v>
      </c>
      <c r="Y74" s="8"/>
      <c r="Z74" s="9">
        <v>-332682614</v>
      </c>
      <c r="AB74" s="141"/>
    </row>
    <row r="75" spans="1:28" ht="16.5" customHeight="1">
      <c r="A75" s="128" t="s">
        <v>211</v>
      </c>
      <c r="C75" s="128"/>
      <c r="D75" s="128"/>
      <c r="E75" s="81"/>
      <c r="F75" s="128"/>
      <c r="G75" s="9"/>
      <c r="H75" s="8"/>
      <c r="I75" s="9"/>
      <c r="J75" s="8"/>
      <c r="K75" s="9"/>
      <c r="L75" s="8"/>
      <c r="M75" s="9"/>
      <c r="N75" s="128" t="s">
        <v>211</v>
      </c>
      <c r="P75" s="128"/>
      <c r="Q75" s="128"/>
      <c r="R75" s="81"/>
      <c r="S75" s="128"/>
      <c r="T75" s="9"/>
      <c r="U75" s="8"/>
      <c r="V75" s="9"/>
      <c r="W75" s="8"/>
      <c r="X75" s="9"/>
      <c r="Y75" s="8"/>
      <c r="Z75" s="9"/>
      <c r="AB75" s="141"/>
    </row>
    <row r="76" spans="1:28" ht="16.5" customHeight="1">
      <c r="A76" s="128"/>
      <c r="B76" s="128" t="s">
        <v>212</v>
      </c>
      <c r="C76" s="128"/>
      <c r="D76" s="128"/>
      <c r="E76" s="81"/>
      <c r="F76" s="128"/>
      <c r="G76" s="66">
        <v>0</v>
      </c>
      <c r="I76" s="66">
        <v>30157</v>
      </c>
      <c r="K76" s="66">
        <v>0</v>
      </c>
      <c r="M76" s="66">
        <v>30157</v>
      </c>
      <c r="N76" s="128"/>
      <c r="O76" s="128" t="s">
        <v>212</v>
      </c>
      <c r="P76" s="128"/>
      <c r="Q76" s="128"/>
      <c r="R76" s="81"/>
      <c r="S76" s="128"/>
      <c r="T76" s="66">
        <v>0</v>
      </c>
      <c r="V76" s="66">
        <v>1080000</v>
      </c>
      <c r="X76" s="66">
        <v>0</v>
      </c>
      <c r="Z76" s="66">
        <v>1080000</v>
      </c>
      <c r="AB76" s="141"/>
    </row>
    <row r="77" spans="1:28" ht="16.5" customHeight="1">
      <c r="A77" s="128"/>
      <c r="B77" s="128"/>
      <c r="C77" s="128"/>
      <c r="D77" s="128"/>
      <c r="E77" s="81"/>
      <c r="F77" s="128"/>
      <c r="G77" s="9"/>
      <c r="I77" s="9"/>
      <c r="K77" s="9"/>
      <c r="M77" s="9"/>
      <c r="N77" s="128"/>
      <c r="O77" s="128"/>
      <c r="P77" s="128"/>
      <c r="Q77" s="128"/>
      <c r="R77" s="81"/>
      <c r="S77" s="128"/>
      <c r="T77" s="9"/>
      <c r="V77" s="9"/>
      <c r="X77" s="9"/>
      <c r="Z77" s="9"/>
    </row>
    <row r="78" spans="1:28" ht="16.5" customHeight="1">
      <c r="A78" s="127" t="s">
        <v>213</v>
      </c>
      <c r="B78" s="128"/>
      <c r="C78" s="128"/>
      <c r="D78" s="128"/>
      <c r="E78" s="81"/>
      <c r="F78" s="128"/>
      <c r="G78" s="66">
        <f>SUM(G68:G76)</f>
        <v>-7979346</v>
      </c>
      <c r="I78" s="66">
        <f>SUM(I68:I76)</f>
        <v>-180740131</v>
      </c>
      <c r="K78" s="66">
        <f>SUM(K68:K76)</f>
        <v>-4586114</v>
      </c>
      <c r="M78" s="66">
        <f>SUM(M68:M76)</f>
        <v>-176741506</v>
      </c>
      <c r="N78" s="127" t="s">
        <v>213</v>
      </c>
      <c r="O78" s="128"/>
      <c r="P78" s="128"/>
      <c r="Q78" s="128"/>
      <c r="R78" s="81"/>
      <c r="S78" s="128"/>
      <c r="T78" s="66">
        <f>SUM(T68:T76)</f>
        <v>-274077741</v>
      </c>
      <c r="V78" s="66">
        <f>SUM(V68:V76)</f>
        <v>-6398650546</v>
      </c>
      <c r="X78" s="66">
        <f>SUM(X68:X76)</f>
        <v>-159617509</v>
      </c>
      <c r="Z78" s="66">
        <f>SUM(Z68:Z76)</f>
        <v>-6259201820</v>
      </c>
    </row>
    <row r="79" spans="1:28" ht="16.5" customHeight="1">
      <c r="A79" s="128"/>
      <c r="B79" s="128"/>
      <c r="C79" s="128"/>
      <c r="D79" s="128"/>
      <c r="E79" s="81"/>
      <c r="F79" s="128"/>
      <c r="G79" s="9"/>
      <c r="I79" s="9"/>
      <c r="K79" s="9"/>
      <c r="M79" s="9"/>
      <c r="N79" s="128"/>
      <c r="O79" s="128"/>
      <c r="P79" s="128"/>
      <c r="Q79" s="128"/>
      <c r="R79" s="81"/>
      <c r="S79" s="128"/>
      <c r="T79" s="9"/>
      <c r="V79" s="9"/>
      <c r="X79" s="9"/>
      <c r="Z79" s="9"/>
    </row>
    <row r="80" spans="1:28" ht="16.5" customHeight="1">
      <c r="A80" s="74" t="s">
        <v>214</v>
      </c>
      <c r="B80" s="128"/>
      <c r="C80" s="128"/>
      <c r="D80" s="128"/>
      <c r="E80" s="81"/>
      <c r="F80" s="128"/>
      <c r="G80" s="9"/>
      <c r="I80" s="9"/>
      <c r="K80" s="9"/>
      <c r="M80" s="9"/>
      <c r="N80" s="74" t="s">
        <v>214</v>
      </c>
      <c r="O80" s="128"/>
      <c r="P80" s="128"/>
      <c r="Q80" s="128"/>
      <c r="R80" s="81"/>
      <c r="S80" s="128"/>
      <c r="T80" s="9"/>
      <c r="V80" s="9"/>
      <c r="X80" s="9"/>
      <c r="Z80" s="9"/>
    </row>
    <row r="81" spans="1:28" ht="16.5" customHeight="1">
      <c r="A81" s="25" t="s">
        <v>215</v>
      </c>
      <c r="B81" s="128"/>
      <c r="C81" s="128"/>
      <c r="D81" s="128"/>
      <c r="E81" s="81"/>
      <c r="F81" s="128"/>
      <c r="G81" s="9"/>
      <c r="I81" s="9"/>
      <c r="K81" s="9"/>
      <c r="M81" s="9"/>
      <c r="N81" s="25" t="s">
        <v>215</v>
      </c>
      <c r="O81" s="128"/>
      <c r="P81" s="128"/>
      <c r="Q81" s="128"/>
      <c r="R81" s="81"/>
      <c r="S81" s="128"/>
      <c r="T81" s="9"/>
      <c r="V81" s="9"/>
      <c r="X81" s="9"/>
      <c r="Z81" s="9"/>
    </row>
    <row r="82" spans="1:28" ht="16.5" customHeight="1">
      <c r="A82" s="74"/>
      <c r="B82" s="128" t="s">
        <v>216</v>
      </c>
      <c r="C82" s="128"/>
      <c r="D82" s="128"/>
      <c r="E82" s="81"/>
      <c r="F82" s="128"/>
      <c r="G82" s="9">
        <v>63149427</v>
      </c>
      <c r="I82" s="9">
        <v>-224762904</v>
      </c>
      <c r="K82" s="9">
        <v>79521729</v>
      </c>
      <c r="M82" s="9">
        <v>-224762904</v>
      </c>
      <c r="N82" s="74"/>
      <c r="O82" s="128" t="s">
        <v>216</v>
      </c>
      <c r="P82" s="128"/>
      <c r="Q82" s="128"/>
      <c r="R82" s="81"/>
      <c r="S82" s="128"/>
      <c r="T82" s="9">
        <v>2144554541</v>
      </c>
      <c r="V82" s="9">
        <v>-7893673188</v>
      </c>
      <c r="X82" s="9">
        <v>2716462263</v>
      </c>
      <c r="Z82" s="9">
        <v>-7893673188</v>
      </c>
      <c r="AB82" s="143"/>
    </row>
    <row r="83" spans="1:28" ht="16.5" customHeight="1">
      <c r="A83" s="25" t="s">
        <v>217</v>
      </c>
      <c r="B83" s="128"/>
      <c r="C83" s="128"/>
      <c r="D83" s="128"/>
      <c r="E83" s="81"/>
      <c r="F83" s="128"/>
      <c r="G83" s="9">
        <v>-3655929</v>
      </c>
      <c r="I83" s="9">
        <v>-4383276</v>
      </c>
      <c r="K83" s="9">
        <v>0</v>
      </c>
      <c r="M83" s="9">
        <v>0</v>
      </c>
      <c r="N83" s="25" t="s">
        <v>217</v>
      </c>
      <c r="O83" s="128"/>
      <c r="P83" s="128"/>
      <c r="Q83" s="128"/>
      <c r="R83" s="81"/>
      <c r="S83" s="128"/>
      <c r="T83" s="9">
        <v>-123261379</v>
      </c>
      <c r="V83" s="9">
        <v>-159176629</v>
      </c>
      <c r="X83" s="9">
        <v>0</v>
      </c>
      <c r="Z83" s="9">
        <v>0</v>
      </c>
      <c r="AB83" s="141"/>
    </row>
    <row r="84" spans="1:28" ht="16.5" customHeight="1">
      <c r="A84" s="25" t="s">
        <v>218</v>
      </c>
      <c r="B84" s="128"/>
      <c r="C84" s="128"/>
      <c r="E84" s="81"/>
      <c r="F84" s="128"/>
      <c r="G84" s="9"/>
      <c r="I84" s="9"/>
      <c r="K84" s="9"/>
      <c r="M84" s="9"/>
      <c r="N84" s="25" t="s">
        <v>218</v>
      </c>
      <c r="O84" s="128"/>
      <c r="Q84" s="128"/>
      <c r="R84" s="81"/>
      <c r="S84" s="128"/>
      <c r="T84" s="9"/>
      <c r="V84" s="9"/>
      <c r="X84" s="9"/>
      <c r="Z84" s="9"/>
      <c r="AB84" s="141"/>
    </row>
    <row r="85" spans="1:28" ht="16.5" customHeight="1">
      <c r="B85" s="25" t="s">
        <v>219</v>
      </c>
      <c r="C85" s="128"/>
      <c r="D85" s="128"/>
      <c r="E85" s="81"/>
      <c r="F85" s="128"/>
      <c r="G85" s="9">
        <v>0</v>
      </c>
      <c r="I85" s="9">
        <v>203296895</v>
      </c>
      <c r="K85" s="17">
        <v>0</v>
      </c>
      <c r="M85" s="9">
        <v>203296895</v>
      </c>
      <c r="O85" s="25" t="s">
        <v>219</v>
      </c>
      <c r="Q85" s="128"/>
      <c r="R85" s="81"/>
      <c r="S85" s="128"/>
      <c r="T85" s="9">
        <v>0</v>
      </c>
      <c r="V85" s="9">
        <v>7000000000</v>
      </c>
      <c r="X85" s="17">
        <v>0</v>
      </c>
      <c r="Z85" s="9">
        <v>7000000000</v>
      </c>
      <c r="AB85" s="141"/>
    </row>
    <row r="86" spans="1:28" ht="16.5" customHeight="1">
      <c r="A86" s="25" t="s">
        <v>220</v>
      </c>
      <c r="B86" s="128"/>
      <c r="C86" s="128"/>
      <c r="D86" s="128"/>
      <c r="E86" s="81"/>
      <c r="F86" s="128"/>
      <c r="G86" s="9"/>
      <c r="I86" s="9"/>
      <c r="K86" s="9"/>
      <c r="M86" s="9"/>
      <c r="N86" s="25" t="s">
        <v>220</v>
      </c>
      <c r="O86" s="128"/>
      <c r="Q86" s="128"/>
      <c r="R86" s="81"/>
      <c r="S86" s="128"/>
      <c r="T86" s="9"/>
      <c r="V86" s="9"/>
      <c r="X86" s="9"/>
      <c r="Z86" s="9"/>
      <c r="AB86" s="141"/>
    </row>
    <row r="87" spans="1:28" ht="16.5" customHeight="1">
      <c r="B87" s="25" t="s">
        <v>219</v>
      </c>
      <c r="C87" s="128"/>
      <c r="D87" s="128"/>
      <c r="E87" s="81"/>
      <c r="F87" s="128"/>
      <c r="G87" s="9">
        <v>-105895839</v>
      </c>
      <c r="I87" s="9">
        <v>0</v>
      </c>
      <c r="K87" s="9">
        <v>-105895839</v>
      </c>
      <c r="M87" s="9">
        <v>0</v>
      </c>
      <c r="O87" s="25" t="s">
        <v>219</v>
      </c>
      <c r="Q87" s="128"/>
      <c r="R87" s="81"/>
      <c r="S87" s="128"/>
      <c r="T87" s="9">
        <v>-3631250000</v>
      </c>
      <c r="V87" s="9">
        <v>0</v>
      </c>
      <c r="X87" s="9">
        <v>-3631250000</v>
      </c>
      <c r="Z87" s="9">
        <v>0</v>
      </c>
      <c r="AB87" s="141"/>
    </row>
    <row r="88" spans="1:28" ht="16.5" customHeight="1">
      <c r="A88" s="25" t="s">
        <v>221</v>
      </c>
      <c r="D88" s="128"/>
      <c r="E88" s="81">
        <v>9</v>
      </c>
      <c r="F88" s="128"/>
      <c r="G88" s="66">
        <v>-19791681</v>
      </c>
      <c r="H88" s="8"/>
      <c r="I88" s="66">
        <v>0</v>
      </c>
      <c r="J88" s="8"/>
      <c r="K88" s="66">
        <v>-19791681</v>
      </c>
      <c r="L88" s="8"/>
      <c r="M88" s="66">
        <v>0</v>
      </c>
      <c r="N88" s="25" t="s">
        <v>221</v>
      </c>
      <c r="Q88" s="128"/>
      <c r="R88" s="81">
        <v>9</v>
      </c>
      <c r="S88" s="128"/>
      <c r="T88" s="66">
        <v>-650385319</v>
      </c>
      <c r="U88" s="8"/>
      <c r="V88" s="66">
        <v>0</v>
      </c>
      <c r="W88" s="8"/>
      <c r="X88" s="66">
        <v>-650385319</v>
      </c>
      <c r="Y88" s="8"/>
      <c r="Z88" s="66">
        <v>0</v>
      </c>
      <c r="AB88" s="141"/>
    </row>
    <row r="89" spans="1:28" ht="16.5" customHeight="1">
      <c r="A89" s="128"/>
      <c r="B89" s="128"/>
      <c r="C89" s="128"/>
      <c r="D89" s="128"/>
      <c r="E89" s="81"/>
      <c r="F89" s="128"/>
      <c r="G89" s="9"/>
      <c r="I89" s="9"/>
      <c r="K89" s="9"/>
      <c r="M89" s="9"/>
      <c r="N89" s="128"/>
      <c r="O89" s="128"/>
      <c r="P89" s="128"/>
      <c r="Q89" s="128"/>
      <c r="R89" s="81"/>
      <c r="S89" s="128"/>
      <c r="T89" s="9"/>
      <c r="V89" s="9"/>
      <c r="X89" s="9"/>
      <c r="Z89" s="9"/>
    </row>
    <row r="90" spans="1:28" ht="16.5" customHeight="1">
      <c r="A90" s="74" t="s">
        <v>222</v>
      </c>
      <c r="B90" s="128"/>
      <c r="C90" s="128"/>
      <c r="D90" s="128"/>
      <c r="E90" s="81"/>
      <c r="F90" s="128"/>
      <c r="G90" s="134">
        <f>SUM(G81:G88)</f>
        <v>-66194022</v>
      </c>
      <c r="I90" s="134">
        <f>SUM(I81:I88)</f>
        <v>-25849285</v>
      </c>
      <c r="K90" s="134">
        <f>SUM(K81:K88)</f>
        <v>-46165791</v>
      </c>
      <c r="M90" s="134">
        <f>SUM(M81:M88)</f>
        <v>-21466009</v>
      </c>
      <c r="N90" s="74" t="s">
        <v>222</v>
      </c>
      <c r="O90" s="128"/>
      <c r="P90" s="128"/>
      <c r="Q90" s="128"/>
      <c r="R90" s="81"/>
      <c r="S90" s="128"/>
      <c r="T90" s="134">
        <f>SUM(T81:T88)</f>
        <v>-2260342157</v>
      </c>
      <c r="V90" s="134">
        <f>SUM(V81:V88)</f>
        <v>-1052849817</v>
      </c>
      <c r="X90" s="134">
        <f>SUM(X81:X88)</f>
        <v>-1565173056</v>
      </c>
      <c r="Z90" s="134">
        <f>SUM(Z81:Z88)</f>
        <v>-893673188</v>
      </c>
    </row>
    <row r="91" spans="1:28" ht="16.5" customHeight="1">
      <c r="A91" s="128"/>
      <c r="B91" s="128"/>
      <c r="C91" s="128"/>
      <c r="D91" s="128"/>
      <c r="E91" s="81"/>
      <c r="F91" s="128"/>
      <c r="G91" s="9"/>
      <c r="I91" s="9"/>
      <c r="K91" s="9"/>
      <c r="M91" s="9"/>
      <c r="N91" s="128"/>
      <c r="O91" s="128"/>
      <c r="P91" s="128"/>
      <c r="Q91" s="128"/>
      <c r="R91" s="81"/>
      <c r="S91" s="128"/>
      <c r="T91" s="9"/>
      <c r="V91" s="9"/>
      <c r="X91" s="9"/>
      <c r="Z91" s="9"/>
    </row>
    <row r="92" spans="1:28" ht="16.5" customHeight="1">
      <c r="A92" s="127" t="s">
        <v>223</v>
      </c>
      <c r="B92" s="127"/>
      <c r="C92" s="128"/>
      <c r="D92" s="128"/>
      <c r="E92" s="81"/>
      <c r="F92" s="128"/>
      <c r="G92" s="9">
        <f>SUM(G42,G78,G90)</f>
        <v>241871</v>
      </c>
      <c r="I92" s="9">
        <f>SUM(I42,I78,I90)</f>
        <v>15970061</v>
      </c>
      <c r="K92" s="9">
        <f>SUM(K42,K78,K90)</f>
        <v>1539092</v>
      </c>
      <c r="M92" s="9">
        <f>SUM(M42,M78,M90)</f>
        <v>-10710202</v>
      </c>
      <c r="N92" s="127" t="s">
        <v>224</v>
      </c>
      <c r="O92" s="127"/>
      <c r="P92" s="128"/>
      <c r="Q92" s="128"/>
      <c r="R92" s="128"/>
      <c r="S92" s="128"/>
      <c r="T92" s="9">
        <f>SUM(T42,T78,T90)</f>
        <v>-18286425</v>
      </c>
      <c r="V92" s="9">
        <f>SUM(V42,V78,V90)</f>
        <v>618818920</v>
      </c>
      <c r="X92" s="9">
        <f>SUM(X42,X78,X90)</f>
        <v>47957491</v>
      </c>
      <c r="Z92" s="9">
        <f>SUM(Z42,Z78,Z90)</f>
        <v>-360706497</v>
      </c>
    </row>
    <row r="93" spans="1:28" ht="16.5" customHeight="1">
      <c r="A93" s="128" t="s">
        <v>225</v>
      </c>
      <c r="B93" s="128"/>
      <c r="C93" s="128"/>
      <c r="D93" s="128"/>
      <c r="E93" s="81"/>
      <c r="F93" s="128"/>
      <c r="G93" s="133">
        <v>16833853</v>
      </c>
      <c r="I93" s="133">
        <v>39950084</v>
      </c>
      <c r="K93" s="133">
        <v>1612418</v>
      </c>
      <c r="M93" s="133">
        <v>13105994</v>
      </c>
      <c r="N93" s="128" t="s">
        <v>225</v>
      </c>
      <c r="O93" s="128"/>
      <c r="P93" s="128"/>
      <c r="Q93" s="128"/>
      <c r="R93" s="128"/>
      <c r="S93" s="128"/>
      <c r="T93" s="133">
        <v>574810430</v>
      </c>
      <c r="V93" s="133">
        <v>1373787500</v>
      </c>
      <c r="X93" s="133">
        <v>55057796</v>
      </c>
      <c r="Z93" s="133">
        <v>450683675</v>
      </c>
    </row>
    <row r="94" spans="1:28" ht="16.5" customHeight="1">
      <c r="A94" s="128" t="s">
        <v>226</v>
      </c>
      <c r="B94" s="128"/>
      <c r="C94" s="128"/>
      <c r="D94" s="128"/>
      <c r="E94" s="81"/>
      <c r="F94" s="128"/>
      <c r="G94" s="134">
        <v>415232</v>
      </c>
      <c r="I94" s="134">
        <v>-3267632</v>
      </c>
      <c r="K94" s="134">
        <v>21922</v>
      </c>
      <c r="M94" s="134">
        <v>-414408</v>
      </c>
      <c r="N94" s="128" t="s">
        <v>226</v>
      </c>
      <c r="O94" s="128"/>
      <c r="P94" s="128"/>
      <c r="Q94" s="128"/>
      <c r="R94" s="128"/>
      <c r="S94" s="128"/>
      <c r="T94" s="134">
        <v>15839539</v>
      </c>
      <c r="V94" s="134">
        <v>-43910588</v>
      </c>
      <c r="X94" s="134">
        <v>830185</v>
      </c>
      <c r="Z94" s="134">
        <v>-16645158</v>
      </c>
      <c r="AB94" s="142"/>
    </row>
    <row r="95" spans="1:28" ht="16.5" customHeight="1">
      <c r="A95" s="128"/>
      <c r="B95" s="128"/>
      <c r="C95" s="128"/>
      <c r="D95" s="128"/>
      <c r="E95" s="81"/>
      <c r="F95" s="128"/>
      <c r="G95" s="9"/>
      <c r="I95" s="9"/>
      <c r="K95" s="9"/>
      <c r="M95" s="9"/>
      <c r="N95" s="128"/>
      <c r="O95" s="128"/>
      <c r="P95" s="128"/>
      <c r="Q95" s="128"/>
      <c r="R95" s="128"/>
      <c r="S95" s="128"/>
      <c r="T95" s="9"/>
      <c r="V95" s="9"/>
      <c r="X95" s="9"/>
      <c r="Z95" s="9"/>
    </row>
    <row r="96" spans="1:28" ht="16.5" customHeight="1" thickBot="1">
      <c r="A96" s="127" t="s">
        <v>227</v>
      </c>
      <c r="B96" s="127"/>
      <c r="C96" s="128"/>
      <c r="D96" s="128"/>
      <c r="E96" s="81"/>
      <c r="F96" s="128"/>
      <c r="G96" s="136">
        <f>SUM(G92:G94)</f>
        <v>17490956</v>
      </c>
      <c r="I96" s="136">
        <f>SUM(I92:I94)</f>
        <v>52652513</v>
      </c>
      <c r="K96" s="136">
        <f>SUM(K92:K94)</f>
        <v>3173432</v>
      </c>
      <c r="M96" s="136">
        <f>SUM(M92:M94)</f>
        <v>1981384</v>
      </c>
      <c r="N96" s="127" t="s">
        <v>227</v>
      </c>
      <c r="O96" s="127"/>
      <c r="P96" s="128"/>
      <c r="Q96" s="128"/>
      <c r="R96" s="128"/>
      <c r="S96" s="128"/>
      <c r="T96" s="136">
        <f>SUM(T92:T94)</f>
        <v>572363544</v>
      </c>
      <c r="V96" s="136">
        <f>SUM(V92:V94)</f>
        <v>1948695832</v>
      </c>
      <c r="X96" s="136">
        <f>SUM(X92:X94)</f>
        <v>103845472</v>
      </c>
      <c r="Z96" s="136">
        <f>SUM(Z92:Z94)</f>
        <v>73332020</v>
      </c>
    </row>
    <row r="97" spans="1:26" ht="16.5" customHeight="1" thickTop="1">
      <c r="A97" s="128"/>
      <c r="B97" s="128"/>
      <c r="C97" s="128"/>
      <c r="D97" s="128"/>
      <c r="E97" s="81"/>
      <c r="F97" s="128"/>
      <c r="G97" s="9"/>
      <c r="I97" s="9"/>
      <c r="K97" s="9"/>
      <c r="M97" s="9"/>
      <c r="N97" s="128"/>
      <c r="O97" s="128"/>
      <c r="P97" s="128"/>
      <c r="Q97" s="128"/>
      <c r="R97" s="128"/>
      <c r="S97" s="128"/>
      <c r="T97" s="9"/>
      <c r="V97" s="9"/>
      <c r="X97" s="9"/>
      <c r="Z97" s="9"/>
    </row>
    <row r="98" spans="1:26" ht="16.5" customHeight="1">
      <c r="A98" s="128"/>
      <c r="B98" s="128"/>
      <c r="C98" s="128"/>
      <c r="D98" s="128"/>
      <c r="E98" s="81"/>
      <c r="F98" s="128"/>
      <c r="G98" s="9"/>
      <c r="I98" s="9"/>
      <c r="K98" s="9"/>
      <c r="M98" s="55"/>
      <c r="N98" s="128"/>
      <c r="O98" s="128"/>
      <c r="P98" s="128"/>
      <c r="Q98" s="128"/>
      <c r="R98" s="128"/>
      <c r="S98" s="128"/>
      <c r="T98" s="56"/>
      <c r="V98" s="56"/>
      <c r="X98" s="9"/>
      <c r="Z98" s="9"/>
    </row>
    <row r="99" spans="1:26" ht="16.5" customHeight="1">
      <c r="A99" s="127" t="s">
        <v>228</v>
      </c>
      <c r="B99" s="128"/>
      <c r="C99" s="128"/>
      <c r="D99" s="128"/>
      <c r="E99" s="81"/>
      <c r="F99" s="128"/>
      <c r="G99" s="9"/>
      <c r="I99" s="9"/>
      <c r="K99" s="9"/>
      <c r="M99" s="9"/>
      <c r="N99" s="127" t="s">
        <v>228</v>
      </c>
      <c r="O99" s="128"/>
      <c r="P99" s="128"/>
      <c r="Q99" s="128"/>
      <c r="R99" s="128"/>
      <c r="S99" s="128"/>
      <c r="T99" s="9"/>
      <c r="V99" s="9"/>
      <c r="X99" s="9"/>
      <c r="Z99" s="9"/>
    </row>
    <row r="100" spans="1:26" ht="16.5" customHeight="1">
      <c r="A100" s="80"/>
      <c r="B100" s="81"/>
      <c r="C100" s="81"/>
      <c r="D100" s="81"/>
      <c r="E100" s="81"/>
      <c r="F100" s="81"/>
      <c r="G100" s="9"/>
      <c r="I100" s="9"/>
      <c r="K100" s="9"/>
      <c r="M100" s="9"/>
      <c r="N100" s="80"/>
      <c r="O100" s="81"/>
      <c r="P100" s="81"/>
      <c r="Q100" s="81"/>
      <c r="R100" s="81"/>
      <c r="S100" s="81"/>
      <c r="T100" s="9"/>
      <c r="V100" s="9"/>
      <c r="X100" s="9"/>
      <c r="Z100" s="9"/>
    </row>
    <row r="101" spans="1:26" ht="16.5" customHeight="1">
      <c r="A101" s="23" t="s">
        <v>229</v>
      </c>
      <c r="B101" s="14"/>
      <c r="C101" s="128"/>
      <c r="D101" s="128"/>
      <c r="E101" s="81"/>
      <c r="F101" s="128"/>
      <c r="G101" s="17"/>
      <c r="H101" s="11"/>
      <c r="I101" s="17"/>
      <c r="J101" s="11"/>
      <c r="L101" s="11"/>
      <c r="M101" s="17"/>
      <c r="N101" s="23" t="s">
        <v>229</v>
      </c>
      <c r="O101" s="14"/>
      <c r="P101" s="128"/>
      <c r="Q101" s="128"/>
      <c r="R101" s="128"/>
      <c r="S101" s="128"/>
      <c r="T101" s="17"/>
      <c r="U101" s="11"/>
      <c r="V101" s="17"/>
      <c r="W101" s="11"/>
      <c r="Y101" s="11"/>
      <c r="Z101" s="17"/>
    </row>
    <row r="102" spans="1:26" ht="16.5" customHeight="1">
      <c r="A102" s="128"/>
      <c r="B102" s="128" t="s">
        <v>230</v>
      </c>
      <c r="C102" s="128"/>
      <c r="D102" s="128"/>
      <c r="E102" s="81"/>
      <c r="F102" s="128"/>
      <c r="G102" s="140">
        <v>14469856</v>
      </c>
      <c r="H102" s="11"/>
      <c r="I102" s="17">
        <v>1627823</v>
      </c>
      <c r="J102" s="11"/>
      <c r="K102" s="11">
        <v>0</v>
      </c>
      <c r="L102" s="11"/>
      <c r="M102" s="17">
        <v>0</v>
      </c>
      <c r="N102" s="128"/>
      <c r="O102" s="128" t="s">
        <v>230</v>
      </c>
      <c r="P102" s="128"/>
      <c r="Q102" s="128"/>
      <c r="R102" s="128"/>
      <c r="S102" s="128"/>
      <c r="T102" s="140">
        <v>487858101</v>
      </c>
      <c r="U102" s="11"/>
      <c r="V102" s="17">
        <v>59630102</v>
      </c>
      <c r="W102" s="11"/>
      <c r="X102" s="17">
        <v>0</v>
      </c>
      <c r="Y102" s="11"/>
      <c r="Z102" s="11">
        <v>0</v>
      </c>
    </row>
    <row r="103" spans="1:26" ht="16.5" customHeight="1">
      <c r="E103" s="81"/>
      <c r="F103" s="128"/>
      <c r="G103" s="142"/>
      <c r="X103" s="142"/>
    </row>
    <row r="104" spans="1:26" ht="16.5" customHeight="1">
      <c r="E104" s="81"/>
      <c r="F104" s="128"/>
      <c r="R104" s="81"/>
      <c r="S104" s="128"/>
    </row>
    <row r="105" spans="1:26" ht="16.5" customHeight="1">
      <c r="E105" s="81"/>
      <c r="F105" s="128"/>
      <c r="R105" s="81"/>
      <c r="S105" s="128"/>
    </row>
    <row r="106" spans="1:26" ht="16.5" customHeight="1">
      <c r="E106" s="81"/>
      <c r="F106" s="128"/>
      <c r="R106" s="81"/>
      <c r="S106" s="128"/>
    </row>
    <row r="107" spans="1:26" ht="16.5" customHeight="1">
      <c r="E107" s="81"/>
      <c r="F107" s="128"/>
      <c r="R107" s="81"/>
      <c r="S107" s="128"/>
    </row>
    <row r="108" spans="1:26" ht="16.5" customHeight="1">
      <c r="E108" s="81"/>
      <c r="F108" s="128"/>
      <c r="R108" s="81"/>
      <c r="S108" s="128"/>
    </row>
    <row r="109" spans="1:26" ht="16.5" customHeight="1">
      <c r="E109" s="81"/>
      <c r="F109" s="128"/>
      <c r="R109" s="81"/>
      <c r="S109" s="128"/>
    </row>
    <row r="110" spans="1:26" ht="15" customHeight="1">
      <c r="E110" s="81"/>
      <c r="F110" s="128"/>
      <c r="R110" s="81"/>
      <c r="S110" s="128"/>
    </row>
    <row r="111" spans="1:26" ht="21.75" customHeight="1">
      <c r="E111" s="81"/>
      <c r="F111" s="128"/>
      <c r="R111" s="81"/>
      <c r="S111" s="128"/>
    </row>
    <row r="112" spans="1:26" ht="22.35" customHeight="1">
      <c r="A112" s="135" t="s">
        <v>203</v>
      </c>
      <c r="B112" s="135"/>
      <c r="C112" s="135"/>
      <c r="D112" s="135"/>
      <c r="E112" s="129"/>
      <c r="F112" s="135"/>
      <c r="G112" s="135"/>
      <c r="H112" s="135"/>
      <c r="I112" s="135"/>
      <c r="J112" s="135"/>
      <c r="K112" s="94"/>
      <c r="L112" s="94"/>
      <c r="M112" s="94"/>
      <c r="N112" s="135" t="s">
        <v>203</v>
      </c>
      <c r="O112" s="135"/>
      <c r="P112" s="135"/>
      <c r="Q112" s="135"/>
      <c r="R112" s="135"/>
      <c r="S112" s="94"/>
      <c r="T112" s="135"/>
      <c r="U112" s="94"/>
      <c r="V112" s="135"/>
      <c r="W112" s="94"/>
      <c r="X112" s="94"/>
      <c r="Y112" s="94"/>
      <c r="Z112" s="94"/>
    </row>
  </sheetData>
  <mergeCells count="16">
    <mergeCell ref="G62:I62"/>
    <mergeCell ref="K62:M62"/>
    <mergeCell ref="T62:V62"/>
    <mergeCell ref="X62:Z62"/>
    <mergeCell ref="G63:I63"/>
    <mergeCell ref="K63:M63"/>
    <mergeCell ref="T63:V63"/>
    <mergeCell ref="X63:Z63"/>
    <mergeCell ref="G6:I6"/>
    <mergeCell ref="K6:M6"/>
    <mergeCell ref="T6:V6"/>
    <mergeCell ref="X6:Z6"/>
    <mergeCell ref="G7:I7"/>
    <mergeCell ref="K7:M7"/>
    <mergeCell ref="T7:V7"/>
    <mergeCell ref="X7:Z7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2" ma:contentTypeDescription="Create a new document." ma:contentTypeScope="" ma:versionID="ca3e86de1f496b0b21924f4d418a4a46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73000285fe7933b85847c5b04a779c84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171E86-0E45-4132-BF0A-42F23559CF72}">
  <ds:schemaRefs>
    <ds:schemaRef ds:uri="http://schemas.microsoft.com/office/2006/metadata/properties"/>
    <ds:schemaRef ds:uri="http://schemas.microsoft.com/office/infopath/2007/PartnerControls"/>
    <ds:schemaRef ds:uri="476e4d29-929a-4797-aac0-840c731bab28"/>
    <ds:schemaRef ds:uri="d3e1703b-0901-43c2-99c3-cac0ec8de348"/>
  </ds:schemaRefs>
</ds:datastoreItem>
</file>

<file path=customXml/itemProps2.xml><?xml version="1.0" encoding="utf-8"?>
<ds:datastoreItem xmlns:ds="http://schemas.openxmlformats.org/officeDocument/2006/customXml" ds:itemID="{23C8256B-B788-4498-B0E2-7214831A47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5B2A0E-6965-43AC-80CF-30A12C84E9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2-7 </vt:lpstr>
      <vt:lpstr>PL4 USD 8-11</vt:lpstr>
      <vt:lpstr>PL5 THB 12-15</vt:lpstr>
      <vt:lpstr>Equity Conso USD 16</vt:lpstr>
      <vt:lpstr>Equity Conso THB 17</vt:lpstr>
      <vt:lpstr>Equity USD 18</vt:lpstr>
      <vt:lpstr>Equity THB 19</vt:lpstr>
      <vt:lpstr>CF 20-23</vt:lpstr>
      <vt:lpstr>'BS 2-7 '!Print_Area</vt:lpstr>
      <vt:lpstr>'CF 20-23'!Print_Area</vt:lpstr>
      <vt:lpstr>'Equity Conso THB 17'!Print_Area</vt:lpstr>
      <vt:lpstr>'Equity Conso USD 16'!Print_Area</vt:lpstr>
      <vt:lpstr>'Equity THB 19'!Print_Area</vt:lpstr>
      <vt:lpstr>'Equity USD 18'!Print_Area</vt:lpstr>
      <vt:lpstr>'PL4 USD 8-11'!Print_Area</vt:lpstr>
      <vt:lpstr>'PL5 THB 12-15'!Print_Area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CF/52 (Sasivimon R. 7511)</dc:creator>
  <cp:keywords/>
  <dc:description/>
  <cp:lastModifiedBy>Thanisorn Saetang (TH)</cp:lastModifiedBy>
  <cp:revision/>
  <cp:lastPrinted>2025-08-06T04:40:30Z</cp:lastPrinted>
  <dcterms:created xsi:type="dcterms:W3CDTF">2015-04-10T07:30:20Z</dcterms:created>
  <dcterms:modified xsi:type="dcterms:W3CDTF">2025-08-06T04:50:02Z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