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 Drive C\BFIT Q1_2024\"/>
    </mc:Choice>
  </mc:AlternateContent>
  <bookViews>
    <workbookView xWindow="-120" yWindow="-120" windowWidth="21840" windowHeight="13020" tabRatio="690" activeTab="4"/>
  </bookViews>
  <sheets>
    <sheet name="2-3" sheetId="17" r:id="rId1"/>
    <sheet name="4 (3m)" sheetId="34" r:id="rId2"/>
    <sheet name="5" sheetId="35" r:id="rId3"/>
    <sheet name="6" sheetId="36" r:id="rId4"/>
    <sheet name="7-8" sheetId="37" r:id="rId5"/>
  </sheets>
  <definedNames>
    <definedName name="_" localSheetId="0" hidden="1">#REF!</definedName>
    <definedName name="_" hidden="1">#REF!</definedName>
    <definedName name="__" localSheetId="0" hidden="1">#REF!</definedName>
    <definedName name="__" hidden="1">#REF!</definedName>
    <definedName name="___" localSheetId="0" hidden="1">#REF!</definedName>
    <definedName name="___" hidden="1">#REF!</definedName>
    <definedName name="____" localSheetId="0" hidden="1">#REF!</definedName>
    <definedName name="____" hidden="1">#REF!</definedName>
    <definedName name="_____" localSheetId="0" hidden="1">#REF!</definedName>
    <definedName name="_____" hidden="1">#REF!</definedName>
    <definedName name="______" localSheetId="0" hidden="1">#REF!</definedName>
    <definedName name="______" hidden="1">#REF!</definedName>
    <definedName name="______W37" localSheetId="0" hidden="1">{#N/A,#N/A,FALSE,"Eff-SSC2"}</definedName>
    <definedName name="______W37" hidden="1">{#N/A,#N/A,FALSE,"Eff-SSC2"}</definedName>
    <definedName name="______W38" localSheetId="0" hidden="1">{#N/A,#N/A,FALSE,"Eff-SSC2"}</definedName>
    <definedName name="______W38" hidden="1">{#N/A,#N/A,FALSE,"Eff-SSC2"}</definedName>
    <definedName name="______w39" localSheetId="0" hidden="1">{#N/A,#N/A,FALSE,"Eff-SSC2"}</definedName>
    <definedName name="______w39" hidden="1">{#N/A,#N/A,FALSE,"Eff-SSC2"}</definedName>
    <definedName name="_____CVK6712" localSheetId="0" hidden="1">{#N/A,#N/A,FALSE,"UNIT";#N/A,#N/A,FALSE,"UNIT";#N/A,#N/A,FALSE,"계정"}</definedName>
    <definedName name="_____CVK6712" hidden="1">{#N/A,#N/A,FALSE,"UNIT";#N/A,#N/A,FALSE,"UNIT";#N/A,#N/A,FALSE,"계정"}</definedName>
    <definedName name="_____Q2" localSheetId="0" hidden="1">{#N/A,#N/A,FALSE,"UNIT";#N/A,#N/A,FALSE,"UNIT";#N/A,#N/A,FALSE,"계정"}</definedName>
    <definedName name="_____Q2" hidden="1">{#N/A,#N/A,FALSE,"UNIT";#N/A,#N/A,FALSE,"UNIT";#N/A,#N/A,FALSE,"계정"}</definedName>
    <definedName name="____a10" localSheetId="0" hidden="1">{"sales",#N/A,FALSE,"SALES"}</definedName>
    <definedName name="____a10" hidden="1">{"sales",#N/A,FALSE,"SALES"}</definedName>
    <definedName name="____CVK6712" localSheetId="0" hidden="1">{#N/A,#N/A,FALSE,"UNIT";#N/A,#N/A,FALSE,"UNIT";#N/A,#N/A,FALSE,"계정"}</definedName>
    <definedName name="____CVK6712" hidden="1">{#N/A,#N/A,FALSE,"UNIT";#N/A,#N/A,FALSE,"UNIT";#N/A,#N/A,FALSE,"계정"}</definedName>
    <definedName name="____Q2" localSheetId="0" hidden="1">{#N/A,#N/A,FALSE,"UNIT";#N/A,#N/A,FALSE,"UNIT";#N/A,#N/A,FALSE,"계정"}</definedName>
    <definedName name="____Q2" hidden="1">{#N/A,#N/A,FALSE,"UNIT";#N/A,#N/A,FALSE,"UNIT";#N/A,#N/A,FALSE,"계정"}</definedName>
    <definedName name="____W37" localSheetId="0" hidden="1">{#N/A,#N/A,FALSE,"Eff-SSC2"}</definedName>
    <definedName name="____W37" hidden="1">{#N/A,#N/A,FALSE,"Eff-SSC2"}</definedName>
    <definedName name="____W38" localSheetId="0" hidden="1">{#N/A,#N/A,FALSE,"Eff-SSC2"}</definedName>
    <definedName name="____W38" hidden="1">{#N/A,#N/A,FALSE,"Eff-SSC2"}</definedName>
    <definedName name="____w39" localSheetId="0" hidden="1">{#N/A,#N/A,FALSE,"Eff-SSC2"}</definedName>
    <definedName name="____w39" hidden="1">{#N/A,#N/A,FALSE,"Eff-SSC2"}</definedName>
    <definedName name="___a10" localSheetId="0" hidden="1">{"sales",#N/A,FALSE,"SALES"}</definedName>
    <definedName name="___a10" hidden="1">{"sales",#N/A,FALSE,"SALES"}</definedName>
    <definedName name="___a2" localSheetId="0" hidden="1">{"hilight1",#N/A,FALSE,"HILIGHT1"}</definedName>
    <definedName name="___a2" hidden="1">{"hilight1",#N/A,FALSE,"HILIGHT1"}</definedName>
    <definedName name="___a3" localSheetId="0" hidden="1">{"hilight2",#N/A,FALSE,"HILIGHT2"}</definedName>
    <definedName name="___a3" hidden="1">{"hilight2",#N/A,FALSE,"HILIGHT2"}</definedName>
    <definedName name="___a4" localSheetId="0" hidden="1">{"hilight3",#N/A,FALSE,"HILIGHT3"}</definedName>
    <definedName name="___a4" hidden="1">{"hilight3",#N/A,FALSE,"HILIGHT3"}</definedName>
    <definedName name="___a5" localSheetId="0" hidden="1">{"income",#N/A,FALSE,"INCOME"}</definedName>
    <definedName name="___a5" hidden="1">{"income",#N/A,FALSE,"INCOME"}</definedName>
    <definedName name="___a6" localSheetId="0" hidden="1">{"index",#N/A,FALSE,"INDEX"}</definedName>
    <definedName name="___a6" hidden="1">{"index",#N/A,FALSE,"INDEX"}</definedName>
    <definedName name="___a7" localSheetId="0" hidden="1">{"PRINT_EST",#N/A,FALSE,"ESTMON"}</definedName>
    <definedName name="___a7" hidden="1">{"PRINT_EST",#N/A,FALSE,"ESTMON"}</definedName>
    <definedName name="___a8" localSheetId="0" hidden="1">{"revsale",#N/A,FALSE,"REV-ยุพดี"}</definedName>
    <definedName name="___a8" hidden="1">{"revsale",#N/A,FALSE,"REV-ยุพดี"}</definedName>
    <definedName name="___a9" localSheetId="0" hidden="1">{"revable",#N/A,FALSE,"REVABLE"}</definedName>
    <definedName name="___a9" hidden="1">{"revable",#N/A,FALSE,"REVABLE"}</definedName>
    <definedName name="___CVK6712" localSheetId="0" hidden="1">{#N/A,#N/A,FALSE,"UNIT";#N/A,#N/A,FALSE,"UNIT";#N/A,#N/A,FALSE,"계정"}</definedName>
    <definedName name="___CVK6712" hidden="1">{#N/A,#N/A,FALSE,"UNIT";#N/A,#N/A,FALSE,"UNIT";#N/A,#N/A,FALSE,"계정"}</definedName>
    <definedName name="___KEY1" hidden="1">#REF!</definedName>
    <definedName name="___pp30" hidden="1">#REF!</definedName>
    <definedName name="___Q2" localSheetId="0" hidden="1">{#N/A,#N/A,FALSE,"UNIT";#N/A,#N/A,FALSE,"UNIT";#N/A,#N/A,FALSE,"계정"}</definedName>
    <definedName name="___Q2" hidden="1">{#N/A,#N/A,FALSE,"UNIT";#N/A,#N/A,FALSE,"UNIT";#N/A,#N/A,FALSE,"계정"}</definedName>
    <definedName name="___W37" localSheetId="0" hidden="1">{#N/A,#N/A,FALSE,"Eff-SSC2"}</definedName>
    <definedName name="___W37" hidden="1">{#N/A,#N/A,FALSE,"Eff-SSC2"}</definedName>
    <definedName name="___W38" localSheetId="0" hidden="1">{#N/A,#N/A,FALSE,"Eff-SSC2"}</definedName>
    <definedName name="___W38" hidden="1">{#N/A,#N/A,FALSE,"Eff-SSC2"}</definedName>
    <definedName name="___w39" localSheetId="0" hidden="1">{#N/A,#N/A,FALSE,"Eff-SSC2"}</definedName>
    <definedName name="___w39" hidden="1">{#N/A,#N/A,FALSE,"Eff-SSC2"}</definedName>
    <definedName name="__123Graph_A" localSheetId="0" hidden="1">#REF!</definedName>
    <definedName name="__123Graph_A" hidden="1">#REF!</definedName>
    <definedName name="__123Graph_A\B118" hidden="1">#REF!</definedName>
    <definedName name="__123Graph_AROI" hidden="1">#REF!</definedName>
    <definedName name="__123Graph_B" localSheetId="0" hidden="1">#REF!</definedName>
    <definedName name="__123Graph_B" hidden="1">#REF!</definedName>
    <definedName name="__123Graph_B\B11" localSheetId="0" hidden="1">#REF!</definedName>
    <definedName name="__123Graph_B\B11" hidden="1">#REF!</definedName>
    <definedName name="__123Graph_B\B118" localSheetId="0" hidden="1">#REF!</definedName>
    <definedName name="__123Graph_B\B118" hidden="1">#REF!</definedName>
    <definedName name="__123Graph_C" localSheetId="0" hidden="1">#REF!</definedName>
    <definedName name="__123Graph_C" hidden="1">#REF!</definedName>
    <definedName name="__123Graph_C\B118" localSheetId="0" hidden="1">#REF!</definedName>
    <definedName name="__123Graph_C\B118" hidden="1">#REF!</definedName>
    <definedName name="__123Graph_D" localSheetId="0" hidden="1">#REF!</definedName>
    <definedName name="__123Graph_D" hidden="1">#REF!</definedName>
    <definedName name="__123Graph_E" localSheetId="0" hidden="1">#REF!</definedName>
    <definedName name="__123Graph_E" hidden="1">#REF!</definedName>
    <definedName name="__123Graph_F" localSheetId="0" hidden="1">#REF!</definedName>
    <definedName name="__123Graph_F" hidden="1">#REF!</definedName>
    <definedName name="__123Graph_X" localSheetId="0" hidden="1">#REF!</definedName>
    <definedName name="__123Graph_X" hidden="1">#REF!</definedName>
    <definedName name="__123Graph_X\B11" hidden="1">#REF!</definedName>
    <definedName name="__123Graph_XROI" hidden="1">#REF!</definedName>
    <definedName name="__a10" localSheetId="0" hidden="1">{"sales",#N/A,FALSE,"SALES"}</definedName>
    <definedName name="__a10" hidden="1">{"sales",#N/A,FALSE,"SALES"}</definedName>
    <definedName name="__a2" localSheetId="0" hidden="1">{"hilight1",#N/A,FALSE,"HILIGHT1"}</definedName>
    <definedName name="__a2" hidden="1">{"hilight1",#N/A,FALSE,"HILIGHT1"}</definedName>
    <definedName name="__a3" localSheetId="0" hidden="1">{"hilight2",#N/A,FALSE,"HILIGHT2"}</definedName>
    <definedName name="__a3" hidden="1">{"hilight2",#N/A,FALSE,"HILIGHT2"}</definedName>
    <definedName name="__a4" localSheetId="0" hidden="1">{"hilight3",#N/A,FALSE,"HILIGHT3"}</definedName>
    <definedName name="__a4" hidden="1">{"hilight3",#N/A,FALSE,"HILIGHT3"}</definedName>
    <definedName name="__a5" localSheetId="0" hidden="1">{"income",#N/A,FALSE,"INCOME"}</definedName>
    <definedName name="__a5" hidden="1">{"income",#N/A,FALSE,"INCOME"}</definedName>
    <definedName name="__a6" localSheetId="0" hidden="1">{"index",#N/A,FALSE,"INDEX"}</definedName>
    <definedName name="__a6" hidden="1">{"index",#N/A,FALSE,"INDEX"}</definedName>
    <definedName name="__a7" localSheetId="0" hidden="1">{"PRINT_EST",#N/A,FALSE,"ESTMON"}</definedName>
    <definedName name="__a7" hidden="1">{"PRINT_EST",#N/A,FALSE,"ESTMON"}</definedName>
    <definedName name="__a8" localSheetId="0" hidden="1">{"revsale",#N/A,FALSE,"REV-ยุพดี"}</definedName>
    <definedName name="__a8" hidden="1">{"revsale",#N/A,FALSE,"REV-ยุพดี"}</definedName>
    <definedName name="__a9" localSheetId="0" hidden="1">{"revable",#N/A,FALSE,"REVABLE"}</definedName>
    <definedName name="__a9" hidden="1">{"revable",#N/A,FALSE,"REVABLE"}</definedName>
    <definedName name="__CVK6712" localSheetId="0" hidden="1">{#N/A,#N/A,FALSE,"UNIT";#N/A,#N/A,FALSE,"UNIT";#N/A,#N/A,FALSE,"계정"}</definedName>
    <definedName name="__CVK6712" hidden="1">{#N/A,#N/A,FALSE,"UNIT";#N/A,#N/A,FALSE,"UNIT";#N/A,#N/A,FALSE,"계정"}</definedName>
    <definedName name="__IntlFixup" hidden="1">TRUE</definedName>
    <definedName name="__KEY1" hidden="1">#REF!</definedName>
    <definedName name="__key11" hidden="1">#REF!</definedName>
    <definedName name="__key21" hidden="1">#REF!</definedName>
    <definedName name="__nat2" localSheetId="0" hidden="1">{#N/A,#N/A,FALSE,"Assessment";#N/A,#N/A,FALSE,"Staffing";#N/A,#N/A,FALSE,"Hires";#N/A,#N/A,FALSE,"Assumptions"}</definedName>
    <definedName name="__nat2" hidden="1">{#N/A,#N/A,FALSE,"Assessment";#N/A,#N/A,FALSE,"Staffing";#N/A,#N/A,FALSE,"Hires";#N/A,#N/A,FALSE,"Assumptions"}</definedName>
    <definedName name="__nat3" localSheetId="0" hidden="1">{#N/A,#N/A,FALSE,"Assessment";#N/A,#N/A,FALSE,"Staffing";#N/A,#N/A,FALSE,"Hires";#N/A,#N/A,FALSE,"Assumptions"}</definedName>
    <definedName name="__nat3" hidden="1">{#N/A,#N/A,FALSE,"Assessment";#N/A,#N/A,FALSE,"Staffing";#N/A,#N/A,FALSE,"Hires";#N/A,#N/A,FALSE,"Assumptions"}</definedName>
    <definedName name="__NSO2" localSheetId="0" hidden="1">{"'Sheet1'!$L$16"}</definedName>
    <definedName name="__NSO2" hidden="1">{"'Sheet1'!$L$16"}</definedName>
    <definedName name="__pp30" hidden="1">#REF!</definedName>
    <definedName name="__Q2" localSheetId="0" hidden="1">{#N/A,#N/A,FALSE,"UNIT";#N/A,#N/A,FALSE,"UNIT";#N/A,#N/A,FALSE,"계정"}</definedName>
    <definedName name="__Q2" hidden="1">{#N/A,#N/A,FALSE,"UNIT";#N/A,#N/A,FALSE,"UNIT";#N/A,#N/A,FALSE,"계정"}</definedName>
    <definedName name="__TB1" localSheetId="0" hidden="1">#REF!</definedName>
    <definedName name="__TB1" hidden="1">#REF!</definedName>
    <definedName name="__TB1206" hidden="1">#REF!</definedName>
    <definedName name="__v600" localSheetId="0" hidden="1">{#N/A,#N/A,FALSE,"Assessment";#N/A,#N/A,FALSE,"Staffing";#N/A,#N/A,FALSE,"Hires";#N/A,#N/A,FALSE,"Assumptions"}</definedName>
    <definedName name="__v600" hidden="1">{#N/A,#N/A,FALSE,"Assessment";#N/A,#N/A,FALSE,"Staffing";#N/A,#N/A,FALSE,"Hires";#N/A,#N/A,FALSE,"Assumptions"}</definedName>
    <definedName name="__W37" localSheetId="0" hidden="1">{#N/A,#N/A,FALSE,"Eff-SSC2"}</definedName>
    <definedName name="__W37" hidden="1">{#N/A,#N/A,FALSE,"Eff-SSC2"}</definedName>
    <definedName name="__W38" localSheetId="0" hidden="1">{#N/A,#N/A,FALSE,"Eff-SSC2"}</definedName>
    <definedName name="__W38" hidden="1">{#N/A,#N/A,FALSE,"Eff-SSC2"}</definedName>
    <definedName name="__w39" localSheetId="0" hidden="1">{#N/A,#N/A,FALSE,"Eff-SSC2"}</definedName>
    <definedName name="__w39" hidden="1">{#N/A,#N/A,FALSE,"Eff-SSC2"}</definedName>
    <definedName name="_1_123Grap" hidden="1">#REF!</definedName>
    <definedName name="_2_0_0__123Grap" hidden="1">#REF!</definedName>
    <definedName name="_21___0_0_F" hidden="1">#REF!</definedName>
    <definedName name="_24__0_0_F" hidden="1">#REF!</definedName>
    <definedName name="_25__123Graph_AF_S" hidden="1">#REF!</definedName>
    <definedName name="_26__123Graph_BF_S" hidden="1">#REF!</definedName>
    <definedName name="_27__123Graph_XF_S" hidden="1">#REF!</definedName>
    <definedName name="_30_0_0_F" hidden="1">#REF!</definedName>
    <definedName name="_31F" hidden="1">#REF!</definedName>
    <definedName name="_34_0_0_F" hidden="1">#REF!</definedName>
    <definedName name="_AB2222" localSheetId="0" hidden="1">{#N/A,#N/A,FALSE,"Eff-SSC2"}</definedName>
    <definedName name="_AB2222" hidden="1">{#N/A,#N/A,FALSE,"Eff-SSC2"}</definedName>
    <definedName name="_CVK6712" localSheetId="0" hidden="1">{#N/A,#N/A,FALSE,"UNIT";#N/A,#N/A,FALSE,"UNIT";#N/A,#N/A,FALSE,"계정"}</definedName>
    <definedName name="_CVK6712" hidden="1">{#N/A,#N/A,FALSE,"UNIT";#N/A,#N/A,FALSE,"UNIT";#N/A,#N/A,FALSE,"계정"}</definedName>
    <definedName name="_Fill" hidden="1">#REF!</definedName>
    <definedName name="_xlnm._FilterDatabase" hidden="1">#REF!</definedName>
    <definedName name="_Key1" hidden="1">#REF!</definedName>
    <definedName name="_key11" hidden="1">#REF!</definedName>
    <definedName name="_Key2" hidden="1">#REF!</definedName>
    <definedName name="_key21" hidden="1">#REF!</definedName>
    <definedName name="_nat2" localSheetId="0" hidden="1">{#N/A,#N/A,FALSE,"Assessment";#N/A,#N/A,FALSE,"Staffing";#N/A,#N/A,FALSE,"Hires";#N/A,#N/A,FALSE,"Assumptions"}</definedName>
    <definedName name="_nat2" hidden="1">{#N/A,#N/A,FALSE,"Assessment";#N/A,#N/A,FALSE,"Staffing";#N/A,#N/A,FALSE,"Hires";#N/A,#N/A,FALSE,"Assumptions"}</definedName>
    <definedName name="_nat3" localSheetId="0" hidden="1">{#N/A,#N/A,FALSE,"Assessment";#N/A,#N/A,FALSE,"Staffing";#N/A,#N/A,FALSE,"Hires";#N/A,#N/A,FALSE,"Assumptions"}</definedName>
    <definedName name="_nat3" hidden="1">{#N/A,#N/A,FALSE,"Assessment";#N/A,#N/A,FALSE,"Staffing";#N/A,#N/A,FALSE,"Hires";#N/A,#N/A,FALSE,"Assumptions"}</definedName>
    <definedName name="_NSO2" localSheetId="0" hidden="1">{"'Sheet1'!$L$16"}</definedName>
    <definedName name="_NSO2" hidden="1">{"'Sheet1'!$L$16"}</definedName>
    <definedName name="_Parse_In" hidden="1">#REF!</definedName>
    <definedName name="_Parse_Out" hidden="1">#REF!</definedName>
    <definedName name="_pp30" hidden="1">#REF!</definedName>
    <definedName name="_Q2" localSheetId="0" hidden="1">{#N/A,#N/A,FALSE,"UNIT";#N/A,#N/A,FALSE,"UNIT";#N/A,#N/A,FALSE,"계정"}</definedName>
    <definedName name="_Q2" hidden="1">{#N/A,#N/A,FALSE,"UNIT";#N/A,#N/A,FALSE,"UNIT";#N/A,#N/A,FALSE,"계정"}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Out" hidden="1">#REF!</definedName>
    <definedName name="_TB1206" hidden="1">#REF!</definedName>
    <definedName name="_v600" localSheetId="0" hidden="1">{#N/A,#N/A,FALSE,"Assessment";#N/A,#N/A,FALSE,"Staffing";#N/A,#N/A,FALSE,"Hires";#N/A,#N/A,FALSE,"Assumptions"}</definedName>
    <definedName name="_v600" hidden="1">{#N/A,#N/A,FALSE,"Assessment";#N/A,#N/A,FALSE,"Staffing";#N/A,#N/A,FALSE,"Hires";#N/A,#N/A,FALSE,"Assumptions"}</definedName>
    <definedName name="_W37" localSheetId="0" hidden="1">{#N/A,#N/A,FALSE,"Eff-SSC2"}</definedName>
    <definedName name="_W37" hidden="1">{#N/A,#N/A,FALSE,"Eff-SSC2"}</definedName>
    <definedName name="_W38" localSheetId="0" hidden="1">{#N/A,#N/A,FALSE,"Eff-SSC2"}</definedName>
    <definedName name="_W38" hidden="1">{#N/A,#N/A,FALSE,"Eff-SSC2"}</definedName>
    <definedName name="_w39" localSheetId="0" hidden="1">{#N/A,#N/A,FALSE,"Eff-SSC2"}</definedName>
    <definedName name="_w39" hidden="1">{#N/A,#N/A,FALSE,"Eff-SSC2"}</definedName>
    <definedName name="aa" localSheetId="0" hidden="1">{"AnnualRentRoll",#N/A,FALSE,"RentRoll"}</definedName>
    <definedName name="aa" hidden="1">{"AnnualRentRoll",#N/A,FALSE,"RentRoll"}</definedName>
    <definedName name="aaa" localSheetId="0" hidden="1">{#N/A,#N/A,FALSE,"ExitStratigy"}</definedName>
    <definedName name="aaa" hidden="1">{#N/A,#N/A,FALSE,"ExitStratigy"}</definedName>
    <definedName name="aaaa1" hidden="1">#REF!</definedName>
    <definedName name="Aaaa22222" hidden="1">#REF!</definedName>
    <definedName name="aaaaa" localSheetId="0" hidden="1">{#N/A,#N/A,FALSE,"보고목차";#N/A,#N/A,FALSE,"1)서비스접수";#N/A,#N/A,FALSE,"2)상담";#N/A,#N/A,FALSE,"2.월별접수추이현황"}</definedName>
    <definedName name="aaaaa" hidden="1">{#N/A,#N/A,FALSE,"보고목차";#N/A,#N/A,FALSE,"1)서비스접수";#N/A,#N/A,FALSE,"2)상담";#N/A,#N/A,FALSE,"2.월별접수추이현황"}</definedName>
    <definedName name="aaaaaa" localSheetId="0" hidden="1">{#N/A,#N/A,FALSE,"UNIT";#N/A,#N/A,FALSE,"UNIT";#N/A,#N/A,FALSE,"계정"}</definedName>
    <definedName name="aaaaaa" hidden="1">{#N/A,#N/A,FALSE,"UNIT";#N/A,#N/A,FALSE,"UNIT";#N/A,#N/A,FALSE,"계정"}</definedName>
    <definedName name="aaaaaaaaaaaaaaaaaaa" localSheetId="0" hidden="1">{"balance",#N/A,FALSE,"BALANCE"}</definedName>
    <definedName name="aaaaaaaaaaaaaaaaaaa" hidden="1">{"balance",#N/A,FALSE,"BALANCE"}</definedName>
    <definedName name="ac_line1.0_" localSheetId="0" hidden="1">{#N/A,#N/A,FALSE,"Eff-SSC2"}</definedName>
    <definedName name="ac_line1.0_" hidden="1">{#N/A,#N/A,FALSE,"Eff-SSC2"}</definedName>
    <definedName name="act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ctualMarginYOY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ake" hidden="1">#REF!</definedName>
    <definedName name="analytic" localSheetId="0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nalytic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AS2StaticLS" hidden="1">#REF!</definedName>
    <definedName name="AS2TickmarkLS" hidden="1">#REF!</definedName>
    <definedName name="assa" localSheetId="0" hidden="1">{#N/A,"1",FALSE,"Model";#N/A,"2",FALSE,"Model";#N/A,"3",FALSE,"Model";#N/A,"4",FALSE,"Model";#N/A,"5",FALSE,"Model";#N/A,"6",FALSE,"Model";#N/A,"7",FALSE,"Model";#N/A,"8",FALSE,"Model";#N/A,"9",FALSE,"Model"}</definedName>
    <definedName name="assa" hidden="1">{#N/A,"1",FALSE,"Model";#N/A,"2",FALSE,"Model";#N/A,"3",FALSE,"Model";#N/A,"4",FALSE,"Model";#N/A,"5",FALSE,"Model";#N/A,"6",FALSE,"Model";#N/A,"7",FALSE,"Model";#N/A,"8",FALSE,"Model";#N/A,"9",FALSE,"Model"}</definedName>
    <definedName name="au" localSheetId="0" hidden="1">{"Sensitivity1",#N/A,FALSE,"Sensitivity";"Sensitivity2",#N/A,FALSE,"Sensitivity"}</definedName>
    <definedName name="au" hidden="1">{"Sensitivity1",#N/A,FALSE,"Sensitivity";"Sensitivity2",#N/A,FALSE,"Sensitivity"}</definedName>
    <definedName name="Au_E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_E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audit.test" localSheetId="0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0" hidden="1">{"Book Income",#N/A,FALSE,"B&amp;T";"Taxable Income",#N/A,FALSE,"B&amp;T"}</definedName>
    <definedName name="audit.test." hidden="1">{"Book Income",#N/A,FALSE,"B&amp;T";"Taxable Income",#N/A,FALSE,"B&amp;T"}</definedName>
    <definedName name="AuraStyleDefaultsReset" hidden="1">#N/A</definedName>
    <definedName name="bb" localSheetId="0" hidden="1">{"MonthlyRentRoll",#N/A,FALSE,"RentRoll"}</definedName>
    <definedName name="bb" hidden="1">{"MonthlyRentRoll",#N/A,FALSE,"RentRoll"}</definedName>
    <definedName name="bbb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bbb" localSheetId="0" hidden="1">{#N/A,#N/A,FALSE,"UNIT";#N/A,#N/A,FALSE,"UNIT";#N/A,#N/A,FALSE,"계정"}</definedName>
    <definedName name="bbbb" hidden="1">{#N/A,#N/A,FALSE,"UNIT";#N/A,#N/A,FALSE,"UNIT";#N/A,#N/A,FALSE,"계정"}</definedName>
    <definedName name="bc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c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BNE_MESSAGES_HIDDEN" hidden="1">#REF!</definedName>
    <definedName name="BS" localSheetId="0" hidden="1">{"AnnualRentRoll",#N/A,FALSE,"RentRoll"}</definedName>
    <definedName name="BS" hidden="1">{"AnnualRentRoll",#N/A,FALSE,"RentRoll"}</definedName>
    <definedName name="CAJ" localSheetId="0" hidden="1">{"AnnualRentRoll",#N/A,FALSE,"RentRoll"}</definedName>
    <definedName name="CAJ" hidden="1">{"AnnualRentRoll",#N/A,FALSE,"RentRoll"}</definedName>
    <definedName name="CBWorkbookPriority" hidden="1">-170780926</definedName>
    <definedName name="CCC" localSheetId="0" hidden="1">{#N/A,#N/A,FALSE,"UNIT";#N/A,#N/A,FALSE,"UNIT";#N/A,#N/A,FALSE,"계정"}</definedName>
    <definedName name="CCC" hidden="1">{#N/A,#N/A,FALSE,"UNIT";#N/A,#N/A,FALSE,"UNIT";#N/A,#N/A,FALSE,"계정"}</definedName>
    <definedName name="cd" localSheetId="0" hidden="1">{"AnnualRentRoll",#N/A,FALSE,"RentRoll"}</definedName>
    <definedName name="cd" hidden="1">{"AnnualRentRoll",#N/A,FALSE,"RentRoll"}</definedName>
    <definedName name="ch" hidden="1">#REF!</definedName>
    <definedName name="Chemist" localSheetId="0" hidden="1">{#N/A,#N/A,FALSE,"Eff-SSC2"}</definedName>
    <definedName name="Chemist" hidden="1">{#N/A,#N/A,FALSE,"Eff-SSC2"}</definedName>
    <definedName name="chutikarn" localSheetId="0" hidden="1">{#N/A,#N/A,FALSE,"Eff-SSC2"}</definedName>
    <definedName name="chutikarn" hidden="1">{#N/A,#N/A,FALSE,"Eff-SSC2"}</definedName>
    <definedName name="cip" hidden="1">#REF!</definedName>
    <definedName name="CIP_Mar12" hidden="1">#REF!</definedName>
    <definedName name="ddaaa" hidden="1">#REF!</definedName>
    <definedName name="ddd" localSheetId="0" hidden="1">{"AnnualRentRoll",#N/A,FALSE,"RentRoll"}</definedName>
    <definedName name="ddd" hidden="1">{"AnnualRentRoll",#N/A,FALSE,"RentRoll"}</definedName>
    <definedName name="DDSDS" localSheetId="0" hidden="1">{#N/A,#N/A,FALSE,"UNIT";#N/A,#N/A,FALSE,"UNIT";#N/A,#N/A,FALSE,"계정"}</definedName>
    <definedName name="DDSDS" hidden="1">{#N/A,#N/A,FALSE,"UNIT";#N/A,#N/A,FALSE,"UNIT";#N/A,#N/A,FALSE,"계정"}</definedName>
    <definedName name="Deee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ee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deta53" localSheetId="0" hidden="1">{"AnnualRentRoll",#N/A,FALSE,"RentRoll"}</definedName>
    <definedName name="deta53" hidden="1">{"AnnualRentRoll",#N/A,FALSE,"RentRoll"}</definedName>
    <definedName name="DFFDS" localSheetId="0" hidden="1">{#N/A,#N/A,FALSE,"UNIT";#N/A,#N/A,FALSE,"UNIT";#N/A,#N/A,FALSE,"계정"}</definedName>
    <definedName name="DFFDS" hidden="1">{#N/A,#N/A,FALSE,"UNIT";#N/A,#N/A,FALSE,"UNIT";#N/A,#N/A,FALSE,"계정"}</definedName>
    <definedName name="dfgdfg" localSheetId="0" hidden="1">{#N/A,"1",FALSE,"Model";#N/A,"2",FALSE,"Model";#N/A,"3",FALSE,"Model";#N/A,"4",FALSE,"Model";#N/A,"5",FALSE,"Model";#N/A,"6",FALSE,"Model";#N/A,"7",FALSE,"Model";#N/A,"8",FALSE,"Model";#N/A,"9",FALSE,"Model"}</definedName>
    <definedName name="dfgdfg" hidden="1">{#N/A,"1",FALSE,"Model";#N/A,"2",FALSE,"Model";#N/A,"3",FALSE,"Model";#N/A,"4",FALSE,"Model";#N/A,"5",FALSE,"Model";#N/A,"6",FALSE,"Model";#N/A,"7",FALSE,"Model";#N/A,"8",FALSE,"Model";#N/A,"9",FALSE,"Model"}</definedName>
    <definedName name="dfs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dfsd" localSheetId="0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fsd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Discount" hidden="1">#REF!</definedName>
    <definedName name="display_area_2" hidden="1">#REF!</definedName>
    <definedName name="DSDF" localSheetId="0" hidden="1">{#N/A,#N/A,FALSE,"UNIT";#N/A,#N/A,FALSE,"UNIT";#N/A,#N/A,FALSE,"계정"}</definedName>
    <definedName name="DSDF" hidden="1">{#N/A,#N/A,FALSE,"UNIT";#N/A,#N/A,FALSE,"UNIT";#N/A,#N/A,FALSE,"계정"}</definedName>
    <definedName name="DSFSDF" localSheetId="0" hidden="1">{#N/A,#N/A,FALSE,"UNIT";#N/A,#N/A,FALSE,"UNIT";#N/A,#N/A,FALSE,"계정"}</definedName>
    <definedName name="DSFSDF" hidden="1">{#N/A,#N/A,FALSE,"UNIT";#N/A,#N/A,FALSE,"UNIT";#N/A,#N/A,FALSE,"계정"}</definedName>
    <definedName name="ere" localSheetId="0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e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ert" hidden="1">#REF!</definedName>
    <definedName name="eww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FCode" hidden="1">#REF!</definedName>
    <definedName name="FF" localSheetId="0" hidden="1">{#N/A,#N/A,FALSE,"UNIT";#N/A,#N/A,FALSE,"UNIT";#N/A,#N/A,FALSE,"계정"}</definedName>
    <definedName name="FF" hidden="1">{#N/A,#N/A,FALSE,"UNIT";#N/A,#N/A,FALSE,"UNIT";#N/A,#N/A,FALSE,"계정"}</definedName>
    <definedName name="fff" localSheetId="0" hidden="1">{"AnnualRentRoll",#N/A,FALSE,"RentRoll"}</definedName>
    <definedName name="fff" hidden="1">{"AnnualRentRoll",#N/A,FALSE,"RentRoll"}</definedName>
    <definedName name="fffff" hidden="1">#REF!</definedName>
    <definedName name="FHJHD" localSheetId="0" hidden="1">{#N/A,#N/A,FALSE,"UNIT";#N/A,#N/A,FALSE,"UNIT";#N/A,#N/A,FALSE,"계정"}</definedName>
    <definedName name="FHJHD" hidden="1">{#N/A,#N/A,FALSE,"UNIT";#N/A,#N/A,FALSE,"UNIT";#N/A,#N/A,FALSE,"계정"}</definedName>
    <definedName name="fill1" hidden="1">#REF!</definedName>
    <definedName name="FK" localSheetId="0" hidden="1">{"AnnualRentRoll",#N/A,FALSE,"RentRoll"}</definedName>
    <definedName name="FK" hidden="1">{"AnnualRentRoll",#N/A,FALSE,"RentRoll"}</definedName>
    <definedName name="gfh" hidden="1">#REF!</definedName>
    <definedName name="GG" localSheetId="0" hidden="1">{#N/A,#N/A,FALSE,"UNIT";#N/A,#N/A,FALSE,"UNIT";#N/A,#N/A,FALSE,"계정"}</definedName>
    <definedName name="GG" hidden="1">{#N/A,#N/A,FALSE,"UNIT";#N/A,#N/A,FALSE,"UNIT";#N/A,#N/A,FALSE,"계정"}</definedName>
    <definedName name="hello" localSheetId="0" hidden="1">{#N/A,"1",FALSE,"Model";#N/A,"2",FALSE,"Model";#N/A,"3",FALSE,"Model";#N/A,"4",FALSE,"Model";#N/A,"5",FALSE,"Model";#N/A,"6",FALSE,"Model";#N/A,"7",FALSE,"Model";#N/A,"8",FALSE,"Model";#N/A,"9",FALSE,"Model"}</definedName>
    <definedName name="hello" hidden="1">{#N/A,"1",FALSE,"Model";#N/A,"2",FALSE,"Model";#N/A,"3",FALSE,"Model";#N/A,"4",FALSE,"Model";#N/A,"5",FALSE,"Model";#N/A,"6",FALSE,"Model";#N/A,"7",FALSE,"Model";#N/A,"8",FALSE,"Model";#N/A,"9",FALSE,"Model"}</definedName>
    <definedName name="hgfgy" localSheetId="0" hidden="1">{"Book Income",#N/A,FALSE,"B&amp;T";"Taxable Income",#N/A,FALSE,"B&amp;T"}</definedName>
    <definedName name="hgfgy" hidden="1">{"Book Income",#N/A,FALSE,"B&amp;T";"Taxable Income",#N/A,FALSE,"B&amp;T"}</definedName>
    <definedName name="HiddenRows" hidden="1">#REF!</definedName>
    <definedName name="HIEU" localSheetId="0" hidden="1">{"'Sheet1'!$L$16"}</definedName>
    <definedName name="HIEU" hidden="1">{"'Sheet1'!$L$16"}</definedName>
    <definedName name="hitech" hidden="1">#REF!</definedName>
    <definedName name="hjk" hidden="1">#REF!</definedName>
    <definedName name="HskpgMatrix2" localSheetId="0" hidden="1">{#N/A,"1",FALSE,"Model";#N/A,"2",FALSE,"Model";#N/A,"3",FALSE,"Model";#N/A,"4",FALSE,"Model";#N/A,"5",FALSE,"Model";#N/A,"6",FALSE,"Model";#N/A,"7",FALSE,"Model";#N/A,"8",FALSE,"Model";#N/A,"9",FALSE,"Model"}</definedName>
    <definedName name="HskpgMatrix2" hidden="1">{#N/A,"1",FALSE,"Model";#N/A,"2",FALSE,"Model";#N/A,"3",FALSE,"Model";#N/A,"4",FALSE,"Model";#N/A,"5",FALSE,"Model";#N/A,"6",FALSE,"Model";#N/A,"7",FALSE,"Model";#N/A,"8",FALSE,"Model";#N/A,"9",FALSE,"Model"}</definedName>
    <definedName name="HTH" hidden="1">#REF!</definedName>
    <definedName name="hu" localSheetId="0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huy" localSheetId="0" hidden="1">{"'Sheet1'!$L$16"}</definedName>
    <definedName name="huy" hidden="1">{"'Sheet1'!$L$16"}</definedName>
    <definedName name="iii" localSheetId="0" hidden="1">{#N/A,#N/A,FALSE,"ExitStratigy"}</definedName>
    <definedName name="iii" hidden="1">{#N/A,#N/A,FALSE,"ExitStratigy"}</definedName>
    <definedName name="iiii" localSheetId="0" hidden="1">{#N/A,#N/A,FALSE,"Summary"}</definedName>
    <definedName name="iiii" hidden="1">{#N/A,#N/A,FALSE,"Summary"}</definedName>
    <definedName name="jj" localSheetId="0" hidden="1">{#N/A,#N/A,FALSE,"OperatingAssumptions"}</definedName>
    <definedName name="jj" hidden="1">{#N/A,#N/A,FALSE,"OperatingAssumptions"}</definedName>
    <definedName name="JJJ" localSheetId="0" hidden="1">{#N/A,#N/A,FALSE,"OperatingAssumptions"}</definedName>
    <definedName name="JJJ" hidden="1">{#N/A,#N/A,FALSE,"OperatingAssumptions"}</definedName>
    <definedName name="jkldjfpo" localSheetId="0" hidden="1">{"AnnualRentRoll",#N/A,FALSE,"RentRoll"}</definedName>
    <definedName name="jkldjfpo" hidden="1">{"AnnualRentRoll",#N/A,FALSE,"RentRoll"}</definedName>
    <definedName name="kanokwan" localSheetId="0" hidden="1">{"FB Assumptions",#N/A,FALSE,"Asu";"FB Cashflow 1",#N/A,FALSE,"F&amp;B";"FB Cashflow 2",#N/A,FALSE,"F&amp;B"}</definedName>
    <definedName name="kanokwan" hidden="1">{"FB Assumptions",#N/A,FALSE,"Asu";"FB Cashflow 1",#N/A,FALSE,"F&amp;B";"FB Cashflow 2",#N/A,FALSE,"F&amp;B"}</definedName>
    <definedName name="kdkdkd" localSheetId="0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dkdkd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keidkc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nk" localSheetId="0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kk" localSheetId="0" hidden="1">{#N/A,#N/A,FALSE,"LoanAssumptions"}</definedName>
    <definedName name="kkkk" hidden="1">{#N/A,#N/A,FALSE,"LoanAssumptions"}</definedName>
    <definedName name="kkkkk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kkkkkkkkkkk" hidden="1">#REF!</definedName>
    <definedName name="lkj" localSheetId="0" hidden="1">{"MonthlyRentRoll",#N/A,FALSE,"RentRoll"}</definedName>
    <definedName name="lkj" hidden="1">{"MonthlyRentRoll",#N/A,FALSE,"RentRoll"}</definedName>
    <definedName name="LLL" localSheetId="0" hidden="1">{"AnnualRentRoll",#N/A,FALSE,"RentRoll"}</definedName>
    <definedName name="LLL" hidden="1">{"AnnualRentRoll",#N/A,FALSE,"RentRoll"}</definedName>
    <definedName name="LLLL" localSheetId="0" hidden="1">{#N/A,#N/A,FALSE,"OperatingAssumptions"}</definedName>
    <definedName name="LLLL" hidden="1">{#N/A,#N/A,FALSE,"OperatingAssumptions"}</definedName>
    <definedName name="mamjkkll" localSheetId="0" hidden="1">{"FB Assumptions",#N/A,FALSE,"Asu";"FB Cashflow 1",#N/A,FALSE,"F&amp;B";"FB Cashflow 2",#N/A,FALSE,"F&amp;B"}</definedName>
    <definedName name="mamjkkll" hidden="1">{"FB Assumptions",#N/A,FALSE,"Asu";"FB Cashflow 1",#N/A,FALSE,"F&amp;B";"FB Cashflow 2",#N/A,FALSE,"F&amp;B"}</definedName>
    <definedName name="MH" localSheetId="0" hidden="1">{#N/A,#N/A,FALSE,"Eff-SSC2"}</definedName>
    <definedName name="MH" hidden="1">{#N/A,#N/A,FALSE,"Eff-SSC2"}</definedName>
    <definedName name="MM_Note1.2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0" hidden="1">{"Book Income",#N/A,FALSE,"B&amp;T";"Taxable Income",#N/A,FALSE,"B&amp;T"}</definedName>
    <definedName name="MM_note2" hidden="1">{"Book Income",#N/A,FALSE,"B&amp;T";"Taxable Income",#N/A,FALSE,"B&amp;T"}</definedName>
    <definedName name="mmmm" localSheetId="0" hidden="1">{"AnnualRentRoll",#N/A,FALSE,"RentRoll"}</definedName>
    <definedName name="mmmm" hidden="1">{"AnnualRentRoll",#N/A,FALSE,"RentRoll"}</definedName>
    <definedName name="nat" localSheetId="0" hidden="1">{#N/A,#N/A,FALSE,"Assessment";#N/A,#N/A,FALSE,"Staffing";#N/A,#N/A,FALSE,"Hires";#N/A,#N/A,FALSE,"Assumptions"}</definedName>
    <definedName name="nat" hidden="1">{#N/A,#N/A,FALSE,"Assessment";#N/A,#N/A,FALSE,"Staffing";#N/A,#N/A,FALSE,"Hires";#N/A,#N/A,FALSE,"Assumptions"}</definedName>
    <definedName name="November" localSheetId="0" hidden="1">{"Sensitivity1",#N/A,FALSE,"Sensitivity";"Sensitivity2",#N/A,FALSE,"Sensitivity"}</definedName>
    <definedName name="November" hidden="1">{"Sensitivity1",#N/A,FALSE,"Sensitivity";"Sensitivity2",#N/A,FALSE,"Sensitivity"}</definedName>
    <definedName name="nut" localSheetId="0" hidden="1">{"Golf Assumptions",#N/A,FALSE,"Asu";"Golf PF1",#N/A,FALSE,"Golf";"Golf PF2",#N/A,FALSE,"Golf";"Golf Dep1",#N/A,FALSE,"Golf";"Golf Dep2",#N/A,FALSE,"Golf"}</definedName>
    <definedName name="nut" hidden="1">{"Golf Assumptions",#N/A,FALSE,"Asu";"Golf PF1",#N/A,FALSE,"Golf";"Golf PF2",#N/A,FALSE,"Golf";"Golf Dep1",#N/A,FALSE,"Golf";"Golf Dep2",#N/A,FALSE,"Golf"}</definedName>
    <definedName name="ohtori" hidden="1">#REF!</definedName>
    <definedName name="ok" localSheetId="0" hidden="1">{#N/A,#N/A,FALSE,"Eff-SSC2"}</definedName>
    <definedName name="ok" hidden="1">{#N/A,#N/A,FALSE,"Eff-SSC2"}</definedName>
    <definedName name="opooooo" localSheetId="0" hidden="1">{"FB Assumptions",#N/A,FALSE,"Asu";"FB Cashflow 1",#N/A,FALSE,"F&amp;B";"FB Cashflow 2",#N/A,FALSE,"F&amp;B"}</definedName>
    <definedName name="opooooo" hidden="1">{"FB Assumptions",#N/A,FALSE,"Asu";"FB Cashflow 1",#N/A,FALSE,"F&amp;B";"FB Cashflow 2",#N/A,FALSE,"F&amp;B"}</definedName>
    <definedName name="orawan_ru" localSheetId="0" hidden="1">{"FB Assumptions",#N/A,FALSE,"Asu";"FB Cashflow 1",#N/A,FALSE,"F&amp;B";"FB Cashflow 2",#N/A,FALSE,"F&amp;B"}</definedName>
    <definedName name="orawan_ru" hidden="1">{"FB Assumptions",#N/A,FALSE,"Asu";"FB Cashflow 1",#N/A,FALSE,"F&amp;B";"FB Cashflow 2",#N/A,FALSE,"F&amp;B"}</definedName>
    <definedName name="OrderTable" hidden="1">#REF!</definedName>
    <definedName name="p" localSheetId="0" hidden="1">{"AnnualRentRoll",#N/A,FALSE,"RentRoll"}</definedName>
    <definedName name="p" hidden="1">{"AnnualRentRoll",#N/A,FALSE,"RentRoll"}</definedName>
    <definedName name="pcs" localSheetId="0" hidden="1">{#N/A,#N/A,FALSE,"Eff-SSC2"}</definedName>
    <definedName name="pcs" hidden="1">{#N/A,#N/A,FALSE,"Eff-SSC2"}</definedName>
    <definedName name="poi" localSheetId="0" hidden="1">{#N/A,#N/A,FALSE,"Eff-SSC2"}</definedName>
    <definedName name="poi" hidden="1">{#N/A,#N/A,FALSE,"Eff-SSC2"}</definedName>
    <definedName name="pom" hidden="1">#REF!</definedName>
    <definedName name="pp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pp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_xlnm.Print_Area" localSheetId="0">'2-3'!$A$1:$J$121</definedName>
    <definedName name="_xlnm.Print_Area" localSheetId="1">'4 (3m)'!$A$1:$J$77</definedName>
    <definedName name="ProdForm" hidden="1">#REF!</definedName>
    <definedName name="Product" hidden="1">#REF!</definedName>
    <definedName name="q" localSheetId="0" hidden="1">{#N/A,#N/A,FALSE,"UNIT";#N/A,#N/A,FALSE,"UNIT";#N/A,#N/A,FALSE,"계정"}</definedName>
    <definedName name="q" hidden="1">{#N/A,#N/A,FALSE,"UNIT";#N/A,#N/A,FALSE,"UNIT";#N/A,#N/A,FALSE,"계정"}</definedName>
    <definedName name="qa" localSheetId="0" hidden="1">{#N/A,#N/A,FALSE,"Monthly Rate By Activity";#N/A,#N/A,FALSE,"Hourly Rate By Activity";#N/A,#N/A,FALSE,"Monthly Rate By Custom Resource";#N/A,#N/A,FALSE,"Hourly Rate By Custom Resource"}</definedName>
    <definedName name="qa" hidden="1">{#N/A,#N/A,FALSE,"Monthly Rate By Activity";#N/A,#N/A,FALSE,"Hourly Rate By Activity";#N/A,#N/A,FALSE,"Monthly Rate By Custom Resource";#N/A,#N/A,FALSE,"Hourly Rate By Custom Resource"}</definedName>
    <definedName name="qed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qq" localSheetId="0" hidden="1">{#N/A,#N/A,FALSE,"LoanAssumptions"}</definedName>
    <definedName name="qqq" hidden="1">{#N/A,#N/A,FALSE,"LoanAssumptions"}</definedName>
    <definedName name="QQQQ" localSheetId="0" hidden="1">{"AnnualRentRoll",#N/A,FALSE,"RentRoll"}</definedName>
    <definedName name="QQQQ" hidden="1">{"AnnualRentRoll",#N/A,FALSE,"RentRoll"}</definedName>
    <definedName name="qw" hidden="1">#REF!</definedName>
    <definedName name="RCArea" hidden="1">#REF!</definedName>
    <definedName name="rebate" localSheetId="0" hidden="1">{"'Sheet1'!$L$16"}</definedName>
    <definedName name="rebate" hidden="1">{"'Sheet1'!$L$16"}</definedName>
    <definedName name="RECON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JE_Owner" localSheetId="0" hidden="1">{"Book Income",#N/A,FALSE,"B&amp;T";"Taxable Income",#N/A,FALSE,"B&amp;T"}</definedName>
    <definedName name="RJE_Owner" hidden="1">{"Book Income",#N/A,FALSE,"B&amp;T";"Taxable Income",#N/A,FALSE,"B&amp;T"}</definedName>
    <definedName name="rrr" localSheetId="0" hidden="1">{"MonthlyRentRoll",#N/A,FALSE,"RentRoll"}</definedName>
    <definedName name="rrr" hidden="1">{"MonthlyRentRoll",#N/A,FALSE,"RentRoll"}</definedName>
    <definedName name="RRRR" localSheetId="0" hidden="1">{#N/A,#N/A,FALSE,"ExitStratigy"}</definedName>
    <definedName name="RRRR" hidden="1">{#N/A,#N/A,FALSE,"ExitStratigy"}</definedName>
    <definedName name="rung" localSheetId="0" hidden="1">{#N/A,#N/A,FALSE,"Eff-SSC2"}</definedName>
    <definedName name="rung" hidden="1">{#N/A,#N/A,FALSE,"Eff-SSC2"}</definedName>
    <definedName name="sales" hidden="1">#REF!</definedName>
    <definedName name="sd" localSheetId="0" hidden="1">{"AnnualRentRoll",#N/A,FALSE,"RentRoll"}</definedName>
    <definedName name="sd" hidden="1">{"AnnualRentRoll",#N/A,FALSE,"RentRoll"}</definedName>
    <definedName name="sdfd" localSheetId="0" hidden="1">{"Book Income",#N/A,FALSE,"B&amp;T";"Taxable Income",#N/A,FALSE,"B&amp;T"}</definedName>
    <definedName name="sdfd" hidden="1">{"Book Income",#N/A,FALSE,"B&amp;T";"Taxable Income",#N/A,FALSE,"B&amp;T"}</definedName>
    <definedName name="SDX" localSheetId="0" hidden="1">{#N/A,#N/A,FALSE,"UNIT";#N/A,#N/A,FALSE,"UNIT";#N/A,#N/A,FALSE,"계정"}</definedName>
    <definedName name="SDX" hidden="1">{#N/A,#N/A,FALSE,"UNIT";#N/A,#N/A,FALSE,"UNIT";#N/A,#N/A,FALSE,"계정"}</definedName>
    <definedName name="SFSDF" localSheetId="0" hidden="1">{#N/A,#N/A,FALSE,"UNIT";#N/A,#N/A,FALSE,"UNIT";#N/A,#N/A,FALSE,"계정"}</definedName>
    <definedName name="SFSDF" hidden="1">{#N/A,#N/A,FALSE,"UNIT";#N/A,#N/A,FALSE,"UNIT";#N/A,#N/A,FALSE,"계정"}</definedName>
    <definedName name="sfsfs" hidden="1">#REF!</definedName>
    <definedName name="sort" localSheetId="0" hidden="1">{"AnnualRentRoll",#N/A,FALSE,"RentRoll"}</definedName>
    <definedName name="sort" hidden="1">{"AnnualRentRoll",#N/A,FALSE,"RentRoll"}</definedName>
    <definedName name="sortwithdraw" localSheetId="0" hidden="1">{"AnnualRentRoll",#N/A,FALSE,"RentRoll"}</definedName>
    <definedName name="sortwithdraw" hidden="1">{"AnnualRentRoll",#N/A,FALSE,"RentRoll"}</definedName>
    <definedName name="SpecialPrice" hidden="1">#REF!</definedName>
    <definedName name="ss" localSheetId="0" hidden="1">{"MonthlyRentRoll",#N/A,FALSE,"RentRoll"}</definedName>
    <definedName name="ss" hidden="1">{"MonthlyRentRoll",#N/A,FALSE,"RentRoll"}</definedName>
    <definedName name="sss" localSheetId="0" hidden="1">{"AnnualRentRoll",#N/A,FALSE,"RentRoll"}</definedName>
    <definedName name="sss" hidden="1">{"AnnualRentRoll",#N/A,FALSE,"RentRoll"}</definedName>
    <definedName name="ssss" localSheetId="0" hidden="1">{"Golf Assumptions",#N/A,FALSE,"Asu";"Golf PF1",#N/A,FALSE,"Golf";"Golf PF2",#N/A,FALSE,"Golf";"Golf Dep1",#N/A,FALSE,"Golf";"Golf Dep2",#N/A,FALSE,"Golf"}</definedName>
    <definedName name="ssss" hidden="1">{"Golf Assumptions",#N/A,FALSE,"Asu";"Golf PF1",#N/A,FALSE,"Golf";"Golf PF2",#N/A,FALSE,"Golf";"Golf Dep1",#N/A,FALSE,"Golf";"Golf Dep2",#N/A,FALSE,"Golf"}</definedName>
    <definedName name="staffing2" localSheetId="0" hidden="1">{#N/A,#N/A,FALSE,"Assessment";#N/A,#N/A,FALSE,"Staffing";#N/A,#N/A,FALSE,"Hires";#N/A,#N/A,FALSE,"Assumptions"}</definedName>
    <definedName name="staffing2" hidden="1">{#N/A,#N/A,FALSE,"Assessment";#N/A,#N/A,FALSE,"Staffing";#N/A,#N/A,FALSE,"Hires";#N/A,#N/A,FALSE,"Assumptions"}</definedName>
    <definedName name="Staffing3" localSheetId="0" hidden="1">{#N/A,#N/A,FALSE,"Assessment";#N/A,#N/A,FALSE,"Staffing";#N/A,#N/A,FALSE,"Hires";#N/A,#N/A,FALSE,"Assumptions"}</definedName>
    <definedName name="Staffing3" hidden="1">{#N/A,#N/A,FALSE,"Assessment";#N/A,#N/A,FALSE,"Staffing";#N/A,#N/A,FALSE,"Hires";#N/A,#N/A,FALSE,"Assumptions"}</definedName>
    <definedName name="table1_out1" hidden="1">#REF!</definedName>
    <definedName name="taxcal" localSheetId="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B18.0" hidden="1">#REF!</definedName>
    <definedName name="TB9.19" hidden="1">#REF!</definedName>
    <definedName name="tbl_ProdInfo" hidden="1">#REF!</definedName>
    <definedName name="TBs" localSheetId="0" hidden="1">#REF!</definedName>
    <definedName name="TBs" hidden="1">#REF!</definedName>
    <definedName name="Temp_2" localSheetId="0" hidden="1">{#N/A,#N/A,FALSE,"Assessment";#N/A,#N/A,FALSE,"Staffing";#N/A,#N/A,FALSE,"Hires";#N/A,#N/A,FALSE,"Assumptions"}</definedName>
    <definedName name="Temp_2" hidden="1">{#N/A,#N/A,FALSE,"Assessment";#N/A,#N/A,FALSE,"Staffing";#N/A,#N/A,FALSE,"Hires";#N/A,#N/A,FALSE,"Assumptions"}</definedName>
    <definedName name="Temp_3" localSheetId="0" hidden="1">{#N/A,#N/A,FALSE,"Assessment";#N/A,#N/A,FALSE,"Staffing";#N/A,#N/A,FALSE,"Hires";#N/A,#N/A,FALSE,"Assumptions"}</definedName>
    <definedName name="Temp_3" hidden="1">{#N/A,#N/A,FALSE,"Assessment";#N/A,#N/A,FALSE,"Staffing";#N/A,#N/A,FALSE,"Hires";#N/A,#N/A,FALSE,"Assumptions"}</definedName>
    <definedName name="TLA.028" hidden="1">#REF!</definedName>
    <definedName name="TLA.056" hidden="1">#REF!</definedName>
    <definedName name="ttt" localSheetId="0" hidden="1">{"MonthlyRentRoll",#N/A,FALSE,"RentRoll"}</definedName>
    <definedName name="ttt" hidden="1">{"MonthlyRentRoll",#N/A,FALSE,"RentRoll"}</definedName>
    <definedName name="uh" localSheetId="0" hidden="1">{#N/A,#N/A,FALSE,"OperatingAssumptions"}</definedName>
    <definedName name="uh" hidden="1">{#N/A,#N/A,FALSE,"OperatingAssumptions"}</definedName>
    <definedName name="uu" localSheetId="0" hidden="1">{#N/A,#N/A,FALSE,"빌딩claim율";#N/A,#N/A,FALSE,"전력CLAIM율";#N/A,#N/A,FALSE,"SVC산업CLAIM"}</definedName>
    <definedName name="uu" hidden="1">{#N/A,#N/A,FALSE,"빌딩claim율";#N/A,#N/A,FALSE,"전력CLAIM율";#N/A,#N/A,FALSE,"SVC산업CLAIM"}</definedName>
    <definedName name="v" localSheetId="0" hidden="1">{"'Sheet1'!$L$16"}</definedName>
    <definedName name="v" hidden="1">{"'Sheet1'!$L$16"}</definedName>
    <definedName name="VATM" localSheetId="0" hidden="1">{"'Sheet1'!$L$16"}</definedName>
    <definedName name="VATM" hidden="1">{"'Sheet1'!$L$16"}</definedName>
    <definedName name="week34" localSheetId="0" hidden="1">{#N/A,#N/A,FALSE,"Eff-SSC2"}</definedName>
    <definedName name="week34" hidden="1">{#N/A,#N/A,FALSE,"Eff-SSC2"}</definedName>
    <definedName name="week35" localSheetId="0" hidden="1">{#N/A,#N/A,FALSE,"Eff-SSC2"}</definedName>
    <definedName name="week35" hidden="1">{#N/A,#N/A,FALSE,"Eff-SSC2"}</definedName>
    <definedName name="week36" localSheetId="0" hidden="1">{#N/A,#N/A,FALSE,"Eff-SSC2"}</definedName>
    <definedName name="week36" hidden="1">{#N/A,#N/A,FALSE,"Eff-SSC2"}</definedName>
    <definedName name="week38" localSheetId="0" hidden="1">{#N/A,#N/A,FALSE,"Eff-SSC2"}</definedName>
    <definedName name="week38" hidden="1">{#N/A,#N/A,FALSE,"Eff-SSC2"}</definedName>
    <definedName name="WQE" localSheetId="0" hidden="1">{#N/A,#N/A,FALSE,"UNIT";#N/A,#N/A,FALSE,"UNIT";#N/A,#N/A,FALSE,"계정"}</definedName>
    <definedName name="WQE" hidden="1">{#N/A,#N/A,FALSE,"UNIT";#N/A,#N/A,FALSE,"UNIT";#N/A,#N/A,FALSE,"계정"}</definedName>
    <definedName name="wrn" localSheetId="0" hidden="1">{"CF Assumptions",#N/A,FALSE,"Asu";#N/A,#N/A,FALSE,"Summary";#N/A,#N/A,FALSE,"CF (2)";#N/A,#N/A,FALSE,"SM";#N/A,#N/A,FALSE,"C&amp;D";#N/A,#N/A,FALSE,"MGMT";#N/A,#N/A,FALSE,"Notes"}</definedName>
    <definedName name="wrn" hidden="1">{"CF Assumptions",#N/A,FALSE,"Asu";#N/A,#N/A,FALSE,"Summary";#N/A,#N/A,FALSE,"CF (2)";#N/A,#N/A,FALSE,"SM";#N/A,#N/A,FALSE,"C&amp;D";#N/A,#N/A,FALSE,"MGMT";#N/A,#N/A,FALSE,"Notes"}</definedName>
    <definedName name="wrn.1_lev." localSheetId="0" hidden="1">{"level1",#N/A,FALSE,"1_LEV";"LEVEL1",#N/A,FALSE,"1_LEV"}</definedName>
    <definedName name="wrn.1_lev." hidden="1">{"level1",#N/A,FALSE,"1_LEV";"LEVEL1",#N/A,FALSE,"1_LEV"}</definedName>
    <definedName name="wrn.1_levbt." localSheetId="0" hidden="1">{"lev1bt",#N/A,FALSE,"1_LEVB-T"}</definedName>
    <definedName name="wrn.1_levbt." hidden="1">{"lev1bt",#N/A,FALSE,"1_LEVB-T"}</definedName>
    <definedName name="wrn.2_levmon." localSheetId="0" hidden="1">{"lev2mon",#N/A,FALSE,"2_levmon"}</definedName>
    <definedName name="wrn.2_levmon." hidden="1">{"lev2mon",#N/A,FALSE,"2_levmon"}</definedName>
    <definedName name="wrn.2_levmonbt." localSheetId="0" hidden="1">{"lev2monbt",#N/A,FALSE,"2_levmonB-T"}</definedName>
    <definedName name="wrn.2_levmonbt." hidden="1">{"lev2monbt",#N/A,FALSE,"2_levmonB-T"}</definedName>
    <definedName name="wrn.2_levytd." localSheetId="0" hidden="1">{"lev2ytd",#N/A,FALSE,"2_LEVYTD"}</definedName>
    <definedName name="wrn.2_levytd." hidden="1">{"lev2ytd",#N/A,FALSE,"2_LEVYTD"}</definedName>
    <definedName name="wrn.2_levytdbt." localSheetId="0" hidden="1">{"lev2tytbt",#N/A,FALSE,"2_LEVYTDB-T"}</definedName>
    <definedName name="wrn.2_levytdbt." hidden="1">{"lev2tytbt",#N/A,FALSE,"2_LEVYTDB-T"}</definedName>
    <definedName name="wrn.5월실적." localSheetId="0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5월실적." hidden="1">{#N/A,#N/A,FALSE,"요약";#N/A,#N/A,FALSE,"보고목차";#N/A,#N/A,FALSE,"1)서비스접수";#N/A,#N/A,FALSE,"2)상담";#N/A,#N/A,FALSE,"2.월별접수추이현황";#N/A,#N/A,FALSE,"3.상담내용";#N/A,#N/A,FALSE,"4.미처리현황"}</definedName>
    <definedName name="wrn.6월실적." localSheetId="0" hidden="1">{#N/A,#N/A,FALSE,"보고목차";#N/A,#N/A,FALSE,"1)서비스접수";#N/A,#N/A,FALSE,"2)상담";#N/A,#N/A,FALSE,"2.월별접수추이현황"}</definedName>
    <definedName name="wrn.6월실적." hidden="1">{#N/A,#N/A,FALSE,"보고목차";#N/A,#N/A,FALSE,"1)서비스접수";#N/A,#N/A,FALSE,"2)상담";#N/A,#N/A,FALSE,"2.월별접수추이현황"}</definedName>
    <definedName name="wrn.9601실적." localSheetId="0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9601실적." hidden="1">{#N/A,#N/A,FALSE,"보고목차";#N/A,#N/A,FALSE,"1)서비스접수";#N/A,#N/A,FALSE,"2)상담";#N/A,#N/A,FALSE,"2.월별접수추이현황";#N/A,#N/A,FALSE,"3.일자별접수현황";#N/A,#N/A,FALSE,"4.상담내용";#N/A,#N/A,FALSE,"5.미처리현황";#N/A,#N/A,FALSE,"6.재발방지";#N/A,#N/A,FALSE,"7.당월주요문제점"}</definedName>
    <definedName name="wrn.A." localSheetId="0" hidden="1">{#N/A,#N/A,FALSE,"Eff-SSC2"}</definedName>
    <definedName name="wrn.A." hidden="1">{#N/A,#N/A,FALSE,"Eff-SSC2"}</definedName>
    <definedName name="wrn.aa." localSheetId="0" hidden="1">{#N/A,#N/A,FALSE,"UNIT";#N/A,#N/A,FALSE,"UNIT";#N/A,#N/A,FALSE,"계정"}</definedName>
    <definedName name="wrn.aa." hidden="1">{#N/A,#N/A,FALSE,"UNIT";#N/A,#N/A,FALSE,"UNIT";#N/A,#N/A,FALSE,"계정"}</definedName>
    <definedName name="wrn.All." localSheetId="0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Reports." localSheetId="0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nnualRentRoll" localSheetId="0" hidden="1">{"AnnualRentRoll",#N/A,FALSE,"RentRoll"}</definedName>
    <definedName name="wrn.AnnualRentRoll" hidden="1">{"AnnualRentRoll",#N/A,FALSE,"RentRoll"}</definedName>
    <definedName name="wrn.AnnualRentRoll." localSheetId="0" hidden="1">{"AnnualRentRoll",#N/A,FALSE,"RentRoll"}</definedName>
    <definedName name="wrn.AnnualRentRoll." hidden="1">{"AnnualRentRoll",#N/A,FALSE,"RentRoll"}</definedName>
    <definedName name="wrn.BILLS._.OF._.QUANTITY." localSheetId="0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Cashflow." localSheetId="0" hidden="1">{"cashflow",#N/A,FALSE,"cash flow"}</definedName>
    <definedName name="wrn.Cashflow." hidden="1">{"cashflow",#N/A,FALSE,"cash flow"}</definedName>
    <definedName name="wrn.chi._.tiÆt." localSheetId="0" hidden="1">{#N/A,#N/A,FALSE,"Chi tiÆt"}</definedName>
    <definedName name="wrn.chi._.tiÆt." hidden="1">{#N/A,#N/A,FALSE,"Chi tiÆt"}</definedName>
    <definedName name="wrn.CLAIM율." localSheetId="0" hidden="1">{#N/A,#N/A,FALSE,"빌딩claim율";#N/A,#N/A,FALSE,"전력CLAIM율";#N/A,#N/A,FALSE,"SVC산업CLAIM"}</definedName>
    <definedName name="wrn.CLAIM율." hidden="1">{#N/A,#N/A,FALSE,"빌딩claim율";#N/A,#N/A,FALSE,"전력CLAIM율";#N/A,#N/A,FALSE,"SVC산업CLAIM"}</definedName>
    <definedName name="wrn.Complete._.Cash._.Flow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nso." localSheetId="0" hidden="1">{"conso",#N/A,FALSE,"cash flow"}</definedName>
    <definedName name="wrn.conso." hidden="1">{"conso",#N/A,FALSE,"cash flow"}</definedName>
    <definedName name="wrn.Data._.letters." localSheetId="0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Data._.letters." hidden="1">{#N/A,#N/A,FALSE,"cover";#N/A,#N/A,FALSE,"ap feed";#N/A,#N/A,FALSE,"PWA";#N/A,#N/A,FALSE,"pwglois";#N/A,#N/A,FALSE,"pwgnelson";#N/A,#N/A,FALSE,"sikorsky";#N/A,#N/A,FALSE,"hsd";#N/A,#N/A,FALSE,"auto";#N/A,#N/A,FALSE,"utrc";#N/A,#N/A,FALSE,"kuhn";#N/A,#N/A,FALSE,"gavioli";#N/A,#N/A,FALSE,"otisdennis";#N/A,#N/A,FALSE,"otisline";#N/A,#N/A,FALSE,"otisbydlak";#N/A,#N/A,FALSE,"tpm";#N/A,#N/A,FALSE,"carrierroseboom";#N/A,#N/A,FALSE,"carrierwitz";#N/A,#N/A,FALSE,"pwc"}</definedName>
    <definedName name="wrn.ExitAndSalesAssumptions." localSheetId="0" hidden="1">{#N/A,#N/A,FALSE,"ExitStratigy"}</definedName>
    <definedName name="wrn.ExitAndSalesAssumptions." hidden="1">{#N/A,#N/A,FALSE,"ExitStratigy"}</definedName>
    <definedName name="wrn.FINANCIAL._.FORECAST." localSheetId="0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INANCIAL._.FORECAST." hidden="1">{#N/A,#N/A,FALSE,"Hoja10";#N/A,#N/A,FALSE,"Hoja9";#N/A,#N/A,FALSE,"Hoja8";#N/A,#N/A,FALSE,"Hoja7";#N/A,#N/A,FALSE,"Hoja6";#N/A,#N/A,FALSE,"Hoja5";#N/A,#N/A,FALSE,"Hoja4";#N/A,#N/A,FALSE,"Hoja2";#N/A,#N/A,FALSE,"Hoja3";#N/A,#N/A,FALSE,"HOJA1";#N/A,#N/A,FALSE,"CashFlow";#N/A,#N/A,FALSE,"FinStmts"}</definedName>
    <definedName name="wrn.Food_Beverage." localSheetId="0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0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olf." localSheetId="0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Income." localSheetId="0" hidden="1">{"Book Income",#N/A,FALSE,"B&amp;T";"Taxable Income",#N/A,FALSE,"B&amp;T"}</definedName>
    <definedName name="wrn.Income." hidden="1">{"Book Income",#N/A,FALSE,"B&amp;T";"Taxable Income",#N/A,FALSE,"B&amp;T"}</definedName>
    <definedName name="wrn.LoanInformation." localSheetId="0" hidden="1">{#N/A,#N/A,FALSE,"LoanAssumptions"}</definedName>
    <definedName name="wrn.LoanInformation." hidden="1">{#N/A,#N/A,FALSE,"LoanAssumptions"}</definedName>
    <definedName name="wrn.MonthlyRentRoll." localSheetId="0" hidden="1">{"MonthlyRentRoll",#N/A,FALSE,"RentRoll"}</definedName>
    <definedName name="wrn.MonthlyRentRoll." hidden="1">{"MonthlyRentRoll",#N/A,FALSE,"RentRoll"}</definedName>
    <definedName name="wrn.OperatingAssumtions." localSheetId="0" hidden="1">{#N/A,#N/A,FALSE,"OperatingAssumptions"}</definedName>
    <definedName name="wrn.OperatingAssumtions." hidden="1">{#N/A,#N/A,FALSE,"OperatingAssumptions"}</definedName>
    <definedName name="wrn.Presentation." localSheetId="0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nt._.All._.9._.Models." localSheetId="0" hidden="1">{#N/A,"1",FALSE,"Model";#N/A,"2",FALSE,"Model";#N/A,"3",FALSE,"Model";#N/A,"4",FALSE,"Model";#N/A,"5",FALSE,"Model";#N/A,"6",FALSE,"Model";#N/A,"7",FALSE,"Model";#N/A,"8",FALSE,"Model";#N/A,"9",FALSE,"Model"}</definedName>
    <definedName name="wrn.Print._.All._.9._.Models." hidden="1">{#N/A,"1",FALSE,"Model";#N/A,"2",FALSE,"Model";#N/A,"3",FALSE,"Model";#N/A,"4",FALSE,"Model";#N/A,"5",FALSE,"Model";#N/A,"6",FALSE,"Model";#N/A,"7",FALSE,"Model";#N/A,"8",FALSE,"Model";#N/A,"9",FALSE,"Model"}</definedName>
    <definedName name="wrn.Print._.Pack." localSheetId="0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int._.Pack." hidden="1">{"Key",#N/A,TRUE,"Key Measures";"Summary",#N/A,TRUE,"Summary";"TG P&amp;L",#N/A,TRUE,"TG P&amp;L";"Fore P&amp;L",#N/A,TRUE,"Fore P&amp;L";"Fore Costs",#N/A,TRUE,"Fore Costs";"MAtl",#N/A,TRUE,"Fore Matl";"Directs",#N/A,TRUE,"Directs Workings"}</definedName>
    <definedName name="wrn.Profit._.and._.Loss._.Account." localSheetId="0" hidden="1">{#N/A,#N/A,TRUE,"Monthly"}</definedName>
    <definedName name="wrn.Profit._.and._.Loss._.Account." hidden="1">{#N/A,#N/A,TRUE,"Monthly"}</definedName>
    <definedName name="wrn.PropertyInformation." localSheetId="0" hidden="1">{#N/A,#N/A,FALSE,"PropertyInfo"}</definedName>
    <definedName name="wrn.PropertyInformation." hidden="1">{#N/A,#N/A,FALSE,"PropertyInfo"}</definedName>
    <definedName name="wrn.Rent." localSheetId="0" hidden="1">{"Rent1",#N/A,FALSE,"RENT";"Rent2",#N/A,FALSE,"RENT"}</definedName>
    <definedName name="wrn.Rent." hidden="1">{"Rent1",#N/A,FALSE,"RENT";"Rent2",#N/A,FALSE,"RENT"}</definedName>
    <definedName name="wrn.Sensitive." localSheetId="0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eering._.Committee." localSheetId="0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ary." localSheetId="0" hidden="1">{#N/A,#N/A,FALSE,"Summary"}</definedName>
    <definedName name="wrn.Summary." hidden="1">{#N/A,#N/A,FALSE,"Summary"}</definedName>
    <definedName name="wrn.test." localSheetId="0" hidden="1">{#N/A,#N/A,FALSE,"BKK PROPER";#N/A,#N/A,FALSE,"AGGREGATE";#N/A,#N/A,FALSE,"BOND PL"}</definedName>
    <definedName name="wrn.test." hidden="1">{#N/A,#N/A,FALSE,"BKK PROPER";#N/A,#N/A,FALSE,"AGGREGATE";#N/A,#N/A,FALSE,"BOND PL"}</definedName>
    <definedName name="wrn.TOTAL." localSheetId="0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TOTAL." hidden="1">{#N/A,#N/A,FALSE,"Cover";#N/A,#N/A,FALSE,"Cover (2)";#N/A,#N/A,FALSE,"P&amp;LSUM";#N/A,#N/A,FALSE,"P&amp;L BY SEG.";#N/A,#N/A,FALSE,"ProdLine95LE";#N/A,#N/A,FALSE,"ACT_GROSSMARGIN";#N/A,#N/A,FALSE,"SG&amp;A $";#N/A,#N/A,FALSE,"OID";#N/A,#N/A,FALSE,"ROADMAP (2)";#N/A,#N/A,FALSE,"WCPERFORM";#N/A,#N/A,FALSE,"WCPERFORM (3)";#N/A,#N/A,FALSE,"CORPCASHFLOW";#N/A,#N/A,FALSE,"CASHFLOWFWC";#N/A,#N/A,FALSE,"CAPITAL EXPENDITURES";#N/A,#N/A,FALSE,"96RISKS&amp;OPP";#N/A,#N/A,FALSE,"KeyActions";#N/A,#N/A,FALSE,"Cover (3)";#N/A,#N/A,FALSE,"GROWTH";#N/A,#N/A,FALSE,"HVACMARASSUM";#N/A,#N/A,FALSE,"MARKETANA95";#N/A,#N/A,FALSE,"MARKETANA96F";#N/A,#N/A,FALSE,"MARKETANA97P";#N/A,#N/A,FALSE,"SRVMARKETASSUM";#N/A,#N/A,FALSE,"95COMPETSOM%";#N/A,#N/A,FALSE,"96COMPETSOM% ";#N/A,#N/A,FALSE,"97COMPETSOM%";#N/A,#N/A,FALSE,"SOM%COMPARE";#N/A,#N/A,FALSE,"MARKETEVOL";#N/A,#N/A,FALSE,"COMPMKTACTION";#N/A,#N/A,FALSE,"SECTION 2";#N/A,#N/A,FALSE,"MACROECONOMIC";#N/A,#N/A,FALSE,"ROADMAP";#N/A,#N/A,FALSE,"HVACSALESEXT";#N/A,#N/A,FALSE,"EXTPRICINGASSUM";#N/A,#N/A,FALSE,"HVACSALESINT";#N/A,#N/A,FALSE,"INTPRICINGASSUM";#N/A,#N/A,FALSE,"EXTHVACSTDGROS";#N/A,#N/A,FALSE,"INTHVACSTDGROS";#N/A,#N/A,FALSE,"EXTHVACSTDGROS($)";#N/A,#N/A,FALSE,"INTHVACSTDGROS($)";#N/A,#N/A,FALSE,"MANUFACTURING EXPENSES";#N/A,#N/A,FALSE,"ACTGROSMAGANA(2)";#N/A,#N/A,FALSE,"SG&amp;A $ (2)";#N/A,#N/A,FALSE,"R&amp;DPROJECTS";#N/A,#N/A,FALSE,"OID (2)";#N/A,#N/A,FALSE,"P&amp;LSUM (3)";#N/A,#N/A,FALSE,"P&amp;L BY SEG. (2)";#N/A,#N/A,FALSE,"ProdLine97P ";#N/A,#N/A,FALSE,"HEADCOUNT-YTD";#N/A,#N/A,FALSE,"HEADCOUNT-BOY";#N/A,#N/A,FALSE,"HEADCOUNT-PLAN";#N/A,#N/A,FALSE,"WCPERFORM (2)";#N/A,#N/A,FALSE,"WCPERFORM (4)";#N/A,#N/A,FALSE,"PLANCORPCASHFLOW";#N/A,#N/A,FALSE,"CASHFLOW BY QTR";#N/A,#N/A,FALSE,"CASHFLOWW_C (2)";#N/A,#N/A,FALSE,"CF_W_C BY QTR";#N/A,#N/A,FALSE,"CAPITAL EXPENDITURES (2)";#N/A,#N/A,FALSE,"BALANCE SHEET";#N/A,#N/A,FALSE,"97RISKS&amp;OPP (3)";#N/A,#N/A,FALSE,"KeyActions (2)";#N/A,#N/A,FALSE,"Cover (5)";#N/A,#N/A,FALSE,"RDMAP FCST VOL";#N/A,#N/A,FALSE,"Cover (4)";#N/A,#N/A,FALSE,"RDMAPVOLUME";#N/A,#N/A,FALSE,"RDMAPPRICEMIX";#N/A,#N/A,FALSE,"RDMAPMGNRECON";#N/A,#N/A,FALSE,"RDMAPPRODUC";#N/A,#N/A,FALSE,"RDMAPFXPARITY";#N/A,#N/A,FALSE,"RDMAPINFLM";#N/A,#N/A,FALSE,"RDMAPINFLP";#N/A,#N/A,FALSE,"RDMAPOTHER"}</definedName>
    <definedName name="wrn.vd." localSheetId="0" hidden="1">{#N/A,#N/A,TRUE,"BT M200 da 10x20"}</definedName>
    <definedName name="wrn.vd." hidden="1">{#N/A,#N/A,TRUE,"BT M200 da 10x20"}</definedName>
    <definedName name="WWfbb9fadebcd24b64a325a2d15d1942b9_634412483365781250" hidden="1">#REF!</definedName>
    <definedName name="WWfbb9fadebcd24b64a325a2d15d1942b9_634412671217031250" hidden="1">#REF!</definedName>
    <definedName name="wwwwwww" localSheetId="0" hidden="1">{#N/A,#N/A,FALSE,"PropertyInfo"}</definedName>
    <definedName name="wwwwwww" hidden="1">{#N/A,#N/A,FALSE,"PropertyInfo"}</definedName>
    <definedName name="xx" localSheetId="0" hidden="1">{"MonthlyRentRoll",#N/A,FALSE,"RentRoll"}</definedName>
    <definedName name="xx" hidden="1">{"MonthlyRentRoll",#N/A,FALSE,"RentRoll"}</definedName>
    <definedName name="y" localSheetId="0" hidden="1">{"AnnualRentRoll",#N/A,FALSE,"RentRoll"}</definedName>
    <definedName name="y" hidden="1">{"AnnualRentRoll",#N/A,FALSE,"RentRoll"}</definedName>
    <definedName name="ying" localSheetId="0" hidden="1">{#N/A,#N/A,FALSE,"Eff-SSC2"}</definedName>
    <definedName name="ying" hidden="1">{#N/A,#N/A,FALSE,"Eff-SSC2"}</definedName>
    <definedName name="yyyy" localSheetId="0" hidden="1">{#N/A,#N/A,FALSE,"Summary"}</definedName>
    <definedName name="yyyy" hidden="1">{#N/A,#N/A,FALSE,"Summary"}</definedName>
    <definedName name="z." localSheetId="0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zzzzz" localSheetId="0" hidden="1">{#N/A,#N/A,TRUE,"Summary";"AnnualRentRoll",#N/A,TRUE,"RentRoll";#N/A,#N/A,TRUE,"ExitStratigy";#N/A,#N/A,TRUE,"OperatingAssumptions"}</definedName>
    <definedName name="zzzzz" hidden="1">{#N/A,#N/A,TRUE,"Summary";"AnnualRentRoll",#N/A,TRUE,"RentRoll";#N/A,#N/A,TRUE,"ExitStratigy";#N/A,#N/A,TRUE,"OperatingAssumptions"}</definedName>
    <definedName name="ก" localSheetId="0" hidden="1">{"AnnualRentRoll",#N/A,FALSE,"RentRoll"}</definedName>
    <definedName name="ก" hidden="1">{"AnnualRentRoll",#N/A,FALSE,"RentRoll"}</definedName>
    <definedName name="ฐานwithdraw2" localSheetId="0" hidden="1">{"AnnualRentRoll",#N/A,FALSE,"RentRoll"}</definedName>
    <definedName name="ฐานwithdraw2" hidden="1">{"AnnualRentRoll",#N/A,FALSE,"RentRoll"}</definedName>
    <definedName name="ด" hidden="1">#REF!</definedName>
    <definedName name="บช" localSheetId="0" hidden="1">{"MonthlyRentRoll",#N/A,FALSE,"RentRoll"}</definedName>
    <definedName name="บช" hidden="1">{"MonthlyRentRoll",#N/A,FALSE,"RentRoll"}</definedName>
    <definedName name="บัญชีพักด9" localSheetId="0" hidden="1">{"AnnualRentRoll",#N/A,FALSE,"RentRoll"}</definedName>
    <definedName name="บัญชีพักด9" hidden="1">{"AnnualRentRoll",#N/A,FALSE,"RentRoll"}</definedName>
    <definedName name="ปห" localSheetId="0" hidden="1">{"AnnualRentRoll",#N/A,FALSE,"RentRoll"}</definedName>
    <definedName name="ปห" hidden="1">{"AnnualRentRoll",#N/A,FALSE,"RentRoll"}</definedName>
    <definedName name="ผู้เข้าประชุมKz" localSheetId="0" hidden="1">{#N/A,#N/A,FALSE,"Eff-SSC2"}</definedName>
    <definedName name="ผู้เข้าประชุมKz" hidden="1">{#N/A,#N/A,FALSE,"Eff-SSC2"}</definedName>
    <definedName name="ฟฟ" localSheetId="0" hidden="1">{"AnnualRentRoll",#N/A,FALSE,"RentRoll"}</definedName>
    <definedName name="ฟฟ" hidden="1">{"AnnualRentRoll",#N/A,FALSE,"RentRoll"}</definedName>
    <definedName name="ฟฟฟ" localSheetId="0" hidden="1">{#N/A,#N/A,FALSE,"LoanAssumptions"}</definedName>
    <definedName name="ฟฟฟ" hidden="1">{#N/A,#N/A,FALSE,"LoanAssumptions"}</definedName>
    <definedName name="ฤ" localSheetId="0" hidden="1">{"FB Assumptions",#N/A,FALSE,"Asu";"FB Cashflow 1",#N/A,FALSE,"F&amp;B";"FB Cashflow 2",#N/A,FALSE,"F&amp;B"}</definedName>
    <definedName name="ฤ" hidden="1">{"FB Assumptions",#N/A,FALSE,"Asu";"FB Cashflow 1",#N/A,FALSE,"F&amp;B";"FB Cashflow 2",#N/A,FALSE,"F&amp;B"}</definedName>
    <definedName name="ๆๆ" localSheetId="0" hidden="1">{#N/A,#N/A,FALSE,"OperatingAssumptions"}</definedName>
    <definedName name="ๆๆ" hidden="1">{#N/A,#N/A,FALSE,"OperatingAssumptions"}</definedName>
    <definedName name="ๆๆๆ" localSheetId="0" hidden="1">{"AnnualRentRoll",#N/A,FALSE,"RentRoll"}</definedName>
    <definedName name="ๆๆๆ" hidden="1">{"AnnualRentRoll",#N/A,FALSE,"RentRoll"}</definedName>
    <definedName name="ㄱㄷ" localSheetId="0" hidden="1">{#N/A,#N/A,FALSE,"UNIT";#N/A,#N/A,FALSE,"UNIT";#N/A,#N/A,FALSE,"계정"}</definedName>
    <definedName name="ㄱㄷ" hidden="1">{#N/A,#N/A,FALSE,"UNIT";#N/A,#N/A,FALSE,"UNIT";#N/A,#N/A,FALSE,"계정"}</definedName>
    <definedName name="개나리" localSheetId="0" hidden="1">{#N/A,#N/A,FALSE,"UNIT";#N/A,#N/A,FALSE,"UNIT";#N/A,#N/A,FALSE,"계정"}</definedName>
    <definedName name="개나리" hidden="1">{#N/A,#N/A,FALSE,"UNIT";#N/A,#N/A,FALSE,"UNIT";#N/A,#N/A,FALSE,"계정"}</definedName>
    <definedName name="김석기" localSheetId="0" hidden="1">{#N/A,#N/A,FALSE,"UNIT";#N/A,#N/A,FALSE,"UNIT";#N/A,#N/A,FALSE,"계정"}</definedName>
    <definedName name="김석기" hidden="1">{#N/A,#N/A,FALSE,"UNIT";#N/A,#N/A,FALSE,"UNIT";#N/A,#N/A,FALSE,"계정"}</definedName>
    <definedName name="ㄴㄴㄴㄴ" localSheetId="0" hidden="1">{#N/A,#N/A,FALSE,"UNIT";#N/A,#N/A,FALSE,"UNIT";#N/A,#N/A,FALSE,"계정"}</definedName>
    <definedName name="ㄴㄴㄴㄴ" hidden="1">{#N/A,#N/A,FALSE,"UNIT";#N/A,#N/A,FALSE,"UNIT";#N/A,#N/A,FALSE,"계정"}</definedName>
    <definedName name="ㄴㄹㄴ" localSheetId="0" hidden="1">{#N/A,#N/A,FALSE,"UNIT";#N/A,#N/A,FALSE,"UNIT";#N/A,#N/A,FALSE,"계정"}</definedName>
    <definedName name="ㄴㄹㄴ" hidden="1">{#N/A,#N/A,FALSE,"UNIT";#N/A,#N/A,FALSE,"UNIT";#N/A,#N/A,FALSE,"계정"}</definedName>
    <definedName name="ㄴㄹㄴㅇ" localSheetId="0" hidden="1">{#N/A,#N/A,FALSE,"UNIT";#N/A,#N/A,FALSE,"UNIT";#N/A,#N/A,FALSE,"계정"}</definedName>
    <definedName name="ㄴㄹㄴㅇ" hidden="1">{#N/A,#N/A,FALSE,"UNIT";#N/A,#N/A,FALSE,"UNIT";#N/A,#N/A,FALSE,"계정"}</definedName>
    <definedName name="ㄴㄹㅇㄴ" localSheetId="0" hidden="1">{#N/A,#N/A,FALSE,"UNIT";#N/A,#N/A,FALSE,"UNIT";#N/A,#N/A,FALSE,"계정"}</definedName>
    <definedName name="ㄴㄹㅇㄴ" hidden="1">{#N/A,#N/A,FALSE,"UNIT";#N/A,#N/A,FALSE,"UNIT";#N/A,#N/A,FALSE,"계정"}</definedName>
    <definedName name="ㄴㄹㅈㄷ" localSheetId="0" hidden="1">{#N/A,#N/A,FALSE,"UNIT";#N/A,#N/A,FALSE,"UNIT";#N/A,#N/A,FALSE,"계정"}</definedName>
    <definedName name="ㄴㄹㅈㄷ" hidden="1">{#N/A,#N/A,FALSE,"UNIT";#N/A,#N/A,FALSE,"UNIT";#N/A,#N/A,FALSE,"계정"}</definedName>
    <definedName name="ㄴㅁㄴㅁㅁ" localSheetId="0" hidden="1">{#N/A,#N/A,FALSE,"UNIT";#N/A,#N/A,FALSE,"UNIT";#N/A,#N/A,FALSE,"계정"}</definedName>
    <definedName name="ㄴㅁㄴㅁㅁ" hidden="1">{#N/A,#N/A,FALSE,"UNIT";#N/A,#N/A,FALSE,"UNIT";#N/A,#N/A,FALSE,"계정"}</definedName>
    <definedName name="ㄴㅇㄹㄴㅇ" localSheetId="0" hidden="1">{#N/A,#N/A,FALSE,"UNIT";#N/A,#N/A,FALSE,"UNIT";#N/A,#N/A,FALSE,"계정"}</definedName>
    <definedName name="ㄴㅇㄹㄴㅇ" hidden="1">{#N/A,#N/A,FALSE,"UNIT";#N/A,#N/A,FALSE,"UNIT";#N/A,#N/A,FALSE,"계정"}</definedName>
    <definedName name="ㄴㅇㄹㄴㅇㄹ" localSheetId="0" hidden="1">{#N/A,#N/A,FALSE,"UNIT";#N/A,#N/A,FALSE,"UNIT";#N/A,#N/A,FALSE,"계정"}</definedName>
    <definedName name="ㄴㅇㄹㄴㅇㄹ" hidden="1">{#N/A,#N/A,FALSE,"UNIT";#N/A,#N/A,FALSE,"UNIT";#N/A,#N/A,FALSE,"계정"}</definedName>
    <definedName name="ㄷㄳ" localSheetId="0" hidden="1">{#N/A,#N/A,FALSE,"UNIT";#N/A,#N/A,FALSE,"UNIT";#N/A,#N/A,FALSE,"계정"}</definedName>
    <definedName name="ㄷㄳ" hidden="1">{#N/A,#N/A,FALSE,"UNIT";#N/A,#N/A,FALSE,"UNIT";#N/A,#N/A,FALSE,"계정"}</definedName>
    <definedName name="ㄷㅈㄱㅈㄷ" localSheetId="0" hidden="1">{#N/A,#N/A,FALSE,"UNIT";#N/A,#N/A,FALSE,"UNIT";#N/A,#N/A,FALSE,"계정"}</definedName>
    <definedName name="ㄷㅈㄱㅈㄷ" hidden="1">{#N/A,#N/A,FALSE,"UNIT";#N/A,#N/A,FALSE,"UNIT";#N/A,#N/A,FALSE,"계정"}</definedName>
    <definedName name="ㄹㄴㅇㄹㄴ" localSheetId="0" hidden="1">{#N/A,#N/A,FALSE,"UNIT";#N/A,#N/A,FALSE,"UNIT";#N/A,#N/A,FALSE,"계정"}</definedName>
    <definedName name="ㄹㄴㅇㄹㄴ" hidden="1">{#N/A,#N/A,FALSE,"UNIT";#N/A,#N/A,FALSE,"UNIT";#N/A,#N/A,FALSE,"계정"}</definedName>
    <definedName name="ㅁㄴㄹㅇㄴㄹ" localSheetId="0" hidden="1">{#N/A,#N/A,FALSE,"UNIT";#N/A,#N/A,FALSE,"UNIT";#N/A,#N/A,FALSE,"계정"}</definedName>
    <definedName name="ㅁㄴㄹㅇㄴㄹ" hidden="1">{#N/A,#N/A,FALSE,"UNIT";#N/A,#N/A,FALSE,"UNIT";#N/A,#N/A,FALSE,"계정"}</definedName>
    <definedName name="ㅁㄴㅇ" localSheetId="0" hidden="1">{#N/A,#N/A,FALSE,"UNIT";#N/A,#N/A,FALSE,"UNIT";#N/A,#N/A,FALSE,"계정"}</definedName>
    <definedName name="ㅁㄴㅇ" hidden="1">{#N/A,#N/A,FALSE,"UNIT";#N/A,#N/A,FALSE,"UNIT";#N/A,#N/A,FALSE,"계정"}</definedName>
    <definedName name="ㅁㅁ" localSheetId="0" hidden="1">{#N/A,#N/A,FALSE,"UNIT";#N/A,#N/A,FALSE,"UNIT";#N/A,#N/A,FALSE,"계정"}</definedName>
    <definedName name="ㅁㅁ" hidden="1">{#N/A,#N/A,FALSE,"UNIT";#N/A,#N/A,FALSE,"UNIT";#N/A,#N/A,FALSE,"계정"}</definedName>
    <definedName name="ㅁㅁㅁ" localSheetId="0" hidden="1">{#N/A,#N/A,FALSE,"UNIT";#N/A,#N/A,FALSE,"UNIT";#N/A,#N/A,FALSE,"계정"}</definedName>
    <definedName name="ㅁㅁㅁ" hidden="1">{#N/A,#N/A,FALSE,"UNIT";#N/A,#N/A,FALSE,"UNIT";#N/A,#N/A,FALSE,"계정"}</definedName>
    <definedName name="ㅁㅁㅁㅁ" localSheetId="0" hidden="1">{#N/A,#N/A,FALSE,"UNIT";#N/A,#N/A,FALSE,"UNIT";#N/A,#N/A,FALSE,"계정"}</definedName>
    <definedName name="ㅁㅁㅁㅁ" hidden="1">{#N/A,#N/A,FALSE,"UNIT";#N/A,#N/A,FALSE,"UNIT";#N/A,#N/A,FALSE,"계정"}</definedName>
    <definedName name="ㅁㅁㅁㅁㅁ" localSheetId="0" hidden="1">{#N/A,#N/A,FALSE,"UNIT";#N/A,#N/A,FALSE,"UNIT";#N/A,#N/A,FALSE,"계정"}</definedName>
    <definedName name="ㅁㅁㅁㅁㅁ" hidden="1">{#N/A,#N/A,FALSE,"UNIT";#N/A,#N/A,FALSE,"UNIT";#N/A,#N/A,FALSE,"계정"}</definedName>
    <definedName name="ㅂㅂ" localSheetId="0" hidden="1">{#N/A,#N/A,FALSE,"UNIT";#N/A,#N/A,FALSE,"UNIT";#N/A,#N/A,FALSE,"계정"}</definedName>
    <definedName name="ㅂㅂ" hidden="1">{#N/A,#N/A,FALSE,"UNIT";#N/A,#N/A,FALSE,"UNIT";#N/A,#N/A,FALSE,"계정"}</definedName>
    <definedName name="ㅅ" localSheetId="0" hidden="1">{#N/A,#N/A,FALSE,"UNIT";#N/A,#N/A,FALSE,"UNIT";#N/A,#N/A,FALSE,"계정"}</definedName>
    <definedName name="ㅅ" hidden="1">{#N/A,#N/A,FALSE,"UNIT";#N/A,#N/A,FALSE,"UNIT";#N/A,#N/A,FALSE,"계정"}</definedName>
    <definedName name="손익3" localSheetId="0" hidden="1">{#N/A,#N/A,FALSE,"UNIT";#N/A,#N/A,FALSE,"UNIT";#N/A,#N/A,FALSE,"계정"}</definedName>
    <definedName name="손익3" hidden="1">{#N/A,#N/A,FALSE,"UNIT";#N/A,#N/A,FALSE,"UNIT";#N/A,#N/A,FALSE,"계정"}</definedName>
    <definedName name="ㅇㄴㄹㄴㅇ" localSheetId="0" hidden="1">{#N/A,#N/A,FALSE,"UNIT";#N/A,#N/A,FALSE,"UNIT";#N/A,#N/A,FALSE,"계정"}</definedName>
    <definedName name="ㅇㄴㄹㄴㅇ" hidden="1">{#N/A,#N/A,FALSE,"UNIT";#N/A,#N/A,FALSE,"UNIT";#N/A,#N/A,FALSE,"계정"}</definedName>
    <definedName name="ㅈㄷㄱ" localSheetId="0" hidden="1">{#N/A,#N/A,FALSE,"UNIT";#N/A,#N/A,FALSE,"UNIT";#N/A,#N/A,FALSE,"계정"}</definedName>
    <definedName name="ㅈㄷㄱ" hidden="1">{#N/A,#N/A,FALSE,"UNIT";#N/A,#N/A,FALSE,"UNIT";#N/A,#N/A,FALSE,"계정"}</definedName>
    <definedName name="ㅈㄷㄱㅈ" localSheetId="0" hidden="1">{#N/A,#N/A,FALSE,"UNIT";#N/A,#N/A,FALSE,"UNIT";#N/A,#N/A,FALSE,"계정"}</definedName>
    <definedName name="ㅈㄷㄱㅈ" hidden="1">{#N/A,#N/A,FALSE,"UNIT";#N/A,#N/A,FALSE,"UNIT";#N/A,#N/A,FALSE,"계정"}</definedName>
    <definedName name="ㅈㄷㄱㅈㄷ" localSheetId="0" hidden="1">{#N/A,#N/A,FALSE,"UNIT";#N/A,#N/A,FALSE,"UNIT";#N/A,#N/A,FALSE,"계정"}</definedName>
    <definedName name="ㅈㄷㄱㅈㄷ" hidden="1">{#N/A,#N/A,FALSE,"UNIT";#N/A,#N/A,FALSE,"UNIT";#N/A,#N/A,FALSE,"계정"}</definedName>
    <definedName name="ㅈㄷㅇ" localSheetId="0" hidden="1">{#N/A,#N/A,FALSE,"UNIT";#N/A,#N/A,FALSE,"UNIT";#N/A,#N/A,FALSE,"계정"}</definedName>
    <definedName name="ㅈㄷㅇ" hidden="1">{#N/A,#N/A,FALSE,"UNIT";#N/A,#N/A,FALSE,"UNIT";#N/A,#N/A,FALSE,"계정"}</definedName>
    <definedName name="ㅈㅈㄷ" localSheetId="0" hidden="1">{#N/A,#N/A,FALSE,"UNIT";#N/A,#N/A,FALSE,"UNIT";#N/A,#N/A,FALSE,"계정"}</definedName>
    <definedName name="ㅈㅈㄷ" hidden="1">{#N/A,#N/A,FALSE,"UNIT";#N/A,#N/A,FALSE,"UNIT";#N/A,#N/A,FALSE,"계정"}</definedName>
    <definedName name="차량SVC" localSheetId="0" hidden="1">{#N/A,#N/A,FALSE,"UNIT";#N/A,#N/A,FALSE,"UNIT";#N/A,#N/A,FALSE,"계정"}</definedName>
    <definedName name="차량SVC" hidden="1">{#N/A,#N/A,FALSE,"UNIT";#N/A,#N/A,FALSE,"UNIT";#N/A,#N/A,FALSE,"계정"}</definedName>
    <definedName name="ㅎ" localSheetId="0" hidden="1">{#N/A,#N/A,FALSE,"UNIT";#N/A,#N/A,FALSE,"UNIT";#N/A,#N/A,FALSE,"계정"}</definedName>
    <definedName name="ㅎ" hidden="1">{#N/A,#N/A,FALSE,"UNIT";#N/A,#N/A,FALSE,"UNIT";#N/A,#N/A,FALSE,"계정"}</definedName>
    <definedName name="ㅏㅣㅑ" localSheetId="0" hidden="1">{#N/A,#N/A,FALSE,"UNIT";#N/A,#N/A,FALSE,"UNIT";#N/A,#N/A,FALSE,"계정"}</definedName>
    <definedName name="ㅏㅣㅑ" hidden="1">{#N/A,#N/A,FALSE,"UNIT";#N/A,#N/A,FALSE,"UNIT";#N/A,#N/A,FALSE,"계정"}</definedName>
    <definedName name="ㅕㅏㅏㅣ" localSheetId="0" hidden="1">{#N/A,#N/A,FALSE,"UNIT";#N/A,#N/A,FALSE,"UNIT";#N/A,#N/A,FALSE,"계정"}</definedName>
    <definedName name="ㅕㅏㅏㅣ" hidden="1">{#N/A,#N/A,FALSE,"UNIT";#N/A,#N/A,FALSE,"UNIT";#N/A,#N/A,FALSE,"계정"}</definedName>
    <definedName name="北陽産業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37" l="1"/>
  <c r="E46" i="37" s="1"/>
  <c r="J84" i="17"/>
  <c r="H84" i="17"/>
  <c r="F84" i="17"/>
  <c r="D84" i="17"/>
  <c r="K41" i="37" l="1"/>
  <c r="I41" i="37"/>
  <c r="G41" i="37"/>
  <c r="J112" i="17"/>
  <c r="H112" i="17"/>
  <c r="F112" i="17"/>
  <c r="D112" i="17"/>
  <c r="D44" i="17" l="1"/>
  <c r="D28" i="17"/>
  <c r="K83" i="37"/>
  <c r="I83" i="37"/>
  <c r="G83" i="37"/>
  <c r="E83" i="37"/>
  <c r="X27" i="35"/>
  <c r="T25" i="35"/>
  <c r="V25" i="35" s="1"/>
  <c r="T24" i="35"/>
  <c r="V24" i="35" s="1"/>
  <c r="D46" i="17" l="1"/>
  <c r="P27" i="35"/>
  <c r="P20" i="35"/>
  <c r="J44" i="34"/>
  <c r="H44" i="34"/>
  <c r="D44" i="34"/>
  <c r="F44" i="34"/>
  <c r="K95" i="37" l="1"/>
  <c r="K46" i="37"/>
  <c r="G95" i="37"/>
  <c r="G46" i="37"/>
  <c r="O24" i="36"/>
  <c r="M24" i="36"/>
  <c r="K24" i="36"/>
  <c r="I24" i="36"/>
  <c r="G24" i="36"/>
  <c r="E24" i="36"/>
  <c r="S22" i="36"/>
  <c r="Q24" i="36"/>
  <c r="T27" i="35"/>
  <c r="R27" i="35"/>
  <c r="N27" i="35"/>
  <c r="L27" i="35"/>
  <c r="J27" i="35"/>
  <c r="H27" i="35"/>
  <c r="F27" i="35"/>
  <c r="D27" i="35"/>
  <c r="Z25" i="35"/>
  <c r="Z24" i="35"/>
  <c r="V27" i="35"/>
  <c r="J68" i="34"/>
  <c r="J61" i="34"/>
  <c r="J52" i="34"/>
  <c r="J25" i="34"/>
  <c r="J17" i="34"/>
  <c r="F68" i="34"/>
  <c r="F61" i="34"/>
  <c r="F52" i="34"/>
  <c r="F25" i="34"/>
  <c r="F17" i="34"/>
  <c r="I95" i="37"/>
  <c r="E95" i="37"/>
  <c r="E97" i="37" s="1"/>
  <c r="A61" i="37"/>
  <c r="I46" i="37"/>
  <c r="A3" i="37"/>
  <c r="A63" i="37" s="1"/>
  <c r="O18" i="36"/>
  <c r="M18" i="36"/>
  <c r="K18" i="36"/>
  <c r="I18" i="36"/>
  <c r="G18" i="36"/>
  <c r="E18" i="36"/>
  <c r="Q16" i="36"/>
  <c r="S16" i="36" s="1"/>
  <c r="Q15" i="36"/>
  <c r="Q18" i="36" s="1"/>
  <c r="A3" i="36"/>
  <c r="T20" i="35"/>
  <c r="R20" i="35"/>
  <c r="N20" i="35"/>
  <c r="L20" i="35"/>
  <c r="J20" i="35"/>
  <c r="H20" i="35"/>
  <c r="F20" i="35"/>
  <c r="D20" i="35"/>
  <c r="V18" i="35"/>
  <c r="Z18" i="35" s="1"/>
  <c r="Z17" i="35"/>
  <c r="V16" i="35"/>
  <c r="Z16" i="35" s="1"/>
  <c r="A3" i="35"/>
  <c r="H68" i="34"/>
  <c r="D68" i="34"/>
  <c r="H61" i="34"/>
  <c r="D61" i="34"/>
  <c r="H52" i="34"/>
  <c r="D52" i="34"/>
  <c r="H25" i="34"/>
  <c r="D25" i="34"/>
  <c r="H17" i="34"/>
  <c r="D17" i="34"/>
  <c r="F27" i="34" l="1"/>
  <c r="F30" i="34" s="1"/>
  <c r="F33" i="34" s="1"/>
  <c r="F54" i="34" s="1"/>
  <c r="Z27" i="35"/>
  <c r="G97" i="37"/>
  <c r="G102" i="37" s="1"/>
  <c r="K97" i="37"/>
  <c r="K102" i="37" s="1"/>
  <c r="E102" i="37"/>
  <c r="I97" i="37"/>
  <c r="I102" i="37" s="1"/>
  <c r="S24" i="36"/>
  <c r="V20" i="35"/>
  <c r="D27" i="34"/>
  <c r="D30" i="34" s="1"/>
  <c r="D33" i="34" s="1"/>
  <c r="D54" i="34" s="1"/>
  <c r="J27" i="34"/>
  <c r="J30" i="34" s="1"/>
  <c r="J33" i="34" s="1"/>
  <c r="J54" i="34" s="1"/>
  <c r="H27" i="34"/>
  <c r="H30" i="34" s="1"/>
  <c r="H33" i="34" s="1"/>
  <c r="H54" i="34" s="1"/>
  <c r="Z20" i="35"/>
  <c r="S15" i="36"/>
  <c r="S18" i="36" s="1"/>
  <c r="H44" i="17" l="1"/>
  <c r="J115" i="17" l="1"/>
  <c r="H115" i="17"/>
  <c r="F115" i="17"/>
  <c r="D115" i="17"/>
  <c r="J94" i="17"/>
  <c r="H94" i="17"/>
  <c r="F94" i="17"/>
  <c r="D94" i="17"/>
  <c r="A62" i="17"/>
  <c r="A60" i="17"/>
  <c r="J44" i="17"/>
  <c r="F44" i="17"/>
  <c r="J28" i="17"/>
  <c r="H28" i="17"/>
  <c r="F28" i="17"/>
  <c r="J96" i="17" l="1"/>
  <c r="J117" i="17" s="1"/>
  <c r="D96" i="17"/>
  <c r="D117" i="17" s="1"/>
  <c r="F46" i="17"/>
  <c r="H96" i="17"/>
  <c r="H117" i="17" s="1"/>
  <c r="F96" i="17"/>
  <c r="F117" i="17" s="1"/>
  <c r="J46" i="17"/>
  <c r="H46" i="17"/>
</calcChain>
</file>

<file path=xl/sharedStrings.xml><?xml version="1.0" encoding="utf-8"?>
<sst xmlns="http://schemas.openxmlformats.org/spreadsheetml/2006/main" count="395" uniqueCount="224">
  <si>
    <t>Srisawad Capital 1969 Public Company Limited</t>
  </si>
  <si>
    <t xml:space="preserve">Statement of Financial Position </t>
  </si>
  <si>
    <t>As at 31 March 2025</t>
  </si>
  <si>
    <t>Consolidated</t>
  </si>
  <si>
    <t>Separate</t>
  </si>
  <si>
    <t xml:space="preserve"> financial information</t>
  </si>
  <si>
    <t>Unaudited</t>
  </si>
  <si>
    <t>Audited</t>
  </si>
  <si>
    <t>31 March</t>
  </si>
  <si>
    <t>31 December</t>
  </si>
  <si>
    <t>2025</t>
  </si>
  <si>
    <t>2024</t>
  </si>
  <si>
    <t>Notes</t>
  </si>
  <si>
    <t>Baht’000</t>
  </si>
  <si>
    <t>Assets</t>
  </si>
  <si>
    <t>Current assets</t>
  </si>
  <si>
    <t>Cash and cash equivalents</t>
  </si>
  <si>
    <t>Current portion of loans to customers and</t>
  </si>
  <si>
    <t xml:space="preserve">   accrued interest, net</t>
  </si>
  <si>
    <t>8</t>
  </si>
  <si>
    <t>Amounts due from related parties</t>
  </si>
  <si>
    <t>20 f)</t>
  </si>
  <si>
    <t>Other current receivables</t>
  </si>
  <si>
    <t>9</t>
  </si>
  <si>
    <t xml:space="preserve">Short-term loans to related parties and accrued </t>
  </si>
  <si>
    <t xml:space="preserve">   interest receivables</t>
  </si>
  <si>
    <t>20 d)</t>
  </si>
  <si>
    <t>Properties foreclosed, net</t>
  </si>
  <si>
    <t>Other current assets</t>
  </si>
  <si>
    <t>10</t>
  </si>
  <si>
    <t>Total current assets</t>
  </si>
  <si>
    <t>Non-current assets</t>
  </si>
  <si>
    <t>11.1</t>
  </si>
  <si>
    <t xml:space="preserve">Financial assets measured at fair value through </t>
  </si>
  <si>
    <t xml:space="preserve">   other comprehensive income</t>
  </si>
  <si>
    <t>11.2</t>
  </si>
  <si>
    <t>Investments in subsidiaries</t>
  </si>
  <si>
    <t>12</t>
  </si>
  <si>
    <t>Loans to customers and accrued interest, net</t>
  </si>
  <si>
    <t>Long-term loans to related party and accrued interest receivables</t>
  </si>
  <si>
    <t>20 e)</t>
  </si>
  <si>
    <t>Property, plant and equipment, net</t>
  </si>
  <si>
    <t>Right-of-use assets, net</t>
  </si>
  <si>
    <t>Intangible assets, net</t>
  </si>
  <si>
    <t>Deferred tax assets</t>
  </si>
  <si>
    <t>Other non-current assets</t>
  </si>
  <si>
    <t>Total non-current assets</t>
  </si>
  <si>
    <t>Total assets</t>
  </si>
  <si>
    <t>The accompanying notes are an integral part of this interim financial information.</t>
  </si>
  <si>
    <r>
      <t xml:space="preserve">Statement of Financial Position </t>
    </r>
    <r>
      <rPr>
        <sz val="9"/>
        <rFont val="Arial"/>
        <family val="2"/>
      </rPr>
      <t xml:space="preserve">(Cont’d) </t>
    </r>
  </si>
  <si>
    <t>Liabilities and equity</t>
  </si>
  <si>
    <t>Current liabilities</t>
  </si>
  <si>
    <t>Other current payables</t>
  </si>
  <si>
    <t>13</t>
  </si>
  <si>
    <t>Short-term borrowings from related parties</t>
  </si>
  <si>
    <t>20 g)</t>
  </si>
  <si>
    <t>Short-term borrowings from a financial institution</t>
  </si>
  <si>
    <t>14</t>
  </si>
  <si>
    <t>Current portion of senior and unsecured debentures</t>
  </si>
  <si>
    <t>15</t>
  </si>
  <si>
    <t>Current portion of lease liabilities</t>
  </si>
  <si>
    <t>Income tax payables</t>
  </si>
  <si>
    <t>Other current liabilities</t>
  </si>
  <si>
    <t>Total current liabilities</t>
  </si>
  <si>
    <t>Non-current liabilities</t>
  </si>
  <si>
    <t>Senior and unsecured debentures</t>
  </si>
  <si>
    <t>Lease liabilities</t>
  </si>
  <si>
    <t>Deferred tax liabilities</t>
  </si>
  <si>
    <t>Employee benefit obligations</t>
  </si>
  <si>
    <t>Provision for decommissioning costs</t>
  </si>
  <si>
    <t>Total non-current liabilities</t>
  </si>
  <si>
    <t>Total liabilities</t>
  </si>
  <si>
    <t xml:space="preserve">Equity </t>
  </si>
  <si>
    <t>Share capital</t>
  </si>
  <si>
    <t xml:space="preserve">   Authorised share capital</t>
  </si>
  <si>
    <t xml:space="preserve">      6,636,360,929 ordinary shares at par value of Baht 1 each </t>
  </si>
  <si>
    <t>17</t>
  </si>
  <si>
    <t xml:space="preserve">   Issued and paid-up share capital</t>
  </si>
  <si>
    <t xml:space="preserve">      6,636,359,847 ordinary shares at par value of Baht 1 each </t>
  </si>
  <si>
    <t>Share premium</t>
  </si>
  <si>
    <t>Retained earnings</t>
  </si>
  <si>
    <t xml:space="preserve">   Appropriated - Legal reserve</t>
  </si>
  <si>
    <t>18</t>
  </si>
  <si>
    <t xml:space="preserve">   Unappropriated</t>
  </si>
  <si>
    <t>Discount from business combination under common control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</si>
  <si>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</si>
  <si>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</si>
  <si>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</si>
  <si>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</si>
  <si>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</si>
  <si>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For the three-month period ended 31 March 2025</t>
  </si>
  <si>
    <t>Note</t>
  </si>
  <si>
    <t>Revenue</t>
  </si>
  <si>
    <t>Interest income</t>
  </si>
  <si>
    <t>Other income</t>
  </si>
  <si>
    <t>Total revenue</t>
  </si>
  <si>
    <t>Expenses</t>
  </si>
  <si>
    <t>Servicing expenses</t>
  </si>
  <si>
    <t>Administrative expenses</t>
  </si>
  <si>
    <t>Expected credit loss</t>
  </si>
  <si>
    <t>Total expenses</t>
  </si>
  <si>
    <t xml:space="preserve">Finance costs </t>
  </si>
  <si>
    <t>Income tax expense</t>
  </si>
  <si>
    <t>Net profit for the period</t>
  </si>
  <si>
    <t>Other comprehensive income</t>
  </si>
  <si>
    <t>Translation differences from net investment</t>
  </si>
  <si>
    <t xml:space="preserve">   in a foreign operation</t>
  </si>
  <si>
    <t>Translation differences</t>
  </si>
  <si>
    <t>Income tax relating to items that will be reclassified</t>
  </si>
  <si>
    <t xml:space="preserve">   subsequently to profit or loss</t>
  </si>
  <si>
    <t>Total items that will be reclassified subsequently</t>
  </si>
  <si>
    <t xml:space="preserve">    to profit or loss</t>
  </si>
  <si>
    <t>Items that will not be reclassified subsequently to profit or loss</t>
  </si>
  <si>
    <t>Remeasurements of post-employment benefit obligations</t>
  </si>
  <si>
    <t>Income tax relating to items that will not be reclassified</t>
  </si>
  <si>
    <t>Total items that will not be reclassified subsequently</t>
  </si>
  <si>
    <t>Total comprehensive income for the period</t>
  </si>
  <si>
    <t>Profit attributable to:</t>
  </si>
  <si>
    <t xml:space="preserve">Owners of the parent </t>
  </si>
  <si>
    <t>Total comprehensive income attributable to:</t>
  </si>
  <si>
    <t>Owners of the parent</t>
  </si>
  <si>
    <t>Earnings per share</t>
  </si>
  <si>
    <t>Basic earnings per share (Baht per share)</t>
  </si>
  <si>
    <t>Retained</t>
  </si>
  <si>
    <t>earnings</t>
  </si>
  <si>
    <t>Discount</t>
  </si>
  <si>
    <t>Issued and</t>
  </si>
  <si>
    <t>Appropriated</t>
  </si>
  <si>
    <t>from business</t>
  </si>
  <si>
    <t>Remeasurements of</t>
  </si>
  <si>
    <t xml:space="preserve"> Translation differences</t>
  </si>
  <si>
    <t>Total other</t>
  </si>
  <si>
    <t>paid-up</t>
  </si>
  <si>
    <t>Share</t>
  </si>
  <si>
    <t>- Legal</t>
  </si>
  <si>
    <t>combination under</t>
  </si>
  <si>
    <t>post-employment</t>
  </si>
  <si>
    <t>from net investment</t>
  </si>
  <si>
    <t>Translation</t>
  </si>
  <si>
    <t xml:space="preserve"> components</t>
  </si>
  <si>
    <t>Total owners</t>
  </si>
  <si>
    <t>Non-controlling</t>
  </si>
  <si>
    <t>share capital</t>
  </si>
  <si>
    <t>premium</t>
  </si>
  <si>
    <t>reserve</t>
  </si>
  <si>
    <t>Unappropriated</t>
  </si>
  <si>
    <t xml:space="preserve"> common control</t>
  </si>
  <si>
    <t>benefit obligations</t>
  </si>
  <si>
    <t xml:space="preserve"> in a foreign operation</t>
  </si>
  <si>
    <t xml:space="preserve"> differences</t>
  </si>
  <si>
    <t>of equity</t>
  </si>
  <si>
    <t>of the parent</t>
  </si>
  <si>
    <t>interests</t>
  </si>
  <si>
    <t>Opening balance as at 1 January 2024</t>
  </si>
  <si>
    <t>Recalssification of accounts</t>
  </si>
  <si>
    <t>Closing balance as at 31 March 2024</t>
  </si>
  <si>
    <t>Opening balance as at 1 January 2025</t>
  </si>
  <si>
    <t>Closing balance as at 31 March 2025</t>
  </si>
  <si>
    <t>- Legal reserve</t>
  </si>
  <si>
    <t>Cash flows from operating activities</t>
  </si>
  <si>
    <t>Adjustments for:</t>
  </si>
  <si>
    <t>Depreciation and amortisation</t>
  </si>
  <si>
    <t>Amortisation of debt issuance costs</t>
  </si>
  <si>
    <t>Amortisation of prepaid interest expense</t>
  </si>
  <si>
    <t>Loss (gain) on disposal of assets</t>
  </si>
  <si>
    <t>Losses on disposal of properties foreclosed</t>
  </si>
  <si>
    <t>Gain on termination of lease</t>
  </si>
  <si>
    <t>Loss from changes in fair value of financial assets</t>
  </si>
  <si>
    <t xml:space="preserve">   at fair value through profit or loss</t>
  </si>
  <si>
    <t>Provision expenses</t>
  </si>
  <si>
    <t>Changes in working capital:</t>
  </si>
  <si>
    <t>Amount due from related parties</t>
  </si>
  <si>
    <t>Cash used in operating activities</t>
  </si>
  <si>
    <t>Interest received</t>
  </si>
  <si>
    <t>Interest paid</t>
  </si>
  <si>
    <t>Income tax paid</t>
  </si>
  <si>
    <t>Net cash generated from (used in) operating activities</t>
  </si>
  <si>
    <t>Cash flows from investing activities</t>
  </si>
  <si>
    <t xml:space="preserve">Cash paid for acquisition of financial assets measured at </t>
  </si>
  <si>
    <t>fair value through profit or loss</t>
  </si>
  <si>
    <t xml:space="preserve">Cash paid from short-term loans to related parties </t>
  </si>
  <si>
    <t xml:space="preserve">Cash received from short-term loans to related parties </t>
  </si>
  <si>
    <t xml:space="preserve">Cash received from long-term loans to related parties </t>
  </si>
  <si>
    <t>Cash paid for acquisition of investment in subsidiaries</t>
  </si>
  <si>
    <t>Cash paid for purchase of equipment</t>
  </si>
  <si>
    <t>Cash received from disposal assets</t>
  </si>
  <si>
    <t>Cash paid for purchase of intangible assets</t>
  </si>
  <si>
    <t>Net cash (used in) generated from investing activities</t>
  </si>
  <si>
    <t>Cash flows from financing activities</t>
  </si>
  <si>
    <t>Cash received from increase in share capital of a subsidiary</t>
  </si>
  <si>
    <t xml:space="preserve">    from non-controlling interest</t>
  </si>
  <si>
    <t>Cash received from short-term borrowings from a financial institution</t>
  </si>
  <si>
    <t>Cash received from short-term borrowings from related parties</t>
  </si>
  <si>
    <t>Cash paid for short-term borrowings from related party</t>
  </si>
  <si>
    <t>Cash received from issuance of debentures, net</t>
  </si>
  <si>
    <t>Cash paid for repayment of debentures</t>
  </si>
  <si>
    <t>Cash paid for principal elements of lease liabilities</t>
  </si>
  <si>
    <t>Net cash (used in) generated from financing activities</t>
  </si>
  <si>
    <t>Cash and cash equivalents at the beginning of the period</t>
  </si>
  <si>
    <t>Translation differences from net investment in a foreign operation</t>
  </si>
  <si>
    <t>Exchange gain on cash and cash equivalents</t>
  </si>
  <si>
    <t>Cash and cash equivalents at the end of the period</t>
  </si>
  <si>
    <t>Acquisition of right-of-use assets under lease contracts</t>
  </si>
  <si>
    <t>Termination of lease</t>
  </si>
  <si>
    <r>
      <t xml:space="preserve">Statement of Comprehensive Income </t>
    </r>
    <r>
      <rPr>
        <sz val="9"/>
        <rFont val="Arial"/>
        <family val="2"/>
      </rPr>
      <t>(Unaudited)</t>
    </r>
  </si>
  <si>
    <t>Consolidated financial information</t>
  </si>
  <si>
    <r>
      <t xml:space="preserve">Statement of Changes in Equity </t>
    </r>
    <r>
      <rPr>
        <sz val="9"/>
        <rFont val="Arial"/>
        <family val="2"/>
      </rPr>
      <t>(Unaudited)</t>
    </r>
  </si>
  <si>
    <r>
      <t xml:space="preserve">Statement of Changes in Equity </t>
    </r>
    <r>
      <rPr>
        <sz val="9"/>
        <color theme="1"/>
        <rFont val="Arial"/>
        <family val="2"/>
      </rPr>
      <t>(Unaudited)</t>
    </r>
    <r>
      <rPr>
        <b/>
        <sz val="9"/>
        <color theme="1"/>
        <rFont val="Arial"/>
        <family val="2"/>
      </rPr>
      <t xml:space="preserve"> </t>
    </r>
    <r>
      <rPr>
        <sz val="9"/>
        <color indexed="8"/>
        <rFont val="Arial"/>
        <family val="2"/>
      </rPr>
      <t>(Cont’d)</t>
    </r>
  </si>
  <si>
    <r>
      <t xml:space="preserve">Statement of Cash Flows </t>
    </r>
    <r>
      <rPr>
        <sz val="9"/>
        <color theme="1"/>
        <rFont val="Arial"/>
        <family val="2"/>
      </rPr>
      <t>(Unaudited)</t>
    </r>
  </si>
  <si>
    <r>
      <t xml:space="preserve">Statement of Cash Flows </t>
    </r>
    <r>
      <rPr>
        <sz val="9"/>
        <color theme="1"/>
        <rFont val="Arial"/>
        <family val="2"/>
      </rPr>
      <t>(Unaudited) (Cont’d)</t>
    </r>
  </si>
  <si>
    <t>Separate financial information</t>
  </si>
  <si>
    <t>Profit before finance costs and income tax</t>
  </si>
  <si>
    <t>Profit before income tax</t>
  </si>
  <si>
    <t xml:space="preserve">    Director______________________________        Director______________________________   </t>
  </si>
  <si>
    <t xml:space="preserve">    Director_________________________________________     Director_____________________________________</t>
  </si>
  <si>
    <t xml:space="preserve">                                                                        Director____________________________________________      Director_________________________________________</t>
  </si>
  <si>
    <t>Capital contributed</t>
  </si>
  <si>
    <t>Attributable to owners of the parent</t>
  </si>
  <si>
    <t>Items that will be reclassified subsequently to profit or loss</t>
  </si>
  <si>
    <t>Issuance of ordinary share from a subsidiary</t>
  </si>
  <si>
    <t>(Reversal) diminution in value of properties foreclosed</t>
  </si>
  <si>
    <t>Net (decrease) increase in cash and cash equivalents</t>
  </si>
  <si>
    <t>Non-cash items</t>
  </si>
  <si>
    <t>Financial assets measured at fair value through profit or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</si>
</sst>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#,##0_);[Blue]\(#,##0\)"/>
    <numFmt numFmtId="189" formatCode="#,##0;[Blue]\(#,##0\)"/>
    <numFmt numFmtId="190" formatCode="&quot;ผ&quot;#,##0.00_);[Red]\(&quot;ผ&quot;#,##0.00\)"/>
    <numFmt numFmtId="191" formatCode="#,##0;\(#,##0\);&quot;-&quot;;@"/>
    <numFmt numFmtId="192" formatCode="#,##0;\(#,##0\)"/>
    <numFmt numFmtId="193" formatCode="_-* #,##0.00\ _€_-;\-* #,##0.00\ _€_-;_-* &quot;-&quot;??\ _€_-;_-@_-"/>
    <numFmt numFmtId="194" formatCode="_-* #,##0.00\ &quot;€&quot;_-;\-* #,##0.00\ &quot;€&quot;_-;_-* &quot;-&quot;??\ &quot;€&quot;_-;_-@_-"/>
    <numFmt numFmtId="195" formatCode="_ * #,##0.00_ ;_ * \-#,##0.00_ ;_ * &quot;-&quot;??_ ;_ @_ "/>
    <numFmt numFmtId="196" formatCode="#,##0;\(#,##0\);\-"/>
    <numFmt numFmtId="197" formatCode="_-* #,##0.00_-;\-* #,##0.00_-;_-* \-??_-;_-@_-"/>
    <numFmt numFmtId="198" formatCode="_-[$€-2]* #,##0.00_-;\-[$€-2]* #,##0.00_-;_-[$€-2]* &quot;-&quot;??_-"/>
    <numFmt numFmtId="199" formatCode="[$-101041E]d\ mmm\ yy;@"/>
    <numFmt numFmtId="200" formatCode="[$฿-41E]#,##0.00;[Red]&quot;-&quot;[$฿-41E]#,##0.00"/>
    <numFmt numFmtId="201" formatCode="[$-1010000]d/m/yyyy;@"/>
    <numFmt numFmtId="202" formatCode="[$-F800]dddd\,\ mmmm\ dd\,\ yyyy"/>
    <numFmt numFmtId="203" formatCode="#,##0.0;[Blue]\(#,##0.0\)"/>
    <numFmt numFmtId="204" formatCode="#,##0.00;\(#,##0.00\);&quot;-&quot;;@"/>
    <numFmt numFmtId="205" formatCode="#,##0.00;\(#,##0.00\)"/>
  </numFmts>
  <fonts count="93">
    <font>
      <sz val="10"/>
      <name val="ApFont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name val="ApFont"/>
    </font>
    <font>
      <sz val="10"/>
      <name val="Arial"/>
      <family val="2"/>
    </font>
    <font>
      <sz val="14"/>
      <name val="Cordia New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Courier"/>
      <family val="3"/>
    </font>
    <font>
      <sz val="14"/>
      <name val="AngsanaUPC"/>
      <family val="1"/>
    </font>
    <font>
      <sz val="14"/>
      <name val="AngsanaUPC"/>
      <family val="1"/>
      <charset val="222"/>
    </font>
    <font>
      <sz val="14"/>
      <name val="Cordia New"/>
      <family val="2"/>
      <charset val="222"/>
    </font>
    <font>
      <sz val="10"/>
      <name val="MS Sans Serif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theme="1"/>
      <name val="Tahoma"/>
      <family val="2"/>
      <scheme val="minor"/>
    </font>
    <font>
      <sz val="11"/>
      <color theme="1"/>
      <name val="Arial"/>
      <family val="2"/>
    </font>
    <font>
      <sz val="10"/>
      <color theme="1"/>
      <name val="Tahoma"/>
      <family val="2"/>
    </font>
    <font>
      <sz val="10"/>
      <color theme="1"/>
      <name val="Arial Unicode MS"/>
      <family val="2"/>
    </font>
    <font>
      <sz val="10"/>
      <color theme="1"/>
      <name val="Microsoft Sans Serif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134"/>
      <scheme val="minor"/>
    </font>
    <font>
      <i/>
      <sz val="10"/>
      <color rgb="FF7F7F7F"/>
      <name val="Arial"/>
      <family val="2"/>
    </font>
    <font>
      <u/>
      <sz val="10"/>
      <color rgb="FF7A1818"/>
      <name val="Georgia"/>
      <family val="1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u/>
      <sz val="11"/>
      <color theme="10"/>
      <name val="Tahoma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Arial Unicode MS"/>
      <family val="2"/>
    </font>
    <font>
      <u/>
      <sz val="9"/>
      <color theme="10"/>
      <name val="Arial"/>
      <family val="2"/>
    </font>
    <font>
      <u/>
      <sz val="10"/>
      <color rgb="FF0000FF"/>
      <name val="Arial"/>
      <family val="2"/>
    </font>
    <font>
      <u/>
      <sz val="11"/>
      <color theme="10"/>
      <name val="Calibri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1"/>
      <color theme="1"/>
      <name val="Tahoma"/>
      <family val="2"/>
      <charset val="222"/>
    </font>
    <font>
      <b/>
      <sz val="10"/>
      <color rgb="FF3F3F3F"/>
      <name val="Arial"/>
      <family val="2"/>
    </font>
    <font>
      <b/>
      <sz val="18"/>
      <color theme="3"/>
      <name val="Tahoma"/>
      <family val="2"/>
      <scheme val="major"/>
    </font>
    <font>
      <sz val="10"/>
      <color rgb="FFFF0000"/>
      <name val="Arial"/>
      <family val="2"/>
    </font>
    <font>
      <sz val="10"/>
      <color rgb="FF000000"/>
      <name val="Apfont"/>
    </font>
    <font>
      <sz val="9"/>
      <color theme="1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theme="1"/>
      <name val="Georgia"/>
      <family val="1"/>
    </font>
    <font>
      <u/>
      <sz val="10"/>
      <color rgb="FF0563C1"/>
      <name val="Georgia"/>
      <family val="1"/>
    </font>
    <font>
      <u/>
      <sz val="10"/>
      <color theme="10"/>
      <name val="Georgia"/>
      <family val="1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Tahoma"/>
      <family val="2"/>
      <scheme val="minor"/>
    </font>
    <font>
      <sz val="11"/>
      <color rgb="FF000000"/>
      <name val="Tahoma"/>
      <family val="2"/>
      <charset val="222"/>
      <scheme val="minor"/>
    </font>
    <font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8"/>
      <color indexed="8"/>
      <name val="Tahoma"/>
      <family val="2"/>
    </font>
    <font>
      <sz val="11"/>
      <color indexed="8"/>
      <name val="Tahoma"/>
      <family val="2"/>
    </font>
    <font>
      <b/>
      <i/>
      <sz val="12"/>
      <color indexed="8"/>
      <name val="Arial"/>
      <family val="2"/>
    </font>
    <font>
      <sz val="11"/>
      <color indexed="8"/>
      <name val="Calibri"/>
      <family val="2"/>
    </font>
    <font>
      <sz val="10"/>
      <name val="Microsoft Sans Serif"/>
      <family val="2"/>
    </font>
    <font>
      <sz val="10"/>
      <color rgb="FF9C0006"/>
      <name val="Microsoft Sans Serif"/>
      <family val="2"/>
    </font>
    <font>
      <u/>
      <sz val="11"/>
      <color theme="10"/>
      <name val="Tahoma"/>
      <family val="2"/>
      <charset val="222"/>
      <scheme val="minor"/>
    </font>
    <font>
      <sz val="12"/>
      <name val="DilleniaUPC"/>
      <family val="1"/>
    </font>
    <font>
      <u/>
      <sz val="9"/>
      <name val="Arial"/>
      <family val="2"/>
    </font>
    <font>
      <sz val="12"/>
      <name val="Times New Roman"/>
      <family val="1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sz val="9"/>
      <color indexed="8"/>
      <name val="Arial"/>
      <family val="2"/>
    </font>
    <font>
      <u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theme="1" tint="4.9989318521683403E-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</borders>
  <cellStyleXfs count="4821">
    <xf numFmtId="0" fontId="0" fillId="0" borderId="0"/>
    <xf numFmtId="4" fontId="5" fillId="0" borderId="0" applyFont="0" applyFill="0" applyBorder="0" applyAlignment="0" applyProtection="0"/>
    <xf numFmtId="0" fontId="7" fillId="0" borderId="0"/>
    <xf numFmtId="0" fontId="5" fillId="0" borderId="0"/>
    <xf numFmtId="39" fontId="11" fillId="0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7" fillId="3" borderId="0" applyNumberFormat="0" applyBorder="0" applyAlignment="0" applyProtection="0"/>
    <xf numFmtId="0" fontId="18" fillId="6" borderId="7" applyNumberFormat="0" applyAlignment="0" applyProtection="0"/>
    <xf numFmtId="0" fontId="19" fillId="7" borderId="10" applyNumberFormat="0" applyAlignment="0" applyProtection="0"/>
    <xf numFmtId="41" fontId="6" fillId="0" borderId="0"/>
    <xf numFmtId="41" fontId="6" fillId="0" borderId="0"/>
    <xf numFmtId="41" fontId="6" fillId="0" borderId="0"/>
    <xf numFmtId="41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93" fontId="6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195" fontId="2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94" fontId="6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9" fillId="5" borderId="7" applyNumberFormat="0" applyAlignment="0" applyProtection="0"/>
    <xf numFmtId="0" fontId="40" fillId="0" borderId="9" applyNumberFormat="0" applyFill="0" applyAlignment="0" applyProtection="0"/>
    <xf numFmtId="0" fontId="41" fillId="4" borderId="0" applyNumberFormat="0" applyBorder="0" applyAlignment="0" applyProtection="0"/>
    <xf numFmtId="0" fontId="6" fillId="0" borderId="0"/>
    <xf numFmtId="0" fontId="6" fillId="0" borderId="0"/>
    <xf numFmtId="0" fontId="7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22" fillId="0" borderId="0"/>
    <xf numFmtId="0" fontId="22" fillId="0" borderId="0"/>
    <xf numFmtId="0" fontId="14" fillId="0" borderId="0"/>
    <xf numFmtId="0" fontId="6" fillId="0" borderId="0"/>
    <xf numFmtId="0" fontId="7" fillId="0" borderId="0"/>
    <xf numFmtId="0" fontId="23" fillId="0" borderId="0"/>
    <xf numFmtId="0" fontId="24" fillId="0" borderId="0"/>
    <xf numFmtId="0" fontId="6" fillId="0" borderId="0"/>
    <xf numFmtId="0" fontId="6" fillId="0" borderId="0"/>
    <xf numFmtId="0" fontId="4" fillId="0" borderId="0"/>
    <xf numFmtId="0" fontId="23" fillId="0" borderId="0"/>
    <xf numFmtId="0" fontId="23" fillId="0" borderId="0"/>
    <xf numFmtId="0" fontId="7" fillId="0" borderId="0"/>
    <xf numFmtId="0" fontId="21" fillId="0" borderId="0"/>
    <xf numFmtId="0" fontId="5" fillId="0" borderId="0"/>
    <xf numFmtId="0" fontId="10" fillId="0" borderId="0"/>
    <xf numFmtId="0" fontId="10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23" fillId="0" borderId="0"/>
    <xf numFmtId="0" fontId="21" fillId="0" borderId="0"/>
    <xf numFmtId="0" fontId="21" fillId="0" borderId="0"/>
    <xf numFmtId="0" fontId="4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23" fillId="0" borderId="0"/>
    <xf numFmtId="0" fontId="4" fillId="0" borderId="0"/>
    <xf numFmtId="0" fontId="12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23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5" fillId="0" borderId="0"/>
    <xf numFmtId="0" fontId="23" fillId="0" borderId="0"/>
    <xf numFmtId="0" fontId="4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0" fillId="0" borderId="0"/>
    <xf numFmtId="0" fontId="10" fillId="8" borderId="11" applyNumberFormat="0" applyFont="0" applyAlignment="0" applyProtection="0"/>
    <xf numFmtId="0" fontId="43" fillId="6" borderId="8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9" fillId="0" borderId="12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/>
    <xf numFmtId="0" fontId="7" fillId="0" borderId="0"/>
    <xf numFmtId="0" fontId="6" fillId="0" borderId="0"/>
    <xf numFmtId="197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187" fontId="7" fillId="0" borderId="0" applyFont="0" applyFill="0" applyBorder="0" applyAlignment="0" applyProtection="0"/>
    <xf numFmtId="0" fontId="5" fillId="0" borderId="0"/>
    <xf numFmtId="187" fontId="7" fillId="0" borderId="0" applyFont="0" applyFill="0" applyBorder="0" applyAlignment="0" applyProtection="0"/>
    <xf numFmtId="0" fontId="10" fillId="0" borderId="0">
      <protection locked="0"/>
    </xf>
    <xf numFmtId="0" fontId="55" fillId="0" borderId="0" applyNumberFormat="0" applyFill="0" applyBorder="0" applyAlignment="0">
      <alignment vertical="top"/>
      <protection locked="0"/>
    </xf>
    <xf numFmtId="0" fontId="55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0" fillId="0" borderId="0">
      <protection locked="0"/>
    </xf>
    <xf numFmtId="0" fontId="56" fillId="0" borderId="14" applyNumberFormat="0" applyFill="0" applyAlignment="0">
      <protection locked="0"/>
    </xf>
    <xf numFmtId="4" fontId="5" fillId="0" borderId="0" applyFont="0" applyFill="0" applyBorder="0" applyAlignment="0" applyProtection="0"/>
    <xf numFmtId="0" fontId="7" fillId="0" borderId="0"/>
    <xf numFmtId="19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0" fontId="46" fillId="0" borderId="0"/>
    <xf numFmtId="198" fontId="6" fillId="0" borderId="0"/>
    <xf numFmtId="43" fontId="3" fillId="0" borderId="0" applyFont="0" applyFill="0" applyBorder="0" applyAlignment="0" applyProtection="0"/>
    <xf numFmtId="0" fontId="55" fillId="0" borderId="14" applyNumberFormat="0" applyFill="0" applyBorder="0" applyAlignment="0">
      <alignment wrapText="1"/>
      <protection locked="0"/>
    </xf>
    <xf numFmtId="0" fontId="6" fillId="0" borderId="0">
      <protection locked="0"/>
    </xf>
    <xf numFmtId="9" fontId="3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6" fillId="0" borderId="14" applyNumberFormat="0" applyFill="0" applyAlignment="0">
      <alignment wrapText="1"/>
      <protection locked="0"/>
    </xf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199" fontId="25" fillId="0" borderId="0"/>
    <xf numFmtId="0" fontId="25" fillId="0" borderId="0"/>
    <xf numFmtId="0" fontId="5" fillId="0" borderId="0"/>
    <xf numFmtId="43" fontId="25" fillId="0" borderId="0" applyFont="0" applyFill="0" applyBorder="0" applyAlignment="0" applyProtection="0"/>
    <xf numFmtId="0" fontId="55" fillId="0" borderId="0" applyNumberFormat="0" applyFill="0" applyBorder="0" applyAlignment="0" applyProtection="0">
      <alignment wrapText="1"/>
    </xf>
    <xf numFmtId="0" fontId="2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200" fontId="6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/>
    <xf numFmtId="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200" fontId="6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" fontId="5" fillId="0" borderId="0" applyFont="0" applyFill="0" applyBorder="0" applyAlignment="0" applyProtection="0"/>
    <xf numFmtId="0" fontId="5" fillId="0" borderId="0"/>
    <xf numFmtId="199" fontId="7" fillId="0" borderId="0"/>
    <xf numFmtId="43" fontId="7" fillId="0" borderId="0" applyFont="0" applyFill="0" applyBorder="0" applyAlignment="0" applyProtection="0"/>
    <xf numFmtId="199" fontId="25" fillId="0" borderId="0"/>
    <xf numFmtId="0" fontId="3" fillId="0" borderId="0"/>
    <xf numFmtId="0" fontId="7" fillId="0" borderId="0"/>
    <xf numFmtId="0" fontId="7" fillId="0" borderId="0"/>
    <xf numFmtId="0" fontId="7" fillId="0" borderId="0"/>
    <xf numFmtId="43" fontId="6" fillId="0" borderId="0" applyFont="0" applyFill="0" applyBorder="0" applyAlignment="0" applyProtection="0"/>
    <xf numFmtId="0" fontId="25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1" fillId="0" borderId="0"/>
    <xf numFmtId="43" fontId="25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0" borderId="0"/>
    <xf numFmtId="200" fontId="6" fillId="0" borderId="0"/>
    <xf numFmtId="0" fontId="3" fillId="0" borderId="0"/>
    <xf numFmtId="0" fontId="59" fillId="0" borderId="0"/>
    <xf numFmtId="200" fontId="25" fillId="0" borderId="0"/>
    <xf numFmtId="200" fontId="25" fillId="0" borderId="0"/>
    <xf numFmtId="200" fontId="25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200" fontId="25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200" fontId="6" fillId="0" borderId="0"/>
    <xf numFmtId="200" fontId="6" fillId="0" borderId="0"/>
    <xf numFmtId="200" fontId="25" fillId="0" borderId="0"/>
    <xf numFmtId="200" fontId="25" fillId="0" borderId="0"/>
    <xf numFmtId="200" fontId="3" fillId="0" borderId="0"/>
    <xf numFmtId="200" fontId="3" fillId="0" borderId="0"/>
    <xf numFmtId="200" fontId="53" fillId="0" borderId="0"/>
    <xf numFmtId="200" fontId="25" fillId="0" borderId="0"/>
    <xf numFmtId="200" fontId="3" fillId="0" borderId="0"/>
    <xf numFmtId="200" fontId="53" fillId="0" borderId="0"/>
    <xf numFmtId="200" fontId="60" fillId="0" borderId="0"/>
    <xf numFmtId="200" fontId="60" fillId="0" borderId="0"/>
    <xf numFmtId="200" fontId="25" fillId="0" borderId="0"/>
    <xf numFmtId="200" fontId="25" fillId="0" borderId="0"/>
    <xf numFmtId="200" fontId="3" fillId="0" borderId="0"/>
    <xf numFmtId="200" fontId="25" fillId="0" borderId="0"/>
    <xf numFmtId="200" fontId="25" fillId="0" borderId="0"/>
    <xf numFmtId="0" fontId="28" fillId="0" borderId="0" applyNumberFormat="0" applyFill="0" applyBorder="0" applyAlignment="0" applyProtection="0"/>
    <xf numFmtId="0" fontId="56" fillId="0" borderId="14" applyNumberFormat="0" applyFill="0" applyAlignment="0">
      <alignment wrapText="1"/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6" fillId="0" borderId="14" applyNumberFormat="0" applyFill="0" applyAlignment="0"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0" fontId="56" fillId="0" borderId="14" applyNumberFormat="0" applyFill="0" applyAlignment="0">
      <protection locked="0"/>
    </xf>
    <xf numFmtId="0" fontId="21" fillId="0" borderId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6" fillId="0" borderId="14" applyNumberFormat="0" applyFill="0" applyAlignment="0">
      <alignment wrapText="1"/>
      <protection locked="0"/>
    </xf>
    <xf numFmtId="201" fontId="25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200" fontId="6" fillId="0" borderId="0"/>
    <xf numFmtId="43" fontId="6" fillId="0" borderId="0" applyFont="0" applyFill="0" applyBorder="0" applyAlignment="0" applyProtection="0"/>
    <xf numFmtId="200" fontId="25" fillId="0" borderId="0"/>
    <xf numFmtId="200" fontId="25" fillId="0" borderId="0"/>
    <xf numFmtId="0" fontId="25" fillId="0" borderId="0"/>
    <xf numFmtId="201" fontId="3" fillId="0" borderId="0"/>
    <xf numFmtId="43" fontId="3" fillId="0" borderId="0" applyFont="0" applyFill="0" applyBorder="0" applyAlignment="0" applyProtection="0"/>
    <xf numFmtId="200" fontId="6" fillId="0" borderId="0"/>
    <xf numFmtId="43" fontId="6" fillId="0" borderId="0" applyFont="0" applyFill="0" applyBorder="0" applyAlignment="0" applyProtection="0"/>
    <xf numFmtId="200" fontId="25" fillId="0" borderId="0"/>
    <xf numFmtId="0" fontId="21" fillId="0" borderId="0"/>
    <xf numFmtId="0" fontId="3" fillId="0" borderId="0"/>
    <xf numFmtId="200" fontId="3" fillId="0" borderId="0"/>
    <xf numFmtId="200" fontId="6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201" fontId="3" fillId="0" borderId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200" fontId="2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/>
    <xf numFmtId="0" fontId="6" fillId="0" borderId="0"/>
    <xf numFmtId="197" fontId="6" fillId="0" borderId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97" fontId="6" fillId="0" borderId="0" applyFill="0" applyBorder="0" applyAlignment="0" applyProtection="0"/>
    <xf numFmtId="0" fontId="6" fillId="0" borderId="0"/>
    <xf numFmtId="197" fontId="6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25" fillId="0" borderId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0" borderId="0"/>
    <xf numFmtId="200" fontId="60" fillId="0" borderId="0"/>
    <xf numFmtId="43" fontId="25" fillId="0" borderId="0" applyFont="0" applyFill="0" applyBorder="0" applyAlignment="0" applyProtection="0"/>
    <xf numFmtId="200" fontId="60" fillId="0" borderId="0"/>
    <xf numFmtId="200" fontId="25" fillId="0" borderId="0"/>
    <xf numFmtId="43" fontId="25" fillId="0" borderId="0" applyFont="0" applyFill="0" applyBorder="0" applyAlignment="0" applyProtection="0"/>
    <xf numFmtId="200" fontId="6" fillId="0" borderId="0"/>
    <xf numFmtId="200" fontId="34" fillId="0" borderId="0" applyNumberFormat="0" applyFill="0" applyBorder="0" applyAlignment="0" applyProtection="0"/>
    <xf numFmtId="0" fontId="64" fillId="0" borderId="6" applyNumberFormat="0" applyFill="0" applyAlignment="0" applyProtection="0"/>
    <xf numFmtId="0" fontId="68" fillId="5" borderId="7" applyNumberFormat="0" applyAlignment="0" applyProtection="0"/>
    <xf numFmtId="0" fontId="69" fillId="6" borderId="8" applyNumberFormat="0" applyAlignment="0" applyProtection="0"/>
    <xf numFmtId="0" fontId="61" fillId="0" borderId="0" applyNumberFormat="0" applyFill="0" applyBorder="0" applyAlignment="0" applyProtection="0"/>
    <xf numFmtId="0" fontId="25" fillId="11" borderId="0" applyNumberFormat="0" applyBorder="0" applyAlignment="0" applyProtection="0"/>
    <xf numFmtId="0" fontId="76" fillId="9" borderId="0" applyNumberFormat="0" applyBorder="0" applyAlignment="0" applyProtection="0"/>
    <xf numFmtId="0" fontId="55" fillId="0" borderId="0" applyNumberFormat="0" applyFill="0" applyBorder="0" applyAlignment="0" applyProtection="0">
      <alignment wrapText="1"/>
    </xf>
    <xf numFmtId="0" fontId="28" fillId="0" borderId="0" applyNumberFormat="0" applyFill="0" applyBorder="0" applyAlignment="0" applyProtection="0">
      <alignment vertical="top"/>
      <protection locked="0"/>
    </xf>
    <xf numFmtId="0" fontId="25" fillId="27" borderId="0" applyNumberFormat="0" applyBorder="0" applyAlignment="0" applyProtection="0"/>
    <xf numFmtId="0" fontId="76" fillId="24" borderId="0" applyNumberFormat="0" applyBorder="0" applyAlignment="0" applyProtection="0"/>
    <xf numFmtId="0" fontId="73" fillId="0" borderId="0" applyNumberFormat="0" applyFill="0" applyBorder="0" applyAlignment="0" applyProtection="0"/>
    <xf numFmtId="0" fontId="76" fillId="17" borderId="0" applyNumberFormat="0" applyBorder="0" applyAlignment="0" applyProtection="0"/>
    <xf numFmtId="0" fontId="62" fillId="0" borderId="4" applyNumberFormat="0" applyFill="0" applyAlignment="0" applyProtection="0"/>
    <xf numFmtId="0" fontId="25" fillId="15" borderId="0" applyNumberFormat="0" applyBorder="0" applyAlignment="0" applyProtection="0"/>
    <xf numFmtId="0" fontId="25" fillId="22" borderId="0" applyNumberFormat="0" applyBorder="0" applyAlignment="0" applyProtection="0"/>
    <xf numFmtId="0" fontId="63" fillId="0" borderId="5" applyNumberFormat="0" applyFill="0" applyAlignment="0" applyProtection="0"/>
    <xf numFmtId="0" fontId="70" fillId="6" borderId="7" applyNumberFormat="0" applyAlignment="0" applyProtection="0"/>
    <xf numFmtId="0" fontId="25" fillId="10" borderId="0" applyNumberFormat="0" applyBorder="0" applyAlignment="0" applyProtection="0"/>
    <xf numFmtId="200" fontId="3" fillId="0" borderId="0"/>
    <xf numFmtId="0" fontId="76" fillId="16" borderId="0" applyNumberFormat="0" applyBorder="0" applyAlignment="0" applyProtection="0"/>
    <xf numFmtId="43" fontId="6" fillId="0" borderId="0" applyFont="0" applyFill="0" applyBorder="0" applyAlignment="0" applyProtection="0"/>
    <xf numFmtId="200" fontId="3" fillId="0" borderId="0"/>
    <xf numFmtId="200" fontId="3" fillId="0" borderId="0"/>
    <xf numFmtId="200" fontId="3" fillId="0" borderId="0"/>
    <xf numFmtId="200" fontId="3" fillId="0" borderId="0"/>
    <xf numFmtId="0" fontId="10" fillId="0" borderId="0">
      <protection locked="0"/>
    </xf>
    <xf numFmtId="0" fontId="3" fillId="0" borderId="0"/>
    <xf numFmtId="200" fontId="3" fillId="0" borderId="0"/>
    <xf numFmtId="200" fontId="3" fillId="0" borderId="0"/>
    <xf numFmtId="0" fontId="76" fillId="13" borderId="0" applyNumberFormat="0" applyBorder="0" applyAlignment="0" applyProtection="0"/>
    <xf numFmtId="200" fontId="6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8" borderId="11" applyNumberFormat="0" applyFont="0" applyAlignment="0" applyProtection="0"/>
    <xf numFmtId="0" fontId="64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19" borderId="0" applyNumberFormat="0" applyBorder="0" applyAlignment="0" applyProtection="0"/>
    <xf numFmtId="200" fontId="3" fillId="0" borderId="0"/>
    <xf numFmtId="200" fontId="10" fillId="0" borderId="0"/>
    <xf numFmtId="43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200" fontId="21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5" fillId="0" borderId="12" applyNumberFormat="0" applyFill="0" applyAlignment="0" applyProtection="0"/>
    <xf numFmtId="0" fontId="65" fillId="2" borderId="0" applyNumberFormat="0" applyBorder="0" applyAlignment="0" applyProtection="0"/>
    <xf numFmtId="0" fontId="25" fillId="30" borderId="0" applyNumberFormat="0" applyBorder="0" applyAlignment="0" applyProtection="0"/>
    <xf numFmtId="0" fontId="76" fillId="28" borderId="0" applyNumberFormat="0" applyBorder="0" applyAlignment="0" applyProtection="0"/>
    <xf numFmtId="0" fontId="76" fillId="32" borderId="0" applyNumberFormat="0" applyBorder="0" applyAlignment="0" applyProtection="0"/>
    <xf numFmtId="0" fontId="76" fillId="25" borderId="0" applyNumberFormat="0" applyBorder="0" applyAlignment="0" applyProtection="0"/>
    <xf numFmtId="0" fontId="67" fillId="4" borderId="0" applyNumberFormat="0" applyBorder="0" applyAlignment="0" applyProtection="0"/>
    <xf numFmtId="0" fontId="76" fillId="21" borderId="0" applyNumberFormat="0" applyBorder="0" applyAlignment="0" applyProtection="0"/>
    <xf numFmtId="0" fontId="25" fillId="18" borderId="0" applyNumberFormat="0" applyBorder="0" applyAlignment="0" applyProtection="0"/>
    <xf numFmtId="0" fontId="66" fillId="3" borderId="0" applyNumberFormat="0" applyBorder="0" applyAlignment="0" applyProtection="0"/>
    <xf numFmtId="0" fontId="25" fillId="31" borderId="0" applyNumberFormat="0" applyBorder="0" applyAlignment="0" applyProtection="0"/>
    <xf numFmtId="0" fontId="76" fillId="12" borderId="0" applyNumberFormat="0" applyBorder="0" applyAlignment="0" applyProtection="0"/>
    <xf numFmtId="0" fontId="76" fillId="20" borderId="0" applyNumberFormat="0" applyBorder="0" applyAlignment="0" applyProtection="0"/>
    <xf numFmtId="0" fontId="25" fillId="26" borderId="0" applyNumberFormat="0" applyBorder="0" applyAlignment="0" applyProtection="0"/>
    <xf numFmtId="0" fontId="71" fillId="0" borderId="9" applyNumberFormat="0" applyFill="0" applyAlignment="0" applyProtection="0"/>
    <xf numFmtId="0" fontId="74" fillId="0" borderId="0" applyNumberFormat="0" applyFill="0" applyBorder="0" applyAlignment="0" applyProtection="0"/>
    <xf numFmtId="0" fontId="76" fillId="29" borderId="0" applyNumberFormat="0" applyBorder="0" applyAlignment="0" applyProtection="0"/>
    <xf numFmtId="0" fontId="25" fillId="14" borderId="0" applyNumberFormat="0" applyBorder="0" applyAlignment="0" applyProtection="0"/>
    <xf numFmtId="0" fontId="25" fillId="23" borderId="0" applyNumberFormat="0" applyBorder="0" applyAlignment="0" applyProtection="0"/>
    <xf numFmtId="0" fontId="72" fillId="7" borderId="10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0" borderId="0"/>
    <xf numFmtId="200" fontId="6" fillId="0" borderId="0"/>
    <xf numFmtId="0" fontId="3" fillId="0" borderId="0"/>
    <xf numFmtId="0" fontId="59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0" fontId="6" fillId="0" borderId="0"/>
    <xf numFmtId="200" fontId="25" fillId="0" borderId="0"/>
    <xf numFmtId="200" fontId="25" fillId="0" borderId="0"/>
    <xf numFmtId="200" fontId="3" fillId="0" borderId="0"/>
    <xf numFmtId="200" fontId="6" fillId="0" borderId="0"/>
    <xf numFmtId="200" fontId="21" fillId="0" borderId="0"/>
    <xf numFmtId="43" fontId="25" fillId="0" borderId="0" applyFont="0" applyFill="0" applyBorder="0" applyAlignment="0" applyProtection="0"/>
    <xf numFmtId="0" fontId="25" fillId="0" borderId="0"/>
    <xf numFmtId="200" fontId="25" fillId="0" borderId="0"/>
    <xf numFmtId="200" fontId="25" fillId="0" borderId="0"/>
    <xf numFmtId="0" fontId="25" fillId="0" borderId="0"/>
    <xf numFmtId="200" fontId="25" fillId="0" borderId="0"/>
    <xf numFmtId="43" fontId="25" fillId="0" borderId="0" applyFont="0" applyFill="0" applyBorder="0" applyAlignment="0" applyProtection="0"/>
    <xf numFmtId="0" fontId="25" fillId="0" borderId="0"/>
    <xf numFmtId="0" fontId="25" fillId="0" borderId="0"/>
    <xf numFmtId="200" fontId="25" fillId="0" borderId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00" fontId="25" fillId="0" borderId="0"/>
    <xf numFmtId="200" fontId="3" fillId="0" borderId="0"/>
    <xf numFmtId="43" fontId="10" fillId="0" borderId="0" applyFont="0" applyFill="0" applyBorder="0" applyAlignment="0" applyProtection="0"/>
    <xf numFmtId="200" fontId="21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25" fillId="0" borderId="0"/>
    <xf numFmtId="200" fontId="28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0" fillId="0" borderId="0">
      <protection locked="0"/>
    </xf>
    <xf numFmtId="0" fontId="55" fillId="0" borderId="0" applyNumberFormat="0" applyFill="0" applyBorder="0" applyAlignment="0">
      <alignment vertical="top"/>
      <protection locked="0"/>
    </xf>
    <xf numFmtId="0" fontId="55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0" fillId="0" borderId="0">
      <protection locked="0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5" fillId="0" borderId="14" applyNumberFormat="0" applyFill="0" applyBorder="0" applyAlignment="0">
      <alignment wrapText="1"/>
      <protection locked="0"/>
    </xf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0" fillId="0" borderId="0">
      <protection locked="0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53" fillId="0" borderId="0"/>
    <xf numFmtId="200" fontId="53" fillId="0" borderId="0"/>
    <xf numFmtId="0" fontId="6" fillId="0" borderId="0">
      <protection locked="0"/>
    </xf>
    <xf numFmtId="200" fontId="25" fillId="0" borderId="0"/>
    <xf numFmtId="43" fontId="25" fillId="0" borderId="0" applyFont="0" applyFill="0" applyBorder="0" applyAlignment="0" applyProtection="0"/>
    <xf numFmtId="0" fontId="25" fillId="0" borderId="0"/>
    <xf numFmtId="0" fontId="25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3" fillId="0" borderId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200" fontId="3" fillId="0" borderId="0"/>
    <xf numFmtId="200" fontId="3" fillId="0" borderId="0"/>
    <xf numFmtId="200" fontId="3" fillId="0" borderId="0"/>
    <xf numFmtId="200" fontId="3" fillId="0" borderId="0"/>
    <xf numFmtId="200" fontId="3" fillId="0" borderId="0"/>
    <xf numFmtId="0" fontId="3" fillId="0" borderId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200" fontId="3" fillId="0" borderId="0"/>
    <xf numFmtId="43" fontId="10" fillId="0" borderId="0" applyFont="0" applyFill="0" applyBorder="0" applyAlignment="0" applyProtection="0"/>
    <xf numFmtId="200" fontId="21" fillId="0" borderId="0"/>
    <xf numFmtId="43" fontId="3" fillId="0" borderId="0" applyFont="0" applyFill="0" applyBorder="0" applyAlignment="0" applyProtection="0"/>
    <xf numFmtId="200" fontId="3" fillId="0" borderId="0"/>
    <xf numFmtId="200" fontId="21" fillId="0" borderId="0"/>
    <xf numFmtId="200" fontId="3" fillId="0" borderId="0"/>
    <xf numFmtId="43" fontId="3" fillId="0" borderId="0" applyFont="0" applyFill="0" applyBorder="0" applyAlignment="0" applyProtection="0"/>
    <xf numFmtId="200" fontId="21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3" fillId="0" borderId="0"/>
    <xf numFmtId="200" fontId="3" fillId="0" borderId="0"/>
    <xf numFmtId="200" fontId="3" fillId="0" borderId="0"/>
    <xf numFmtId="200" fontId="3" fillId="0" borderId="0"/>
    <xf numFmtId="20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3" fillId="0" borderId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200" fontId="3" fillId="0" borderId="0"/>
    <xf numFmtId="43" fontId="3" fillId="0" borderId="0" applyFont="0" applyFill="0" applyBorder="0" applyAlignment="0" applyProtection="0"/>
    <xf numFmtId="200" fontId="21" fillId="0" borderId="0"/>
    <xf numFmtId="200" fontId="3" fillId="0" borderId="0"/>
    <xf numFmtId="200" fontId="21" fillId="0" borderId="0"/>
    <xf numFmtId="20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200" fontId="6" fillId="0" borderId="0"/>
    <xf numFmtId="0" fontId="3" fillId="0" borderId="0"/>
    <xf numFmtId="0" fontId="59" fillId="0" borderId="0"/>
    <xf numFmtId="43" fontId="25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/>
    <xf numFmtId="193" fontId="6" fillId="0" borderId="0" applyFont="0" applyFill="0" applyBorder="0" applyAlignment="0" applyProtection="0"/>
    <xf numFmtId="0" fontId="25" fillId="0" borderId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200" fontId="3" fillId="0" borderId="0"/>
    <xf numFmtId="200" fontId="3" fillId="0" borderId="0"/>
    <xf numFmtId="20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1" fontId="3" fillId="0" borderId="0"/>
    <xf numFmtId="43" fontId="3" fillId="0" borderId="0" applyFont="0" applyFill="0" applyBorder="0" applyAlignment="0" applyProtection="0"/>
    <xf numFmtId="0" fontId="3" fillId="0" borderId="0"/>
    <xf numFmtId="20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1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200" fontId="3" fillId="0" borderId="0"/>
    <xf numFmtId="200" fontId="3" fillId="0" borderId="0"/>
    <xf numFmtId="200" fontId="3" fillId="0" borderId="0"/>
    <xf numFmtId="0" fontId="3" fillId="0" borderId="0"/>
    <xf numFmtId="200" fontId="3" fillId="0" borderId="0"/>
    <xf numFmtId="20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3" fillId="0" borderId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3" fillId="0" borderId="0"/>
    <xf numFmtId="200" fontId="3" fillId="0" borderId="0"/>
    <xf numFmtId="200" fontId="3" fillId="0" borderId="0"/>
    <xf numFmtId="200" fontId="3" fillId="0" borderId="0"/>
    <xf numFmtId="20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3" fillId="0" borderId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3" fillId="0" borderId="0"/>
    <xf numFmtId="200" fontId="3" fillId="0" borderId="0"/>
    <xf numFmtId="200" fontId="3" fillId="0" borderId="0"/>
    <xf numFmtId="200" fontId="3" fillId="0" borderId="0"/>
    <xf numFmtId="20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3" fillId="0" borderId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200" fontId="3" fillId="0" borderId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7" fillId="0" borderId="0"/>
    <xf numFmtId="0" fontId="7" fillId="0" borderId="0"/>
    <xf numFmtId="43" fontId="3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200" fontId="3" fillId="0" borderId="0"/>
    <xf numFmtId="43" fontId="3" fillId="0" borderId="0" applyFont="0" applyFill="0" applyBorder="0" applyAlignment="0" applyProtection="0"/>
    <xf numFmtId="200" fontId="3" fillId="0" borderId="0"/>
    <xf numFmtId="200" fontId="3" fillId="0" borderId="0"/>
    <xf numFmtId="200" fontId="3" fillId="0" borderId="0"/>
    <xf numFmtId="200" fontId="3" fillId="0" borderId="0"/>
    <xf numFmtId="20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5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200" fontId="6" fillId="0" borderId="0"/>
    <xf numFmtId="0" fontId="3" fillId="0" borderId="0"/>
    <xf numFmtId="0" fontId="3" fillId="0" borderId="0"/>
    <xf numFmtId="199" fontId="25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7" fillId="0" borderId="0" applyNumberFormat="0" applyFill="0" applyBorder="0" applyProtection="0"/>
    <xf numFmtId="43" fontId="7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199" fontId="25" fillId="0" borderId="0"/>
    <xf numFmtId="43" fontId="3" fillId="0" borderId="0" applyFont="0" applyFill="0" applyBorder="0" applyAlignment="0" applyProtection="0"/>
    <xf numFmtId="0" fontId="25" fillId="0" borderId="0"/>
    <xf numFmtId="43" fontId="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200" fontId="3" fillId="0" borderId="0"/>
    <xf numFmtId="0" fontId="3" fillId="0" borderId="0"/>
    <xf numFmtId="43" fontId="3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7" fillId="0" borderId="0"/>
    <xf numFmtId="37" fontId="6" fillId="0" borderId="15"/>
    <xf numFmtId="43" fontId="78" fillId="0" borderId="0" applyFont="0" applyFill="0" applyBorder="0" applyAlignment="0" applyProtection="0"/>
    <xf numFmtId="201" fontId="78" fillId="0" borderId="0"/>
    <xf numFmtId="201" fontId="78" fillId="0" borderId="0"/>
    <xf numFmtId="201" fontId="25" fillId="0" borderId="0"/>
    <xf numFmtId="4" fontId="79" fillId="33" borderId="16" applyNumberFormat="0" applyProtection="0">
      <alignment vertical="center"/>
    </xf>
    <xf numFmtId="43" fontId="7" fillId="0" borderId="0" applyFont="0" applyFill="0" applyBorder="0" applyAlignment="0" applyProtection="0"/>
    <xf numFmtId="201" fontId="6" fillId="35" borderId="16" applyNumberFormat="0" applyProtection="0">
      <alignment horizontal="left" vertical="center" indent="1"/>
    </xf>
    <xf numFmtId="4" fontId="79" fillId="33" borderId="16" applyNumberFormat="0" applyProtection="0">
      <alignment vertical="center"/>
    </xf>
    <xf numFmtId="43" fontId="80" fillId="0" borderId="0" applyFont="0" applyFill="0" applyBorder="0" applyAlignment="0" applyProtection="0"/>
    <xf numFmtId="201" fontId="7" fillId="34" borderId="17" applyNumberFormat="0" applyFont="0" applyAlignment="0" applyProtection="0"/>
    <xf numFmtId="201" fontId="78" fillId="0" borderId="0"/>
    <xf numFmtId="43" fontId="3" fillId="0" borderId="0" applyFont="0" applyFill="0" applyBorder="0" applyAlignment="0" applyProtection="0"/>
    <xf numFmtId="43" fontId="81" fillId="0" borderId="0" applyFont="0" applyFill="0" applyBorder="0" applyAlignment="0" applyProtection="0"/>
    <xf numFmtId="201" fontId="78" fillId="0" borderId="0"/>
    <xf numFmtId="201" fontId="6" fillId="35" borderId="16" applyNumberFormat="0" applyProtection="0">
      <alignment horizontal="left" vertical="top" indent="1"/>
    </xf>
    <xf numFmtId="0" fontId="3" fillId="0" borderId="0"/>
    <xf numFmtId="0" fontId="10" fillId="0" borderId="0"/>
    <xf numFmtId="0" fontId="3" fillId="0" borderId="0"/>
    <xf numFmtId="43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8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0" fontId="55" fillId="0" borderId="14" applyNumberFormat="0" applyFill="0" applyBorder="0" applyAlignment="0">
      <protection locked="0"/>
    </xf>
    <xf numFmtId="0" fontId="33" fillId="0" borderId="0" applyNumberFormat="0" applyFill="0" applyBorder="0" applyAlignment="0" applyProtection="0"/>
    <xf numFmtId="0" fontId="21" fillId="0" borderId="0"/>
    <xf numFmtId="0" fontId="7" fillId="0" borderId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56" fillId="0" borderId="14" applyNumberFormat="0" applyFill="0" applyAlignment="0">
      <protection locked="0"/>
    </xf>
    <xf numFmtId="0" fontId="55" fillId="0" borderId="14" applyNumberFormat="0" applyFill="0" applyBorder="0" applyAlignment="0">
      <protection locked="0"/>
    </xf>
    <xf numFmtId="43" fontId="25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56" fillId="0" borderId="14" applyNumberFormat="0" applyFill="0" applyAlignment="0">
      <alignment wrapText="1"/>
      <protection locked="0"/>
    </xf>
    <xf numFmtId="0" fontId="56" fillId="0" borderId="14" applyNumberFormat="0" applyFill="0" applyAlignment="0">
      <protection locked="0"/>
    </xf>
    <xf numFmtId="43" fontId="3" fillId="0" borderId="0" applyFont="0" applyFill="0" applyBorder="0" applyAlignment="0" applyProtection="0"/>
    <xf numFmtId="0" fontId="55" fillId="0" borderId="14" applyNumberFormat="0" applyFill="0" applyBorder="0" applyAlignment="0">
      <alignment wrapText="1"/>
      <protection locked="0"/>
    </xf>
    <xf numFmtId="0" fontId="10" fillId="0" borderId="0"/>
    <xf numFmtId="0" fontId="57" fillId="0" borderId="0">
      <alignment vertical="top"/>
    </xf>
    <xf numFmtId="43" fontId="25" fillId="0" borderId="0" applyFon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9" fontId="57" fillId="0" borderId="0" applyFont="0" applyFill="0" applyBorder="0" applyAlignment="0" applyProtection="0">
      <alignment vertical="top"/>
    </xf>
    <xf numFmtId="0" fontId="21" fillId="0" borderId="0"/>
    <xf numFmtId="9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6" fillId="0" borderId="14" applyNumberFormat="0" applyFill="0">
      <protection locked="0"/>
    </xf>
    <xf numFmtId="0" fontId="54" fillId="0" borderId="0" applyFill="0" applyBorder="0" applyProtection="0">
      <alignment horizontal="left" vertical="top" wrapText="1"/>
    </xf>
    <xf numFmtId="0" fontId="3" fillId="0" borderId="0"/>
    <xf numFmtId="43" fontId="10" fillId="0" borderId="0" applyFont="0" applyFill="0" applyBorder="0" applyAlignment="0" applyProtection="0"/>
    <xf numFmtId="0" fontId="56" fillId="0" borderId="14" applyNumberFormat="0" applyFill="0">
      <protection locked="0"/>
    </xf>
    <xf numFmtId="199" fontId="7" fillId="0" borderId="0"/>
    <xf numFmtId="43" fontId="7" fillId="0" borderId="0" applyFont="0" applyFill="0" applyBorder="0" applyAlignment="0" applyProtection="0"/>
    <xf numFmtId="199" fontId="25" fillId="0" borderId="0"/>
    <xf numFmtId="0" fontId="57" fillId="0" borderId="0">
      <alignment vertical="top"/>
    </xf>
    <xf numFmtId="43" fontId="57" fillId="0" borderId="0" applyFont="0" applyFill="0" applyBorder="0" applyAlignment="0" applyProtection="0">
      <alignment vertical="top"/>
    </xf>
    <xf numFmtId="9" fontId="57" fillId="0" borderId="0" applyFont="0" applyFill="0" applyBorder="0" applyAlignment="0" applyProtection="0">
      <alignment vertical="top"/>
    </xf>
    <xf numFmtId="0" fontId="82" fillId="3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199" fontId="7" fillId="0" borderId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199" fontId="7" fillId="0" borderId="0"/>
    <xf numFmtId="0" fontId="25" fillId="0" borderId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55" fillId="0" borderId="14" applyNumberFormat="0" applyFill="0" applyBorder="0" applyAlignment="0">
      <protection locked="0"/>
    </xf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4" fontId="5" fillId="0" borderId="0" applyFont="0" applyFill="0" applyBorder="0" applyAlignment="0" applyProtection="0"/>
    <xf numFmtId="0" fontId="7" fillId="0" borderId="0"/>
    <xf numFmtId="9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83" fillId="0" borderId="0" applyNumberForma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0" fontId="3" fillId="0" borderId="0"/>
    <xf numFmtId="0" fontId="3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0" fillId="0" borderId="0">
      <protection locked="0"/>
    </xf>
    <xf numFmtId="43" fontId="10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43" fontId="84" fillId="0" borderId="0" applyFont="0" applyFill="0" applyBorder="0" applyAlignment="0" applyProtection="0"/>
    <xf numFmtId="0" fontId="57" fillId="0" borderId="0"/>
    <xf numFmtId="0" fontId="10" fillId="10" borderId="0" applyNumberFormat="0" applyBorder="0" applyAlignment="0" applyProtection="0"/>
    <xf numFmtId="0" fontId="10" fillId="14" borderId="0" applyNumberFormat="0" applyBorder="0" applyAlignment="0" applyProtection="0"/>
    <xf numFmtId="0" fontId="10" fillId="18" borderId="0" applyNumberFormat="0" applyBorder="0" applyAlignment="0" applyProtection="0"/>
    <xf numFmtId="0" fontId="10" fillId="22" borderId="0" applyNumberFormat="0" applyBorder="0" applyAlignment="0" applyProtection="0"/>
    <xf numFmtId="0" fontId="10" fillId="26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7" fillId="3" borderId="0" applyNumberFormat="0" applyBorder="0" applyAlignment="0" applyProtection="0"/>
    <xf numFmtId="0" fontId="18" fillId="6" borderId="7" applyNumberFormat="0" applyAlignment="0" applyProtection="0"/>
    <xf numFmtId="0" fontId="19" fillId="7" borderId="10" applyNumberFormat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195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9" fillId="5" borderId="7" applyNumberFormat="0" applyAlignment="0" applyProtection="0"/>
    <xf numFmtId="0" fontId="40" fillId="0" borderId="9" applyNumberFormat="0" applyFill="0" applyAlignment="0" applyProtection="0"/>
    <xf numFmtId="0" fontId="41" fillId="4" borderId="0" applyNumberFormat="0" applyBorder="0" applyAlignment="0" applyProtection="0"/>
    <xf numFmtId="0" fontId="6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22" fillId="0" borderId="0"/>
    <xf numFmtId="0" fontId="22" fillId="0" borderId="0"/>
    <xf numFmtId="0" fontId="14" fillId="0" borderId="0"/>
    <xf numFmtId="0" fontId="6" fillId="0" borderId="0"/>
    <xf numFmtId="0" fontId="7" fillId="0" borderId="0"/>
    <xf numFmtId="0" fontId="23" fillId="0" borderId="0"/>
    <xf numFmtId="0" fontId="24" fillId="0" borderId="0"/>
    <xf numFmtId="0" fontId="6" fillId="0" borderId="0"/>
    <xf numFmtId="0" fontId="3" fillId="0" borderId="0"/>
    <xf numFmtId="0" fontId="23" fillId="0" borderId="0"/>
    <xf numFmtId="0" fontId="23" fillId="0" borderId="0"/>
    <xf numFmtId="0" fontId="5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1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12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8" borderId="11" applyNumberFormat="0" applyFont="0" applyAlignment="0" applyProtection="0"/>
    <xf numFmtId="0" fontId="43" fillId="6" borderId="8" applyNumberForma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9" fillId="0" borderId="12" applyNumberFormat="0" applyFill="0" applyAlignment="0" applyProtection="0"/>
    <xf numFmtId="0" fontId="45" fillId="0" borderId="0" applyNumberForma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" fontId="79" fillId="33" borderId="18" applyNumberFormat="0" applyProtection="0">
      <alignment vertical="center"/>
    </xf>
    <xf numFmtId="201" fontId="6" fillId="35" borderId="18" applyNumberFormat="0" applyProtection="0">
      <alignment horizontal="left" vertical="center" indent="1"/>
    </xf>
    <xf numFmtId="4" fontId="79" fillId="33" borderId="18" applyNumberFormat="0" applyProtection="0">
      <alignment vertical="center"/>
    </xf>
    <xf numFmtId="201" fontId="7" fillId="34" borderId="19" applyNumberFormat="0" applyFont="0" applyAlignment="0" applyProtection="0"/>
    <xf numFmtId="201" fontId="6" fillId="35" borderId="18" applyNumberFormat="0" applyProtection="0">
      <alignment horizontal="left" vertical="top" indent="1"/>
    </xf>
    <xf numFmtId="0" fontId="10" fillId="0" borderId="0">
      <protection locked="0"/>
    </xf>
    <xf numFmtId="0" fontId="10" fillId="0" borderId="0">
      <protection locked="0"/>
    </xf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1" fontId="2" fillId="0" borderId="0"/>
    <xf numFmtId="43" fontId="2" fillId="0" borderId="0" applyFont="0" applyFill="0" applyBorder="0" applyAlignment="0" applyProtection="0"/>
    <xf numFmtId="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1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2" fillId="0" borderId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1" fontId="2" fillId="0" borderId="0"/>
    <xf numFmtId="43" fontId="2" fillId="0" borderId="0" applyFont="0" applyFill="0" applyBorder="0" applyAlignment="0" applyProtection="0"/>
    <xf numFmtId="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1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2" fillId="0" borderId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200" fontId="2" fillId="0" borderId="0"/>
    <xf numFmtId="43" fontId="2" fillId="0" borderId="0" applyFont="0" applyFill="0" applyBorder="0" applyAlignment="0" applyProtection="0"/>
    <xf numFmtId="200" fontId="2" fillId="0" borderId="0"/>
    <xf numFmtId="200" fontId="2" fillId="0" borderId="0"/>
    <xf numFmtId="200" fontId="2" fillId="0" borderId="0"/>
    <xf numFmtId="200" fontId="2" fillId="0" borderId="0"/>
    <xf numFmtId="20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79" fillId="33" borderId="21" applyNumberFormat="0" applyProtection="0">
      <alignment vertical="center"/>
    </xf>
    <xf numFmtId="201" fontId="6" fillId="35" borderId="21" applyNumberFormat="0" applyProtection="0">
      <alignment horizontal="left" vertical="center" indent="1"/>
    </xf>
    <xf numFmtId="4" fontId="79" fillId="33" borderId="21" applyNumberFormat="0" applyProtection="0">
      <alignment vertical="center"/>
    </xf>
    <xf numFmtId="201" fontId="7" fillId="34" borderId="22" applyNumberFormat="0" applyFont="0" applyAlignment="0" applyProtection="0"/>
    <xf numFmtId="43" fontId="2" fillId="0" borderId="0" applyFont="0" applyFill="0" applyBorder="0" applyAlignment="0" applyProtection="0"/>
    <xf numFmtId="201" fontId="6" fillId="35" borderId="21" applyNumberFormat="0" applyProtection="0">
      <alignment horizontal="left" vertical="top" indent="1"/>
    </xf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" fontId="79" fillId="33" borderId="23" applyNumberFormat="0" applyProtection="0">
      <alignment vertical="center"/>
    </xf>
    <xf numFmtId="201" fontId="6" fillId="35" borderId="23" applyNumberFormat="0" applyProtection="0">
      <alignment horizontal="left" vertical="center" indent="1"/>
    </xf>
    <xf numFmtId="4" fontId="79" fillId="33" borderId="23" applyNumberFormat="0" applyProtection="0">
      <alignment vertical="center"/>
    </xf>
    <xf numFmtId="201" fontId="7" fillId="34" borderId="24" applyNumberFormat="0" applyFont="0" applyAlignment="0" applyProtection="0"/>
    <xf numFmtId="201" fontId="6" fillId="35" borderId="23" applyNumberFormat="0" applyProtection="0">
      <alignment horizontal="left" vertical="top" indent="1"/>
    </xf>
    <xf numFmtId="0" fontId="7" fillId="0" borderId="0"/>
    <xf numFmtId="0" fontId="7" fillId="0" borderId="0"/>
    <xf numFmtId="43" fontId="7" fillId="0" borderId="0" applyFont="0" applyFill="0" applyBorder="0" applyAlignment="0" applyProtection="0"/>
    <xf numFmtId="41" fontId="6" fillId="0" borderId="0"/>
    <xf numFmtId="41" fontId="6" fillId="0" borderId="0"/>
    <xf numFmtId="41" fontId="6" fillId="0" borderId="0"/>
    <xf numFmtId="41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01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201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200" fontId="1" fillId="0" borderId="0"/>
    <xf numFmtId="43" fontId="6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00" fontId="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0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200" fontId="1" fillId="0" borderId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1" fontId="1" fillId="0" borderId="0"/>
    <xf numFmtId="43" fontId="1" fillId="0" borderId="0" applyFont="0" applyFill="0" applyBorder="0" applyAlignment="0" applyProtection="0"/>
    <xf numFmtId="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1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7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0" fontId="1" fillId="0" borderId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1" fillId="0" borderId="0" applyFont="0" applyFill="0" applyBorder="0" applyAlignment="0" applyProtection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57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57" fillId="0" borderId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" fontId="79" fillId="33" borderId="23" applyNumberFormat="0" applyProtection="0">
      <alignment vertical="center"/>
    </xf>
    <xf numFmtId="201" fontId="6" fillId="35" borderId="23" applyNumberFormat="0" applyProtection="0">
      <alignment horizontal="left" vertical="center" indent="1"/>
    </xf>
    <xf numFmtId="4" fontId="79" fillId="33" borderId="23" applyNumberFormat="0" applyProtection="0">
      <alignment vertical="center"/>
    </xf>
    <xf numFmtId="201" fontId="7" fillId="34" borderId="24" applyNumberFormat="0" applyFont="0" applyAlignment="0" applyProtection="0"/>
    <xf numFmtId="201" fontId="6" fillId="35" borderId="23" applyNumberFormat="0" applyProtection="0">
      <alignment horizontal="left" vertical="top" indent="1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1" fontId="1" fillId="0" borderId="0"/>
    <xf numFmtId="43" fontId="1" fillId="0" borderId="0" applyFont="0" applyFill="0" applyBorder="0" applyAlignment="0" applyProtection="0"/>
    <xf numFmtId="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1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1" fontId="1" fillId="0" borderId="0"/>
    <xf numFmtId="43" fontId="1" fillId="0" borderId="0" applyFont="0" applyFill="0" applyBorder="0" applyAlignment="0" applyProtection="0"/>
    <xf numFmtId="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1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00" fontId="1" fillId="0" borderId="0"/>
    <xf numFmtId="43" fontId="1" fillId="0" borderId="0" applyFont="0" applyFill="0" applyBorder="0" applyAlignment="0" applyProtection="0"/>
    <xf numFmtId="200" fontId="1" fillId="0" borderId="0"/>
    <xf numFmtId="200" fontId="1" fillId="0" borderId="0"/>
    <xf numFmtId="200" fontId="1" fillId="0" borderId="0"/>
    <xf numFmtId="200" fontId="1" fillId="0" borderId="0"/>
    <xf numFmtId="20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79" fillId="33" borderId="23" applyNumberFormat="0" applyProtection="0">
      <alignment vertical="center"/>
    </xf>
    <xf numFmtId="201" fontId="6" fillId="35" borderId="23" applyNumberFormat="0" applyProtection="0">
      <alignment horizontal="left" vertical="center" indent="1"/>
    </xf>
    <xf numFmtId="4" fontId="79" fillId="33" borderId="23" applyNumberFormat="0" applyProtection="0">
      <alignment vertical="center"/>
    </xf>
    <xf numFmtId="201" fontId="7" fillId="34" borderId="24" applyNumberFormat="0" applyFont="0" applyAlignment="0" applyProtection="0"/>
    <xf numFmtId="43" fontId="1" fillId="0" borderId="0" applyFont="0" applyFill="0" applyBorder="0" applyAlignment="0" applyProtection="0"/>
    <xf numFmtId="201" fontId="6" fillId="35" borderId="23" applyNumberFormat="0" applyProtection="0">
      <alignment horizontal="left" vertical="top" indent="1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87" fontId="57" fillId="0" borderId="0" applyFont="0" applyFill="0" applyBorder="0" applyAlignment="0" applyProtection="0"/>
    <xf numFmtId="187" fontId="57" fillId="0" borderId="0" applyFont="0" applyFill="0" applyBorder="0" applyAlignment="0" applyProtection="0"/>
    <xf numFmtId="0" fontId="10" fillId="0" borderId="0"/>
    <xf numFmtId="0" fontId="52" fillId="0" borderId="0"/>
    <xf numFmtId="43" fontId="6" fillId="0" borderId="0" applyFont="0" applyFill="0" applyBorder="0" applyAlignment="0" applyProtection="0"/>
    <xf numFmtId="37" fontId="86" fillId="0" borderId="0"/>
    <xf numFmtId="0" fontId="5" fillId="0" borderId="0"/>
    <xf numFmtId="0" fontId="7" fillId="0" borderId="0"/>
    <xf numFmtId="187" fontId="7" fillId="0" borderId="0" applyFont="0" applyFill="0" applyBorder="0" applyAlignment="0" applyProtection="0"/>
  </cellStyleXfs>
  <cellXfs count="241">
    <xf numFmtId="0" fontId="0" fillId="0" borderId="0" xfId="0"/>
    <xf numFmtId="191" fontId="48" fillId="0" borderId="20" xfId="1561" applyNumberFormat="1" applyFont="1" applyFill="1" applyBorder="1" applyAlignment="1">
      <alignment horizontal="right" vertical="center"/>
    </xf>
    <xf numFmtId="196" fontId="8" fillId="0" borderId="3" xfId="1" applyNumberFormat="1" applyFont="1" applyFill="1" applyBorder="1" applyAlignment="1">
      <alignment horizontal="right" vertical="center"/>
    </xf>
    <xf numFmtId="189" fontId="48" fillId="0" borderId="0" xfId="269" applyNumberFormat="1" applyFont="1" applyFill="1" applyBorder="1" applyAlignment="1">
      <alignment horizontal="left" vertical="center"/>
    </xf>
    <xf numFmtId="191" fontId="48" fillId="0" borderId="0" xfId="269" applyNumberFormat="1" applyFont="1" applyFill="1" applyBorder="1" applyAlignment="1">
      <alignment horizontal="left" vertical="center"/>
    </xf>
    <xf numFmtId="191" fontId="8" fillId="0" borderId="0" xfId="466" applyNumberFormat="1" applyFont="1" applyFill="1" applyBorder="1" applyAlignment="1">
      <alignment horizontal="right" vertical="center"/>
    </xf>
    <xf numFmtId="191" fontId="8" fillId="0" borderId="20" xfId="466" applyNumberFormat="1" applyFont="1" applyFill="1" applyBorder="1" applyAlignment="1">
      <alignment horizontal="right" vertical="center"/>
    </xf>
    <xf numFmtId="191" fontId="8" fillId="0" borderId="0" xfId="130" applyNumberFormat="1" applyFont="1" applyFill="1" applyBorder="1" applyAlignment="1">
      <alignment horizontal="right" vertical="center"/>
    </xf>
    <xf numFmtId="191" fontId="8" fillId="0" borderId="1" xfId="466" applyNumberFormat="1" applyFont="1" applyFill="1" applyBorder="1" applyAlignment="1">
      <alignment horizontal="right" vertical="center"/>
    </xf>
    <xf numFmtId="204" fontId="8" fillId="0" borderId="1" xfId="466" applyNumberFormat="1" applyFont="1" applyFill="1" applyBorder="1" applyAlignment="1">
      <alignment horizontal="right" vertical="center"/>
    </xf>
    <xf numFmtId="191" fontId="51" fillId="0" borderId="0" xfId="4820" applyNumberFormat="1" applyFont="1" applyFill="1" applyAlignment="1">
      <alignment horizontal="center" vertical="center"/>
    </xf>
    <xf numFmtId="196" fontId="51" fillId="0" borderId="20" xfId="4820" applyNumberFormat="1" applyFont="1" applyFill="1" applyBorder="1" applyAlignment="1">
      <alignment horizontal="right" vertical="center"/>
    </xf>
    <xf numFmtId="196" fontId="51" fillId="0" borderId="0" xfId="4820" applyNumberFormat="1" applyFont="1" applyFill="1" applyAlignment="1">
      <alignment horizontal="right" vertical="center"/>
    </xf>
    <xf numFmtId="196" fontId="51" fillId="0" borderId="20" xfId="1561" applyNumberFormat="1" applyFont="1" applyFill="1" applyBorder="1" applyAlignment="1">
      <alignment horizontal="right" vertical="center"/>
    </xf>
    <xf numFmtId="196" fontId="51" fillId="0" borderId="0" xfId="4820" applyNumberFormat="1" applyFont="1" applyFill="1" applyBorder="1" applyAlignment="1">
      <alignment horizontal="right" vertical="center"/>
    </xf>
    <xf numFmtId="196" fontId="52" fillId="0" borderId="0" xfId="4820" applyNumberFormat="1" applyFont="1" applyFill="1" applyAlignment="1">
      <alignment horizontal="right" vertical="center"/>
    </xf>
    <xf numFmtId="196" fontId="52" fillId="0" borderId="20" xfId="4820" applyNumberFormat="1" applyFont="1" applyFill="1" applyBorder="1" applyAlignment="1">
      <alignment horizontal="right" vertical="center"/>
    </xf>
    <xf numFmtId="196" fontId="52" fillId="0" borderId="1" xfId="4820" applyNumberFormat="1" applyFont="1" applyFill="1" applyBorder="1" applyAlignment="1">
      <alignment horizontal="right" vertical="center"/>
    </xf>
    <xf numFmtId="191" fontId="48" fillId="0" borderId="0" xfId="4820" applyNumberFormat="1" applyFont="1" applyFill="1" applyAlignment="1">
      <alignment horizontal="center" vertical="center"/>
    </xf>
    <xf numFmtId="189" fontId="87" fillId="0" borderId="20" xfId="269" applyNumberFormat="1" applyFont="1" applyFill="1" applyBorder="1" applyAlignment="1">
      <alignment horizontal="left" vertical="center"/>
    </xf>
    <xf numFmtId="191" fontId="87" fillId="0" borderId="20" xfId="269" applyNumberFormat="1" applyFont="1" applyFill="1" applyBorder="1" applyAlignment="1">
      <alignment horizontal="left" vertical="center"/>
    </xf>
    <xf numFmtId="189" fontId="87" fillId="0" borderId="0" xfId="269" applyNumberFormat="1" applyFont="1" applyFill="1" applyBorder="1" applyAlignment="1">
      <alignment horizontal="left" vertical="center"/>
    </xf>
    <xf numFmtId="191" fontId="87" fillId="0" borderId="0" xfId="269" applyNumberFormat="1" applyFont="1" applyFill="1" applyBorder="1" applyAlignment="1">
      <alignment horizontal="left" vertical="center"/>
    </xf>
    <xf numFmtId="196" fontId="52" fillId="0" borderId="0" xfId="4820" applyNumberFormat="1" applyFont="1" applyFill="1" applyBorder="1" applyAlignment="1">
      <alignment horizontal="right" vertical="center"/>
    </xf>
    <xf numFmtId="196" fontId="8" fillId="0" borderId="0" xfId="1" applyNumberFormat="1" applyFont="1" applyFill="1" applyBorder="1" applyAlignment="1">
      <alignment horizontal="right" vertical="center"/>
    </xf>
    <xf numFmtId="196" fontId="48" fillId="0" borderId="20" xfId="4820" applyNumberFormat="1" applyFont="1" applyFill="1" applyBorder="1" applyAlignment="1">
      <alignment horizontal="right" vertical="center"/>
    </xf>
    <xf numFmtId="196" fontId="48" fillId="0" borderId="0" xfId="4820" applyNumberFormat="1" applyFont="1" applyFill="1" applyAlignment="1">
      <alignment horizontal="right" vertical="center"/>
    </xf>
    <xf numFmtId="196" fontId="8" fillId="0" borderId="0" xfId="4820" applyNumberFormat="1" applyFont="1" applyFill="1" applyAlignment="1">
      <alignment horizontal="right" vertical="center"/>
    </xf>
    <xf numFmtId="196" fontId="8" fillId="0" borderId="20" xfId="4820" applyNumberFormat="1" applyFont="1" applyFill="1" applyBorder="1" applyAlignment="1">
      <alignment horizontal="right" vertical="center"/>
    </xf>
    <xf numFmtId="191" fontId="52" fillId="0" borderId="0" xfId="4820" applyNumberFormat="1" applyFont="1" applyFill="1" applyAlignment="1">
      <alignment horizontal="center" vertical="center"/>
    </xf>
    <xf numFmtId="196" fontId="8" fillId="0" borderId="0" xfId="470" applyNumberFormat="1" applyFont="1" applyFill="1" applyBorder="1" applyAlignment="1">
      <alignment horizontal="right" vertical="center"/>
    </xf>
    <xf numFmtId="196" fontId="92" fillId="0" borderId="0" xfId="4820" applyNumberFormat="1" applyFont="1" applyFill="1" applyAlignment="1">
      <alignment horizontal="right" vertical="center"/>
    </xf>
    <xf numFmtId="196" fontId="92" fillId="0" borderId="20" xfId="4820" applyNumberFormat="1" applyFont="1" applyFill="1" applyBorder="1" applyAlignment="1">
      <alignment horizontal="right" vertical="center"/>
    </xf>
    <xf numFmtId="196" fontId="92" fillId="0" borderId="1" xfId="468" applyNumberFormat="1" applyFont="1" applyFill="1" applyBorder="1" applyAlignment="1">
      <alignment horizontal="right" vertical="center"/>
    </xf>
    <xf numFmtId="196" fontId="92" fillId="0" borderId="0" xfId="468" applyNumberFormat="1" applyFont="1" applyFill="1" applyAlignment="1">
      <alignment horizontal="right" vertical="center"/>
    </xf>
    <xf numFmtId="196" fontId="8" fillId="0" borderId="0" xfId="468" applyNumberFormat="1" applyFont="1" applyFill="1" applyBorder="1" applyAlignment="1">
      <alignment horizontal="right" vertical="center"/>
    </xf>
    <xf numFmtId="196" fontId="8" fillId="0" borderId="0" xfId="468" applyNumberFormat="1" applyFont="1" applyFill="1" applyAlignment="1">
      <alignment horizontal="right" vertical="center"/>
    </xf>
    <xf numFmtId="204" fontId="8" fillId="0" borderId="0" xfId="466" applyNumberFormat="1" applyFont="1" applyFill="1" applyBorder="1" applyAlignment="1">
      <alignment horizontal="right" vertical="center"/>
    </xf>
    <xf numFmtId="191" fontId="51" fillId="0" borderId="20" xfId="4820" applyNumberFormat="1" applyFont="1" applyFill="1" applyBorder="1" applyAlignment="1">
      <alignment horizontal="center" vertical="center"/>
    </xf>
    <xf numFmtId="188" fontId="8" fillId="0" borderId="0" xfId="0" applyNumberFormat="1" applyFont="1" applyAlignment="1">
      <alignment vertical="center"/>
    </xf>
    <xf numFmtId="39" fontId="48" fillId="0" borderId="0" xfId="4" applyFont="1" applyAlignment="1">
      <alignment horizontal="left" vertical="center"/>
    </xf>
    <xf numFmtId="49" fontId="48" fillId="0" borderId="0" xfId="4" applyNumberFormat="1" applyFont="1" applyAlignment="1">
      <alignment horizontal="left" vertical="center"/>
    </xf>
    <xf numFmtId="196" fontId="48" fillId="0" borderId="0" xfId="4" applyNumberFormat="1" applyFont="1" applyAlignment="1">
      <alignment horizontal="left" vertical="center"/>
    </xf>
    <xf numFmtId="196" fontId="48" fillId="0" borderId="0" xfId="462" applyNumberFormat="1" applyFont="1" applyAlignment="1">
      <alignment horizontal="center" vertical="center"/>
    </xf>
    <xf numFmtId="196" fontId="48" fillId="0" borderId="0" xfId="462" applyNumberFormat="1" applyFont="1" applyAlignment="1">
      <alignment horizontal="right" vertical="center"/>
    </xf>
    <xf numFmtId="196" fontId="48" fillId="0" borderId="0" xfId="4" applyNumberFormat="1" applyFont="1" applyAlignment="1">
      <alignment horizontal="right" vertical="center"/>
    </xf>
    <xf numFmtId="196" fontId="48" fillId="0" borderId="0" xfId="462" quotePrefix="1" applyNumberFormat="1" applyFont="1" applyAlignment="1">
      <alignment horizontal="right" vertical="center"/>
    </xf>
    <xf numFmtId="39" fontId="8" fillId="0" borderId="0" xfId="4" applyFont="1" applyAlignment="1">
      <alignment horizontal="center" vertical="center"/>
    </xf>
    <xf numFmtId="49" fontId="50" fillId="0" borderId="0" xfId="462" applyNumberFormat="1" applyFont="1" applyAlignment="1">
      <alignment horizontal="center" vertical="center"/>
    </xf>
    <xf numFmtId="0" fontId="50" fillId="0" borderId="0" xfId="462" applyFont="1" applyAlignment="1">
      <alignment horizontal="center" vertical="center"/>
    </xf>
    <xf numFmtId="192" fontId="48" fillId="0" borderId="0" xfId="2" quotePrefix="1" applyNumberFormat="1" applyFont="1" applyAlignment="1">
      <alignment horizontal="right" vertical="center"/>
    </xf>
    <xf numFmtId="196" fontId="48" fillId="0" borderId="0" xfId="462" applyNumberFormat="1" applyFont="1" applyAlignment="1">
      <alignment vertical="center"/>
    </xf>
    <xf numFmtId="196" fontId="50" fillId="0" borderId="0" xfId="462" applyNumberFormat="1" applyFont="1" applyAlignment="1">
      <alignment horizontal="center" vertical="center"/>
    </xf>
    <xf numFmtId="49" fontId="48" fillId="0" borderId="0" xfId="462" applyNumberFormat="1" applyFont="1" applyAlignment="1">
      <alignment vertical="center"/>
    </xf>
    <xf numFmtId="191" fontId="48" fillId="0" borderId="0" xfId="2" quotePrefix="1" applyNumberFormat="1" applyFont="1" applyAlignment="1">
      <alignment horizontal="right" vertical="center"/>
    </xf>
    <xf numFmtId="39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9" fontId="48" fillId="0" borderId="2" xfId="462" applyNumberFormat="1" applyFont="1" applyBorder="1" applyAlignment="1">
      <alignment horizontal="center" vertical="center"/>
    </xf>
    <xf numFmtId="191" fontId="48" fillId="0" borderId="0" xfId="462" applyNumberFormat="1" applyFont="1" applyAlignment="1">
      <alignment horizontal="right" vertical="center"/>
    </xf>
    <xf numFmtId="0" fontId="48" fillId="0" borderId="0" xfId="2663" applyFont="1" applyAlignment="1">
      <alignment horizontal="center" vertical="center"/>
    </xf>
    <xf numFmtId="49" fontId="48" fillId="0" borderId="0" xfId="462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196" fontId="8" fillId="0" borderId="0" xfId="0" applyNumberFormat="1" applyFont="1" applyAlignment="1">
      <alignment horizontal="right" vertical="center"/>
    </xf>
    <xf numFmtId="189" fontId="8" fillId="0" borderId="0" xfId="0" applyNumberFormat="1" applyFont="1" applyAlignment="1">
      <alignment vertical="center"/>
    </xf>
    <xf numFmtId="189" fontId="8" fillId="0" borderId="0" xfId="0" applyNumberFormat="1" applyFont="1" applyAlignment="1">
      <alignment horizontal="right" vertical="center"/>
    </xf>
    <xf numFmtId="0" fontId="8" fillId="0" borderId="0" xfId="462" applyFont="1" applyAlignment="1">
      <alignment vertical="center"/>
    </xf>
    <xf numFmtId="191" fontId="8" fillId="0" borderId="0" xfId="462" applyNumberFormat="1" applyFont="1" applyAlignment="1">
      <alignment horizontal="right" vertical="center"/>
    </xf>
    <xf numFmtId="196" fontId="8" fillId="0" borderId="20" xfId="462" applyNumberFormat="1" applyFont="1" applyBorder="1" applyAlignment="1">
      <alignment horizontal="right" vertical="center"/>
    </xf>
    <xf numFmtId="196" fontId="8" fillId="0" borderId="0" xfId="462" applyNumberFormat="1" applyFont="1" applyAlignment="1">
      <alignment horizontal="right" vertical="center"/>
    </xf>
    <xf numFmtId="191" fontId="8" fillId="0" borderId="20" xfId="462" applyNumberFormat="1" applyFont="1" applyBorder="1" applyAlignment="1">
      <alignment horizontal="right" vertical="center"/>
    </xf>
    <xf numFmtId="0" fontId="48" fillId="0" borderId="0" xfId="462" applyFont="1" applyAlignment="1">
      <alignment vertical="center"/>
    </xf>
    <xf numFmtId="196" fontId="8" fillId="0" borderId="0" xfId="0" applyNumberFormat="1" applyFont="1" applyAlignment="1">
      <alignment vertical="center"/>
    </xf>
    <xf numFmtId="49" fontId="8" fillId="0" borderId="0" xfId="462" applyNumberFormat="1" applyFont="1" applyAlignment="1">
      <alignment horizontal="center" vertical="center"/>
    </xf>
    <xf numFmtId="0" fontId="8" fillId="0" borderId="0" xfId="462" applyFont="1" applyAlignment="1">
      <alignment horizontal="center" vertical="center"/>
    </xf>
    <xf numFmtId="196" fontId="8" fillId="0" borderId="0" xfId="462" applyNumberFormat="1" applyFont="1" applyAlignment="1">
      <alignment horizontal="center" vertical="center"/>
    </xf>
    <xf numFmtId="0" fontId="48" fillId="0" borderId="0" xfId="462" applyFont="1" applyAlignment="1">
      <alignment horizontal="center" vertical="center"/>
    </xf>
    <xf numFmtId="192" fontId="8" fillId="0" borderId="0" xfId="462" applyNumberFormat="1" applyFont="1" applyAlignment="1">
      <alignment horizontal="center" vertical="center"/>
    </xf>
    <xf numFmtId="196" fontId="8" fillId="0" borderId="1" xfId="462" applyNumberFormat="1" applyFont="1" applyBorder="1" applyAlignment="1">
      <alignment horizontal="right" vertical="center"/>
    </xf>
    <xf numFmtId="49" fontId="8" fillId="0" borderId="0" xfId="0" applyNumberFormat="1" applyFont="1" applyAlignment="1">
      <alignment vertical="center"/>
    </xf>
    <xf numFmtId="192" fontId="6" fillId="0" borderId="0" xfId="535" applyNumberFormat="1" applyFont="1" applyAlignment="1">
      <alignment horizontal="center" vertical="center"/>
    </xf>
    <xf numFmtId="192" fontId="6" fillId="0" borderId="0" xfId="535" applyNumberFormat="1" applyFont="1" applyAlignment="1">
      <alignment vertical="center"/>
    </xf>
    <xf numFmtId="192" fontId="6" fillId="0" borderId="0" xfId="535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96" fontId="48" fillId="0" borderId="2" xfId="462" applyNumberFormat="1" applyFont="1" applyBorder="1" applyAlignment="1">
      <alignment horizontal="right" vertical="center"/>
    </xf>
    <xf numFmtId="49" fontId="85" fillId="0" borderId="0" xfId="0" applyNumberFormat="1" applyFont="1" applyAlignment="1">
      <alignment horizontal="center" vertical="center"/>
    </xf>
    <xf numFmtId="196" fontId="8" fillId="0" borderId="0" xfId="0" applyNumberFormat="1" applyFont="1" applyAlignment="1">
      <alignment horizontal="center" vertical="center"/>
    </xf>
    <xf numFmtId="196" fontId="85" fillId="0" borderId="0" xfId="0" applyNumberFormat="1" applyFont="1" applyAlignment="1">
      <alignment vertical="center"/>
    </xf>
    <xf numFmtId="191" fontId="8" fillId="0" borderId="0" xfId="0" applyNumberFormat="1" applyFont="1" applyAlignment="1">
      <alignment horizontal="right" vertical="center"/>
    </xf>
    <xf numFmtId="196" fontId="8" fillId="0" borderId="20" xfId="0" applyNumberFormat="1" applyFont="1" applyBorder="1" applyAlignment="1">
      <alignment horizontal="right" vertical="center"/>
    </xf>
    <xf numFmtId="189" fontId="8" fillId="0" borderId="2" xfId="0" applyNumberFormat="1" applyFont="1" applyBorder="1" applyAlignment="1">
      <alignment horizontal="right" vertical="center"/>
    </xf>
    <xf numFmtId="196" fontId="8" fillId="0" borderId="2" xfId="0" applyNumberFormat="1" applyFont="1" applyBorder="1" applyAlignment="1">
      <alignment horizontal="right" vertical="center" shrinkToFit="1"/>
    </xf>
    <xf numFmtId="189" fontId="8" fillId="0" borderId="2" xfId="0" applyNumberFormat="1" applyFont="1" applyBorder="1" applyAlignment="1">
      <alignment horizontal="right" vertical="center" shrinkToFit="1"/>
    </xf>
    <xf numFmtId="196" fontId="8" fillId="0" borderId="0" xfId="0" applyNumberFormat="1" applyFont="1" applyAlignment="1">
      <alignment horizontal="right" vertical="center" shrinkToFit="1"/>
    </xf>
    <xf numFmtId="189" fontId="8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192" fontId="8" fillId="0" borderId="0" xfId="0" applyNumberFormat="1" applyFont="1" applyAlignment="1">
      <alignment horizontal="right" vertical="center"/>
    </xf>
    <xf numFmtId="192" fontId="8" fillId="0" borderId="20" xfId="0" applyNumberFormat="1" applyFont="1" applyBorder="1" applyAlignment="1">
      <alignment horizontal="right" vertical="center"/>
    </xf>
    <xf numFmtId="196" fontId="8" fillId="0" borderId="2" xfId="0" applyNumberFormat="1" applyFont="1" applyBorder="1" applyAlignment="1">
      <alignment horizontal="right" vertical="center"/>
    </xf>
    <xf numFmtId="191" fontId="48" fillId="0" borderId="0" xfId="462" applyNumberFormat="1" applyFont="1" applyAlignment="1">
      <alignment horizontal="center" vertical="center"/>
    </xf>
    <xf numFmtId="0" fontId="48" fillId="0" borderId="0" xfId="2" applyFont="1" applyAlignment="1">
      <alignment horizontal="center" vertical="center"/>
    </xf>
    <xf numFmtId="202" fontId="87" fillId="0" borderId="0" xfId="4" quotePrefix="1" applyNumberFormat="1" applyFont="1" applyAlignment="1">
      <alignment horizontal="right" vertical="center"/>
    </xf>
    <xf numFmtId="39" fontId="87" fillId="0" borderId="0" xfId="4" applyFont="1" applyAlignment="1">
      <alignment horizontal="left" vertical="center"/>
    </xf>
    <xf numFmtId="189" fontId="8" fillId="0" borderId="0" xfId="0" applyNumberFormat="1" applyFont="1" applyAlignment="1">
      <alignment horizontal="centerContinuous" vertical="center"/>
    </xf>
    <xf numFmtId="0" fontId="48" fillId="0" borderId="0" xfId="2" applyFont="1" applyAlignment="1">
      <alignment vertical="center"/>
    </xf>
    <xf numFmtId="0" fontId="50" fillId="0" borderId="0" xfId="2" applyFont="1" applyAlignment="1">
      <alignment horizontal="center" vertical="center"/>
    </xf>
    <xf numFmtId="189" fontId="8" fillId="0" borderId="0" xfId="0" applyNumberFormat="1" applyFont="1" applyAlignment="1">
      <alignment horizontal="left" vertical="center"/>
    </xf>
    <xf numFmtId="49" fontId="87" fillId="0" borderId="2" xfId="462" applyNumberFormat="1" applyFont="1" applyBorder="1" applyAlignment="1">
      <alignment horizontal="center" vertical="center"/>
    </xf>
    <xf numFmtId="196" fontId="87" fillId="0" borderId="2" xfId="462" applyNumberFormat="1" applyFont="1" applyBorder="1" applyAlignment="1">
      <alignment horizontal="right" vertical="center"/>
    </xf>
    <xf numFmtId="0" fontId="87" fillId="0" borderId="0" xfId="2" applyFont="1" applyAlignment="1">
      <alignment vertical="center"/>
    </xf>
    <xf numFmtId="0" fontId="88" fillId="0" borderId="0" xfId="2" applyFont="1" applyAlignment="1">
      <alignment horizontal="center" vertical="center"/>
    </xf>
    <xf numFmtId="191" fontId="48" fillId="0" borderId="0" xfId="2" applyNumberFormat="1" applyFont="1" applyAlignment="1">
      <alignment horizontal="right" vertical="center"/>
    </xf>
    <xf numFmtId="189" fontId="48" fillId="0" borderId="0" xfId="0" applyNumberFormat="1" applyFont="1" applyAlignment="1">
      <alignment vertical="center"/>
    </xf>
    <xf numFmtId="189" fontId="8" fillId="0" borderId="0" xfId="0" applyNumberFormat="1" applyFont="1" applyAlignment="1">
      <alignment horizontal="center" vertical="center"/>
    </xf>
    <xf numFmtId="191" fontId="8" fillId="0" borderId="0" xfId="0" applyNumberFormat="1" applyFont="1" applyAlignment="1">
      <alignment vertical="center"/>
    </xf>
    <xf numFmtId="191" fontId="8" fillId="0" borderId="20" xfId="0" applyNumberFormat="1" applyFont="1" applyBorder="1" applyAlignment="1">
      <alignment vertical="center"/>
    </xf>
    <xf numFmtId="0" fontId="48" fillId="0" borderId="0" xfId="0" applyFont="1" applyAlignment="1">
      <alignment horizontal="left" vertical="center"/>
    </xf>
    <xf numFmtId="0" fontId="47" fillId="0" borderId="0" xfId="2664" applyFont="1" applyAlignment="1">
      <alignment horizontal="center" vertical="center"/>
    </xf>
    <xf numFmtId="191" fontId="8" fillId="0" borderId="1" xfId="0" applyNumberFormat="1" applyFont="1" applyBorder="1" applyAlignment="1">
      <alignment vertical="center"/>
    </xf>
    <xf numFmtId="0" fontId="47" fillId="0" borderId="0" xfId="2664" applyFont="1" applyAlignment="1">
      <alignment vertical="center"/>
    </xf>
    <xf numFmtId="0" fontId="48" fillId="0" borderId="0" xfId="2664" applyFont="1" applyAlignment="1">
      <alignment vertical="center"/>
    </xf>
    <xf numFmtId="191" fontId="47" fillId="0" borderId="0" xfId="2664" applyNumberFormat="1" applyFont="1" applyAlignment="1">
      <alignment horizontal="right" vertical="center"/>
    </xf>
    <xf numFmtId="0" fontId="49" fillId="0" borderId="0" xfId="3" applyFont="1" applyAlignment="1">
      <alignment horizontal="left" vertical="center"/>
    </xf>
    <xf numFmtId="0" fontId="8" fillId="0" borderId="0" xfId="2664" applyFont="1" applyAlignment="1">
      <alignment horizontal="center" vertical="center"/>
    </xf>
    <xf numFmtId="191" fontId="8" fillId="0" borderId="0" xfId="2664" applyNumberFormat="1" applyFont="1" applyAlignment="1">
      <alignment horizontal="right" vertical="center"/>
    </xf>
    <xf numFmtId="0" fontId="8" fillId="0" borderId="0" xfId="2664" applyFont="1" applyAlignment="1">
      <alignment vertical="center"/>
    </xf>
    <xf numFmtId="0" fontId="8" fillId="0" borderId="0" xfId="462" applyFont="1" applyAlignment="1">
      <alignment vertical="center" wrapText="1"/>
    </xf>
    <xf numFmtId="0" fontId="89" fillId="0" borderId="0" xfId="463" applyFont="1" applyAlignment="1">
      <alignment vertical="center" wrapText="1"/>
    </xf>
    <xf numFmtId="191" fontId="8" fillId="0" borderId="0" xfId="462" applyNumberFormat="1" applyFont="1" applyAlignment="1">
      <alignment horizontal="center" vertical="center"/>
    </xf>
    <xf numFmtId="191" fontId="8" fillId="0" borderId="0" xfId="465" applyNumberFormat="1" applyFont="1" applyAlignment="1">
      <alignment horizontal="right" vertical="center"/>
    </xf>
    <xf numFmtId="203" fontId="8" fillId="0" borderId="0" xfId="0" applyNumberFormat="1" applyFont="1" applyAlignment="1">
      <alignment horizontal="center" vertical="center"/>
    </xf>
    <xf numFmtId="0" fontId="8" fillId="0" borderId="0" xfId="3" applyFont="1" applyAlignment="1">
      <alignment horizontal="left" vertical="center"/>
    </xf>
    <xf numFmtId="38" fontId="8" fillId="0" borderId="0" xfId="4818" applyNumberFormat="1" applyFont="1" applyAlignment="1">
      <alignment horizontal="center" vertical="center"/>
    </xf>
    <xf numFmtId="38" fontId="8" fillId="0" borderId="0" xfId="4818" applyNumberFormat="1" applyFont="1" applyAlignment="1">
      <alignment vertical="center"/>
    </xf>
    <xf numFmtId="191" fontId="8" fillId="0" borderId="0" xfId="4818" applyNumberFormat="1" applyFont="1" applyAlignment="1">
      <alignment horizontal="right" vertical="center"/>
    </xf>
    <xf numFmtId="38" fontId="48" fillId="0" borderId="0" xfId="462" applyNumberFormat="1" applyFont="1" applyAlignment="1">
      <alignment horizontal="left" vertical="center"/>
    </xf>
    <xf numFmtId="38" fontId="8" fillId="0" borderId="0" xfId="462" applyNumberFormat="1" applyFont="1" applyAlignment="1">
      <alignment vertical="center"/>
    </xf>
    <xf numFmtId="191" fontId="8" fillId="0" borderId="1" xfId="4818" applyNumberFormat="1" applyFont="1" applyBorder="1" applyAlignment="1">
      <alignment horizontal="right" vertical="center"/>
    </xf>
    <xf numFmtId="0" fontId="48" fillId="0" borderId="0" xfId="462" applyFont="1" applyAlignment="1">
      <alignment horizontal="left" vertical="center"/>
    </xf>
    <xf numFmtId="192" fontId="8" fillId="0" borderId="0" xfId="462" applyNumberFormat="1" applyFont="1" applyAlignment="1">
      <alignment horizontal="right" vertical="center"/>
    </xf>
    <xf numFmtId="0" fontId="8" fillId="0" borderId="0" xfId="462" applyFont="1" applyAlignment="1">
      <alignment horizontal="left" vertical="center" wrapText="1"/>
    </xf>
    <xf numFmtId="38" fontId="49" fillId="0" borderId="0" xfId="4818" applyNumberFormat="1" applyFont="1" applyAlignment="1">
      <alignment horizontal="center" vertical="center"/>
    </xf>
    <xf numFmtId="205" fontId="8" fillId="0" borderId="0" xfId="4818" applyNumberFormat="1" applyFont="1" applyAlignment="1">
      <alignment horizontal="right" vertical="center"/>
    </xf>
    <xf numFmtId="0" fontId="8" fillId="0" borderId="0" xfId="0" applyFont="1"/>
    <xf numFmtId="0" fontId="8" fillId="0" borderId="20" xfId="0" applyFont="1" applyBorder="1" applyAlignment="1">
      <alignment vertical="center"/>
    </xf>
    <xf numFmtId="189" fontId="8" fillId="0" borderId="20" xfId="0" applyNumberFormat="1" applyFont="1" applyBorder="1" applyAlignment="1">
      <alignment vertical="center"/>
    </xf>
    <xf numFmtId="0" fontId="48" fillId="0" borderId="0" xfId="467" applyFont="1" applyAlignment="1">
      <alignment vertical="center"/>
    </xf>
    <xf numFmtId="196" fontId="8" fillId="0" borderId="0" xfId="462" applyNumberFormat="1" applyFont="1" applyAlignment="1">
      <alignment vertical="center"/>
    </xf>
    <xf numFmtId="0" fontId="48" fillId="0" borderId="20" xfId="462" applyFont="1" applyBorder="1" applyAlignment="1">
      <alignment horizontal="left" vertical="center"/>
    </xf>
    <xf numFmtId="191" fontId="8" fillId="0" borderId="20" xfId="462" applyNumberFormat="1" applyFont="1" applyBorder="1" applyAlignment="1">
      <alignment horizontal="center" vertical="center"/>
    </xf>
    <xf numFmtId="196" fontId="8" fillId="0" borderId="20" xfId="462" applyNumberFormat="1" applyFont="1" applyBorder="1" applyAlignment="1">
      <alignment vertical="center"/>
    </xf>
    <xf numFmtId="0" fontId="51" fillId="0" borderId="0" xfId="462" applyFont="1" applyAlignment="1">
      <alignment horizontal="left" vertical="center"/>
    </xf>
    <xf numFmtId="191" fontId="52" fillId="0" borderId="0" xfId="462" applyNumberFormat="1" applyFont="1" applyAlignment="1">
      <alignment horizontal="center" vertical="center"/>
    </xf>
    <xf numFmtId="0" fontId="52" fillId="0" borderId="0" xfId="462" applyFont="1" applyAlignment="1">
      <alignment vertical="center"/>
    </xf>
    <xf numFmtId="196" fontId="51" fillId="0" borderId="0" xfId="4819" applyNumberFormat="1" applyFont="1" applyAlignment="1">
      <alignment horizontal="center" vertical="center"/>
    </xf>
    <xf numFmtId="0" fontId="51" fillId="0" borderId="0" xfId="4819" applyFont="1" applyAlignment="1">
      <alignment horizontal="center" vertical="center"/>
    </xf>
    <xf numFmtId="196" fontId="51" fillId="0" borderId="0" xfId="4819" applyNumberFormat="1" applyFont="1" applyAlignment="1">
      <alignment vertical="center"/>
    </xf>
    <xf numFmtId="196" fontId="51" fillId="0" borderId="0" xfId="4819" applyNumberFormat="1" applyFont="1" applyAlignment="1">
      <alignment horizontal="right" vertical="center"/>
    </xf>
    <xf numFmtId="196" fontId="51" fillId="0" borderId="0" xfId="4819" applyNumberFormat="1" applyFont="1" applyAlignment="1">
      <alignment horizontal="center" vertical="center" wrapText="1"/>
    </xf>
    <xf numFmtId="196" fontId="51" fillId="0" borderId="0" xfId="4819" applyNumberFormat="1" applyFont="1" applyAlignment="1">
      <alignment horizontal="center" vertical="top"/>
    </xf>
    <xf numFmtId="196" fontId="51" fillId="0" borderId="0" xfId="462" applyNumberFormat="1" applyFont="1" applyAlignment="1">
      <alignment horizontal="right" vertical="center"/>
    </xf>
    <xf numFmtId="196" fontId="51" fillId="0" borderId="0" xfId="4819" quotePrefix="1" applyNumberFormat="1" applyFont="1" applyAlignment="1">
      <alignment horizontal="right" vertical="center"/>
    </xf>
    <xf numFmtId="196" fontId="51" fillId="0" borderId="0" xfId="462" applyNumberFormat="1" applyFont="1" applyAlignment="1">
      <alignment horizontal="right"/>
    </xf>
    <xf numFmtId="0" fontId="51" fillId="0" borderId="0" xfId="4819" applyFont="1" applyAlignment="1">
      <alignment horizontal="left" vertical="center"/>
    </xf>
    <xf numFmtId="196" fontId="52" fillId="0" borderId="0" xfId="462" applyNumberFormat="1" applyFont="1" applyAlignment="1">
      <alignment horizontal="right" vertical="center"/>
    </xf>
    <xf numFmtId="0" fontId="52" fillId="0" borderId="0" xfId="4819" applyFont="1" applyAlignment="1">
      <alignment horizontal="left" vertical="center"/>
    </xf>
    <xf numFmtId="0" fontId="52" fillId="0" borderId="0" xfId="4819" applyFont="1" applyAlignment="1">
      <alignment horizontal="center" vertical="center"/>
    </xf>
    <xf numFmtId="196" fontId="52" fillId="0" borderId="0" xfId="462" applyNumberFormat="1" applyFont="1" applyAlignment="1">
      <alignment vertical="center"/>
    </xf>
    <xf numFmtId="0" fontId="8" fillId="0" borderId="20" xfId="4819" quotePrefix="1" applyFont="1" applyBorder="1" applyAlignment="1">
      <alignment horizontal="left" vertical="center"/>
    </xf>
    <xf numFmtId="0" fontId="8" fillId="0" borderId="20" xfId="462" applyFont="1" applyBorder="1" applyAlignment="1">
      <alignment vertical="center"/>
    </xf>
    <xf numFmtId="0" fontId="87" fillId="0" borderId="0" xfId="462" applyFont="1" applyAlignment="1">
      <alignment vertical="center"/>
    </xf>
    <xf numFmtId="0" fontId="87" fillId="0" borderId="20" xfId="462" applyFont="1" applyBorder="1" applyAlignment="1">
      <alignment horizontal="left" vertical="center"/>
    </xf>
    <xf numFmtId="0" fontId="87" fillId="0" borderId="0" xfId="462" applyFont="1" applyAlignment="1">
      <alignment horizontal="left" vertical="center"/>
    </xf>
    <xf numFmtId="196" fontId="8" fillId="0" borderId="25" xfId="462" applyNumberFormat="1" applyFont="1" applyBorder="1" applyAlignment="1">
      <alignment vertical="center"/>
    </xf>
    <xf numFmtId="0" fontId="8" fillId="0" borderId="0" xfId="4819" applyFont="1" applyAlignment="1">
      <alignment horizontal="center" vertical="center"/>
    </xf>
    <xf numFmtId="0" fontId="48" fillId="0" borderId="0" xfId="4819" applyFont="1" applyAlignment="1">
      <alignment horizontal="center" vertical="center"/>
    </xf>
    <xf numFmtId="196" fontId="48" fillId="0" borderId="0" xfId="4819" applyNumberFormat="1" applyFont="1" applyAlignment="1">
      <alignment horizontal="center" vertical="center"/>
    </xf>
    <xf numFmtId="196" fontId="48" fillId="0" borderId="0" xfId="4819" applyNumberFormat="1" applyFont="1" applyAlignment="1">
      <alignment horizontal="right" vertical="center" wrapText="1"/>
    </xf>
    <xf numFmtId="196" fontId="48" fillId="0" borderId="25" xfId="4819" applyNumberFormat="1" applyFont="1" applyBorder="1" applyAlignment="1">
      <alignment horizontal="center" vertical="center"/>
    </xf>
    <xf numFmtId="196" fontId="48" fillId="0" borderId="25" xfId="4819" applyNumberFormat="1" applyFont="1" applyBorder="1" applyAlignment="1">
      <alignment horizontal="right" vertical="center" wrapText="1"/>
    </xf>
    <xf numFmtId="196" fontId="87" fillId="0" borderId="0" xfId="4819" applyNumberFormat="1" applyFont="1" applyAlignment="1">
      <alignment horizontal="right" vertical="center"/>
    </xf>
    <xf numFmtId="196" fontId="48" fillId="0" borderId="0" xfId="4819" applyNumberFormat="1" applyFont="1" applyAlignment="1">
      <alignment horizontal="right" vertical="center"/>
    </xf>
    <xf numFmtId="196" fontId="87" fillId="0" borderId="0" xfId="4819" quotePrefix="1" applyNumberFormat="1" applyFont="1" applyAlignment="1">
      <alignment horizontal="right" vertical="center"/>
    </xf>
    <xf numFmtId="196" fontId="48" fillId="0" borderId="20" xfId="462" applyNumberFormat="1" applyFont="1" applyBorder="1" applyAlignment="1">
      <alignment horizontal="right" vertical="center"/>
    </xf>
    <xf numFmtId="0" fontId="48" fillId="0" borderId="0" xfId="4819" quotePrefix="1" applyFont="1" applyAlignment="1">
      <alignment horizontal="left" vertical="center"/>
    </xf>
    <xf numFmtId="0" fontId="47" fillId="0" borderId="0" xfId="4819" applyFont="1" applyAlignment="1">
      <alignment horizontal="left" vertical="center"/>
    </xf>
    <xf numFmtId="0" fontId="48" fillId="0" borderId="0" xfId="4819" applyFont="1" applyAlignment="1">
      <alignment horizontal="left" vertical="center"/>
    </xf>
    <xf numFmtId="38" fontId="8" fillId="0" borderId="20" xfId="4819" applyNumberFormat="1" applyFont="1" applyBorder="1" applyAlignment="1">
      <alignment vertical="center"/>
    </xf>
    <xf numFmtId="188" fontId="87" fillId="0" borderId="0" xfId="0" applyNumberFormat="1" applyFont="1" applyAlignment="1">
      <alignment horizontal="left" vertical="center"/>
    </xf>
    <xf numFmtId="191" fontId="87" fillId="0" borderId="0" xfId="0" applyNumberFormat="1" applyFont="1" applyAlignment="1">
      <alignment horizontal="left" vertical="center"/>
    </xf>
    <xf numFmtId="188" fontId="47" fillId="0" borderId="0" xfId="0" applyNumberFormat="1" applyFont="1" applyAlignment="1">
      <alignment horizontal="left" vertical="center"/>
    </xf>
    <xf numFmtId="0" fontId="87" fillId="0" borderId="0" xfId="2" applyFont="1" applyAlignment="1">
      <alignment horizontal="left" vertical="center"/>
    </xf>
    <xf numFmtId="188" fontId="47" fillId="0" borderId="0" xfId="0" applyNumberFormat="1" applyFont="1" applyAlignment="1">
      <alignment vertical="center"/>
    </xf>
    <xf numFmtId="191" fontId="87" fillId="0" borderId="0" xfId="462" applyNumberFormat="1" applyFont="1" applyAlignment="1">
      <alignment horizontal="center" vertical="center"/>
    </xf>
    <xf numFmtId="191" fontId="87" fillId="0" borderId="0" xfId="462" applyNumberFormat="1" applyFont="1" applyAlignment="1">
      <alignment horizontal="right" vertical="center"/>
    </xf>
    <xf numFmtId="39" fontId="87" fillId="0" borderId="0" xfId="4" quotePrefix="1" applyFont="1" applyAlignment="1">
      <alignment horizontal="right" vertical="center"/>
    </xf>
    <xf numFmtId="189" fontId="47" fillId="0" borderId="0" xfId="0" applyNumberFormat="1" applyFont="1" applyAlignment="1">
      <alignment vertical="center"/>
    </xf>
    <xf numFmtId="189" fontId="87" fillId="0" borderId="0" xfId="0" applyNumberFormat="1" applyFont="1" applyAlignment="1">
      <alignment horizontal="center" vertical="center"/>
    </xf>
    <xf numFmtId="189" fontId="47" fillId="0" borderId="0" xfId="0" applyNumberFormat="1" applyFont="1" applyAlignment="1">
      <alignment horizontal="center" vertical="center"/>
    </xf>
    <xf numFmtId="192" fontId="87" fillId="0" borderId="2" xfId="2" applyNumberFormat="1" applyFont="1" applyBorder="1" applyAlignment="1">
      <alignment horizontal="right" vertical="center"/>
    </xf>
    <xf numFmtId="189" fontId="90" fillId="0" borderId="0" xfId="0" applyNumberFormat="1" applyFont="1" applyAlignment="1">
      <alignment horizontal="center" vertical="center"/>
    </xf>
    <xf numFmtId="191" fontId="87" fillId="0" borderId="0" xfId="2" applyNumberFormat="1" applyFont="1" applyAlignment="1">
      <alignment horizontal="right" vertical="center"/>
    </xf>
    <xf numFmtId="191" fontId="87" fillId="0" borderId="0" xfId="2" applyNumberFormat="1" applyFont="1" applyAlignment="1">
      <alignment vertical="center"/>
    </xf>
    <xf numFmtId="0" fontId="87" fillId="0" borderId="0" xfId="0" applyFont="1" applyAlignment="1">
      <alignment vertical="center"/>
    </xf>
    <xf numFmtId="191" fontId="47" fillId="0" borderId="0" xfId="0" applyNumberFormat="1" applyFont="1" applyAlignment="1">
      <alignment vertical="center"/>
    </xf>
    <xf numFmtId="0" fontId="47" fillId="0" borderId="0" xfId="0" applyFont="1" applyAlignment="1">
      <alignment vertical="center"/>
    </xf>
    <xf numFmtId="191" fontId="47" fillId="0" borderId="0" xfId="0" applyNumberFormat="1" applyFont="1" applyAlignment="1">
      <alignment horizontal="right" vertical="center"/>
    </xf>
    <xf numFmtId="188" fontId="8" fillId="0" borderId="0" xfId="0" applyNumberFormat="1" applyFont="1" applyAlignment="1">
      <alignment horizontal="center" vertical="center"/>
    </xf>
    <xf numFmtId="188" fontId="47" fillId="0" borderId="0" xfId="0" applyNumberFormat="1" applyFont="1" applyAlignment="1">
      <alignment horizontal="center" vertical="center"/>
    </xf>
    <xf numFmtId="191" fontId="47" fillId="0" borderId="20" xfId="0" applyNumberFormat="1" applyFont="1" applyBorder="1" applyAlignment="1">
      <alignment vertical="center"/>
    </xf>
    <xf numFmtId="49" fontId="8" fillId="0" borderId="0" xfId="462" applyNumberFormat="1" applyFont="1" applyAlignment="1">
      <alignment vertical="center"/>
    </xf>
    <xf numFmtId="191" fontId="47" fillId="0" borderId="20" xfId="0" applyNumberFormat="1" applyFont="1" applyBorder="1" applyAlignment="1">
      <alignment horizontal="right" vertical="center"/>
    </xf>
    <xf numFmtId="188" fontId="47" fillId="0" borderId="20" xfId="0" applyNumberFormat="1" applyFont="1" applyBorder="1" applyAlignment="1">
      <alignment vertical="center"/>
    </xf>
    <xf numFmtId="188" fontId="91" fillId="0" borderId="0" xfId="0" quotePrefix="1" applyNumberFormat="1" applyFont="1" applyAlignment="1">
      <alignment horizontal="center" vertical="center"/>
    </xf>
    <xf numFmtId="191" fontId="47" fillId="0" borderId="1" xfId="0" applyNumberFormat="1" applyFont="1" applyBorder="1" applyAlignment="1">
      <alignment vertical="center"/>
    </xf>
    <xf numFmtId="188" fontId="47" fillId="0" borderId="0" xfId="0" quotePrefix="1" applyNumberFormat="1" applyFont="1" applyAlignment="1">
      <alignment horizontal="center" vertical="center"/>
    </xf>
    <xf numFmtId="188" fontId="91" fillId="0" borderId="0" xfId="0" quotePrefix="1" applyNumberFormat="1" applyFont="1" applyAlignment="1">
      <alignment horizontal="right" vertical="center"/>
    </xf>
    <xf numFmtId="192" fontId="8" fillId="0" borderId="0" xfId="535" applyNumberFormat="1" applyFont="1" applyAlignment="1">
      <alignment vertical="center"/>
    </xf>
    <xf numFmtId="196" fontId="48" fillId="0" borderId="20" xfId="462" applyNumberFormat="1" applyFont="1" applyBorder="1" applyAlignment="1">
      <alignment horizontal="center" vertical="center"/>
    </xf>
    <xf numFmtId="188" fontId="48" fillId="0" borderId="0" xfId="0" applyNumberFormat="1" applyFont="1" applyAlignment="1">
      <alignment horizontal="left" vertical="center"/>
    </xf>
    <xf numFmtId="39" fontId="48" fillId="0" borderId="20" xfId="4" applyFont="1" applyBorder="1" applyAlignment="1">
      <alignment horizontal="left" vertical="center"/>
    </xf>
    <xf numFmtId="196" fontId="48" fillId="0" borderId="0" xfId="462" applyNumberFormat="1" applyFont="1" applyAlignment="1">
      <alignment horizontal="center" vertical="center"/>
    </xf>
    <xf numFmtId="0" fontId="8" fillId="0" borderId="20" xfId="462" applyFont="1" applyBorder="1" applyAlignment="1">
      <alignment horizontal="left" vertical="center"/>
    </xf>
    <xf numFmtId="189" fontId="48" fillId="0" borderId="0" xfId="0" applyNumberFormat="1" applyFont="1" applyAlignment="1">
      <alignment horizontal="left" vertical="center"/>
    </xf>
    <xf numFmtId="192" fontId="6" fillId="0" borderId="0" xfId="535" applyNumberFormat="1" applyFont="1" applyAlignment="1">
      <alignment horizontal="center" vertical="center"/>
    </xf>
    <xf numFmtId="192" fontId="6" fillId="0" borderId="0" xfId="535" applyNumberFormat="1" applyFont="1" applyAlignment="1">
      <alignment horizontal="left" vertical="center"/>
    </xf>
    <xf numFmtId="191" fontId="48" fillId="0" borderId="20" xfId="462" applyNumberFormat="1" applyFont="1" applyBorder="1" applyAlignment="1">
      <alignment horizontal="center" vertical="center"/>
    </xf>
    <xf numFmtId="189" fontId="48" fillId="0" borderId="0" xfId="269" applyNumberFormat="1" applyFont="1" applyFill="1" applyAlignment="1">
      <alignment horizontal="left" vertical="center"/>
    </xf>
    <xf numFmtId="189" fontId="48" fillId="0" borderId="20" xfId="269" applyNumberFormat="1" applyFont="1" applyFill="1" applyBorder="1" applyAlignment="1">
      <alignment horizontal="left" vertical="center"/>
    </xf>
    <xf numFmtId="191" fontId="48" fillId="0" borderId="0" xfId="462" applyNumberFormat="1" applyFont="1" applyAlignment="1">
      <alignment horizontal="center" vertical="center"/>
    </xf>
    <xf numFmtId="196" fontId="51" fillId="0" borderId="20" xfId="4819" applyNumberFormat="1" applyFont="1" applyBorder="1" applyAlignment="1">
      <alignment horizontal="center" vertical="center"/>
    </xf>
    <xf numFmtId="196" fontId="51" fillId="0" borderId="20" xfId="4819" applyNumberFormat="1" applyFont="1" applyBorder="1" applyAlignment="1">
      <alignment horizontal="center" vertical="center" wrapText="1"/>
    </xf>
    <xf numFmtId="196" fontId="51" fillId="0" borderId="13" xfId="4819" applyNumberFormat="1" applyFont="1" applyBorder="1" applyAlignment="1">
      <alignment horizontal="center" vertical="center" wrapText="1"/>
    </xf>
    <xf numFmtId="196" fontId="51" fillId="0" borderId="13" xfId="4819" applyNumberFormat="1" applyFont="1" applyBorder="1" applyAlignment="1">
      <alignment horizontal="center" vertical="center"/>
    </xf>
    <xf numFmtId="196" fontId="48" fillId="0" borderId="20" xfId="4819" applyNumberFormat="1" applyFont="1" applyBorder="1" applyAlignment="1">
      <alignment horizontal="center" vertical="center"/>
    </xf>
    <xf numFmtId="196" fontId="48" fillId="0" borderId="20" xfId="4819" applyNumberFormat="1" applyFont="1" applyBorder="1" applyAlignment="1">
      <alignment horizontal="center" vertical="center" wrapText="1"/>
    </xf>
    <xf numFmtId="196" fontId="48" fillId="0" borderId="13" xfId="4819" applyNumberFormat="1" applyFont="1" applyBorder="1" applyAlignment="1">
      <alignment horizontal="center" vertical="center" wrapText="1"/>
    </xf>
    <xf numFmtId="192" fontId="8" fillId="0" borderId="0" xfId="535" applyNumberFormat="1" applyFont="1" applyAlignment="1">
      <alignment horizontal="center" vertical="center"/>
    </xf>
    <xf numFmtId="191" fontId="87" fillId="0" borderId="20" xfId="462" applyNumberFormat="1" applyFont="1" applyBorder="1" applyAlignment="1">
      <alignment horizontal="center" vertical="center"/>
    </xf>
    <xf numFmtId="191" fontId="87" fillId="0" borderId="0" xfId="462" applyNumberFormat="1" applyFont="1" applyAlignment="1">
      <alignment horizontal="center" vertical="center"/>
    </xf>
  </cellXfs>
  <cellStyles count="4821">
    <cellStyle name="20% - Accent1 2" xfId="5"/>
    <cellStyle name="20% - Accent1 2 2" xfId="1569"/>
    <cellStyle name="20% - Accent1 2 3" xfId="774"/>
    <cellStyle name="20% - Accent2 2" xfId="6"/>
    <cellStyle name="20% - Accent2 2 2" xfId="1570"/>
    <cellStyle name="20% - Accent2 2 3" xfId="821"/>
    <cellStyle name="20% - Accent3 2" xfId="7"/>
    <cellStyle name="20% - Accent3 2 2" xfId="1571"/>
    <cellStyle name="20% - Accent3 2 3" xfId="812"/>
    <cellStyle name="20% - Accent4 2" xfId="8"/>
    <cellStyle name="20% - Accent4 2 2" xfId="1572"/>
    <cellStyle name="20% - Accent4 2 3" xfId="771"/>
    <cellStyle name="20% - Accent5 2" xfId="9"/>
    <cellStyle name="20% - Accent5 2 2" xfId="1573"/>
    <cellStyle name="20% - Accent5 2 3" xfId="817"/>
    <cellStyle name="20% - Accent6 2" xfId="10"/>
    <cellStyle name="20% - Accent6 2 2" xfId="1574"/>
    <cellStyle name="20% - Accent6 2 3" xfId="806"/>
    <cellStyle name="40% - Accent1 2" xfId="11"/>
    <cellStyle name="40% - Accent1 2 2" xfId="1575"/>
    <cellStyle name="40% - Accent1 2 3" xfId="761"/>
    <cellStyle name="40% - Accent2 2" xfId="12"/>
    <cellStyle name="40% - Accent2 2 2" xfId="1576"/>
    <cellStyle name="40% - Accent2 2 3" xfId="770"/>
    <cellStyle name="40% - Accent3 2" xfId="13"/>
    <cellStyle name="40% - Accent3 2 2" xfId="1577"/>
    <cellStyle name="40% - Accent3 2 3" xfId="795"/>
    <cellStyle name="40% - Accent4 2" xfId="14"/>
    <cellStyle name="40% - Accent4 2 2" xfId="1578"/>
    <cellStyle name="40% - Accent4 2 3" xfId="822"/>
    <cellStyle name="40% - Accent5 2" xfId="15"/>
    <cellStyle name="40% - Accent5 2 2" xfId="1579"/>
    <cellStyle name="40% - Accent5 2 3" xfId="765"/>
    <cellStyle name="40% - Accent6 2" xfId="16"/>
    <cellStyle name="40% - Accent6 2 2" xfId="1580"/>
    <cellStyle name="40% - Accent6 2 3" xfId="814"/>
    <cellStyle name="60% - Accent1 2" xfId="17"/>
    <cellStyle name="60% - Accent1 2 2" xfId="1581"/>
    <cellStyle name="60% - Accent1 2 3" xfId="815"/>
    <cellStyle name="60% - Accent2 2" xfId="18"/>
    <cellStyle name="60% - Accent2 2 2" xfId="1582"/>
    <cellStyle name="60% - Accent2 2 3" xfId="776"/>
    <cellStyle name="60% - Accent3 2" xfId="19"/>
    <cellStyle name="60% - Accent3 2 2" xfId="1583"/>
    <cellStyle name="60% - Accent3 2 3" xfId="816"/>
    <cellStyle name="60% - Accent4 2" xfId="20"/>
    <cellStyle name="60% - Accent4 2 2" xfId="1584"/>
    <cellStyle name="60% - Accent4 2 3" xfId="766"/>
    <cellStyle name="60% - Accent5 2" xfId="21"/>
    <cellStyle name="60% - Accent5 2 2" xfId="1585"/>
    <cellStyle name="60% - Accent5 2 3" xfId="807"/>
    <cellStyle name="60% - Accent6 2" xfId="22"/>
    <cellStyle name="60% - Accent6 2 2" xfId="1586"/>
    <cellStyle name="60% - Accent6 2 3" xfId="808"/>
    <cellStyle name="Accent1 2" xfId="23"/>
    <cellStyle name="Accent1 2 2" xfId="1587"/>
    <cellStyle name="Accent1 2 3" xfId="762"/>
    <cellStyle name="Accent2 2" xfId="24"/>
    <cellStyle name="Accent2 2 2" xfId="1588"/>
    <cellStyle name="Accent2 2 3" xfId="786"/>
    <cellStyle name="Accent3 2" xfId="25"/>
    <cellStyle name="Accent3 2 2" xfId="1589"/>
    <cellStyle name="Accent3 2 3" xfId="768"/>
    <cellStyle name="Accent4 2" xfId="26"/>
    <cellStyle name="Accent4 2 2" xfId="1590"/>
    <cellStyle name="Accent4 2 3" xfId="811"/>
    <cellStyle name="Accent5 2" xfId="27"/>
    <cellStyle name="Accent5 2 2" xfId="1591"/>
    <cellStyle name="Accent5 2 3" xfId="809"/>
    <cellStyle name="Accent6 2" xfId="28"/>
    <cellStyle name="Accent6 2 2" xfId="1592"/>
    <cellStyle name="Accent6 2 3" xfId="820"/>
    <cellStyle name="Bad 2" xfId="29"/>
    <cellStyle name="Bad 2 2" xfId="1507"/>
    <cellStyle name="Bad 2 3" xfId="1593"/>
    <cellStyle name="Bad 2 4" xfId="813"/>
    <cellStyle name="Calculation 2" xfId="30"/>
    <cellStyle name="Calculation 2 2" xfId="1594"/>
    <cellStyle name="Calculation 2 3" xfId="773"/>
    <cellStyle name="Check Cell 2" xfId="31"/>
    <cellStyle name="Check Cell 2 2" xfId="1595"/>
    <cellStyle name="Check Cell 2 3" xfId="823"/>
    <cellStyle name="Comma" xfId="1" builtinId="3"/>
    <cellStyle name="Comma [0] 2 2 3 2" xfId="32"/>
    <cellStyle name="Comma [0] 2 2 3 2 2" xfId="33"/>
    <cellStyle name="Comma [0] 2 2 3 2 2 2" xfId="34"/>
    <cellStyle name="Comma [0] 2 2 3 2 2 2 2" xfId="2668"/>
    <cellStyle name="Comma [0] 2 2 3 2 2 3" xfId="2667"/>
    <cellStyle name="Comma [0] 2 2 3 2 3" xfId="35"/>
    <cellStyle name="Comma [0] 2 2 3 2 3 2" xfId="2669"/>
    <cellStyle name="Comma [0] 2 2 3 2 4" xfId="2666"/>
    <cellStyle name="Comma 10" xfId="36"/>
    <cellStyle name="Comma 10 10" xfId="520"/>
    <cellStyle name="Comma 10 10 2" xfId="3014"/>
    <cellStyle name="Comma 10 11" xfId="2670"/>
    <cellStyle name="Comma 10 17" xfId="555"/>
    <cellStyle name="Comma 10 17 10" xfId="1457"/>
    <cellStyle name="Comma 10 17 10 2" xfId="2460"/>
    <cellStyle name="Comma 10 17 10 2 2" xfId="4614"/>
    <cellStyle name="Comma 10 17 10 3" xfId="3750"/>
    <cellStyle name="Comma 10 17 11" xfId="1977"/>
    <cellStyle name="Comma 10 17 11 2" xfId="4131"/>
    <cellStyle name="Comma 10 17 12" xfId="3036"/>
    <cellStyle name="Comma 10 17 2" xfId="596"/>
    <cellStyle name="Comma 10 17 2 2" xfId="896"/>
    <cellStyle name="Comma 10 17 2 2 2" xfId="1237"/>
    <cellStyle name="Comma 10 17 2 2 2 2" xfId="2274"/>
    <cellStyle name="Comma 10 17 2 2 2 2 2" xfId="4428"/>
    <cellStyle name="Comma 10 17 2 2 2 3" xfId="3555"/>
    <cellStyle name="Comma 10 17 2 2 3" xfId="2065"/>
    <cellStyle name="Comma 10 17 2 2 3 2" xfId="4219"/>
    <cellStyle name="Comma 10 17 2 2 4" xfId="3243"/>
    <cellStyle name="Comma 10 17 2 3" xfId="928"/>
    <cellStyle name="Comma 10 17 2 3 2" xfId="788"/>
    <cellStyle name="Comma 10 17 2 3 2 10" xfId="3182"/>
    <cellStyle name="Comma 10 17 2 3 2 2" xfId="794"/>
    <cellStyle name="Comma 10 17 2 3 2 2 2" xfId="1043"/>
    <cellStyle name="Comma 10 17 2 3 2 2 2 2" xfId="1302"/>
    <cellStyle name="Comma 10 17 2 3 2 2 2 2 2" xfId="502"/>
    <cellStyle name="Comma 10 17 2 3 2 2 2 2 2 2" xfId="1427"/>
    <cellStyle name="Comma 10 17 2 3 2 2 2 2 2 2 2" xfId="1428"/>
    <cellStyle name="Comma 10 17 2 3 2 2 2 2 2 2 2 2" xfId="2445"/>
    <cellStyle name="Comma 10 17 2 3 2 2 2 2 2 2 2 2 2" xfId="4599"/>
    <cellStyle name="Comma 10 17 2 3 2 2 2 2 2 2 2 3" xfId="3735"/>
    <cellStyle name="Comma 10 17 2 3 2 2 2 2 2 2 3" xfId="2444"/>
    <cellStyle name="Comma 10 17 2 3 2 2 2 2 2 2 3 2" xfId="4598"/>
    <cellStyle name="Comma 10 17 2 3 2 2 2 2 2 2 4" xfId="3734"/>
    <cellStyle name="Comma 10 17 2 3 2 2 2 2 2 3" xfId="1963"/>
    <cellStyle name="Comma 10 17 2 3 2 2 2 2 2 3 2" xfId="4117"/>
    <cellStyle name="Comma 10 17 2 3 2 2 2 2 2 4" xfId="3004"/>
    <cellStyle name="Comma 10 17 2 3 2 2 2 2 3" xfId="1455"/>
    <cellStyle name="Comma 10 17 2 3 2 2 2 2 3 2" xfId="2458"/>
    <cellStyle name="Comma 10 17 2 3 2 2 2 2 3 2 2" xfId="4612"/>
    <cellStyle name="Comma 10 17 2 3 2 2 2 2 3 3" xfId="3748"/>
    <cellStyle name="Comma 10 17 2 3 2 2 2 2 4" xfId="2339"/>
    <cellStyle name="Comma 10 17 2 3 2 2 2 2 4 2" xfId="4493"/>
    <cellStyle name="Comma 10 17 2 3 2 2 2 2 5" xfId="3620"/>
    <cellStyle name="Comma 10 17 2 3 2 2 2 3" xfId="2133"/>
    <cellStyle name="Comma 10 17 2 3 2 2 2 3 2" xfId="4287"/>
    <cellStyle name="Comma 10 17 2 3 2 2 2 4" xfId="3372"/>
    <cellStyle name="Comma 10 17 2 3 2 2 3" xfId="1221"/>
    <cellStyle name="Comma 10 17 2 3 2 2 3 2" xfId="2258"/>
    <cellStyle name="Comma 10 17 2 3 2 2 3 2 2" xfId="4412"/>
    <cellStyle name="Comma 10 17 2 3 2 2 3 3" xfId="3539"/>
    <cellStyle name="Comma 10 17 2 3 2 2 4" xfId="1378"/>
    <cellStyle name="Comma 10 17 2 3 2 2 4 2" xfId="2410"/>
    <cellStyle name="Comma 10 17 2 3 2 2 4 2 2" xfId="4564"/>
    <cellStyle name="Comma 10 17 2 3 2 2 4 3" xfId="3694"/>
    <cellStyle name="Comma 10 17 2 3 2 2 5" xfId="2048"/>
    <cellStyle name="Comma 10 17 2 3 2 2 5 2" xfId="4202"/>
    <cellStyle name="Comma 10 17 2 3 2 2 6" xfId="3186"/>
    <cellStyle name="Comma 10 17 2 3 2 3" xfId="829"/>
    <cellStyle name="Comma 10 17 2 3 2 3 2" xfId="1102"/>
    <cellStyle name="Comma 10 17 2 3 2 3 2 2" xfId="1333"/>
    <cellStyle name="Comma 10 17 2 3 2 3 2 2 2" xfId="2370"/>
    <cellStyle name="Comma 10 17 2 3 2 3 2 2 2 2" xfId="4524"/>
    <cellStyle name="Comma 10 17 2 3 2 3 2 2 3" xfId="3651"/>
    <cellStyle name="Comma 10 17 2 3 2 3 2 3" xfId="2165"/>
    <cellStyle name="Comma 10 17 2 3 2 3 2 3 2" xfId="4319"/>
    <cellStyle name="Comma 10 17 2 3 2 3 2 4" xfId="3431"/>
    <cellStyle name="Comma 10 17 2 3 2 3 3" xfId="1224"/>
    <cellStyle name="Comma 10 17 2 3 2 3 3 2" xfId="2261"/>
    <cellStyle name="Comma 10 17 2 3 2 3 3 2 2" xfId="4415"/>
    <cellStyle name="Comma 10 17 2 3 2 3 3 3" xfId="3542"/>
    <cellStyle name="Comma 10 17 2 3 2 3 4" xfId="1385"/>
    <cellStyle name="Comma 10 17 2 3 2 3 4 2" xfId="2415"/>
    <cellStyle name="Comma 10 17 2 3 2 3 4 2 2" xfId="4569"/>
    <cellStyle name="Comma 10 17 2 3 2 3 4 3" xfId="3701"/>
    <cellStyle name="Comma 10 17 2 3 2 3 5" xfId="2051"/>
    <cellStyle name="Comma 10 17 2 3 2 3 5 2" xfId="4205"/>
    <cellStyle name="Comma 10 17 2 3 2 3 6" xfId="3196"/>
    <cellStyle name="Comma 10 17 2 3 2 4" xfId="1134"/>
    <cellStyle name="Comma 10 17 2 3 2 4 2" xfId="1349"/>
    <cellStyle name="Comma 10 17 2 3 2 4 2 2" xfId="2386"/>
    <cellStyle name="Comma 10 17 2 3 2 4 2 2 2" xfId="4540"/>
    <cellStyle name="Comma 10 17 2 3 2 4 2 3" xfId="3667"/>
    <cellStyle name="Comma 10 17 2 3 2 4 3" xfId="2181"/>
    <cellStyle name="Comma 10 17 2 3 2 4 3 2" xfId="4335"/>
    <cellStyle name="Comma 10 17 2 3 2 4 4" xfId="3457"/>
    <cellStyle name="Comma 10 17 2 3 2 5" xfId="967"/>
    <cellStyle name="Comma 10 17 2 3 2 5 2" xfId="1259"/>
    <cellStyle name="Comma 10 17 2 3 2 5 2 2" xfId="2296"/>
    <cellStyle name="Comma 10 17 2 3 2 5 2 2 2" xfId="4450"/>
    <cellStyle name="Comma 10 17 2 3 2 5 2 3" xfId="3577"/>
    <cellStyle name="Comma 10 17 2 3 2 5 3" xfId="2089"/>
    <cellStyle name="Comma 10 17 2 3 2 5 3 2" xfId="4243"/>
    <cellStyle name="Comma 10 17 2 3 2 5 4" xfId="3300"/>
    <cellStyle name="Comma 10 17 2 3 2 6" xfId="1219"/>
    <cellStyle name="Comma 10 17 2 3 2 6 2" xfId="2256"/>
    <cellStyle name="Comma 10 17 2 3 2 6 2 2" xfId="4410"/>
    <cellStyle name="Comma 10 17 2 3 2 6 3" xfId="3537"/>
    <cellStyle name="Comma 10 17 2 3 2 7" xfId="1371"/>
    <cellStyle name="Comma 10 17 2 3 2 7 2" xfId="2405"/>
    <cellStyle name="Comma 10 17 2 3 2 7 2 2" xfId="4559"/>
    <cellStyle name="Comma 10 17 2 3 2 7 3" xfId="3687"/>
    <cellStyle name="Comma 10 17 2 3 2 8" xfId="1411"/>
    <cellStyle name="Comma 10 17 2 3 2 8 2" xfId="2435"/>
    <cellStyle name="Comma 10 17 2 3 2 8 2 2" xfId="4589"/>
    <cellStyle name="Comma 10 17 2 3 2 8 3" xfId="3723"/>
    <cellStyle name="Comma 10 17 2 3 2 9" xfId="2046"/>
    <cellStyle name="Comma 10 17 2 3 2 9 2" xfId="4200"/>
    <cellStyle name="Comma 10 17 2 3 3" xfId="1002"/>
    <cellStyle name="Comma 10 17 2 3 3 2" xfId="1279"/>
    <cellStyle name="Comma 10 17 2 3 3 2 2" xfId="2316"/>
    <cellStyle name="Comma 10 17 2 3 3 2 2 2" xfId="4470"/>
    <cellStyle name="Comma 10 17 2 3 3 2 3" xfId="3597"/>
    <cellStyle name="Comma 10 17 2 3 3 3" xfId="2110"/>
    <cellStyle name="Comma 10 17 2 3 3 3 2" xfId="4264"/>
    <cellStyle name="Comma 10 17 2 3 3 4" xfId="3334"/>
    <cellStyle name="Comma 10 17 2 3 4" xfId="1246"/>
    <cellStyle name="Comma 10 17 2 3 4 2" xfId="2283"/>
    <cellStyle name="Comma 10 17 2 3 4 2 2" xfId="4437"/>
    <cellStyle name="Comma 10 17 2 3 4 3" xfId="3564"/>
    <cellStyle name="Comma 10 17 2 3 5" xfId="2074"/>
    <cellStyle name="Comma 10 17 2 3 5 2" xfId="4228"/>
    <cellStyle name="Comma 10 17 2 3 6" xfId="3271"/>
    <cellStyle name="Comma 10 17 2 3 9" xfId="948"/>
    <cellStyle name="Comma 10 17 2 3 9 2" xfId="977"/>
    <cellStyle name="Comma 10 17 2 3 9 2 2" xfId="1060"/>
    <cellStyle name="Comma 10 17 2 3 9 2 2 2" xfId="1316"/>
    <cellStyle name="Comma 10 17 2 3 9 2 2 2 2" xfId="2353"/>
    <cellStyle name="Comma 10 17 2 3 9 2 2 2 2 2" xfId="4507"/>
    <cellStyle name="Comma 10 17 2 3 9 2 2 2 3" xfId="3634"/>
    <cellStyle name="Comma 10 17 2 3 9 2 2 3" xfId="2147"/>
    <cellStyle name="Comma 10 17 2 3 9 2 2 3 2" xfId="4301"/>
    <cellStyle name="Comma 10 17 2 3 9 2 2 4" xfId="3389"/>
    <cellStyle name="Comma 10 17 2 3 9 2 3" xfId="1265"/>
    <cellStyle name="Comma 10 17 2 3 9 2 3 2" xfId="2302"/>
    <cellStyle name="Comma 10 17 2 3 9 2 3 2 2" xfId="4456"/>
    <cellStyle name="Comma 10 17 2 3 9 2 3 3" xfId="3583"/>
    <cellStyle name="Comma 10 17 2 3 9 2 4" xfId="2096"/>
    <cellStyle name="Comma 10 17 2 3 9 2 4 2" xfId="4250"/>
    <cellStyle name="Comma 10 17 2 3 9 2 5" xfId="3310"/>
    <cellStyle name="Comma 10 17 2 3 9 3" xfId="1026"/>
    <cellStyle name="Comma 10 17 2 3 9 3 2" xfId="1293"/>
    <cellStyle name="Comma 10 17 2 3 9 3 2 2" xfId="2330"/>
    <cellStyle name="Comma 10 17 2 3 9 3 2 2 2" xfId="4484"/>
    <cellStyle name="Comma 10 17 2 3 9 3 2 3" xfId="3611"/>
    <cellStyle name="Comma 10 17 2 3 9 3 3" xfId="2124"/>
    <cellStyle name="Comma 10 17 2 3 9 3 3 2" xfId="4278"/>
    <cellStyle name="Comma 10 17 2 3 9 3 4" xfId="3358"/>
    <cellStyle name="Comma 10 17 2 3 9 4" xfId="1255"/>
    <cellStyle name="Comma 10 17 2 3 9 4 2" xfId="2292"/>
    <cellStyle name="Comma 10 17 2 3 9 4 2 2" xfId="4446"/>
    <cellStyle name="Comma 10 17 2 3 9 4 3" xfId="3573"/>
    <cellStyle name="Comma 10 17 2 3 9 5" xfId="2083"/>
    <cellStyle name="Comma 10 17 2 3 9 5 2" xfId="4237"/>
    <cellStyle name="Comma 10 17 2 3 9 6" xfId="3289"/>
    <cellStyle name="Comma 10 17 2 4" xfId="1164"/>
    <cellStyle name="Comma 10 17 2 4 2" xfId="2201"/>
    <cellStyle name="Comma 10 17 2 4 2 2" xfId="4355"/>
    <cellStyle name="Comma 10 17 2 4 3" xfId="3482"/>
    <cellStyle name="Comma 10 17 2 5" xfId="1376"/>
    <cellStyle name="Comma 10 17 2 5 2" xfId="2408"/>
    <cellStyle name="Comma 10 17 2 5 2 2" xfId="4562"/>
    <cellStyle name="Comma 10 17 2 5 3" xfId="3692"/>
    <cellStyle name="Comma 10 17 2 6" xfId="1984"/>
    <cellStyle name="Comma 10 17 2 6 2" xfId="4138"/>
    <cellStyle name="Comma 10 17 2 7" xfId="3063"/>
    <cellStyle name="Comma 10 17 3" xfId="893"/>
    <cellStyle name="Comma 10 17 3 2" xfId="1235"/>
    <cellStyle name="Comma 10 17 3 2 2" xfId="2272"/>
    <cellStyle name="Comma 10 17 3 2 2 2" xfId="4426"/>
    <cellStyle name="Comma 10 17 3 2 3" xfId="3553"/>
    <cellStyle name="Comma 10 17 3 3" xfId="1383"/>
    <cellStyle name="Comma 10 17 3 3 2" xfId="2413"/>
    <cellStyle name="Comma 10 17 3 3 2 2" xfId="4567"/>
    <cellStyle name="Comma 10 17 3 3 3" xfId="3699"/>
    <cellStyle name="Comma 10 17 3 4" xfId="2063"/>
    <cellStyle name="Comma 10 17 3 4 2" xfId="4217"/>
    <cellStyle name="Comma 10 17 3 5" xfId="3240"/>
    <cellStyle name="Comma 10 17 4" xfId="882"/>
    <cellStyle name="Comma 10 17 4 2" xfId="1232"/>
    <cellStyle name="Comma 10 17 4 2 2" xfId="2269"/>
    <cellStyle name="Comma 10 17 4 2 2 2" xfId="4423"/>
    <cellStyle name="Comma 10 17 4 2 3" xfId="3550"/>
    <cellStyle name="Comma 10 17 4 3" xfId="2060"/>
    <cellStyle name="Comma 10 17 4 3 2" xfId="4214"/>
    <cellStyle name="Comma 10 17 4 4" xfId="3229"/>
    <cellStyle name="Comma 10 17 5" xfId="830"/>
    <cellStyle name="Comma 10 17 5 2" xfId="1225"/>
    <cellStyle name="Comma 10 17 5 2 2" xfId="2262"/>
    <cellStyle name="Comma 10 17 5 2 2 2" xfId="4416"/>
    <cellStyle name="Comma 10 17 5 2 3" xfId="3543"/>
    <cellStyle name="Comma 10 17 5 3" xfId="2052"/>
    <cellStyle name="Comma 10 17 5 3 2" xfId="4206"/>
    <cellStyle name="Comma 10 17 5 4" xfId="3197"/>
    <cellStyle name="Comma 10 17 6" xfId="1106"/>
    <cellStyle name="Comma 10 17 6 2" xfId="1336"/>
    <cellStyle name="Comma 10 17 6 2 2" xfId="2373"/>
    <cellStyle name="Comma 10 17 6 2 2 2" xfId="4527"/>
    <cellStyle name="Comma 10 17 6 2 3" xfId="3654"/>
    <cellStyle name="Comma 10 17 6 3" xfId="2168"/>
    <cellStyle name="Comma 10 17 6 3 2" xfId="4322"/>
    <cellStyle name="Comma 10 17 6 4" xfId="3435"/>
    <cellStyle name="Comma 10 17 7" xfId="1158"/>
    <cellStyle name="Comma 10 17 7 2" xfId="2195"/>
    <cellStyle name="Comma 10 17 7 2 2" xfId="4349"/>
    <cellStyle name="Comma 10 17 7 3" xfId="3476"/>
    <cellStyle name="Comma 10 17 8" xfId="1364"/>
    <cellStyle name="Comma 10 17 8 2" xfId="2398"/>
    <cellStyle name="Comma 10 17 8 2 2" xfId="4552"/>
    <cellStyle name="Comma 10 17 8 3" xfId="3680"/>
    <cellStyle name="Comma 10 17 9" xfId="1402"/>
    <cellStyle name="Comma 10 17 9 2" xfId="2428"/>
    <cellStyle name="Comma 10 17 9 2 2" xfId="4582"/>
    <cellStyle name="Comma 10 17 9 3" xfId="3715"/>
    <cellStyle name="Comma 10 2" xfId="37"/>
    <cellStyle name="Comma 10 2 10" xfId="934"/>
    <cellStyle name="Comma 10 2 10 2" xfId="969"/>
    <cellStyle name="Comma 10 2 10 2 2" xfId="1046"/>
    <cellStyle name="Comma 10 2 10 2 2 2" xfId="3375"/>
    <cellStyle name="Comma 10 2 10 2 3" xfId="3302"/>
    <cellStyle name="Comma 10 2 10 3" xfId="1009"/>
    <cellStyle name="Comma 10 2 10 3 2" xfId="3341"/>
    <cellStyle name="Comma 10 2 10 4" xfId="3277"/>
    <cellStyle name="Comma 10 2 11" xfId="2671"/>
    <cellStyle name="Comma 10 2 15" xfId="1362"/>
    <cellStyle name="Comma 10 2 15 2" xfId="1375"/>
    <cellStyle name="Comma 10 2 15 2 2" xfId="3691"/>
    <cellStyle name="Comma 10 2 15 3" xfId="1381"/>
    <cellStyle name="Comma 10 2 15 3 2" xfId="3697"/>
    <cellStyle name="Comma 10 2 15 4" xfId="3678"/>
    <cellStyle name="Comma 10 2 2" xfId="38"/>
    <cellStyle name="Comma 10 2 2 2" xfId="609"/>
    <cellStyle name="Comma 10 2 2 2 2" xfId="843"/>
    <cellStyle name="Comma 10 2 2 2 2 2" xfId="3207"/>
    <cellStyle name="Comma 10 2 2 2 3" xfId="1071"/>
    <cellStyle name="Comma 10 2 2 2 3 2" xfId="3400"/>
    <cellStyle name="Comma 10 2 2 2 4" xfId="3076"/>
    <cellStyle name="Comma 10 2 2 3" xfId="696"/>
    <cellStyle name="Comma 10 2 2 3 2" xfId="1080"/>
    <cellStyle name="Comma 10 2 2 3 2 2" xfId="3409"/>
    <cellStyle name="Comma 10 2 2 3 3" xfId="3133"/>
    <cellStyle name="Comma 10 2 2 4" xfId="989"/>
    <cellStyle name="Comma 10 2 2 4 2" xfId="3322"/>
    <cellStyle name="Comma 10 2 2 5" xfId="1598"/>
    <cellStyle name="Comma 10 2 2 5 2" xfId="2489"/>
    <cellStyle name="Comma 10 2 2 5 2 2" xfId="4643"/>
    <cellStyle name="Comma 10 2 2 5 3" xfId="3821"/>
    <cellStyle name="Comma 10 2 2 6" xfId="1921"/>
    <cellStyle name="Comma 10 2 2 6 2" xfId="2635"/>
    <cellStyle name="Comma 10 2 2 6 2 2" xfId="4789"/>
    <cellStyle name="Comma 10 2 2 6 3" xfId="4077"/>
    <cellStyle name="Comma 10 2 2 7" xfId="579"/>
    <cellStyle name="Comma 10 2 2 7 2" xfId="3049"/>
    <cellStyle name="Comma 10 2 2 8" xfId="2672"/>
    <cellStyle name="Comma 10 2 3" xfId="608"/>
    <cellStyle name="Comma 10 2 3 2" xfId="715"/>
    <cellStyle name="Comma 10 2 3 2 2" xfId="3152"/>
    <cellStyle name="Comma 10 2 3 3" xfId="1070"/>
    <cellStyle name="Comma 10 2 3 3 2" xfId="3399"/>
    <cellStyle name="Comma 10 2 3 4" xfId="3075"/>
    <cellStyle name="Comma 10 2 4" xfId="842"/>
    <cellStyle name="Comma 10 2 4 2" xfId="1079"/>
    <cellStyle name="Comma 10 2 4 2 2" xfId="3408"/>
    <cellStyle name="Comma 10 2 4 3" xfId="3206"/>
    <cellStyle name="Comma 10 2 5" xfId="668"/>
    <cellStyle name="Comma 10 2 5 2" xfId="3112"/>
    <cellStyle name="Comma 10 2 6" xfId="988"/>
    <cellStyle name="Comma 10 2 6 2" xfId="3321"/>
    <cellStyle name="Comma 10 2 7" xfId="1597"/>
    <cellStyle name="Comma 10 2 7 2" xfId="3820"/>
    <cellStyle name="Comma 10 2 8" xfId="1920"/>
    <cellStyle name="Comma 10 2 8 2" xfId="2634"/>
    <cellStyle name="Comma 10 2 8 2 2" xfId="4788"/>
    <cellStyle name="Comma 10 2 8 3" xfId="4076"/>
    <cellStyle name="Comma 10 2 9" xfId="578"/>
    <cellStyle name="Comma 10 2 9 2" xfId="3048"/>
    <cellStyle name="Comma 10 3" xfId="39"/>
    <cellStyle name="Comma 10 3 2" xfId="1013"/>
    <cellStyle name="Comma 10 3 2 2" xfId="3345"/>
    <cellStyle name="Comma 10 3 2 4" xfId="947"/>
    <cellStyle name="Comma 10 3 2 4 2" xfId="1025"/>
    <cellStyle name="Comma 10 3 2 4 2 2" xfId="3357"/>
    <cellStyle name="Comma 10 3 2 4 3" xfId="3288"/>
    <cellStyle name="Comma 10 3 3" xfId="777"/>
    <cellStyle name="Comma 10 3 3 2" xfId="792"/>
    <cellStyle name="Comma 10 3 3 2 2" xfId="3184"/>
    <cellStyle name="Comma 10 3 3 3" xfId="3174"/>
    <cellStyle name="Comma 10 3 4" xfId="1599"/>
    <cellStyle name="Comma 10 3 4 2" xfId="3822"/>
    <cellStyle name="Comma 10 3 5" xfId="2673"/>
    <cellStyle name="Comma 10 3 7" xfId="936"/>
    <cellStyle name="Comma 10 3 7 2" xfId="970"/>
    <cellStyle name="Comma 10 3 7 2 2" xfId="1047"/>
    <cellStyle name="Comma 10 3 7 2 2 2" xfId="3376"/>
    <cellStyle name="Comma 10 3 7 2 3" xfId="3303"/>
    <cellStyle name="Comma 10 3 7 3" xfId="1010"/>
    <cellStyle name="Comma 10 3 7 3 2" xfId="3342"/>
    <cellStyle name="Comma 10 3 7 4" xfId="3278"/>
    <cellStyle name="Comma 10 4" xfId="40"/>
    <cellStyle name="Comma 10 4 2" xfId="1600"/>
    <cellStyle name="Comma 10 4 2 2" xfId="3823"/>
    <cellStyle name="Comma 10 4 3" xfId="2674"/>
    <cellStyle name="Comma 10 5" xfId="41"/>
    <cellStyle name="Comma 10 5 2" xfId="746"/>
    <cellStyle name="Comma 10 5 2 2" xfId="3169"/>
    <cellStyle name="Comma 10 5 3" xfId="1601"/>
    <cellStyle name="Comma 10 5 3 2" xfId="2490"/>
    <cellStyle name="Comma 10 5 3 2 2" xfId="4644"/>
    <cellStyle name="Comma 10 5 3 3" xfId="3824"/>
    <cellStyle name="Comma 10 5 4" xfId="507"/>
    <cellStyle name="Comma 10 5 4 2" xfId="3008"/>
    <cellStyle name="Comma 10 5 5" xfId="2675"/>
    <cellStyle name="Comma 10 6" xfId="939"/>
    <cellStyle name="Comma 10 6 2" xfId="3281"/>
    <cellStyle name="Comma 10 7" xfId="666"/>
    <cellStyle name="Comma 10 7 2" xfId="3111"/>
    <cellStyle name="Comma 10 8" xfId="1475"/>
    <cellStyle name="Comma 10 8 2" xfId="2466"/>
    <cellStyle name="Comma 10 8 2 2" xfId="4620"/>
    <cellStyle name="Comma 10 8 3" xfId="3760"/>
    <cellStyle name="Comma 10 9" xfId="1596"/>
    <cellStyle name="Comma 10 9 2" xfId="3819"/>
    <cellStyle name="Comma 11" xfId="42"/>
    <cellStyle name="Comma 11 2" xfId="43"/>
    <cellStyle name="Comma 11 2 2" xfId="44"/>
    <cellStyle name="Comma 11 2 2 2" xfId="1314"/>
    <cellStyle name="Comma 11 2 2 2 2" xfId="2351"/>
    <cellStyle name="Comma 11 2 2 2 2 2" xfId="4505"/>
    <cellStyle name="Comma 11 2 2 2 3" xfId="3632"/>
    <cellStyle name="Comma 11 2 2 3" xfId="1604"/>
    <cellStyle name="Comma 11 2 2 3 2" xfId="2491"/>
    <cellStyle name="Comma 11 2 2 3 2 2" xfId="4645"/>
    <cellStyle name="Comma 11 2 2 3 3" xfId="3827"/>
    <cellStyle name="Comma 11 2 2 4" xfId="1058"/>
    <cellStyle name="Comma 11 2 2 4 2" xfId="3387"/>
    <cellStyle name="Comma 11 2 2 5" xfId="2145"/>
    <cellStyle name="Comma 11 2 2 5 2" xfId="4299"/>
    <cellStyle name="Comma 11 2 2 6" xfId="2678"/>
    <cellStyle name="Comma 11 2 3" xfId="1263"/>
    <cellStyle name="Comma 11 2 3 2" xfId="2300"/>
    <cellStyle name="Comma 11 2 3 2 2" xfId="4454"/>
    <cellStyle name="Comma 11 2 3 3" xfId="3581"/>
    <cellStyle name="Comma 11 2 4" xfId="1526"/>
    <cellStyle name="Comma 11 2 4 2" xfId="3789"/>
    <cellStyle name="Comma 11 2 5" xfId="1603"/>
    <cellStyle name="Comma 11 2 5 2" xfId="3826"/>
    <cellStyle name="Comma 11 2 6" xfId="975"/>
    <cellStyle name="Comma 11 2 6 2" xfId="3308"/>
    <cellStyle name="Comma 11 2 7" xfId="2094"/>
    <cellStyle name="Comma 11 2 7 2" xfId="4248"/>
    <cellStyle name="Comma 11 2 8" xfId="2677"/>
    <cellStyle name="Comma 11 3" xfId="45"/>
    <cellStyle name="Comma 11 3 2" xfId="1291"/>
    <cellStyle name="Comma 11 3 2 2" xfId="2328"/>
    <cellStyle name="Comma 11 3 2 2 2" xfId="4482"/>
    <cellStyle name="Comma 11 3 2 3" xfId="3609"/>
    <cellStyle name="Comma 11 3 3" xfId="1537"/>
    <cellStyle name="Comma 11 3 3 2" xfId="3797"/>
    <cellStyle name="Comma 11 3 4" xfId="1605"/>
    <cellStyle name="Comma 11 3 4 2" xfId="3828"/>
    <cellStyle name="Comma 11 3 5" xfId="1023"/>
    <cellStyle name="Comma 11 3 5 2" xfId="3355"/>
    <cellStyle name="Comma 11 3 6" xfId="2122"/>
    <cellStyle name="Comma 11 3 6 2" xfId="4276"/>
    <cellStyle name="Comma 11 3 7" xfId="2679"/>
    <cellStyle name="Comma 11 4" xfId="46"/>
    <cellStyle name="Comma 11 4 2" xfId="1253"/>
    <cellStyle name="Comma 11 4 2 2" xfId="2290"/>
    <cellStyle name="Comma 11 4 2 2 2" xfId="4444"/>
    <cellStyle name="Comma 11 4 2 3" xfId="3571"/>
    <cellStyle name="Comma 11 4 3" xfId="1606"/>
    <cellStyle name="Comma 11 4 3 2" xfId="2492"/>
    <cellStyle name="Comma 11 4 3 2 2" xfId="4646"/>
    <cellStyle name="Comma 11 4 3 3" xfId="3829"/>
    <cellStyle name="Comma 11 4 4" xfId="944"/>
    <cellStyle name="Comma 11 4 4 2" xfId="3286"/>
    <cellStyle name="Comma 11 4 5" xfId="2081"/>
    <cellStyle name="Comma 11 4 5 2" xfId="4235"/>
    <cellStyle name="Comma 11 4 6" xfId="2680"/>
    <cellStyle name="Comma 11 5" xfId="1505"/>
    <cellStyle name="Comma 11 5 2" xfId="3773"/>
    <cellStyle name="Comma 11 6" xfId="1602"/>
    <cellStyle name="Comma 11 6 2" xfId="3825"/>
    <cellStyle name="Comma 11 7" xfId="914"/>
    <cellStyle name="Comma 11 7 2" xfId="3261"/>
    <cellStyle name="Comma 11 8" xfId="2676"/>
    <cellStyle name="Comma 112 2" xfId="47"/>
    <cellStyle name="Comma 112 2 2" xfId="48"/>
    <cellStyle name="Comma 112 2 2 2" xfId="49"/>
    <cellStyle name="Comma 112 2 2 2 2" xfId="2683"/>
    <cellStyle name="Comma 112 2 2 3" xfId="2682"/>
    <cellStyle name="Comma 112 2 3" xfId="50"/>
    <cellStyle name="Comma 112 2 3 2" xfId="2684"/>
    <cellStyle name="Comma 112 2 4" xfId="2681"/>
    <cellStyle name="Comma 114" xfId="652"/>
    <cellStyle name="Comma 114 2" xfId="688"/>
    <cellStyle name="Comma 114 2 2" xfId="1188"/>
    <cellStyle name="Comma 114 2 2 2" xfId="2225"/>
    <cellStyle name="Comma 114 2 2 2 2" xfId="4379"/>
    <cellStyle name="Comma 114 2 2 3" xfId="3506"/>
    <cellStyle name="Comma 114 2 3" xfId="2015"/>
    <cellStyle name="Comma 114 2 3 2" xfId="4169"/>
    <cellStyle name="Comma 114 2 4" xfId="3125"/>
    <cellStyle name="Comma 114 3" xfId="707"/>
    <cellStyle name="Comma 114 3 2" xfId="1199"/>
    <cellStyle name="Comma 114 3 2 2" xfId="2236"/>
    <cellStyle name="Comma 114 3 2 2 2" xfId="4390"/>
    <cellStyle name="Comma 114 3 2 3" xfId="3517"/>
    <cellStyle name="Comma 114 3 3" xfId="2026"/>
    <cellStyle name="Comma 114 3 3 2" xfId="4180"/>
    <cellStyle name="Comma 114 3 4" xfId="3144"/>
    <cellStyle name="Comma 114 4" xfId="648"/>
    <cellStyle name="Comma 114 4 2" xfId="685"/>
    <cellStyle name="Comma 114 4 2 2" xfId="1185"/>
    <cellStyle name="Comma 114 4 2 2 2" xfId="2222"/>
    <cellStyle name="Comma 114 4 2 2 2 2" xfId="4376"/>
    <cellStyle name="Comma 114 4 2 2 3" xfId="3503"/>
    <cellStyle name="Comma 114 4 2 3" xfId="2012"/>
    <cellStyle name="Comma 114 4 2 3 2" xfId="4166"/>
    <cellStyle name="Comma 114 4 2 4" xfId="3122"/>
    <cellStyle name="Comma 114 4 3" xfId="704"/>
    <cellStyle name="Comma 114 4 3 2" xfId="1196"/>
    <cellStyle name="Comma 114 4 3 2 2" xfId="2233"/>
    <cellStyle name="Comma 114 4 3 2 2 2" xfId="4387"/>
    <cellStyle name="Comma 114 4 3 2 3" xfId="3514"/>
    <cellStyle name="Comma 114 4 3 3" xfId="2023"/>
    <cellStyle name="Comma 114 4 3 3 2" xfId="4177"/>
    <cellStyle name="Comma 114 4 3 4" xfId="3141"/>
    <cellStyle name="Comma 114 4 4" xfId="1171"/>
    <cellStyle name="Comma 114 4 4 2" xfId="2208"/>
    <cellStyle name="Comma 114 4 4 2 2" xfId="4362"/>
    <cellStyle name="Comma 114 4 4 3" xfId="3489"/>
    <cellStyle name="Comma 114 4 5" xfId="1997"/>
    <cellStyle name="Comma 114 4 5 2" xfId="4151"/>
    <cellStyle name="Comma 114 4 6" xfId="3099"/>
    <cellStyle name="Comma 114 5" xfId="1174"/>
    <cellStyle name="Comma 114 5 2" xfId="2211"/>
    <cellStyle name="Comma 114 5 2 2" xfId="4365"/>
    <cellStyle name="Comma 114 5 3" xfId="3492"/>
    <cellStyle name="Comma 114 6" xfId="2000"/>
    <cellStyle name="Comma 114 6 2" xfId="4154"/>
    <cellStyle name="Comma 114 7" xfId="3102"/>
    <cellStyle name="Comma 115 4" xfId="659"/>
    <cellStyle name="Comma 115 4 2" xfId="692"/>
    <cellStyle name="Comma 115 4 2 2" xfId="1190"/>
    <cellStyle name="Comma 115 4 2 2 2" xfId="2227"/>
    <cellStyle name="Comma 115 4 2 2 2 2" xfId="4381"/>
    <cellStyle name="Comma 115 4 2 2 3" xfId="3508"/>
    <cellStyle name="Comma 115 4 2 3" xfId="2017"/>
    <cellStyle name="Comma 115 4 2 3 2" xfId="4171"/>
    <cellStyle name="Comma 115 4 2 4" xfId="3129"/>
    <cellStyle name="Comma 115 4 3" xfId="711"/>
    <cellStyle name="Comma 115 4 3 2" xfId="1201"/>
    <cellStyle name="Comma 115 4 3 2 2" xfId="2238"/>
    <cellStyle name="Comma 115 4 3 2 2 2" xfId="4392"/>
    <cellStyle name="Comma 115 4 3 2 3" xfId="3519"/>
    <cellStyle name="Comma 115 4 3 3" xfId="2028"/>
    <cellStyle name="Comma 115 4 3 3 2" xfId="4182"/>
    <cellStyle name="Comma 115 4 3 4" xfId="3148"/>
    <cellStyle name="Comma 115 4 4" xfId="1177"/>
    <cellStyle name="Comma 115 4 4 2" xfId="2214"/>
    <cellStyle name="Comma 115 4 4 2 2" xfId="4368"/>
    <cellStyle name="Comma 115 4 4 3" xfId="3495"/>
    <cellStyle name="Comma 115 4 5" xfId="2003"/>
    <cellStyle name="Comma 115 4 5 2" xfId="4157"/>
    <cellStyle name="Comma 115 4 6" xfId="3107"/>
    <cellStyle name="Comma 12" xfId="51"/>
    <cellStyle name="Comma 12 2" xfId="52"/>
    <cellStyle name="Comma 12 2 15" xfId="960"/>
    <cellStyle name="Comma 12 2 15 2" xfId="1031"/>
    <cellStyle name="Comma 12 2 15 2 2" xfId="3363"/>
    <cellStyle name="Comma 12 2 15 3" xfId="3294"/>
    <cellStyle name="Comma 12 2 2" xfId="53"/>
    <cellStyle name="Comma 12 2 2 2" xfId="1609"/>
    <cellStyle name="Comma 12 2 2 2 2" xfId="3832"/>
    <cellStyle name="Comma 12 2 2 3" xfId="1020"/>
    <cellStyle name="Comma 12 2 2 3 2" xfId="3352"/>
    <cellStyle name="Comma 12 2 2 4" xfId="2687"/>
    <cellStyle name="Comma 12 2 3" xfId="1186"/>
    <cellStyle name="Comma 12 2 3 2" xfId="2223"/>
    <cellStyle name="Comma 12 2 3 2 2" xfId="4377"/>
    <cellStyle name="Comma 12 2 3 3" xfId="3504"/>
    <cellStyle name="Comma 12 2 4" xfId="1608"/>
    <cellStyle name="Comma 12 2 4 2" xfId="3831"/>
    <cellStyle name="Comma 12 2 5" xfId="686"/>
    <cellStyle name="Comma 12 2 5 2" xfId="3123"/>
    <cellStyle name="Comma 12 2 6" xfId="2013"/>
    <cellStyle name="Comma 12 2 6 2" xfId="4167"/>
    <cellStyle name="Comma 12 2 7" xfId="2686"/>
    <cellStyle name="Comma 12 3" xfId="54"/>
    <cellStyle name="Comma 12 3 2" xfId="1197"/>
    <cellStyle name="Comma 12 3 2 2" xfId="2234"/>
    <cellStyle name="Comma 12 3 2 2 2" xfId="4388"/>
    <cellStyle name="Comma 12 3 2 3" xfId="3515"/>
    <cellStyle name="Comma 12 3 3" xfId="1610"/>
    <cellStyle name="Comma 12 3 3 2" xfId="2493"/>
    <cellStyle name="Comma 12 3 3 2 2" xfId="4647"/>
    <cellStyle name="Comma 12 3 3 3" xfId="3833"/>
    <cellStyle name="Comma 12 3 4" xfId="705"/>
    <cellStyle name="Comma 12 3 4 2" xfId="3142"/>
    <cellStyle name="Comma 12 3 5" xfId="2024"/>
    <cellStyle name="Comma 12 3 5 2" xfId="4178"/>
    <cellStyle name="Comma 12 3 6" xfId="2688"/>
    <cellStyle name="Comma 12 4" xfId="55"/>
    <cellStyle name="Comma 12 4 2" xfId="1611"/>
    <cellStyle name="Comma 12 4 2 2" xfId="3834"/>
    <cellStyle name="Comma 12 4 3" xfId="941"/>
    <cellStyle name="Comma 12 4 3 2" xfId="3283"/>
    <cellStyle name="Comma 12 4 4" xfId="2689"/>
    <cellStyle name="Comma 12 5" xfId="56"/>
    <cellStyle name="Comma 12 5 2" xfId="1612"/>
    <cellStyle name="Comma 12 5 2 2" xfId="2494"/>
    <cellStyle name="Comma 12 5 2 2 2" xfId="4648"/>
    <cellStyle name="Comma 12 5 2 3" xfId="3835"/>
    <cellStyle name="Comma 12 5 3" xfId="1172"/>
    <cellStyle name="Comma 12 5 3 2" xfId="3490"/>
    <cellStyle name="Comma 12 5 4" xfId="2209"/>
    <cellStyle name="Comma 12 5 4 2" xfId="4363"/>
    <cellStyle name="Comma 12 5 5" xfId="2690"/>
    <cellStyle name="Comma 12 6" xfId="1607"/>
    <cellStyle name="Comma 12 6 2" xfId="3830"/>
    <cellStyle name="Comma 12 7" xfId="650"/>
    <cellStyle name="Comma 12 7 2" xfId="3100"/>
    <cellStyle name="Comma 12 8" xfId="1998"/>
    <cellStyle name="Comma 12 8 2" xfId="4152"/>
    <cellStyle name="Comma 12 9" xfId="2685"/>
    <cellStyle name="Comma 13" xfId="57"/>
    <cellStyle name="Comma 13 2" xfId="58"/>
    <cellStyle name="Comma 13 2 2" xfId="1614"/>
    <cellStyle name="Comma 13 2 2 2" xfId="3837"/>
    <cellStyle name="Comma 13 2 3" xfId="2495"/>
    <cellStyle name="Comma 13 2 3 2" xfId="4649"/>
    <cellStyle name="Comma 13 2 4" xfId="2692"/>
    <cellStyle name="Comma 13 3" xfId="59"/>
    <cellStyle name="Comma 13 3 2" xfId="1615"/>
    <cellStyle name="Comma 13 3 2 2" xfId="3838"/>
    <cellStyle name="Comma 13 3 3" xfId="2496"/>
    <cellStyle name="Comma 13 3 3 2" xfId="4650"/>
    <cellStyle name="Comma 13 3 4" xfId="2693"/>
    <cellStyle name="Comma 13 4" xfId="1613"/>
    <cellStyle name="Comma 13 4 2" xfId="3836"/>
    <cellStyle name="Comma 13 5" xfId="996"/>
    <cellStyle name="Comma 13 5 2" xfId="3329"/>
    <cellStyle name="Comma 13 6" xfId="2691"/>
    <cellStyle name="Comma 14" xfId="60"/>
    <cellStyle name="Comma 14 2" xfId="61"/>
    <cellStyle name="Comma 14 2 2" xfId="1617"/>
    <cellStyle name="Comma 14 2 2 2" xfId="2497"/>
    <cellStyle name="Comma 14 2 2 2 2" xfId="4651"/>
    <cellStyle name="Comma 14 2 2 3" xfId="3840"/>
    <cellStyle name="Comma 14 2 3" xfId="499"/>
    <cellStyle name="Comma 14 2 3 2" xfId="3001"/>
    <cellStyle name="Comma 14 2 4" xfId="1961"/>
    <cellStyle name="Comma 14 2 4 2" xfId="4115"/>
    <cellStyle name="Comma 14 2 5" xfId="2695"/>
    <cellStyle name="Comma 14 22" xfId="872"/>
    <cellStyle name="Comma 14 22 2" xfId="903"/>
    <cellStyle name="Comma 14 22 2 2" xfId="3250"/>
    <cellStyle name="Comma 14 22 3" xfId="909"/>
    <cellStyle name="Comma 14 22 3 2" xfId="3256"/>
    <cellStyle name="Comma 14 22 4" xfId="888"/>
    <cellStyle name="Comma 14 22 4 2" xfId="3235"/>
    <cellStyle name="Comma 14 22 5" xfId="1104"/>
    <cellStyle name="Comma 14 22 5 2" xfId="3433"/>
    <cellStyle name="Comma 14 22 6" xfId="3223"/>
    <cellStyle name="Comma 14 3" xfId="62"/>
    <cellStyle name="Comma 14 3 2" xfId="1618"/>
    <cellStyle name="Comma 14 3 2 2" xfId="2498"/>
    <cellStyle name="Comma 14 3 2 2 2" xfId="4652"/>
    <cellStyle name="Comma 14 3 2 3" xfId="3841"/>
    <cellStyle name="Comma 14 3 3" xfId="1432"/>
    <cellStyle name="Comma 14 3 3 2" xfId="3737"/>
    <cellStyle name="Comma 14 3 4" xfId="2696"/>
    <cellStyle name="Comma 14 4" xfId="1616"/>
    <cellStyle name="Comma 14 4 2" xfId="3839"/>
    <cellStyle name="Comma 14 5" xfId="1150"/>
    <cellStyle name="Comma 14 5 2" xfId="3468"/>
    <cellStyle name="Comma 14 6" xfId="2187"/>
    <cellStyle name="Comma 14 6 2" xfId="4341"/>
    <cellStyle name="Comma 14 7" xfId="2694"/>
    <cellStyle name="Comma 15" xfId="63"/>
    <cellStyle name="Comma 15 2" xfId="64"/>
    <cellStyle name="Comma 15 2 2" xfId="1620"/>
    <cellStyle name="Comma 15 2 2 2" xfId="2499"/>
    <cellStyle name="Comma 15 2 2 2 2" xfId="4653"/>
    <cellStyle name="Comma 15 2 2 3" xfId="3843"/>
    <cellStyle name="Comma 15 2 3" xfId="1429"/>
    <cellStyle name="Comma 15 2 3 2" xfId="3736"/>
    <cellStyle name="Comma 15 2 4" xfId="2446"/>
    <cellStyle name="Comma 15 2 4 2" xfId="4600"/>
    <cellStyle name="Comma 15 2 5" xfId="2698"/>
    <cellStyle name="Comma 15 3" xfId="65"/>
    <cellStyle name="Comma 15 3 2" xfId="1621"/>
    <cellStyle name="Comma 15 3 2 2" xfId="3844"/>
    <cellStyle name="Comma 15 3 3" xfId="2500"/>
    <cellStyle name="Comma 15 3 3 2" xfId="4654"/>
    <cellStyle name="Comma 15 3 4" xfId="2699"/>
    <cellStyle name="Comma 15 4" xfId="1619"/>
    <cellStyle name="Comma 15 4 2" xfId="3842"/>
    <cellStyle name="Comma 15 5" xfId="1391"/>
    <cellStyle name="Comma 15 5 2" xfId="3706"/>
    <cellStyle name="Comma 15 6" xfId="2419"/>
    <cellStyle name="Comma 15 6 2" xfId="4573"/>
    <cellStyle name="Comma 15 6 2 3 4" xfId="1440"/>
    <cellStyle name="Comma 15 6 2 3 4 2" xfId="3739"/>
    <cellStyle name="Comma 15 7" xfId="2697"/>
    <cellStyle name="Comma 16" xfId="66"/>
    <cellStyle name="Comma 16 2" xfId="67"/>
    <cellStyle name="Comma 16 2 2" xfId="1056"/>
    <cellStyle name="Comma 16 2 2 2" xfId="1312"/>
    <cellStyle name="Comma 16 2 2 2 2" xfId="2349"/>
    <cellStyle name="Comma 16 2 2 2 2 2" xfId="4503"/>
    <cellStyle name="Comma 16 2 2 2 3" xfId="3630"/>
    <cellStyle name="Comma 16 2 2 3" xfId="2143"/>
    <cellStyle name="Comma 16 2 2 3 2" xfId="4297"/>
    <cellStyle name="Comma 16 2 2 4" xfId="3385"/>
    <cellStyle name="Comma 16 2 3" xfId="973"/>
    <cellStyle name="Comma 16 2 3 2" xfId="2092"/>
    <cellStyle name="Comma 16 2 3 2 2" xfId="4246"/>
    <cellStyle name="Comma 16 2 3 3" xfId="3306"/>
    <cellStyle name="Comma 16 2 4" xfId="1623"/>
    <cellStyle name="Comma 16 2 4 2" xfId="3846"/>
    <cellStyle name="Comma 16 2 5" xfId="506"/>
    <cellStyle name="Comma 16 2 5 2" xfId="3007"/>
    <cellStyle name="Comma 16 2 6" xfId="1966"/>
    <cellStyle name="Comma 16 2 6 2" xfId="4120"/>
    <cellStyle name="Comma 16 2 7" xfId="2701"/>
    <cellStyle name="Comma 16 3" xfId="68"/>
    <cellStyle name="Comma 16 3 2" xfId="1289"/>
    <cellStyle name="Comma 16 3 2 2" xfId="2326"/>
    <cellStyle name="Comma 16 3 2 2 2" xfId="4480"/>
    <cellStyle name="Comma 16 3 2 3" xfId="3607"/>
    <cellStyle name="Comma 16 3 3" xfId="1624"/>
    <cellStyle name="Comma 16 3 3 2" xfId="3847"/>
    <cellStyle name="Comma 16 3 4" xfId="1021"/>
    <cellStyle name="Comma 16 3 4 2" xfId="3353"/>
    <cellStyle name="Comma 16 3 5" xfId="2120"/>
    <cellStyle name="Comma 16 3 5 2" xfId="4274"/>
    <cellStyle name="Comma 16 3 6" xfId="2702"/>
    <cellStyle name="Comma 16 4" xfId="1251"/>
    <cellStyle name="Comma 16 4 2" xfId="2288"/>
    <cellStyle name="Comma 16 4 2 2" xfId="4442"/>
    <cellStyle name="Comma 16 4 3" xfId="3569"/>
    <cellStyle name="Comma 16 5" xfId="1622"/>
    <cellStyle name="Comma 16 5 2" xfId="3845"/>
    <cellStyle name="Comma 16 6" xfId="942"/>
    <cellStyle name="Comma 16 6 2" xfId="3284"/>
    <cellStyle name="Comma 16 7" xfId="2079"/>
    <cellStyle name="Comma 16 7 2" xfId="4233"/>
    <cellStyle name="Comma 16 8" xfId="2700"/>
    <cellStyle name="Comma 17" xfId="69"/>
    <cellStyle name="Comma 17 2" xfId="70"/>
    <cellStyle name="Comma 17 2 2" xfId="1626"/>
    <cellStyle name="Comma 17 2 2 2" xfId="2502"/>
    <cellStyle name="Comma 17 2 2 2 2" xfId="4656"/>
    <cellStyle name="Comma 17 2 2 3" xfId="3849"/>
    <cellStyle name="Comma 17 2 3" xfId="505"/>
    <cellStyle name="Comma 17 2 3 2" xfId="3006"/>
    <cellStyle name="Comma 17 2 4" xfId="1965"/>
    <cellStyle name="Comma 17 2 4 2" xfId="4119"/>
    <cellStyle name="Comma 17 2 5" xfId="2704"/>
    <cellStyle name="Comma 17 3" xfId="1625"/>
    <cellStyle name="Comma 17 3 2" xfId="2501"/>
    <cellStyle name="Comma 17 3 2 2" xfId="4655"/>
    <cellStyle name="Comma 17 3 3" xfId="3848"/>
    <cellStyle name="Comma 17 4" xfId="1145"/>
    <cellStyle name="Comma 17 4 2" xfId="3466"/>
    <cellStyle name="Comma 17 5" xfId="2186"/>
    <cellStyle name="Comma 17 5 2" xfId="4340"/>
    <cellStyle name="Comma 17 6" xfId="2703"/>
    <cellStyle name="Comma 18" xfId="71"/>
    <cellStyle name="Comma 18 2" xfId="72"/>
    <cellStyle name="Comma 18 2 2" xfId="1628"/>
    <cellStyle name="Comma 18 2 2 2" xfId="3851"/>
    <cellStyle name="Comma 18 2 3" xfId="2504"/>
    <cellStyle name="Comma 18 2 3 2" xfId="4658"/>
    <cellStyle name="Comma 18 2 4" xfId="2706"/>
    <cellStyle name="Comma 18 3" xfId="1627"/>
    <cellStyle name="Comma 18 3 2" xfId="2503"/>
    <cellStyle name="Comma 18 3 2 2" xfId="4657"/>
    <cellStyle name="Comma 18 3 3" xfId="3850"/>
    <cellStyle name="Comma 18 4" xfId="1415"/>
    <cellStyle name="Comma 18 4 2" xfId="3726"/>
    <cellStyle name="Comma 18 5" xfId="2438"/>
    <cellStyle name="Comma 18 5 2" xfId="4592"/>
    <cellStyle name="Comma 18 6" xfId="2705"/>
    <cellStyle name="Comma 19" xfId="73"/>
    <cellStyle name="Comma 19 2" xfId="74"/>
    <cellStyle name="Comma 19 2 2" xfId="2708"/>
    <cellStyle name="Comma 19 3" xfId="1629"/>
    <cellStyle name="Comma 19 3 2" xfId="3852"/>
    <cellStyle name="Comma 19 4" xfId="1421"/>
    <cellStyle name="Comma 19 4 2" xfId="3730"/>
    <cellStyle name="Comma 19 5" xfId="2442"/>
    <cellStyle name="Comma 19 5 2" xfId="4596"/>
    <cellStyle name="Comma 19 6" xfId="2707"/>
    <cellStyle name="Comma 192" xfId="871"/>
    <cellStyle name="Comma 192 2" xfId="576"/>
    <cellStyle name="Comma 192 2 2" xfId="607"/>
    <cellStyle name="Comma 192 2 2 2" xfId="902"/>
    <cellStyle name="Comma 192 2 2 2 2" xfId="3249"/>
    <cellStyle name="Comma 192 2 2 3" xfId="1126"/>
    <cellStyle name="Comma 192 2 2 3 2" xfId="3449"/>
    <cellStyle name="Comma 192 2 2 4" xfId="3074"/>
    <cellStyle name="Comma 192 2 3" xfId="908"/>
    <cellStyle name="Comma 192 2 3 2" xfId="3255"/>
    <cellStyle name="Comma 192 2 4" xfId="887"/>
    <cellStyle name="Comma 192 2 4 2" xfId="3234"/>
    <cellStyle name="Comma 192 2 5" xfId="841"/>
    <cellStyle name="Comma 192 2 5 2" xfId="3205"/>
    <cellStyle name="Comma 192 2 6" xfId="921"/>
    <cellStyle name="Comma 192 2 6 2" xfId="3268"/>
    <cellStyle name="Comma 192 2 7" xfId="1033"/>
    <cellStyle name="Comma 192 2 7 2" xfId="3365"/>
    <cellStyle name="Comma 192 2 8" xfId="3047"/>
    <cellStyle name="Comma 192 3" xfId="901"/>
    <cellStyle name="Comma 192 3 2" xfId="3248"/>
    <cellStyle name="Comma 192 4" xfId="892"/>
    <cellStyle name="Comma 192 4 2" xfId="3239"/>
    <cellStyle name="Comma 192 5" xfId="886"/>
    <cellStyle name="Comma 192 5 2" xfId="3233"/>
    <cellStyle name="Comma 192 6" xfId="962"/>
    <cellStyle name="Comma 192 6 2" xfId="3296"/>
    <cellStyle name="Comma 192 7" xfId="3222"/>
    <cellStyle name="Comma 2" xfId="75"/>
    <cellStyle name="Comma 2 10" xfId="745"/>
    <cellStyle name="Comma 2 10 10" xfId="581"/>
    <cellStyle name="Comma 2 10 10 2" xfId="582"/>
    <cellStyle name="Comma 2 10 10 2 2" xfId="612"/>
    <cellStyle name="Comma 2 10 10 2 2 2" xfId="1074"/>
    <cellStyle name="Comma 2 10 10 2 2 2 2" xfId="3403"/>
    <cellStyle name="Comma 2 10 10 2 2 3" xfId="3079"/>
    <cellStyle name="Comma 2 10 10 2 3" xfId="846"/>
    <cellStyle name="Comma 2 10 10 2 3 2" xfId="1083"/>
    <cellStyle name="Comma 2 10 10 2 3 2 2" xfId="3412"/>
    <cellStyle name="Comma 2 10 10 2 3 3" xfId="3210"/>
    <cellStyle name="Comma 2 10 10 2 4" xfId="992"/>
    <cellStyle name="Comma 2 10 10 2 4 2" xfId="3325"/>
    <cellStyle name="Comma 2 10 10 2 5" xfId="1924"/>
    <cellStyle name="Comma 2 10 10 2 5 2" xfId="2638"/>
    <cellStyle name="Comma 2 10 10 2 5 2 2" xfId="4792"/>
    <cellStyle name="Comma 2 10 10 2 5 3" xfId="4080"/>
    <cellStyle name="Comma 2 10 10 2 6" xfId="3052"/>
    <cellStyle name="Comma 2 10 10 3" xfId="611"/>
    <cellStyle name="Comma 2 10 10 3 2" xfId="1073"/>
    <cellStyle name="Comma 2 10 10 3 2 2" xfId="3402"/>
    <cellStyle name="Comma 2 10 10 3 3" xfId="1382"/>
    <cellStyle name="Comma 2 10 10 3 3 2" xfId="3698"/>
    <cellStyle name="Comma 2 10 10 3 4" xfId="3078"/>
    <cellStyle name="Comma 2 10 10 4" xfId="845"/>
    <cellStyle name="Comma 2 10 10 4 2" xfId="1082"/>
    <cellStyle name="Comma 2 10 10 4 2 2" xfId="3411"/>
    <cellStyle name="Comma 2 10 10 4 3" xfId="3209"/>
    <cellStyle name="Comma 2 10 10 5" xfId="991"/>
    <cellStyle name="Comma 2 10 10 5 2" xfId="3324"/>
    <cellStyle name="Comma 2 10 10 6" xfId="1923"/>
    <cellStyle name="Comma 2 10 10 6 2" xfId="2637"/>
    <cellStyle name="Comma 2 10 10 6 2 2" xfId="4791"/>
    <cellStyle name="Comma 2 10 10 6 3" xfId="4079"/>
    <cellStyle name="Comma 2 10 10 7" xfId="3051"/>
    <cellStyle name="Comma 2 10 2" xfId="3168"/>
    <cellStyle name="Comma 2 10 3" xfId="964"/>
    <cellStyle name="Comma 2 10 3 2" xfId="982"/>
    <cellStyle name="Comma 2 10 3 2 2" xfId="1065"/>
    <cellStyle name="Comma 2 10 3 2 2 2" xfId="1321"/>
    <cellStyle name="Comma 2 10 3 2 2 2 2" xfId="2358"/>
    <cellStyle name="Comma 2 10 3 2 2 2 2 2" xfId="4512"/>
    <cellStyle name="Comma 2 10 3 2 2 2 3" xfId="3639"/>
    <cellStyle name="Comma 2 10 3 2 2 3" xfId="2152"/>
    <cellStyle name="Comma 2 10 3 2 2 3 2" xfId="4306"/>
    <cellStyle name="Comma 2 10 3 2 2 4" xfId="3394"/>
    <cellStyle name="Comma 2 10 3 2 3" xfId="1270"/>
    <cellStyle name="Comma 2 10 3 2 3 2" xfId="2307"/>
    <cellStyle name="Comma 2 10 3 2 3 2 2" xfId="4461"/>
    <cellStyle name="Comma 2 10 3 2 3 3" xfId="3588"/>
    <cellStyle name="Comma 2 10 3 2 4" xfId="2101"/>
    <cellStyle name="Comma 2 10 3 2 4 2" xfId="4255"/>
    <cellStyle name="Comma 2 10 3 2 5" xfId="3315"/>
    <cellStyle name="Comma 2 10 3 3" xfId="1037"/>
    <cellStyle name="Comma 2 10 3 3 2" xfId="1298"/>
    <cellStyle name="Comma 2 10 3 3 2 2" xfId="2335"/>
    <cellStyle name="Comma 2 10 3 3 2 2 2" xfId="4489"/>
    <cellStyle name="Comma 2 10 3 3 2 3" xfId="3616"/>
    <cellStyle name="Comma 2 10 3 3 3" xfId="2129"/>
    <cellStyle name="Comma 2 10 3 3 3 2" xfId="4283"/>
    <cellStyle name="Comma 2 10 3 3 4" xfId="3368"/>
    <cellStyle name="Comma 2 10 3 4" xfId="1257"/>
    <cellStyle name="Comma 2 10 3 4 2" xfId="2294"/>
    <cellStyle name="Comma 2 10 3 4 2 2" xfId="4448"/>
    <cellStyle name="Comma 2 10 3 4 3" xfId="3575"/>
    <cellStyle name="Comma 2 10 3 5" xfId="2087"/>
    <cellStyle name="Comma 2 10 3 5 2" xfId="4241"/>
    <cellStyle name="Comma 2 10 3 6" xfId="3298"/>
    <cellStyle name="Comma 2 11" xfId="1566"/>
    <cellStyle name="Comma 2 11 2" xfId="3817"/>
    <cellStyle name="Comma 2 12" xfId="1922"/>
    <cellStyle name="Comma 2 12 2" xfId="2636"/>
    <cellStyle name="Comma 2 12 2 2" xfId="4790"/>
    <cellStyle name="Comma 2 12 3" xfId="4078"/>
    <cellStyle name="Comma 2 2" xfId="76"/>
    <cellStyle name="Comma 2 2 10" xfId="508"/>
    <cellStyle name="Comma 2 2 10 2" xfId="1405"/>
    <cellStyle name="Comma 2 2 10 2 2" xfId="2431"/>
    <cellStyle name="Comma 2 2 10 2 2 2" xfId="4585"/>
    <cellStyle name="Comma 2 2 10 2 3" xfId="3718"/>
    <cellStyle name="Comma 2 2 10 3" xfId="1967"/>
    <cellStyle name="Comma 2 2 10 3 2" xfId="4121"/>
    <cellStyle name="Comma 2 2 10 4" xfId="3009"/>
    <cellStyle name="Comma 2 2 11" xfId="1473"/>
    <cellStyle name="Comma 2 2 11 2" xfId="2465"/>
    <cellStyle name="Comma 2 2 11 2 2" xfId="4619"/>
    <cellStyle name="Comma 2 2 11 3" xfId="3758"/>
    <cellStyle name="Comma 2 2 12" xfId="1567"/>
    <cellStyle name="Comma 2 2 12 2" xfId="3818"/>
    <cellStyle name="Comma 2 2 13" xfId="1630"/>
    <cellStyle name="Comma 2 2 14" xfId="1925"/>
    <cellStyle name="Comma 2 2 14 2" xfId="2639"/>
    <cellStyle name="Comma 2 2 14 2 2" xfId="4793"/>
    <cellStyle name="Comma 2 2 14 3" xfId="4081"/>
    <cellStyle name="Comma 2 2 15" xfId="566"/>
    <cellStyle name="Comma 2 2 15 2" xfId="3043"/>
    <cellStyle name="Comma 2 2 16" xfId="4813"/>
    <cellStyle name="Comma 2 2 18" xfId="937"/>
    <cellStyle name="Comma 2 2 18 2" xfId="971"/>
    <cellStyle name="Comma 2 2 18 2 2" xfId="1048"/>
    <cellStyle name="Comma 2 2 18 2 2 2" xfId="3377"/>
    <cellStyle name="Comma 2 2 18 2 3" xfId="3304"/>
    <cellStyle name="Comma 2 2 18 3" xfId="1011"/>
    <cellStyle name="Comma 2 2 18 3 2" xfId="3343"/>
    <cellStyle name="Comma 2 2 18 4" xfId="3279"/>
    <cellStyle name="Comma 2 2 2" xfId="77"/>
    <cellStyle name="Comma 2 2 2 10" xfId="584"/>
    <cellStyle name="Comma 2 2 2 10 2" xfId="3054"/>
    <cellStyle name="Comma 2 2 2 11" xfId="2709"/>
    <cellStyle name="Comma 2 2 2 2" xfId="78"/>
    <cellStyle name="Comma 2 2 2 2 2" xfId="906"/>
    <cellStyle name="Comma 2 2 2 2 2 2" xfId="1076"/>
    <cellStyle name="Comma 2 2 2 2 2 2 2" xfId="3405"/>
    <cellStyle name="Comma 2 2 2 2 2 3" xfId="1239"/>
    <cellStyle name="Comma 2 2 2 2 2 3 2" xfId="2276"/>
    <cellStyle name="Comma 2 2 2 2 2 3 2 2" xfId="4430"/>
    <cellStyle name="Comma 2 2 2 2 2 3 3" xfId="3557"/>
    <cellStyle name="Comma 2 2 2 2 2 4" xfId="2067"/>
    <cellStyle name="Comma 2 2 2 2 2 4 2" xfId="4221"/>
    <cellStyle name="Comma 2 2 2 2 2 5" xfId="3253"/>
    <cellStyle name="Comma 2 2 2 2 3" xfId="994"/>
    <cellStyle name="Comma 2 2 2 2 3 2" xfId="3327"/>
    <cellStyle name="Comma 2 2 2 2 4" xfId="1632"/>
    <cellStyle name="Comma 2 2 2 2 4 2" xfId="3854"/>
    <cellStyle name="Comma 2 2 2 2 5" xfId="614"/>
    <cellStyle name="Comma 2 2 2 2 5 2" xfId="3081"/>
    <cellStyle name="Comma 2 2 2 2 6" xfId="2710"/>
    <cellStyle name="Comma 2 2 2 3" xfId="79"/>
    <cellStyle name="Comma 2 2 2 3 2" xfId="1059"/>
    <cellStyle name="Comma 2 2 2 3 2 2" xfId="1315"/>
    <cellStyle name="Comma 2 2 2 3 2 2 2" xfId="2352"/>
    <cellStyle name="Comma 2 2 2 3 2 2 2 2" xfId="4506"/>
    <cellStyle name="Comma 2 2 2 3 2 2 3" xfId="3633"/>
    <cellStyle name="Comma 2 2 2 3 2 3" xfId="2146"/>
    <cellStyle name="Comma 2 2 2 3 2 3 2" xfId="4300"/>
    <cellStyle name="Comma 2 2 2 3 2 4" xfId="3388"/>
    <cellStyle name="Comma 2 2 2 3 3" xfId="1633"/>
    <cellStyle name="Comma 2 2 2 3 3 2" xfId="3855"/>
    <cellStyle name="Comma 2 2 2 3 4" xfId="848"/>
    <cellStyle name="Comma 2 2 2 3 4 2" xfId="3212"/>
    <cellStyle name="Comma 2 2 2 3 5" xfId="2711"/>
    <cellStyle name="Comma 2 2 2 4" xfId="1085"/>
    <cellStyle name="Comma 2 2 2 4 10 4" xfId="1437"/>
    <cellStyle name="Comma 2 2 2 4 10 4 2" xfId="3738"/>
    <cellStyle name="Comma 2 2 2 4 2" xfId="3414"/>
    <cellStyle name="Comma 2 2 2 5" xfId="1130"/>
    <cellStyle name="Comma 2 2 2 5 2" xfId="3453"/>
    <cellStyle name="Comma 2 2 2 6" xfId="976"/>
    <cellStyle name="Comma 2 2 2 6 2" xfId="1264"/>
    <cellStyle name="Comma 2 2 2 6 2 2" xfId="2301"/>
    <cellStyle name="Comma 2 2 2 6 2 2 2" xfId="4455"/>
    <cellStyle name="Comma 2 2 2 6 2 3" xfId="3582"/>
    <cellStyle name="Comma 2 2 2 6 3" xfId="2095"/>
    <cellStyle name="Comma 2 2 2 6 3 2" xfId="4249"/>
    <cellStyle name="Comma 2 2 2 6 4" xfId="3309"/>
    <cellStyle name="Comma 2 2 2 7" xfId="1531"/>
    <cellStyle name="Comma 2 2 2 7 2" xfId="3792"/>
    <cellStyle name="Comma 2 2 2 8" xfId="1631"/>
    <cellStyle name="Comma 2 2 2 8 2" xfId="3853"/>
    <cellStyle name="Comma 2 2 2 9" xfId="1926"/>
    <cellStyle name="Comma 2 2 2 9 2" xfId="2640"/>
    <cellStyle name="Comma 2 2 2 9 2 2" xfId="4794"/>
    <cellStyle name="Comma 2 2 2 9 3" xfId="4082"/>
    <cellStyle name="Comma 2 2 3" xfId="80"/>
    <cellStyle name="Comma 2 2 3 2" xfId="613"/>
    <cellStyle name="Comma 2 2 3 2 2" xfId="912"/>
    <cellStyle name="Comma 2 2 3 2 2 2" xfId="1241"/>
    <cellStyle name="Comma 2 2 3 2 2 2 2" xfId="2278"/>
    <cellStyle name="Comma 2 2 3 2 2 2 2 2" xfId="4432"/>
    <cellStyle name="Comma 2 2 3 2 2 2 3" xfId="3559"/>
    <cellStyle name="Comma 2 2 3 2 2 3" xfId="2069"/>
    <cellStyle name="Comma 2 2 3 2 2 3 2" xfId="4223"/>
    <cellStyle name="Comma 2 2 3 2 2 4" xfId="3259"/>
    <cellStyle name="Comma 2 2 3 2 3" xfId="1075"/>
    <cellStyle name="Comma 2 2 3 2 3 2" xfId="3404"/>
    <cellStyle name="Comma 2 2 3 2 4" xfId="3080"/>
    <cellStyle name="Comma 2 2 3 3" xfId="847"/>
    <cellStyle name="Comma 2 2 3 3 2" xfId="3211"/>
    <cellStyle name="Comma 2 2 3 4" xfId="993"/>
    <cellStyle name="Comma 2 2 3 4 2" xfId="3326"/>
    <cellStyle name="Comma 2 2 3 5" xfId="1482"/>
    <cellStyle name="Comma 2 2 3 6" xfId="583"/>
    <cellStyle name="Comma 2 2 3 6 2" xfId="3053"/>
    <cellStyle name="Comma 2 2 33" xfId="873"/>
    <cellStyle name="Comma 2 2 33 2" xfId="904"/>
    <cellStyle name="Comma 2 2 33 2 2" xfId="3251"/>
    <cellStyle name="Comma 2 2 33 3" xfId="910"/>
    <cellStyle name="Comma 2 2 33 3 2" xfId="3257"/>
    <cellStyle name="Comma 2 2 33 4" xfId="889"/>
    <cellStyle name="Comma 2 2 33 4 2" xfId="3236"/>
    <cellStyle name="Comma 2 2 33 5" xfId="1096"/>
    <cellStyle name="Comma 2 2 33 5 2" xfId="3425"/>
    <cellStyle name="Comma 2 2 33 6" xfId="3224"/>
    <cellStyle name="Comma 2 2 4" xfId="603"/>
    <cellStyle name="Comma 2 2 4 2" xfId="891"/>
    <cellStyle name="Comma 2 2 4 2 2" xfId="1234"/>
    <cellStyle name="Comma 2 2 4 2 2 2" xfId="1541"/>
    <cellStyle name="Comma 2 2 4 2 2 2 2" xfId="3801"/>
    <cellStyle name="Comma 2 2 4 2 2 3" xfId="2271"/>
    <cellStyle name="Comma 2 2 4 2 2 3 2" xfId="4425"/>
    <cellStyle name="Comma 2 2 4 2 2 4" xfId="3552"/>
    <cellStyle name="Comma 2 2 4 2 3" xfId="1514"/>
    <cellStyle name="Comma 2 2 4 2 3 2" xfId="3779"/>
    <cellStyle name="Comma 2 2 4 2 4" xfId="2062"/>
    <cellStyle name="Comma 2 2 4 2 4 2" xfId="4216"/>
    <cellStyle name="Comma 2 2 4 2 5" xfId="3238"/>
    <cellStyle name="Comma 2 2 4 3" xfId="833"/>
    <cellStyle name="Comma 2 2 4 3 2" xfId="1479"/>
    <cellStyle name="Comma 2 2 4 3 2 2" xfId="3763"/>
    <cellStyle name="Comma 2 2 4 3 3" xfId="3200"/>
    <cellStyle name="Comma 2 2 4 4" xfId="1024"/>
    <cellStyle name="Comma 2 2 4 4 2" xfId="1292"/>
    <cellStyle name="Comma 2 2 4 4 2 2" xfId="2329"/>
    <cellStyle name="Comma 2 2 4 4 2 2 2" xfId="4483"/>
    <cellStyle name="Comma 2 2 4 4 2 3" xfId="3610"/>
    <cellStyle name="Comma 2 2 4 4 3" xfId="2123"/>
    <cellStyle name="Comma 2 2 4 4 3 2" xfId="4277"/>
    <cellStyle name="Comma 2 2 4 4 4" xfId="3356"/>
    <cellStyle name="Comma 2 2 4 5" xfId="1459"/>
    <cellStyle name="Comma 2 2 4 5 2" xfId="3751"/>
    <cellStyle name="Comma 2 2 4 6" xfId="3070"/>
    <cellStyle name="Comma 2 2 5" xfId="878"/>
    <cellStyle name="Comma 2 2 5 2" xfId="1084"/>
    <cellStyle name="Comma 2 2 5 2 2" xfId="3413"/>
    <cellStyle name="Comma 2 2 5 3" xfId="1230"/>
    <cellStyle name="Comma 2 2 5 3 2" xfId="2267"/>
    <cellStyle name="Comma 2 2 5 3 2 2" xfId="4421"/>
    <cellStyle name="Comma 2 2 5 3 3" xfId="3548"/>
    <cellStyle name="Comma 2 2 5 4" xfId="2058"/>
    <cellStyle name="Comma 2 2 5 4 2" xfId="4212"/>
    <cellStyle name="Comma 2 2 5 5" xfId="3227"/>
    <cellStyle name="Comma 2 2 6" xfId="536"/>
    <cellStyle name="Comma 2 2 6 2" xfId="548"/>
    <cellStyle name="Comma 2 2 6 2 2" xfId="3029"/>
    <cellStyle name="Comma 2 2 6 3" xfId="718"/>
    <cellStyle name="Comma 2 2 6 3 2" xfId="3154"/>
    <cellStyle name="Comma 2 2 6 4" xfId="3020"/>
    <cellStyle name="Comma 2 2 7" xfId="915"/>
    <cellStyle name="Comma 2 2 7 2" xfId="1127"/>
    <cellStyle name="Comma 2 2 7 2 2" xfId="3450"/>
    <cellStyle name="Comma 2 2 7 3" xfId="3262"/>
    <cellStyle name="Comma 2 2 8" xfId="946"/>
    <cellStyle name="Comma 2 2 8 2" xfId="1254"/>
    <cellStyle name="Comma 2 2 8 2 2" xfId="2291"/>
    <cellStyle name="Comma 2 2 8 2 2 2" xfId="4445"/>
    <cellStyle name="Comma 2 2 8 2 3" xfId="3572"/>
    <cellStyle name="Comma 2 2 8 3" xfId="2082"/>
    <cellStyle name="Comma 2 2 8 3 2" xfId="4236"/>
    <cellStyle name="Comma 2 2 8 4" xfId="3287"/>
    <cellStyle name="Comma 2 2 9" xfId="1143"/>
    <cellStyle name="Comma 2 2 9 2" xfId="3464"/>
    <cellStyle name="Comma 2 3" xfId="81"/>
    <cellStyle name="Comma 2 3 10" xfId="1980"/>
    <cellStyle name="Comma 2 3 10 2" xfId="4134"/>
    <cellStyle name="Comma 2 3 11" xfId="2712"/>
    <cellStyle name="Comma 2 3 2" xfId="82"/>
    <cellStyle name="Comma 2 3 2 2" xfId="547"/>
    <cellStyle name="Comma 2 3 2 2 2" xfId="835"/>
    <cellStyle name="Comma 2 3 2 2 2 2" xfId="2053"/>
    <cellStyle name="Comma 2 3 2 2 2 2 2" xfId="4207"/>
    <cellStyle name="Comma 2 3 2 2 2 3" xfId="3202"/>
    <cellStyle name="Comma 2 3 2 2 3" xfId="1536"/>
    <cellStyle name="Comma 2 3 2 2 3 2" xfId="3796"/>
    <cellStyle name="Comma 2 3 2 2 4" xfId="3028"/>
    <cellStyle name="Comma 2 3 2 3" xfId="1072"/>
    <cellStyle name="Comma 2 3 2 3 2" xfId="1326"/>
    <cellStyle name="Comma 2 3 2 3 2 2" xfId="2363"/>
    <cellStyle name="Comma 2 3 2 3 2 2 2" xfId="4517"/>
    <cellStyle name="Comma 2 3 2 3 2 3" xfId="3644"/>
    <cellStyle name="Comma 2 3 2 3 3" xfId="2157"/>
    <cellStyle name="Comma 2 3 2 3 3 2" xfId="4311"/>
    <cellStyle name="Comma 2 3 2 3 4" xfId="3401"/>
    <cellStyle name="Comma 2 3 2 4" xfId="605"/>
    <cellStyle name="Comma 2 3 2 4 2" xfId="1554"/>
    <cellStyle name="Comma 2 3 2 4 2 2" xfId="3810"/>
    <cellStyle name="Comma 2 3 2 4 3" xfId="1987"/>
    <cellStyle name="Comma 2 3 2 4 3 2" xfId="4141"/>
    <cellStyle name="Comma 2 3 2 4 4" xfId="3072"/>
    <cellStyle name="Comma 2 3 2 5" xfId="1502"/>
    <cellStyle name="Comma 2 3 2 5 2" xfId="3772"/>
    <cellStyle name="Comma 2 3 2 6" xfId="1635"/>
    <cellStyle name="Comma 2 3 2 6 2" xfId="3857"/>
    <cellStyle name="Comma 2 3 2 7" xfId="530"/>
    <cellStyle name="Comma 2 3 2 7 2" xfId="3018"/>
    <cellStyle name="Comma 2 3 2 8" xfId="2713"/>
    <cellStyle name="Comma 2 3 3" xfId="83"/>
    <cellStyle name="Comma 2 3 3 2" xfId="1525"/>
    <cellStyle name="Comma 2 3 3 2 2" xfId="3788"/>
    <cellStyle name="Comma 2 3 3 3" xfId="1636"/>
    <cellStyle name="Comma 2 3 3 3 2" xfId="3858"/>
    <cellStyle name="Comma 2 3 3 4" xfId="754"/>
    <cellStyle name="Comma 2 3 3 4 2" xfId="3172"/>
    <cellStyle name="Comma 2 3 3 5" xfId="2714"/>
    <cellStyle name="Comma 2 3 4" xfId="84"/>
    <cellStyle name="Comma 2 3 4 2" xfId="1276"/>
    <cellStyle name="Comma 2 3 4 2 2" xfId="2313"/>
    <cellStyle name="Comma 2 3 4 2 2 2" xfId="4467"/>
    <cellStyle name="Comma 2 3 4 2 3" xfId="3594"/>
    <cellStyle name="Comma 2 3 4 3" xfId="1543"/>
    <cellStyle name="Comma 2 3 4 3 2" xfId="3803"/>
    <cellStyle name="Comma 2 3 4 4" xfId="1637"/>
    <cellStyle name="Comma 2 3 4 4 2" xfId="3859"/>
    <cellStyle name="Comma 2 3 4 5" xfId="990"/>
    <cellStyle name="Comma 2 3 4 5 2" xfId="3323"/>
    <cellStyle name="Comma 2 3 4 6" xfId="2107"/>
    <cellStyle name="Comma 2 3 4 6 2" xfId="4261"/>
    <cellStyle name="Comma 2 3 4 7" xfId="2715"/>
    <cellStyle name="Comma 2 3 5" xfId="85"/>
    <cellStyle name="Comma 2 3 5 2" xfId="1638"/>
    <cellStyle name="Comma 2 3 5 2 2" xfId="2505"/>
    <cellStyle name="Comma 2 3 5 2 2 2" xfId="4659"/>
    <cellStyle name="Comma 2 3 5 2 3" xfId="3860"/>
    <cellStyle name="Comma 2 3 5 3" xfId="1160"/>
    <cellStyle name="Comma 2 3 5 3 2" xfId="3478"/>
    <cellStyle name="Comma 2 3 5 4" xfId="2197"/>
    <cellStyle name="Comma 2 3 5 4 2" xfId="4351"/>
    <cellStyle name="Comma 2 3 5 5" xfId="2716"/>
    <cellStyle name="Comma 2 3 6" xfId="1388"/>
    <cellStyle name="Comma 2 3 6 2" xfId="2417"/>
    <cellStyle name="Comma 2 3 6 2 2" xfId="4571"/>
    <cellStyle name="Comma 2 3 6 3" xfId="3704"/>
    <cellStyle name="Comma 2 3 7" xfId="1517"/>
    <cellStyle name="Comma 2 3 7 2" xfId="3781"/>
    <cellStyle name="Comma 2 3 8" xfId="1634"/>
    <cellStyle name="Comma 2 3 8 2" xfId="3856"/>
    <cellStyle name="Comma 2 3 9" xfId="567"/>
    <cellStyle name="Comma 2 3 9 2" xfId="3044"/>
    <cellStyle name="Comma 2 33" xfId="876"/>
    <cellStyle name="Comma 2 33 2" xfId="905"/>
    <cellStyle name="Comma 2 33 2 2" xfId="1035"/>
    <cellStyle name="Comma 2 33 2 2 2" xfId="3367"/>
    <cellStyle name="Comma 2 33 2 3" xfId="3252"/>
    <cellStyle name="Comma 2 33 3" xfId="911"/>
    <cellStyle name="Comma 2 33 3 2" xfId="3258"/>
    <cellStyle name="Comma 2 33 4" xfId="890"/>
    <cellStyle name="Comma 2 33 4 2" xfId="3237"/>
    <cellStyle name="Comma 2 33 5" xfId="963"/>
    <cellStyle name="Comma 2 33 5 2" xfId="3297"/>
    <cellStyle name="Comma 2 33 6" xfId="3226"/>
    <cellStyle name="Comma 2 34" xfId="86"/>
    <cellStyle name="Comma 2 34 2" xfId="87"/>
    <cellStyle name="Comma 2 34 2 2" xfId="88"/>
    <cellStyle name="Comma 2 34 2 2 2" xfId="89"/>
    <cellStyle name="Comma 2 34 2 2 2 2" xfId="2720"/>
    <cellStyle name="Comma 2 34 2 2 3" xfId="2719"/>
    <cellStyle name="Comma 2 34 2 3" xfId="90"/>
    <cellStyle name="Comma 2 34 2 3 2" xfId="2721"/>
    <cellStyle name="Comma 2 34 2 4" xfId="2718"/>
    <cellStyle name="Comma 2 34 3" xfId="91"/>
    <cellStyle name="Comma 2 34 3 2" xfId="92"/>
    <cellStyle name="Comma 2 34 3 2 2" xfId="2723"/>
    <cellStyle name="Comma 2 34 3 3" xfId="2722"/>
    <cellStyle name="Comma 2 34 4" xfId="93"/>
    <cellStyle name="Comma 2 34 4 2" xfId="2724"/>
    <cellStyle name="Comma 2 34 5" xfId="2717"/>
    <cellStyle name="Comma 2 35" xfId="94"/>
    <cellStyle name="Comma 2 35 2" xfId="95"/>
    <cellStyle name="Comma 2 35 2 2" xfId="96"/>
    <cellStyle name="Comma 2 35 2 2 2" xfId="2727"/>
    <cellStyle name="Comma 2 35 2 3" xfId="2726"/>
    <cellStyle name="Comma 2 35 3" xfId="97"/>
    <cellStyle name="Comma 2 35 3 2" xfId="2728"/>
    <cellStyle name="Comma 2 35 4" xfId="2725"/>
    <cellStyle name="Comma 2 4" xfId="98"/>
    <cellStyle name="Comma 2 4 10" xfId="1982"/>
    <cellStyle name="Comma 2 4 10 2" xfId="4136"/>
    <cellStyle name="Comma 2 4 11" xfId="2729"/>
    <cellStyle name="Comma 2 4 2" xfId="99"/>
    <cellStyle name="Comma 2 4 2 2" xfId="1167"/>
    <cellStyle name="Comma 2 4 2 2 2" xfId="2204"/>
    <cellStyle name="Comma 2 4 2 2 2 2" xfId="4358"/>
    <cellStyle name="Comma 2 4 2 2 3" xfId="3485"/>
    <cellStyle name="Comma 2 4 2 3" xfId="1640"/>
    <cellStyle name="Comma 2 4 2 3 2" xfId="3862"/>
    <cellStyle name="Comma 2 4 2 4" xfId="610"/>
    <cellStyle name="Comma 2 4 2 4 2" xfId="3077"/>
    <cellStyle name="Comma 2 4 2 5" xfId="1988"/>
    <cellStyle name="Comma 2 4 2 5 2" xfId="4142"/>
    <cellStyle name="Comma 2 4 2 6" xfId="2730"/>
    <cellStyle name="Comma 2 4 3" xfId="100"/>
    <cellStyle name="Comma 2 4 3 2" xfId="1227"/>
    <cellStyle name="Comma 2 4 3 2 2" xfId="2264"/>
    <cellStyle name="Comma 2 4 3 2 2 2" xfId="4418"/>
    <cellStyle name="Comma 2 4 3 2 3" xfId="3545"/>
    <cellStyle name="Comma 2 4 3 3" xfId="1641"/>
    <cellStyle name="Comma 2 4 3 3 2" xfId="3863"/>
    <cellStyle name="Comma 2 4 3 4" xfId="844"/>
    <cellStyle name="Comma 2 4 3 4 2" xfId="3208"/>
    <cellStyle name="Comma 2 4 3 5" xfId="2055"/>
    <cellStyle name="Comma 2 4 3 5 2" xfId="4209"/>
    <cellStyle name="Comma 2 4 3 6" xfId="2731"/>
    <cellStyle name="Comma 2 4 4" xfId="101"/>
    <cellStyle name="Comma 2 4 4 2" xfId="1328"/>
    <cellStyle name="Comma 2 4 4 2 2" xfId="2365"/>
    <cellStyle name="Comma 2 4 4 2 2 2" xfId="4519"/>
    <cellStyle name="Comma 2 4 4 2 3" xfId="3646"/>
    <cellStyle name="Comma 2 4 4 3" xfId="1642"/>
    <cellStyle name="Comma 2 4 4 3 2" xfId="2506"/>
    <cellStyle name="Comma 2 4 4 3 2 2" xfId="4660"/>
    <cellStyle name="Comma 2 4 4 3 3" xfId="3864"/>
    <cellStyle name="Comma 2 4 4 4" xfId="1081"/>
    <cellStyle name="Comma 2 4 4 4 2" xfId="3410"/>
    <cellStyle name="Comma 2 4 4 5" xfId="2159"/>
    <cellStyle name="Comma 2 4 4 5 2" xfId="4313"/>
    <cellStyle name="Comma 2 4 4 6" xfId="2732"/>
    <cellStyle name="Comma 2 4 5" xfId="1162"/>
    <cellStyle name="Comma 2 4 5 2" xfId="2199"/>
    <cellStyle name="Comma 2 4 5 2 2" xfId="4353"/>
    <cellStyle name="Comma 2 4 5 3" xfId="3480"/>
    <cellStyle name="Comma 2 4 6" xfId="1393"/>
    <cellStyle name="Comma 2 4 6 2" xfId="2421"/>
    <cellStyle name="Comma 2 4 6 2 2" xfId="4575"/>
    <cellStyle name="Comma 2 4 6 3" xfId="3708"/>
    <cellStyle name="Comma 2 4 7" xfId="1532"/>
    <cellStyle name="Comma 2 4 7 2" xfId="3793"/>
    <cellStyle name="Comma 2 4 8" xfId="1639"/>
    <cellStyle name="Comma 2 4 8 2" xfId="3861"/>
    <cellStyle name="Comma 2 4 9" xfId="580"/>
    <cellStyle name="Comma 2 4 9 2" xfId="3050"/>
    <cellStyle name="Comma 2 5" xfId="102"/>
    <cellStyle name="Comma 2 5 2" xfId="103"/>
    <cellStyle name="Comma 2 5 2 2" xfId="1339"/>
    <cellStyle name="Comma 2 5 2 2 2" xfId="2376"/>
    <cellStyle name="Comma 2 5 2 2 2 2" xfId="4530"/>
    <cellStyle name="Comma 2 5 2 2 3" xfId="3657"/>
    <cellStyle name="Comma 2 5 2 3" xfId="1644"/>
    <cellStyle name="Comma 2 5 2 3 2" xfId="3865"/>
    <cellStyle name="Comma 2 5 2 4" xfId="1111"/>
    <cellStyle name="Comma 2 5 2 4 2" xfId="3438"/>
    <cellStyle name="Comma 2 5 2 5" xfId="2171"/>
    <cellStyle name="Comma 2 5 2 5 2" xfId="4325"/>
    <cellStyle name="Comma 2 5 2 6" xfId="2733"/>
    <cellStyle name="Comma 2 5 3" xfId="1243"/>
    <cellStyle name="Comma 2 5 3 2" xfId="2280"/>
    <cellStyle name="Comma 2 5 3 2 2" xfId="4434"/>
    <cellStyle name="Comma 2 5 3 3" xfId="3561"/>
    <cellStyle name="Comma 2 5 4" xfId="1481"/>
    <cellStyle name="Comma 2 5 4 2" xfId="3765"/>
    <cellStyle name="Comma 2 5 5" xfId="1643"/>
    <cellStyle name="Comma 2 5 6" xfId="917"/>
    <cellStyle name="Comma 2 5 6 2" xfId="3264"/>
    <cellStyle name="Comma 2 5 7" xfId="2071"/>
    <cellStyle name="Comma 2 5 7 2" xfId="4225"/>
    <cellStyle name="Comma 2 5 7 4" xfId="1444"/>
    <cellStyle name="Comma 2 5 7 4 2" xfId="3741"/>
    <cellStyle name="Comma 2 6" xfId="104"/>
    <cellStyle name="Comma 2 6 2" xfId="105"/>
    <cellStyle name="Comma 2 6 2 2" xfId="1646"/>
    <cellStyle name="Comma 2 6 2 2 2" xfId="3867"/>
    <cellStyle name="Comma 2 6 2 3" xfId="1342"/>
    <cellStyle name="Comma 2 6 2 3 2" xfId="3660"/>
    <cellStyle name="Comma 2 6 2 4" xfId="2379"/>
    <cellStyle name="Comma 2 6 2 4 2" xfId="4533"/>
    <cellStyle name="Comma 2 6 2 5" xfId="2735"/>
    <cellStyle name="Comma 2 6 3" xfId="1443"/>
    <cellStyle name="Comma 2 6 3 2" xfId="2451"/>
    <cellStyle name="Comma 2 6 3 2 2" xfId="4605"/>
    <cellStyle name="Comma 2 6 3 3" xfId="3740"/>
    <cellStyle name="Comma 2 6 4" xfId="1645"/>
    <cellStyle name="Comma 2 6 4 2" xfId="3866"/>
    <cellStyle name="Comma 2 6 5" xfId="1114"/>
    <cellStyle name="Comma 2 6 5 2" xfId="3441"/>
    <cellStyle name="Comma 2 6 6" xfId="2174"/>
    <cellStyle name="Comma 2 6 6 2" xfId="4328"/>
    <cellStyle name="Comma 2 6 7" xfId="2734"/>
    <cellStyle name="Comma 2 7" xfId="106"/>
    <cellStyle name="Comma 2 7 2" xfId="1344"/>
    <cellStyle name="Comma 2 7 2 2" xfId="2381"/>
    <cellStyle name="Comma 2 7 2 2 2" xfId="4535"/>
    <cellStyle name="Comma 2 7 2 3" xfId="3662"/>
    <cellStyle name="Comma 2 7 3" xfId="1647"/>
    <cellStyle name="Comma 2 7 4" xfId="1122"/>
    <cellStyle name="Comma 2 7 4 2" xfId="3445"/>
    <cellStyle name="Comma 2 7 5" xfId="2176"/>
    <cellStyle name="Comma 2 7 5 2" xfId="4330"/>
    <cellStyle name="Comma 2 8" xfId="107"/>
    <cellStyle name="Comma 2 8 2" xfId="1351"/>
    <cellStyle name="Comma 2 8 2 2" xfId="2388"/>
    <cellStyle name="Comma 2 8 2 2 2" xfId="4542"/>
    <cellStyle name="Comma 2 8 2 3" xfId="3669"/>
    <cellStyle name="Comma 2 8 3" xfId="1648"/>
    <cellStyle name="Comma 2 8 3 2" xfId="2507"/>
    <cellStyle name="Comma 2 8 3 2 2" xfId="4661"/>
    <cellStyle name="Comma 2 8 3 3" xfId="3868"/>
    <cellStyle name="Comma 2 8 4" xfId="1139"/>
    <cellStyle name="Comma 2 8 4 2" xfId="3460"/>
    <cellStyle name="Comma 2 8 5" xfId="2183"/>
    <cellStyle name="Comma 2 8 5 2" xfId="4337"/>
    <cellStyle name="Comma 2 8 6" xfId="2736"/>
    <cellStyle name="Comma 2 9" xfId="1147"/>
    <cellStyle name="Comma 20" xfId="108"/>
    <cellStyle name="Comma 200" xfId="109"/>
    <cellStyle name="Comma 200 2" xfId="110"/>
    <cellStyle name="Comma 200 2 2" xfId="111"/>
    <cellStyle name="Comma 200 2 2 2" xfId="1651"/>
    <cellStyle name="Comma 200 2 2 2 2" xfId="3871"/>
    <cellStyle name="Comma 200 2 2 3" xfId="2510"/>
    <cellStyle name="Comma 200 2 2 3 2" xfId="4664"/>
    <cellStyle name="Comma 200 2 2 4" xfId="2739"/>
    <cellStyle name="Comma 200 2 3" xfId="1650"/>
    <cellStyle name="Comma 200 2 3 2" xfId="3870"/>
    <cellStyle name="Comma 200 2 4" xfId="2509"/>
    <cellStyle name="Comma 200 2 4 2" xfId="4663"/>
    <cellStyle name="Comma 200 2 5" xfId="2738"/>
    <cellStyle name="Comma 200 3" xfId="112"/>
    <cellStyle name="Comma 200 3 2" xfId="1652"/>
    <cellStyle name="Comma 200 3 2 2" xfId="3872"/>
    <cellStyle name="Comma 200 3 3" xfId="2511"/>
    <cellStyle name="Comma 200 3 3 2" xfId="4665"/>
    <cellStyle name="Comma 200 3 4" xfId="2740"/>
    <cellStyle name="Comma 200 4" xfId="1649"/>
    <cellStyle name="Comma 200 4 2" xfId="3869"/>
    <cellStyle name="Comma 200 5" xfId="2508"/>
    <cellStyle name="Comma 200 5 2" xfId="4662"/>
    <cellStyle name="Comma 200 6" xfId="2737"/>
    <cellStyle name="Comma 201" xfId="113"/>
    <cellStyle name="Comma 201 2" xfId="114"/>
    <cellStyle name="Comma 201 2 2" xfId="115"/>
    <cellStyle name="Comma 201 2 2 2" xfId="2743"/>
    <cellStyle name="Comma 201 2 3" xfId="2742"/>
    <cellStyle name="Comma 201 3" xfId="116"/>
    <cellStyle name="Comma 201 3 2" xfId="2744"/>
    <cellStyle name="Comma 201 4" xfId="2741"/>
    <cellStyle name="Comma 203" xfId="826"/>
    <cellStyle name="Comma 203 2" xfId="498"/>
    <cellStyle name="Comma 203 2 2" xfId="1149"/>
    <cellStyle name="Comma 203 2 2 2" xfId="3467"/>
    <cellStyle name="Comma 203 2 3" xfId="3000"/>
    <cellStyle name="Comma 203 3" xfId="3194"/>
    <cellStyle name="Comma 204" xfId="117"/>
    <cellStyle name="Comma 204 2" xfId="118"/>
    <cellStyle name="Comma 204 2 2" xfId="119"/>
    <cellStyle name="Comma 204 2 2 2" xfId="1655"/>
    <cellStyle name="Comma 204 2 2 2 2" xfId="3875"/>
    <cellStyle name="Comma 204 2 2 3" xfId="2514"/>
    <cellStyle name="Comma 204 2 2 3 2" xfId="4668"/>
    <cellStyle name="Comma 204 2 2 4" xfId="2747"/>
    <cellStyle name="Comma 204 2 3" xfId="1654"/>
    <cellStyle name="Comma 204 2 3 2" xfId="3874"/>
    <cellStyle name="Comma 204 2 4" xfId="2513"/>
    <cellStyle name="Comma 204 2 4 2" xfId="4667"/>
    <cellStyle name="Comma 204 2 5" xfId="2746"/>
    <cellStyle name="Comma 204 3" xfId="120"/>
    <cellStyle name="Comma 204 3 2" xfId="1656"/>
    <cellStyle name="Comma 204 3 2 2" xfId="3876"/>
    <cellStyle name="Comma 204 3 3" xfId="2515"/>
    <cellStyle name="Comma 204 3 3 2" xfId="4669"/>
    <cellStyle name="Comma 204 3 4" xfId="2748"/>
    <cellStyle name="Comma 204 4" xfId="1653"/>
    <cellStyle name="Comma 204 4 2" xfId="3873"/>
    <cellStyle name="Comma 204 5" xfId="2512"/>
    <cellStyle name="Comma 204 5 2" xfId="4666"/>
    <cellStyle name="Comma 204 6" xfId="2745"/>
    <cellStyle name="Comma 205" xfId="121"/>
    <cellStyle name="Comma 205 2" xfId="122"/>
    <cellStyle name="Comma 205 2 2" xfId="123"/>
    <cellStyle name="Comma 205 2 2 2" xfId="2751"/>
    <cellStyle name="Comma 205 2 3" xfId="2750"/>
    <cellStyle name="Comma 205 3" xfId="124"/>
    <cellStyle name="Comma 205 3 2" xfId="2752"/>
    <cellStyle name="Comma 205 4" xfId="2749"/>
    <cellStyle name="Comma 21" xfId="125"/>
    <cellStyle name="Comma 21 2" xfId="2753"/>
    <cellStyle name="Comma 22" xfId="126"/>
    <cellStyle name="Comma 22 2" xfId="2754"/>
    <cellStyle name="Comma 224" xfId="867"/>
    <cellStyle name="Comma 224 2" xfId="900"/>
    <cellStyle name="Comma 224 2 2" xfId="1030"/>
    <cellStyle name="Comma 224 2 2 2" xfId="3362"/>
    <cellStyle name="Comma 224 2 3" xfId="3247"/>
    <cellStyle name="Comma 224 3" xfId="897"/>
    <cellStyle name="Comma 224 3 2" xfId="3244"/>
    <cellStyle name="Comma 224 4" xfId="885"/>
    <cellStyle name="Comma 224 4 2" xfId="3232"/>
    <cellStyle name="Comma 224 5" xfId="957"/>
    <cellStyle name="Comma 224 5 2" xfId="3293"/>
    <cellStyle name="Comma 224 6" xfId="751"/>
    <cellStyle name="Comma 224 6 2" xfId="3171"/>
    <cellStyle name="Comma 224 7" xfId="3221"/>
    <cellStyle name="Comma 227 2" xfId="575"/>
    <cellStyle name="Comma 227 2 2" xfId="606"/>
    <cellStyle name="Comma 227 2 2 2" xfId="1125"/>
    <cellStyle name="Comma 227 2 2 2 2" xfId="3448"/>
    <cellStyle name="Comma 227 2 2 3" xfId="3073"/>
    <cellStyle name="Comma 227 2 3" xfId="840"/>
    <cellStyle name="Comma 227 2 3 2" xfId="3204"/>
    <cellStyle name="Comma 227 2 4" xfId="920"/>
    <cellStyle name="Comma 227 2 4 2" xfId="3267"/>
    <cellStyle name="Comma 227 2 5" xfId="1119"/>
    <cellStyle name="Comma 227 2 5 2" xfId="3443"/>
    <cellStyle name="Comma 227 2 6" xfId="3046"/>
    <cellStyle name="Comma 23" xfId="127"/>
    <cellStyle name="Comma 23 2" xfId="2755"/>
    <cellStyle name="Comma 230" xfId="724"/>
    <cellStyle name="Comma 231" xfId="727"/>
    <cellStyle name="Comma 232" xfId="729"/>
    <cellStyle name="Comma 233" xfId="732"/>
    <cellStyle name="Comma 233 2" xfId="899"/>
    <cellStyle name="Comma 233 2 2" xfId="1032"/>
    <cellStyle name="Comma 233 2 2 2" xfId="3364"/>
    <cellStyle name="Comma 233 2 3" xfId="3246"/>
    <cellStyle name="Comma 233 3" xfId="895"/>
    <cellStyle name="Comma 233 3 2" xfId="3242"/>
    <cellStyle name="Comma 233 4" xfId="884"/>
    <cellStyle name="Comma 233 4 2" xfId="3231"/>
    <cellStyle name="Comma 233 5" xfId="861"/>
    <cellStyle name="Comma 233 5 2" xfId="3220"/>
    <cellStyle name="Comma 233 6" xfId="961"/>
    <cellStyle name="Comma 233 6 2" xfId="3295"/>
    <cellStyle name="Comma 233 7" xfId="3159"/>
    <cellStyle name="Comma 234" xfId="731"/>
    <cellStyle name="Comma 234 2" xfId="3158"/>
    <cellStyle name="Comma 235" xfId="734"/>
    <cellStyle name="Comma 235 2" xfId="3160"/>
    <cellStyle name="Comma 236" xfId="735"/>
    <cellStyle name="Comma 236 2" xfId="3161"/>
    <cellStyle name="Comma 237" xfId="1360"/>
    <cellStyle name="Comma 237 2" xfId="1374"/>
    <cellStyle name="Comma 237 2 2" xfId="2407"/>
    <cellStyle name="Comma 237 2 2 2" xfId="4561"/>
    <cellStyle name="Comma 237 2 3" xfId="3690"/>
    <cellStyle name="Comma 237 3" xfId="1380"/>
    <cellStyle name="Comma 237 3 2" xfId="2412"/>
    <cellStyle name="Comma 237 3 2 2" xfId="4566"/>
    <cellStyle name="Comma 237 3 3" xfId="3696"/>
    <cellStyle name="Comma 237 4" xfId="2395"/>
    <cellStyle name="Comma 237 4 2" xfId="4549"/>
    <cellStyle name="Comma 237 5" xfId="3676"/>
    <cellStyle name="Comma 238" xfId="741"/>
    <cellStyle name="Comma 238 2" xfId="825"/>
    <cellStyle name="Comma 238 2 2" xfId="3193"/>
    <cellStyle name="Comma 238 3" xfId="1207"/>
    <cellStyle name="Comma 238 3 2" xfId="2244"/>
    <cellStyle name="Comma 238 3 2 2" xfId="4398"/>
    <cellStyle name="Comma 238 3 3" xfId="3525"/>
    <cellStyle name="Comma 238 4" xfId="2034"/>
    <cellStyle name="Comma 238 4 2" xfId="4188"/>
    <cellStyle name="Comma 238 5" xfId="3164"/>
    <cellStyle name="Comma 239" xfId="720"/>
    <cellStyle name="Comma 239 2" xfId="748"/>
    <cellStyle name="Comma 239 2 2" xfId="1210"/>
    <cellStyle name="Comma 239 2 2 2" xfId="2247"/>
    <cellStyle name="Comma 239 2 2 2 2" xfId="4401"/>
    <cellStyle name="Comma 239 2 2 3" xfId="3528"/>
    <cellStyle name="Comma 239 2 3" xfId="2037"/>
    <cellStyle name="Comma 239 2 3 2" xfId="4191"/>
    <cellStyle name="Comma 239 2 4" xfId="3170"/>
    <cellStyle name="Comma 239 3" xfId="1204"/>
    <cellStyle name="Comma 239 3 2" xfId="2241"/>
    <cellStyle name="Comma 239 3 2 2" xfId="4395"/>
    <cellStyle name="Comma 239 3 3" xfId="3522"/>
    <cellStyle name="Comma 239 4" xfId="2031"/>
    <cellStyle name="Comma 239 4 2" xfId="4185"/>
    <cellStyle name="Comma 239 5" xfId="3155"/>
    <cellStyle name="Comma 24" xfId="128"/>
    <cellStyle name="Comma 24 2" xfId="2756"/>
    <cellStyle name="Comma 240" xfId="743"/>
    <cellStyle name="Comma 240 2" xfId="1209"/>
    <cellStyle name="Comma 240 2 2" xfId="2246"/>
    <cellStyle name="Comma 240 2 2 2" xfId="4400"/>
    <cellStyle name="Comma 240 2 3" xfId="3527"/>
    <cellStyle name="Comma 240 3" xfId="2036"/>
    <cellStyle name="Comma 240 3 2" xfId="4190"/>
    <cellStyle name="Comma 240 4" xfId="3166"/>
    <cellStyle name="Comma 245" xfId="1460"/>
    <cellStyle name="Comma 245 2" xfId="1515"/>
    <cellStyle name="Comma 245 2 2" xfId="1542"/>
    <cellStyle name="Comma 245 2 2 2" xfId="2483"/>
    <cellStyle name="Comma 245 2 2 2 2" xfId="4637"/>
    <cellStyle name="Comma 245 2 2 3" xfId="3802"/>
    <cellStyle name="Comma 245 2 3" xfId="2476"/>
    <cellStyle name="Comma 245 2 3 2" xfId="4630"/>
    <cellStyle name="Comma 245 2 4" xfId="3780"/>
    <cellStyle name="Comma 245 3" xfId="1480"/>
    <cellStyle name="Comma 245 3 2" xfId="2468"/>
    <cellStyle name="Comma 245 3 2 2" xfId="4622"/>
    <cellStyle name="Comma 245 3 3" xfId="3764"/>
    <cellStyle name="Comma 245 4" xfId="2461"/>
    <cellStyle name="Comma 245 4 2" xfId="4615"/>
    <cellStyle name="Comma 245 5" xfId="3752"/>
    <cellStyle name="Comma 25" xfId="129"/>
    <cellStyle name="Comma 25 2" xfId="2757"/>
    <cellStyle name="Comma 26" xfId="1938"/>
    <cellStyle name="Comma 26 2" xfId="2652"/>
    <cellStyle name="Comma 26 2 2" xfId="4806"/>
    <cellStyle name="Comma 26 3" xfId="4094"/>
    <cellStyle name="Comma 27" xfId="1943"/>
    <cellStyle name="Comma 27 2" xfId="2657"/>
    <cellStyle name="Comma 27 2 2" xfId="4811"/>
    <cellStyle name="Comma 27 3" xfId="4099"/>
    <cellStyle name="Comma 28" xfId="1936"/>
    <cellStyle name="Comma 28 2" xfId="2650"/>
    <cellStyle name="Comma 28 2 2" xfId="4804"/>
    <cellStyle name="Comma 28 3" xfId="4092"/>
    <cellStyle name="Comma 29" xfId="492"/>
    <cellStyle name="Comma 29 2" xfId="2994"/>
    <cellStyle name="Comma 3" xfId="130"/>
    <cellStyle name="Comma 3 10" xfId="131"/>
    <cellStyle name="Comma 3 10 2" xfId="1658"/>
    <cellStyle name="Comma 3 10 2 2" xfId="3878"/>
    <cellStyle name="Comma 3 10 3" xfId="2759"/>
    <cellStyle name="Comma 3 11" xfId="132"/>
    <cellStyle name="Comma 3 11 2" xfId="1659"/>
    <cellStyle name="Comma 3 11 2 2" xfId="3879"/>
    <cellStyle name="Comma 3 11 3" xfId="1423"/>
    <cellStyle name="Comma 3 11 3 2" xfId="3731"/>
    <cellStyle name="Comma 3 11 4" xfId="2760"/>
    <cellStyle name="Comma 3 12" xfId="1450"/>
    <cellStyle name="Comma 3 12 2" xfId="3744"/>
    <cellStyle name="Comma 3 13" xfId="1657"/>
    <cellStyle name="Comma 3 13 2" xfId="3877"/>
    <cellStyle name="Comma 3 14" xfId="1927"/>
    <cellStyle name="Comma 3 14 2" xfId="2641"/>
    <cellStyle name="Comma 3 14 2 2" xfId="4795"/>
    <cellStyle name="Comma 3 14 3" xfId="4083"/>
    <cellStyle name="Comma 3 15" xfId="2758"/>
    <cellStyle name="Comma 3 2" xfId="133"/>
    <cellStyle name="Comma 3 2 10" xfId="1660"/>
    <cellStyle name="Comma 3 2 11" xfId="1928"/>
    <cellStyle name="Comma 3 2 11 2" xfId="2642"/>
    <cellStyle name="Comma 3 2 11 2 2" xfId="4796"/>
    <cellStyle name="Comma 3 2 11 3" xfId="4084"/>
    <cellStyle name="Comma 3 2 12" xfId="484"/>
    <cellStyle name="Comma 3 2 12 2" xfId="2990"/>
    <cellStyle name="Comma 3 2 2" xfId="134"/>
    <cellStyle name="Comma 3 2 2 10" xfId="1958"/>
    <cellStyle name="Comma 3 2 2 10 2" xfId="4112"/>
    <cellStyle name="Comma 3 2 2 11" xfId="2761"/>
    <cellStyle name="Comma 3 2 2 2" xfId="135"/>
    <cellStyle name="Comma 3 2 2 2 2" xfId="468"/>
    <cellStyle name="Comma 3 2 2 2 2 2" xfId="1548"/>
    <cellStyle name="Comma 3 2 2 2 2 2 2" xfId="3808"/>
    <cellStyle name="Comma 3 2 2 2 2 3" xfId="2485"/>
    <cellStyle name="Comma 3 2 2 2 2 3 2" xfId="4639"/>
    <cellStyle name="Comma 3 2 2 2 2 4" xfId="2987"/>
    <cellStyle name="Comma 3 2 2 2 3" xfId="1522"/>
    <cellStyle name="Comma 3 2 2 2 3 2" xfId="2478"/>
    <cellStyle name="Comma 3 2 2 2 3 2 2" xfId="4632"/>
    <cellStyle name="Comma 3 2 2 2 3 3" xfId="3786"/>
    <cellStyle name="Comma 3 2 2 2 4" xfId="1662"/>
    <cellStyle name="Comma 3 2 2 2 4 2" xfId="3881"/>
    <cellStyle name="Comma 3 2 2 2 5" xfId="616"/>
    <cellStyle name="Comma 3 2 2 2 5 2" xfId="3083"/>
    <cellStyle name="Comma 3 2 2 2 6" xfId="2762"/>
    <cellStyle name="Comma 3 2 2 3" xfId="136"/>
    <cellStyle name="Comma 3 2 2 3 2" xfId="1663"/>
    <cellStyle name="Comma 3 2 2 3 2 2" xfId="3882"/>
    <cellStyle name="Comma 3 2 2 3 3" xfId="850"/>
    <cellStyle name="Comma 3 2 2 3 3 2" xfId="3214"/>
    <cellStyle name="Comma 3 2 2 3 4" xfId="2763"/>
    <cellStyle name="Comma 3 2 2 4" xfId="137"/>
    <cellStyle name="Comma 3 2 2 4 2" xfId="1664"/>
    <cellStyle name="Comma 3 2 2 4 2 2" xfId="3883"/>
    <cellStyle name="Comma 3 2 2 4 3" xfId="1005"/>
    <cellStyle name="Comma 3 2 2 4 3 2" xfId="3337"/>
    <cellStyle name="Comma 3 2 2 4 4" xfId="2764"/>
    <cellStyle name="Comma 3 2 2 5" xfId="586"/>
    <cellStyle name="Comma 3 2 2 5 2" xfId="3056"/>
    <cellStyle name="Comma 3 2 2 6" xfId="1495"/>
    <cellStyle name="Comma 3 2 2 6 2" xfId="2470"/>
    <cellStyle name="Comma 3 2 2 6 2 2" xfId="4624"/>
    <cellStyle name="Comma 3 2 2 6 3" xfId="3769"/>
    <cellStyle name="Comma 3 2 2 7" xfId="1661"/>
    <cellStyle name="Comma 3 2 2 7 2" xfId="3880"/>
    <cellStyle name="Comma 3 2 2 8" xfId="1939"/>
    <cellStyle name="Comma 3 2 2 8 2" xfId="2653"/>
    <cellStyle name="Comma 3 2 2 8 2 2" xfId="4807"/>
    <cellStyle name="Comma 3 2 2 8 3" xfId="4095"/>
    <cellStyle name="Comma 3 2 2 9" xfId="494"/>
    <cellStyle name="Comma 3 2 2 9 2" xfId="2996"/>
    <cellStyle name="Comma 3 2 3" xfId="138"/>
    <cellStyle name="Comma 3 2 3 2" xfId="139"/>
    <cellStyle name="Comma 3 2 3 2 2" xfId="1547"/>
    <cellStyle name="Comma 3 2 3 2 2 2" xfId="3807"/>
    <cellStyle name="Comma 3 2 3 2 3" xfId="1666"/>
    <cellStyle name="Comma 3 2 3 2 3 2" xfId="3885"/>
    <cellStyle name="Comma 3 2 3 2 4" xfId="831"/>
    <cellStyle name="Comma 3 2 3 2 4 2" xfId="3198"/>
    <cellStyle name="Comma 3 2 3 2 5" xfId="2766"/>
    <cellStyle name="Comma 3 2 3 3" xfId="140"/>
    <cellStyle name="Comma 3 2 3 3 2" xfId="1667"/>
    <cellStyle name="Comma 3 2 3 3 2 2" xfId="3886"/>
    <cellStyle name="Comma 3 2 3 3 3" xfId="1087"/>
    <cellStyle name="Comma 3 2 3 3 3 2" xfId="3416"/>
    <cellStyle name="Comma 3 2 3 3 4" xfId="2767"/>
    <cellStyle name="Comma 3 2 3 4" xfId="1521"/>
    <cellStyle name="Comma 3 2 3 4 2" xfId="3785"/>
    <cellStyle name="Comma 3 2 3 5" xfId="1665"/>
    <cellStyle name="Comma 3 2 3 5 2" xfId="3884"/>
    <cellStyle name="Comma 3 2 3 6" xfId="599"/>
    <cellStyle name="Comma 3 2 3 6 2" xfId="3066"/>
    <cellStyle name="Comma 3 2 3 7" xfId="2765"/>
    <cellStyle name="Comma 3 2 4" xfId="141"/>
    <cellStyle name="Comma 3 2 4 2" xfId="690"/>
    <cellStyle name="Comma 3 2 4 2 2" xfId="1189"/>
    <cellStyle name="Comma 3 2 4 2 2 2" xfId="2226"/>
    <cellStyle name="Comma 3 2 4 2 2 2 2" xfId="4380"/>
    <cellStyle name="Comma 3 2 4 2 2 3" xfId="3507"/>
    <cellStyle name="Comma 3 2 4 2 3" xfId="2016"/>
    <cellStyle name="Comma 3 2 4 2 3 2" xfId="4170"/>
    <cellStyle name="Comma 3 2 4 2 4" xfId="3127"/>
    <cellStyle name="Comma 3 2 4 3" xfId="709"/>
    <cellStyle name="Comma 3 2 4 3 2" xfId="1200"/>
    <cellStyle name="Comma 3 2 4 3 2 2" xfId="2237"/>
    <cellStyle name="Comma 3 2 4 3 2 2 2" xfId="4391"/>
    <cellStyle name="Comma 3 2 4 3 2 3" xfId="3518"/>
    <cellStyle name="Comma 3 2 4 3 3" xfId="2027"/>
    <cellStyle name="Comma 3 2 4 3 3 2" xfId="4181"/>
    <cellStyle name="Comma 3 2 4 3 4" xfId="3146"/>
    <cellStyle name="Comma 3 2 4 4" xfId="1176"/>
    <cellStyle name="Comma 3 2 4 4 2" xfId="2213"/>
    <cellStyle name="Comma 3 2 4 4 2 2" xfId="4367"/>
    <cellStyle name="Comma 3 2 4 4 3" xfId="3494"/>
    <cellStyle name="Comma 3 2 4 5" xfId="1668"/>
    <cellStyle name="Comma 3 2 4 5 2" xfId="3887"/>
    <cellStyle name="Comma 3 2 4 6" xfId="657"/>
    <cellStyle name="Comma 3 2 4 6 2" xfId="3105"/>
    <cellStyle name="Comma 3 2 4 7" xfId="2002"/>
    <cellStyle name="Comma 3 2 4 7 2" xfId="4156"/>
    <cellStyle name="Comma 3 2 4 8" xfId="2768"/>
    <cellStyle name="Comma 3 2 5" xfId="142"/>
    <cellStyle name="Comma 3 2 5 2" xfId="1669"/>
    <cellStyle name="Comma 3 2 5 2 2" xfId="2516"/>
    <cellStyle name="Comma 3 2 5 2 2 2" xfId="4670"/>
    <cellStyle name="Comma 3 2 5 2 3" xfId="3888"/>
    <cellStyle name="Comma 3 2 5 3" xfId="675"/>
    <cellStyle name="Comma 3 2 5 3 2" xfId="3115"/>
    <cellStyle name="Comma 3 2 5 4" xfId="2769"/>
    <cellStyle name="Comma 3 2 6" xfId="931"/>
    <cellStyle name="Comma 3 2 6 2" xfId="3274"/>
    <cellStyle name="Comma 3 2 7" xfId="561"/>
    <cellStyle name="Comma 3 2 7 2" xfId="3039"/>
    <cellStyle name="Comma 3 2 8" xfId="544"/>
    <cellStyle name="Comma 3 2 8 2" xfId="3025"/>
    <cellStyle name="Comma 3 2 9" xfId="1491"/>
    <cellStyle name="Comma 3 2 9 2" xfId="3768"/>
    <cellStyle name="Comma 3 3" xfId="143"/>
    <cellStyle name="Comma 3 3 2" xfId="144"/>
    <cellStyle name="Comma 3 3 2 2" xfId="721"/>
    <cellStyle name="Comma 3 3 2 2 2" xfId="1205"/>
    <cellStyle name="Comma 3 3 2 2 2 2" xfId="2242"/>
    <cellStyle name="Comma 3 3 2 2 2 2 2" xfId="4396"/>
    <cellStyle name="Comma 3 3 2 2 2 3" xfId="3523"/>
    <cellStyle name="Comma 3 3 2 2 3" xfId="2032"/>
    <cellStyle name="Comma 3 3 2 2 3 2" xfId="4186"/>
    <cellStyle name="Comma 3 3 2 2 4" xfId="3156"/>
    <cellStyle name="Comma 3 3 2 3" xfId="1373"/>
    <cellStyle name="Comma 3 3 2 3 2" xfId="3689"/>
    <cellStyle name="Comma 3 3 2 4" xfId="1544"/>
    <cellStyle name="Comma 3 3 2 4 2" xfId="3804"/>
    <cellStyle name="Comma 3 3 2 5" xfId="1671"/>
    <cellStyle name="Comma 3 3 2 5 2" xfId="3890"/>
    <cellStyle name="Comma 3 3 2 6" xfId="2771"/>
    <cellStyle name="Comma 3 3 3" xfId="145"/>
    <cellStyle name="Comma 3 3 3 2" xfId="1672"/>
    <cellStyle name="Comma 3 3 3 2 2" xfId="3891"/>
    <cellStyle name="Comma 3 3 3 3" xfId="802"/>
    <cellStyle name="Comma 3 3 3 3 2" xfId="3190"/>
    <cellStyle name="Comma 3 3 3 4" xfId="2772"/>
    <cellStyle name="Comma 3 3 4" xfId="146"/>
    <cellStyle name="Comma 3 3 4 2" xfId="1673"/>
    <cellStyle name="Comma 3 3 4 2 2" xfId="3892"/>
    <cellStyle name="Comma 3 3 4 3" xfId="2773"/>
    <cellStyle name="Comma 3 3 5" xfId="147"/>
    <cellStyle name="Comma 3 3 5 2" xfId="1674"/>
    <cellStyle name="Comma 3 3 5 2 2" xfId="2517"/>
    <cellStyle name="Comma 3 3 5 2 2 2" xfId="4671"/>
    <cellStyle name="Comma 3 3 5 2 3" xfId="3893"/>
    <cellStyle name="Comma 3 3 5 3" xfId="701"/>
    <cellStyle name="Comma 3 3 5 3 2" xfId="3138"/>
    <cellStyle name="Comma 3 3 5 4" xfId="2774"/>
    <cellStyle name="Comma 3 3 6" xfId="997"/>
    <cellStyle name="Comma 3 3 6 2" xfId="3330"/>
    <cellStyle name="Comma 3 3 7" xfId="1518"/>
    <cellStyle name="Comma 3 3 7 2" xfId="3782"/>
    <cellStyle name="Comma 3 3 8" xfId="1670"/>
    <cellStyle name="Comma 3 3 8 2" xfId="3889"/>
    <cellStyle name="Comma 3 3 9" xfId="2770"/>
    <cellStyle name="Comma 3 4" xfId="148"/>
    <cellStyle name="Comma 3 4 2" xfId="149"/>
    <cellStyle name="Comma 3 4 2 2" xfId="849"/>
    <cellStyle name="Comma 3 4 2 2 2" xfId="3213"/>
    <cellStyle name="Comma 3 4 2 3" xfId="1676"/>
    <cellStyle name="Comma 3 4 2 3 2" xfId="3895"/>
    <cellStyle name="Comma 3 4 2 4" xfId="615"/>
    <cellStyle name="Comma 3 4 2 4 2" xfId="3082"/>
    <cellStyle name="Comma 3 4 2 5" xfId="2776"/>
    <cellStyle name="Comma 3 4 3" xfId="150"/>
    <cellStyle name="Comma 3 4 3 2" xfId="1677"/>
    <cellStyle name="Comma 3 4 3 2 2" xfId="3896"/>
    <cellStyle name="Comma 3 4 3 3" xfId="2777"/>
    <cellStyle name="Comma 3 4 4" xfId="151"/>
    <cellStyle name="Comma 3 4 4 2" xfId="1678"/>
    <cellStyle name="Comma 3 4 4 2 2" xfId="3897"/>
    <cellStyle name="Comma 3 4 4 3" xfId="1086"/>
    <cellStyle name="Comma 3 4 4 3 2" xfId="3415"/>
    <cellStyle name="Comma 3 4 4 4" xfId="2778"/>
    <cellStyle name="Comma 3 4 5" xfId="1529"/>
    <cellStyle name="Comma 3 4 5 2" xfId="3790"/>
    <cellStyle name="Comma 3 4 6" xfId="1675"/>
    <cellStyle name="Comma 3 4 6 2" xfId="3894"/>
    <cellStyle name="Comma 3 4 7" xfId="585"/>
    <cellStyle name="Comma 3 4 7 2" xfId="3055"/>
    <cellStyle name="Comma 3 4 8" xfId="2775"/>
    <cellStyle name="Comma 3 5" xfId="152"/>
    <cellStyle name="Comma 3 5 2" xfId="153"/>
    <cellStyle name="Comma 3 5 2 2" xfId="1680"/>
    <cellStyle name="Comma 3 5 2 2 2" xfId="3899"/>
    <cellStyle name="Comma 3 5 2 3" xfId="2780"/>
    <cellStyle name="Comma 3 5 3" xfId="154"/>
    <cellStyle name="Comma 3 5 3 2" xfId="1681"/>
    <cellStyle name="Comma 3 5 3 2 2" xfId="3900"/>
    <cellStyle name="Comma 3 5 3 3" xfId="2781"/>
    <cellStyle name="Comma 3 5 4" xfId="155"/>
    <cellStyle name="Comma 3 5 4 2" xfId="2782"/>
    <cellStyle name="Comma 3 5 5" xfId="1679"/>
    <cellStyle name="Comma 3 5 5 2" xfId="3898"/>
    <cellStyle name="Comma 3 5 6" xfId="2779"/>
    <cellStyle name="Comma 3 6" xfId="156"/>
    <cellStyle name="Comma 3 6 2" xfId="157"/>
    <cellStyle name="Comma 3 6 2 2" xfId="1683"/>
    <cellStyle name="Comma 3 6 2 2 2" xfId="3902"/>
    <cellStyle name="Comma 3 6 2 3" xfId="2784"/>
    <cellStyle name="Comma 3 6 3" xfId="158"/>
    <cellStyle name="Comma 3 6 3 2" xfId="2785"/>
    <cellStyle name="Comma 3 6 4" xfId="159"/>
    <cellStyle name="Comma 3 6 4 2" xfId="2786"/>
    <cellStyle name="Comma 3 6 5" xfId="1682"/>
    <cellStyle name="Comma 3 6 5 2" xfId="3901"/>
    <cellStyle name="Comma 3 6 6" xfId="2783"/>
    <cellStyle name="Comma 3 7" xfId="160"/>
    <cellStyle name="Comma 3 7 10" xfId="2787"/>
    <cellStyle name="Comma 3 7 2" xfId="161"/>
    <cellStyle name="Comma 3 7 2 2" xfId="1100"/>
    <cellStyle name="Comma 3 7 2 2 2" xfId="3429"/>
    <cellStyle name="Comma 3 7 2 3" xfId="1685"/>
    <cellStyle name="Comma 3 7 2 3 2" xfId="3904"/>
    <cellStyle name="Comma 3 7 2 4" xfId="617"/>
    <cellStyle name="Comma 3 7 2 4 2" xfId="3084"/>
    <cellStyle name="Comma 3 7 2 5" xfId="2788"/>
    <cellStyle name="Comma 3 7 3" xfId="162"/>
    <cellStyle name="Comma 3 7 3 2" xfId="1132"/>
    <cellStyle name="Comma 3 7 3 2 2" xfId="3455"/>
    <cellStyle name="Comma 3 7 3 3" xfId="1686"/>
    <cellStyle name="Comma 3 7 3 3 2" xfId="3905"/>
    <cellStyle name="Comma 3 7 3 4" xfId="851"/>
    <cellStyle name="Comma 3 7 3 4 2" xfId="3215"/>
    <cellStyle name="Comma 3 7 3 5" xfId="2789"/>
    <cellStyle name="Comma 3 7 4" xfId="918"/>
    <cellStyle name="Comma 3 7 4 2" xfId="3265"/>
    <cellStyle name="Comma 3 7 5" xfId="1088"/>
    <cellStyle name="Comma 3 7 5 2" xfId="3417"/>
    <cellStyle name="Comma 3 7 6" xfId="1558"/>
    <cellStyle name="Comma 3 7 6 2" xfId="3812"/>
    <cellStyle name="Comma 3 7 7" xfId="1684"/>
    <cellStyle name="Comma 3 7 7 2" xfId="3903"/>
    <cellStyle name="Comma 3 7 8" xfId="1929"/>
    <cellStyle name="Comma 3 7 8 2" xfId="2643"/>
    <cellStyle name="Comma 3 7 8 2 2" xfId="4797"/>
    <cellStyle name="Comma 3 7 8 3" xfId="4085"/>
    <cellStyle name="Comma 3 7 9" xfId="587"/>
    <cellStyle name="Comma 3 7 9 2" xfId="3057"/>
    <cellStyle name="Comma 3 8" xfId="163"/>
    <cellStyle name="Comma 3 8 2" xfId="1687"/>
    <cellStyle name="Comma 3 8 2 2" xfId="3906"/>
    <cellStyle name="Comma 3 8 3" xfId="2790"/>
    <cellStyle name="Comma 3 9" xfId="164"/>
    <cellStyle name="Comma 3 9 2" xfId="1688"/>
    <cellStyle name="Comma 3 9 2 2" xfId="3907"/>
    <cellStyle name="Comma 3 9 3" xfId="2791"/>
    <cellStyle name="Comma 30" xfId="1794"/>
    <cellStyle name="Comma 30 2" xfId="3990"/>
    <cellStyle name="Comma 31" xfId="1956"/>
    <cellStyle name="Comma 31 2" xfId="4110"/>
    <cellStyle name="Comma 32" xfId="2604"/>
    <cellStyle name="Comma 32 2" xfId="4758"/>
    <cellStyle name="Comma 33" xfId="4812"/>
    <cellStyle name="Comma 4" xfId="165"/>
    <cellStyle name="Comma 4 10" xfId="501"/>
    <cellStyle name="Comma 4 10 2" xfId="3003"/>
    <cellStyle name="Comma 4 11" xfId="1452"/>
    <cellStyle name="Comma 4 11 2" xfId="2456"/>
    <cellStyle name="Comma 4 11 2 2" xfId="4610"/>
    <cellStyle name="Comma 4 11 3" xfId="3746"/>
    <cellStyle name="Comma 4 12" xfId="1689"/>
    <cellStyle name="Comma 4 12 2" xfId="3908"/>
    <cellStyle name="Comma 4 13" xfId="1930"/>
    <cellStyle name="Comma 4 13 2" xfId="2644"/>
    <cellStyle name="Comma 4 13 2 2" xfId="4798"/>
    <cellStyle name="Comma 4 13 3" xfId="4086"/>
    <cellStyle name="Comma 4 14" xfId="166"/>
    <cellStyle name="Comma 4 14 2" xfId="167"/>
    <cellStyle name="Comma 4 14 2 2" xfId="168"/>
    <cellStyle name="Comma 4 14 2 2 2" xfId="2795"/>
    <cellStyle name="Comma 4 14 2 3" xfId="2794"/>
    <cellStyle name="Comma 4 14 3" xfId="169"/>
    <cellStyle name="Comma 4 14 3 2" xfId="2796"/>
    <cellStyle name="Comma 4 14 4" xfId="2793"/>
    <cellStyle name="Comma 4 15" xfId="478"/>
    <cellStyle name="Comma 4 16" xfId="2792"/>
    <cellStyle name="Comma 4 2" xfId="170"/>
    <cellStyle name="Comma 4 2 10" xfId="932"/>
    <cellStyle name="Comma 4 2 10 2" xfId="968"/>
    <cellStyle name="Comma 4 2 10 2 2" xfId="1045"/>
    <cellStyle name="Comma 4 2 10 2 2 2" xfId="1304"/>
    <cellStyle name="Comma 4 2 10 2 2 2 2" xfId="2341"/>
    <cellStyle name="Comma 4 2 10 2 2 2 2 2" xfId="4495"/>
    <cellStyle name="Comma 4 2 10 2 2 2 3" xfId="3622"/>
    <cellStyle name="Comma 4 2 10 2 2 3" xfId="2135"/>
    <cellStyle name="Comma 4 2 10 2 2 3 2" xfId="4289"/>
    <cellStyle name="Comma 4 2 10 2 2 4" xfId="3374"/>
    <cellStyle name="Comma 4 2 10 2 3" xfId="1260"/>
    <cellStyle name="Comma 4 2 10 2 3 2" xfId="2297"/>
    <cellStyle name="Comma 4 2 10 2 3 2 2" xfId="4451"/>
    <cellStyle name="Comma 4 2 10 2 3 3" xfId="3578"/>
    <cellStyle name="Comma 4 2 10 2 4" xfId="2090"/>
    <cellStyle name="Comma 4 2 10 2 4 2" xfId="4244"/>
    <cellStyle name="Comma 4 2 10 2 5" xfId="3301"/>
    <cellStyle name="Comma 4 2 10 3" xfId="1006"/>
    <cellStyle name="Comma 4 2 10 3 2" xfId="1281"/>
    <cellStyle name="Comma 4 2 10 3 2 2" xfId="2318"/>
    <cellStyle name="Comma 4 2 10 3 2 2 2" xfId="4472"/>
    <cellStyle name="Comma 4 2 10 3 2 3" xfId="3599"/>
    <cellStyle name="Comma 4 2 10 3 3" xfId="2112"/>
    <cellStyle name="Comma 4 2 10 3 3 2" xfId="4266"/>
    <cellStyle name="Comma 4 2 10 3 4" xfId="3338"/>
    <cellStyle name="Comma 4 2 10 4" xfId="1248"/>
    <cellStyle name="Comma 4 2 10 4 2" xfId="2285"/>
    <cellStyle name="Comma 4 2 10 4 2 2" xfId="4439"/>
    <cellStyle name="Comma 4 2 10 4 3" xfId="3566"/>
    <cellStyle name="Comma 4 2 10 5" xfId="2076"/>
    <cellStyle name="Comma 4 2 10 5 2" xfId="4230"/>
    <cellStyle name="Comma 4 2 10 6" xfId="3275"/>
    <cellStyle name="Comma 4 2 11" xfId="1403"/>
    <cellStyle name="Comma 4 2 11 2" xfId="2429"/>
    <cellStyle name="Comma 4 2 11 2 2" xfId="4583"/>
    <cellStyle name="Comma 4 2 11 3" xfId="3716"/>
    <cellStyle name="Comma 4 2 12" xfId="1425"/>
    <cellStyle name="Comma 4 2 12 2" xfId="3732"/>
    <cellStyle name="Comma 4 2 13" xfId="1467"/>
    <cellStyle name="Comma 4 2 13 2" xfId="3754"/>
    <cellStyle name="Comma 4 2 14" xfId="1690"/>
    <cellStyle name="Comma 4 2 14 2" xfId="3909"/>
    <cellStyle name="Comma 4 2 15" xfId="1940"/>
    <cellStyle name="Comma 4 2 15 2" xfId="739"/>
    <cellStyle name="Comma 4 2 15 2 2" xfId="1206"/>
    <cellStyle name="Comma 4 2 15 2 2 2" xfId="2243"/>
    <cellStyle name="Comma 4 2 15 2 2 2 2" xfId="4397"/>
    <cellStyle name="Comma 4 2 15 2 2 3" xfId="3524"/>
    <cellStyle name="Comma 4 2 15 2 3" xfId="2033"/>
    <cellStyle name="Comma 4 2 15 2 3 2" xfId="4187"/>
    <cellStyle name="Comma 4 2 15 2 4" xfId="3162"/>
    <cellStyle name="Comma 4 2 15 3" xfId="2654"/>
    <cellStyle name="Comma 4 2 15 3 2" xfId="4808"/>
    <cellStyle name="Comma 4 2 15 4" xfId="4096"/>
    <cellStyle name="Comma 4 2 16" xfId="742"/>
    <cellStyle name="Comma 4 2 16 2" xfId="1208"/>
    <cellStyle name="Comma 4 2 16 2 2" xfId="2245"/>
    <cellStyle name="Comma 4 2 16 2 2 2" xfId="4399"/>
    <cellStyle name="Comma 4 2 16 2 3" xfId="3526"/>
    <cellStyle name="Comma 4 2 16 3" xfId="2035"/>
    <cellStyle name="Comma 4 2 16 3 2" xfId="4189"/>
    <cellStyle name="Comma 4 2 16 4" xfId="3165"/>
    <cellStyle name="Comma 4 2 17" xfId="487"/>
    <cellStyle name="Comma 4 2 17 2" xfId="2991"/>
    <cellStyle name="Comma 4 2 18" xfId="1953"/>
    <cellStyle name="Comma 4 2 18 2" xfId="4107"/>
    <cellStyle name="Comma 4 2 19" xfId="2797"/>
    <cellStyle name="Comma 4 2 2" xfId="171"/>
    <cellStyle name="Comma 4 2 2 10" xfId="1931"/>
    <cellStyle name="Comma 4 2 2 10 2" xfId="2645"/>
    <cellStyle name="Comma 4 2 2 10 2 2" xfId="4799"/>
    <cellStyle name="Comma 4 2 2 10 3" xfId="4087"/>
    <cellStyle name="Comma 4 2 2 11" xfId="930"/>
    <cellStyle name="Comma 4 2 2 11 2" xfId="1004"/>
    <cellStyle name="Comma 4 2 2 11 2 2" xfId="3336"/>
    <cellStyle name="Comma 4 2 2 11 3" xfId="3273"/>
    <cellStyle name="Comma 4 2 2 12" xfId="546"/>
    <cellStyle name="Comma 4 2 2 12 2" xfId="3027"/>
    <cellStyle name="Comma 4 2 2 13" xfId="1974"/>
    <cellStyle name="Comma 4 2 2 13 2" xfId="4128"/>
    <cellStyle name="Comma 4 2 2 14" xfId="2798"/>
    <cellStyle name="Comma 4 2 2 2" xfId="172"/>
    <cellStyle name="Comma 4 2 2 2 2" xfId="620"/>
    <cellStyle name="Comma 4 2 2 2 2 2" xfId="1091"/>
    <cellStyle name="Comma 4 2 2 2 2 2 2" xfId="3420"/>
    <cellStyle name="Comma 4 2 2 2 2 3" xfId="3087"/>
    <cellStyle name="Comma 4 2 2 2 3" xfId="793"/>
    <cellStyle name="Comma 4 2 2 2 3 2" xfId="3185"/>
    <cellStyle name="Comma 4 2 2 2 4" xfId="1001"/>
    <cellStyle name="Comma 4 2 2 2 4 2" xfId="3333"/>
    <cellStyle name="Comma 4 2 2 2 5" xfId="1540"/>
    <cellStyle name="Comma 4 2 2 2 5 2" xfId="3800"/>
    <cellStyle name="Comma 4 2 2 2 6" xfId="1692"/>
    <cellStyle name="Comma 4 2 2 2 6 2" xfId="3911"/>
    <cellStyle name="Comma 4 2 2 2 7" xfId="1932"/>
    <cellStyle name="Comma 4 2 2 2 7 2" xfId="2646"/>
    <cellStyle name="Comma 4 2 2 2 7 2 2" xfId="4800"/>
    <cellStyle name="Comma 4 2 2 2 7 3" xfId="4088"/>
    <cellStyle name="Comma 4 2 2 2 8" xfId="589"/>
    <cellStyle name="Comma 4 2 2 2 8 2" xfId="3059"/>
    <cellStyle name="Comma 4 2 2 2 9" xfId="2799"/>
    <cellStyle name="Comma 4 2 2 3" xfId="173"/>
    <cellStyle name="Comma 4 2 2 3 2" xfId="801"/>
    <cellStyle name="Comma 4 2 2 3 2 2" xfId="3189"/>
    <cellStyle name="Comma 4 2 2 3 3" xfId="1090"/>
    <cellStyle name="Comma 4 2 2 3 3 2" xfId="3419"/>
    <cellStyle name="Comma 4 2 2 3 4" xfId="1693"/>
    <cellStyle name="Comma 4 2 2 3 4 2" xfId="3912"/>
    <cellStyle name="Comma 4 2 2 3 5" xfId="619"/>
    <cellStyle name="Comma 4 2 2 3 5 2" xfId="3086"/>
    <cellStyle name="Comma 4 2 2 3 6" xfId="2800"/>
    <cellStyle name="Comma 4 2 2 4" xfId="174"/>
    <cellStyle name="Comma 4 2 2 4 2" xfId="1694"/>
    <cellStyle name="Comma 4 2 2 4 2 2" xfId="3913"/>
    <cellStyle name="Comma 4 2 2 4 3" xfId="827"/>
    <cellStyle name="Comma 4 2 2 4 3 2" xfId="3195"/>
    <cellStyle name="Comma 4 2 2 4 4" xfId="2801"/>
    <cellStyle name="Comma 4 2 2 5" xfId="689"/>
    <cellStyle name="Comma 4 2 2 5 2" xfId="3126"/>
    <cellStyle name="Comma 4 2 2 6" xfId="927"/>
    <cellStyle name="Comma 4 2 2 6 2" xfId="3270"/>
    <cellStyle name="Comma 4 2 2 7" xfId="588"/>
    <cellStyle name="Comma 4 2 2 7 2" xfId="3058"/>
    <cellStyle name="Comma 4 2 2 8" xfId="1513"/>
    <cellStyle name="Comma 4 2 2 8 2" xfId="3778"/>
    <cellStyle name="Comma 4 2 2 9" xfId="1691"/>
    <cellStyle name="Comma 4 2 2 9 2" xfId="3910"/>
    <cellStyle name="Comma 4 2 20" xfId="175"/>
    <cellStyle name="Comma 4 2 20 2" xfId="176"/>
    <cellStyle name="Comma 4 2 20 2 2" xfId="177"/>
    <cellStyle name="Comma 4 2 20 2 2 2" xfId="2804"/>
    <cellStyle name="Comma 4 2 20 2 3" xfId="2803"/>
    <cellStyle name="Comma 4 2 20 3" xfId="178"/>
    <cellStyle name="Comma 4 2 20 3 2" xfId="2805"/>
    <cellStyle name="Comma 4 2 20 4" xfId="2802"/>
    <cellStyle name="Comma 4 2 3" xfId="179"/>
    <cellStyle name="Comma 4 2 3 2" xfId="708"/>
    <cellStyle name="Comma 4 2 3 2 2" xfId="3145"/>
    <cellStyle name="Comma 4 2 3 3" xfId="1166"/>
    <cellStyle name="Comma 4 2 3 3 2" xfId="2203"/>
    <cellStyle name="Comma 4 2 3 3 2 2" xfId="4357"/>
    <cellStyle name="Comma 4 2 3 3 3" xfId="3484"/>
    <cellStyle name="Comma 4 2 3 4" xfId="1478"/>
    <cellStyle name="Comma 4 2 3 4 2" xfId="3762"/>
    <cellStyle name="Comma 4 2 3 5" xfId="1695"/>
    <cellStyle name="Comma 4 2 3 5 2" xfId="3914"/>
    <cellStyle name="Comma 4 2 3 6" xfId="600"/>
    <cellStyle name="Comma 4 2 3 6 2" xfId="3067"/>
    <cellStyle name="Comma 4 2 3 7" xfId="1986"/>
    <cellStyle name="Comma 4 2 3 7 2" xfId="4140"/>
    <cellStyle name="Comma 4 2 3 8" xfId="2806"/>
    <cellStyle name="Comma 4 2 4" xfId="180"/>
    <cellStyle name="Comma 4 2 4 2" xfId="1183"/>
    <cellStyle name="Comma 4 2 4 2 2" xfId="2220"/>
    <cellStyle name="Comma 4 2 4 2 2 2" xfId="4374"/>
    <cellStyle name="Comma 4 2 4 2 3" xfId="3501"/>
    <cellStyle name="Comma 4 2 4 3" xfId="1696"/>
    <cellStyle name="Comma 4 2 4 3 2" xfId="3915"/>
    <cellStyle name="Comma 4 2 4 4" xfId="681"/>
    <cellStyle name="Comma 4 2 4 4 2" xfId="3118"/>
    <cellStyle name="Comma 4 2 4 5" xfId="2009"/>
    <cellStyle name="Comma 4 2 4 5 2" xfId="4163"/>
    <cellStyle name="Comma 4 2 4 6" xfId="2807"/>
    <cellStyle name="Comma 4 2 5" xfId="181"/>
    <cellStyle name="Comma 4 2 5 2" xfId="691"/>
    <cellStyle name="Comma 4 2 5 2 2" xfId="3128"/>
    <cellStyle name="Comma 4 2 5 3" xfId="710"/>
    <cellStyle name="Comma 4 2 5 3 2" xfId="3147"/>
    <cellStyle name="Comma 4 2 5 4" xfId="1697"/>
    <cellStyle name="Comma 4 2 5 4 2" xfId="3916"/>
    <cellStyle name="Comma 4 2 5 5" xfId="658"/>
    <cellStyle name="Comma 4 2 5 5 2" xfId="3106"/>
    <cellStyle name="Comma 4 2 5 6" xfId="2808"/>
    <cellStyle name="Comma 4 2 6" xfId="182"/>
    <cellStyle name="Comma 4 2 6 2" xfId="1698"/>
    <cellStyle name="Comma 4 2 6 2 2" xfId="2518"/>
    <cellStyle name="Comma 4 2 6 2 2 2" xfId="4672"/>
    <cellStyle name="Comma 4 2 6 2 3" xfId="3917"/>
    <cellStyle name="Comma 4 2 6 3" xfId="654"/>
    <cellStyle name="Comma 4 2 6 3 2" xfId="3104"/>
    <cellStyle name="Comma 4 2 6 4" xfId="2809"/>
    <cellStyle name="Comma 4 2 7" xfId="1069"/>
    <cellStyle name="Comma 4 2 7 2" xfId="1325"/>
    <cellStyle name="Comma 4 2 7 2 2" xfId="2362"/>
    <cellStyle name="Comma 4 2 7 2 2 2" xfId="4516"/>
    <cellStyle name="Comma 4 2 7 2 3" xfId="3643"/>
    <cellStyle name="Comma 4 2 7 3" xfId="2156"/>
    <cellStyle name="Comma 4 2 7 3 2" xfId="4310"/>
    <cellStyle name="Comma 4 2 7 4" xfId="3398"/>
    <cellStyle name="Comma 4 2 8" xfId="526"/>
    <cellStyle name="Comma 4 2 8 2" xfId="1970"/>
    <cellStyle name="Comma 4 2 8 2 2" xfId="4124"/>
    <cellStyle name="Comma 4 2 8 3" xfId="3017"/>
    <cellStyle name="Comma 4 2 9" xfId="1372"/>
    <cellStyle name="Comma 4 2 9 2" xfId="2406"/>
    <cellStyle name="Comma 4 2 9 2 2" xfId="4560"/>
    <cellStyle name="Comma 4 2 9 3" xfId="3688"/>
    <cellStyle name="Comma 4 3" xfId="183"/>
    <cellStyle name="Comma 4 3 10" xfId="1973"/>
    <cellStyle name="Comma 4 3 10 2" xfId="4127"/>
    <cellStyle name="Comma 4 3 11" xfId="2810"/>
    <cellStyle name="Comma 4 3 14" xfId="558"/>
    <cellStyle name="Comma 4 3 14 10" xfId="3038"/>
    <cellStyle name="Comma 4 3 14 2" xfId="598"/>
    <cellStyle name="Comma 4 3 14 2 2" xfId="898"/>
    <cellStyle name="Comma 4 3 14 2 2 2" xfId="1068"/>
    <cellStyle name="Comma 4 3 14 2 2 2 2" xfId="1324"/>
    <cellStyle name="Comma 4 3 14 2 2 2 2 2" xfId="2361"/>
    <cellStyle name="Comma 4 3 14 2 2 2 2 2 2" xfId="4515"/>
    <cellStyle name="Comma 4 3 14 2 2 2 2 3" xfId="3642"/>
    <cellStyle name="Comma 4 3 14 2 2 2 3" xfId="2155"/>
    <cellStyle name="Comma 4 3 14 2 2 2 3 2" xfId="4309"/>
    <cellStyle name="Comma 4 3 14 2 2 2 4" xfId="3397"/>
    <cellStyle name="Comma 4 3 14 2 2 3" xfId="1238"/>
    <cellStyle name="Comma 4 3 14 2 2 3 2" xfId="2275"/>
    <cellStyle name="Comma 4 3 14 2 2 3 2 2" xfId="4429"/>
    <cellStyle name="Comma 4 3 14 2 2 3 3" xfId="3556"/>
    <cellStyle name="Comma 4 3 14 2 2 4" xfId="2066"/>
    <cellStyle name="Comma 4 3 14 2 2 4 2" xfId="4220"/>
    <cellStyle name="Comma 4 3 14 2 2 5" xfId="3245"/>
    <cellStyle name="Comma 4 3 14 2 3" xfId="985"/>
    <cellStyle name="Comma 4 3 14 2 3 2" xfId="1273"/>
    <cellStyle name="Comma 4 3 14 2 3 2 2" xfId="2310"/>
    <cellStyle name="Comma 4 3 14 2 3 2 2 2" xfId="4464"/>
    <cellStyle name="Comma 4 3 14 2 3 2 3" xfId="3591"/>
    <cellStyle name="Comma 4 3 14 2 3 3" xfId="2104"/>
    <cellStyle name="Comma 4 3 14 2 3 3 2" xfId="4258"/>
    <cellStyle name="Comma 4 3 14 2 3 4" xfId="3318"/>
    <cellStyle name="Comma 4 3 14 2 4" xfId="1165"/>
    <cellStyle name="Comma 4 3 14 2 4 2" xfId="2202"/>
    <cellStyle name="Comma 4 3 14 2 4 2 2" xfId="4356"/>
    <cellStyle name="Comma 4 3 14 2 4 3" xfId="3483"/>
    <cellStyle name="Comma 4 3 14 2 5" xfId="1985"/>
    <cellStyle name="Comma 4 3 14 2 5 2" xfId="4139"/>
    <cellStyle name="Comma 4 3 14 2 6" xfId="3065"/>
    <cellStyle name="Comma 4 3 14 3" xfId="894"/>
    <cellStyle name="Comma 4 3 14 3 2" xfId="1041"/>
    <cellStyle name="Comma 4 3 14 3 2 2" xfId="1301"/>
    <cellStyle name="Comma 4 3 14 3 2 2 2" xfId="2338"/>
    <cellStyle name="Comma 4 3 14 3 2 2 2 2" xfId="4492"/>
    <cellStyle name="Comma 4 3 14 3 2 2 3" xfId="3619"/>
    <cellStyle name="Comma 4 3 14 3 2 3" xfId="2132"/>
    <cellStyle name="Comma 4 3 14 3 2 3 2" xfId="4286"/>
    <cellStyle name="Comma 4 3 14 3 2 4" xfId="3371"/>
    <cellStyle name="Comma 4 3 14 3 3" xfId="1236"/>
    <cellStyle name="Comma 4 3 14 3 3 2" xfId="2273"/>
    <cellStyle name="Comma 4 3 14 3 3 2 2" xfId="4427"/>
    <cellStyle name="Comma 4 3 14 3 3 3" xfId="3554"/>
    <cellStyle name="Comma 4 3 14 3 4" xfId="2064"/>
    <cellStyle name="Comma 4 3 14 3 4 2" xfId="4218"/>
    <cellStyle name="Comma 4 3 14 3 5" xfId="3241"/>
    <cellStyle name="Comma 4 3 14 4" xfId="883"/>
    <cellStyle name="Comma 4 3 14 4 2" xfId="1233"/>
    <cellStyle name="Comma 4 3 14 4 2 2" xfId="2270"/>
    <cellStyle name="Comma 4 3 14 4 2 2 2" xfId="4424"/>
    <cellStyle name="Comma 4 3 14 4 2 3" xfId="3551"/>
    <cellStyle name="Comma 4 3 14 4 3" xfId="2061"/>
    <cellStyle name="Comma 4 3 14 4 3 2" xfId="4215"/>
    <cellStyle name="Comma 4 3 14 4 4" xfId="3230"/>
    <cellStyle name="Comma 4 3 14 5" xfId="798"/>
    <cellStyle name="Comma 4 3 14 5 2" xfId="1223"/>
    <cellStyle name="Comma 4 3 14 5 2 2" xfId="2260"/>
    <cellStyle name="Comma 4 3 14 5 2 2 2" xfId="4414"/>
    <cellStyle name="Comma 4 3 14 5 2 3" xfId="3541"/>
    <cellStyle name="Comma 4 3 14 5 3" xfId="2050"/>
    <cellStyle name="Comma 4 3 14 5 3 2" xfId="4204"/>
    <cellStyle name="Comma 4 3 14 5 4" xfId="3188"/>
    <cellStyle name="Comma 4 3 14 6" xfId="966"/>
    <cellStyle name="Comma 4 3 14 6 2" xfId="1258"/>
    <cellStyle name="Comma 4 3 14 6 2 2" xfId="2295"/>
    <cellStyle name="Comma 4 3 14 6 2 2 2" xfId="4449"/>
    <cellStyle name="Comma 4 3 14 6 2 3" xfId="3576"/>
    <cellStyle name="Comma 4 3 14 6 3" xfId="2088"/>
    <cellStyle name="Comma 4 3 14 6 3 2" xfId="4242"/>
    <cellStyle name="Comma 4 3 14 6 4" xfId="3299"/>
    <cellStyle name="Comma 4 3 14 7" xfId="1159"/>
    <cellStyle name="Comma 4 3 14 7 2" xfId="2196"/>
    <cellStyle name="Comma 4 3 14 7 2 2" xfId="4350"/>
    <cellStyle name="Comma 4 3 14 7 3" xfId="3477"/>
    <cellStyle name="Comma 4 3 14 8" xfId="1404"/>
    <cellStyle name="Comma 4 3 14 8 2" xfId="2430"/>
    <cellStyle name="Comma 4 3 14 8 2 2" xfId="4584"/>
    <cellStyle name="Comma 4 3 14 8 3" xfId="3717"/>
    <cellStyle name="Comma 4 3 14 9" xfId="1978"/>
    <cellStyle name="Comma 4 3 14 9 2" xfId="4132"/>
    <cellStyle name="Comma 4 3 2" xfId="184"/>
    <cellStyle name="Comma 4 3 2 2" xfId="744"/>
    <cellStyle name="Comma 4 3 2 2 2" xfId="1545"/>
    <cellStyle name="Comma 4 3 2 2 2 2" xfId="2484"/>
    <cellStyle name="Comma 4 3 2 2 2 2 2" xfId="4638"/>
    <cellStyle name="Comma 4 3 2 2 2 3" xfId="3805"/>
    <cellStyle name="Comma 4 3 2 2 3" xfId="3167"/>
    <cellStyle name="Comma 4 3 2 3" xfId="1168"/>
    <cellStyle name="Comma 4 3 2 3 2" xfId="2205"/>
    <cellStyle name="Comma 4 3 2 3 2 2" xfId="4359"/>
    <cellStyle name="Comma 4 3 2 3 3" xfId="3486"/>
    <cellStyle name="Comma 4 3 2 4" xfId="1519"/>
    <cellStyle name="Comma 4 3 2 4 2" xfId="2477"/>
    <cellStyle name="Comma 4 3 2 4 2 2" xfId="4631"/>
    <cellStyle name="Comma 4 3 2 4 3" xfId="3783"/>
    <cellStyle name="Comma 4 3 2 5" xfId="1700"/>
    <cellStyle name="Comma 4 3 2 5 2" xfId="3919"/>
    <cellStyle name="Comma 4 3 2 6" xfId="618"/>
    <cellStyle name="Comma 4 3 2 6 2" xfId="3085"/>
    <cellStyle name="Comma 4 3 2 7" xfId="1989"/>
    <cellStyle name="Comma 4 3 2 7 2" xfId="4143"/>
    <cellStyle name="Comma 4 3 2 8" xfId="2811"/>
    <cellStyle name="Comma 4 3 3" xfId="185"/>
    <cellStyle name="Comma 4 3 3 2" xfId="1184"/>
    <cellStyle name="Comma 4 3 3 2 2" xfId="2221"/>
    <cellStyle name="Comma 4 3 3 2 2 2" xfId="4375"/>
    <cellStyle name="Comma 4 3 3 2 3" xfId="3502"/>
    <cellStyle name="Comma 4 3 3 3" xfId="1534"/>
    <cellStyle name="Comma 4 3 3 3 2" xfId="2480"/>
    <cellStyle name="Comma 4 3 3 3 2 2" xfId="4634"/>
    <cellStyle name="Comma 4 3 3 3 3" xfId="3794"/>
    <cellStyle name="Comma 4 3 3 4" xfId="1701"/>
    <cellStyle name="Comma 4 3 3 4 2" xfId="3920"/>
    <cellStyle name="Comma 4 3 3 5" xfId="683"/>
    <cellStyle name="Comma 4 3 3 5 2" xfId="3120"/>
    <cellStyle name="Comma 4 3 3 6" xfId="2011"/>
    <cellStyle name="Comma 4 3 3 6 2" xfId="4165"/>
    <cellStyle name="Comma 4 3 3 7" xfId="2812"/>
    <cellStyle name="Comma 4 3 4" xfId="186"/>
    <cellStyle name="Comma 4 3 4 2" xfId="1329"/>
    <cellStyle name="Comma 4 3 4 2 2" xfId="2366"/>
    <cellStyle name="Comma 4 3 4 2 2 2" xfId="4520"/>
    <cellStyle name="Comma 4 3 4 2 3" xfId="3647"/>
    <cellStyle name="Comma 4 3 4 3" xfId="1702"/>
    <cellStyle name="Comma 4 3 4 3 2" xfId="3921"/>
    <cellStyle name="Comma 4 3 4 4" xfId="1089"/>
    <cellStyle name="Comma 4 3 4 4 2" xfId="3418"/>
    <cellStyle name="Comma 4 3 4 5" xfId="2160"/>
    <cellStyle name="Comma 4 3 4 5 2" xfId="4314"/>
    <cellStyle name="Comma 4 3 4 6" xfId="2813"/>
    <cellStyle name="Comma 4 3 5" xfId="1163"/>
    <cellStyle name="Comma 4 3 5 2" xfId="2200"/>
    <cellStyle name="Comma 4 3 5 2 2" xfId="4354"/>
    <cellStyle name="Comma 4 3 5 3" xfId="3481"/>
    <cellStyle name="Comma 4 3 6" xfId="1379"/>
    <cellStyle name="Comma 4 3 6 2" xfId="2411"/>
    <cellStyle name="Comma 4 3 6 2 2" xfId="4565"/>
    <cellStyle name="Comma 4 3 6 3" xfId="3695"/>
    <cellStyle name="Comma 4 3 7" xfId="1486"/>
    <cellStyle name="Comma 4 3 7 2" xfId="2469"/>
    <cellStyle name="Comma 4 3 7 2 2" xfId="4623"/>
    <cellStyle name="Comma 4 3 7 3" xfId="3766"/>
    <cellStyle name="Comma 4 3 8" xfId="1699"/>
    <cellStyle name="Comma 4 3 8 2" xfId="3918"/>
    <cellStyle name="Comma 4 3 9" xfId="545"/>
    <cellStyle name="Comma 4 3 9 2" xfId="3026"/>
    <cellStyle name="Comma 4 31" xfId="497"/>
    <cellStyle name="Comma 4 31 2" xfId="824"/>
    <cellStyle name="Comma 4 31 2 2" xfId="3192"/>
    <cellStyle name="Comma 4 31 3" xfId="2999"/>
    <cellStyle name="Comma 4 4" xfId="187"/>
    <cellStyle name="Comma 4 4 10" xfId="2814"/>
    <cellStyle name="Comma 4 4 2" xfId="188"/>
    <cellStyle name="Comma 4 4 2 2" xfId="1195"/>
    <cellStyle name="Comma 4 4 2 2 2" xfId="1549"/>
    <cellStyle name="Comma 4 4 2 2 2 2" xfId="3809"/>
    <cellStyle name="Comma 4 4 2 2 3" xfId="2232"/>
    <cellStyle name="Comma 4 4 2 2 3 2" xfId="4386"/>
    <cellStyle name="Comma 4 4 2 2 4" xfId="3513"/>
    <cellStyle name="Comma 4 4 2 3" xfId="1523"/>
    <cellStyle name="Comma 4 4 2 3 2" xfId="3787"/>
    <cellStyle name="Comma 4 4 2 4" xfId="1704"/>
    <cellStyle name="Comma 4 4 2 4 2" xfId="3923"/>
    <cellStyle name="Comma 4 4 2 5" xfId="702"/>
    <cellStyle name="Comma 4 4 2 5 2" xfId="3139"/>
    <cellStyle name="Comma 4 4 2 6" xfId="2022"/>
    <cellStyle name="Comma 4 4 2 6 2" xfId="4176"/>
    <cellStyle name="Comma 4 4 2 7" xfId="2815"/>
    <cellStyle name="Comma 4 4 3" xfId="189"/>
    <cellStyle name="Comma 4 4 3 2" xfId="1348"/>
    <cellStyle name="Comma 4 4 3 2 2" xfId="2385"/>
    <cellStyle name="Comma 4 4 3 2 2 2" xfId="4539"/>
    <cellStyle name="Comma 4 4 3 2 3" xfId="3666"/>
    <cellStyle name="Comma 4 4 3 3" xfId="1535"/>
    <cellStyle name="Comma 4 4 3 3 2" xfId="3795"/>
    <cellStyle name="Comma 4 4 3 4" xfId="1705"/>
    <cellStyle name="Comma 4 4 3 4 2" xfId="3924"/>
    <cellStyle name="Comma 4 4 3 5" xfId="1133"/>
    <cellStyle name="Comma 4 4 3 5 2" xfId="3456"/>
    <cellStyle name="Comma 4 4 3 6" xfId="2180"/>
    <cellStyle name="Comma 4 4 3 6 2" xfId="4334"/>
    <cellStyle name="Comma 4 4 3 7" xfId="2816"/>
    <cellStyle name="Comma 4 4 4" xfId="602"/>
    <cellStyle name="Comma 4 4 4 2" xfId="3069"/>
    <cellStyle name="Comma 4 4 5" xfId="500"/>
    <cellStyle name="Comma 4 4 5 2" xfId="1151"/>
    <cellStyle name="Comma 4 4 5 2 2" xfId="2188"/>
    <cellStyle name="Comma 4 4 5 2 2 2" xfId="4342"/>
    <cellStyle name="Comma 4 4 5 2 3" xfId="3469"/>
    <cellStyle name="Comma 4 4 5 3" xfId="1962"/>
    <cellStyle name="Comma 4 4 5 3 2" xfId="4116"/>
    <cellStyle name="Comma 4 4 5 4" xfId="3002"/>
    <cellStyle name="Comma 4 4 6" xfId="1499"/>
    <cellStyle name="Comma 4 4 6 2" xfId="3771"/>
    <cellStyle name="Comma 4 4 7" xfId="1703"/>
    <cellStyle name="Comma 4 4 7 2" xfId="3922"/>
    <cellStyle name="Comma 4 4 8" xfId="525"/>
    <cellStyle name="Comma 4 4 8 2" xfId="3016"/>
    <cellStyle name="Comma 4 4 9" xfId="1969"/>
    <cellStyle name="Comma 4 4 9 2" xfId="4123"/>
    <cellStyle name="Comma 4 5" xfId="190"/>
    <cellStyle name="Comma 4 5 2" xfId="1476"/>
    <cellStyle name="Comma 4 5 2 2" xfId="2467"/>
    <cellStyle name="Comma 4 5 2 2 2" xfId="4621"/>
    <cellStyle name="Comma 4 5 2 3" xfId="3761"/>
    <cellStyle name="Comma 4 5 3" xfId="1564"/>
    <cellStyle name="Comma 4 5 3 2" xfId="3816"/>
    <cellStyle name="Comma 4 5 4" xfId="1706"/>
    <cellStyle name="Comma 4 5 4 2" xfId="2519"/>
    <cellStyle name="Comma 4 5 4 2 2" xfId="4673"/>
    <cellStyle name="Comma 4 5 4 3" xfId="3925"/>
    <cellStyle name="Comma 4 5 5" xfId="832"/>
    <cellStyle name="Comma 4 5 5 2" xfId="3199"/>
    <cellStyle name="Comma 4 5 6" xfId="2817"/>
    <cellStyle name="Comma 4 6" xfId="191"/>
    <cellStyle name="Comma 4 6 2" xfId="684"/>
    <cellStyle name="Comma 4 6 2 2" xfId="3121"/>
    <cellStyle name="Comma 4 6 3" xfId="703"/>
    <cellStyle name="Comma 4 6 3 2" xfId="3140"/>
    <cellStyle name="Comma 4 6 4" xfId="1707"/>
    <cellStyle name="Comma 4 6 4 2" xfId="2520"/>
    <cellStyle name="Comma 4 6 4 2 2" xfId="4674"/>
    <cellStyle name="Comma 4 6 4 3" xfId="3926"/>
    <cellStyle name="Comma 4 6 5" xfId="647"/>
    <cellStyle name="Comma 4 6 5 2" xfId="3098"/>
    <cellStyle name="Comma 4 6 6" xfId="2818"/>
    <cellStyle name="Comma 4 7" xfId="192"/>
    <cellStyle name="Comma 4 7 2" xfId="1170"/>
    <cellStyle name="Comma 4 7 2 2" xfId="2207"/>
    <cellStyle name="Comma 4 7 2 2 2" xfId="4361"/>
    <cellStyle name="Comma 4 7 2 3" xfId="3488"/>
    <cellStyle name="Comma 4 7 3" xfId="1708"/>
    <cellStyle name="Comma 4 7 3 2" xfId="3927"/>
    <cellStyle name="Comma 4 7 4" xfId="645"/>
    <cellStyle name="Comma 4 7 4 2" xfId="3097"/>
    <cellStyle name="Comma 4 7 5" xfId="1996"/>
    <cellStyle name="Comma 4 7 5 2" xfId="4150"/>
    <cellStyle name="Comma 4 7 6" xfId="2819"/>
    <cellStyle name="Comma 4 8" xfId="193"/>
    <cellStyle name="Comma 4 8 2" xfId="1275"/>
    <cellStyle name="Comma 4 8 2 2" xfId="2312"/>
    <cellStyle name="Comma 4 8 2 2 2" xfId="4466"/>
    <cellStyle name="Comma 4 8 2 3" xfId="3593"/>
    <cellStyle name="Comma 4 8 3" xfId="1709"/>
    <cellStyle name="Comma 4 8 3 2" xfId="2521"/>
    <cellStyle name="Comma 4 8 3 2 2" xfId="4675"/>
    <cellStyle name="Comma 4 8 3 3" xfId="3928"/>
    <cellStyle name="Comma 4 8 4" xfId="987"/>
    <cellStyle name="Comma 4 8 4 2" xfId="3320"/>
    <cellStyle name="Comma 4 8 5" xfId="2106"/>
    <cellStyle name="Comma 4 8 5 2" xfId="4260"/>
    <cellStyle name="Comma 4 8 6" xfId="2820"/>
    <cellStyle name="Comma 4 9" xfId="194"/>
    <cellStyle name="Comma 4 9 2" xfId="1356"/>
    <cellStyle name="Comma 4 9 2 2" xfId="2393"/>
    <cellStyle name="Comma 4 9 2 2 2" xfId="4547"/>
    <cellStyle name="Comma 4 9 2 3" xfId="3674"/>
    <cellStyle name="Comma 4 9 3" xfId="1710"/>
    <cellStyle name="Comma 4 9 3 2" xfId="2522"/>
    <cellStyle name="Comma 4 9 3 2 2" xfId="4676"/>
    <cellStyle name="Comma 4 9 3 3" xfId="3929"/>
    <cellStyle name="Comma 4 9 4" xfId="564"/>
    <cellStyle name="Comma 4 9 4 2" xfId="3041"/>
    <cellStyle name="Comma 4 9 5" xfId="2821"/>
    <cellStyle name="Comma 42" xfId="195"/>
    <cellStyle name="Comma 42 2" xfId="196"/>
    <cellStyle name="Comma 42 2 2" xfId="197"/>
    <cellStyle name="Comma 42 2 2 2" xfId="2824"/>
    <cellStyle name="Comma 42 2 3" xfId="2823"/>
    <cellStyle name="Comma 42 3" xfId="198"/>
    <cellStyle name="Comma 42 3 2" xfId="2825"/>
    <cellStyle name="Comma 42 4" xfId="2822"/>
    <cellStyle name="Comma 5" xfId="199"/>
    <cellStyle name="Comma 5 10" xfId="200"/>
    <cellStyle name="Comma 5 10 2" xfId="1712"/>
    <cellStyle name="Comma 5 10 2 2" xfId="3931"/>
    <cellStyle name="Comma 5 10 3" xfId="1417"/>
    <cellStyle name="Comma 5 10 3 2" xfId="3727"/>
    <cellStyle name="Comma 5 10 4" xfId="2439"/>
    <cellStyle name="Comma 5 10 4 2" xfId="4593"/>
    <cellStyle name="Comma 5 10 5" xfId="2827"/>
    <cellStyle name="Comma 5 11" xfId="1466"/>
    <cellStyle name="Comma 5 11 2" xfId="2462"/>
    <cellStyle name="Comma 5 11 2 2" xfId="4616"/>
    <cellStyle name="Comma 5 11 3" xfId="3753"/>
    <cellStyle name="Comma 5 12" xfId="1711"/>
    <cellStyle name="Comma 5 12 2" xfId="2523"/>
    <cellStyle name="Comma 5 12 2 2" xfId="4677"/>
    <cellStyle name="Comma 5 12 3" xfId="3930"/>
    <cellStyle name="Comma 5 13" xfId="510"/>
    <cellStyle name="Comma 5 13 2" xfId="3010"/>
    <cellStyle name="Comma 5 14" xfId="2826"/>
    <cellStyle name="Comma 5 19" xfId="201"/>
    <cellStyle name="Comma 5 19 2" xfId="202"/>
    <cellStyle name="Comma 5 19 2 2" xfId="203"/>
    <cellStyle name="Comma 5 19 2 2 2" xfId="2830"/>
    <cellStyle name="Comma 5 19 2 3" xfId="2829"/>
    <cellStyle name="Comma 5 19 3" xfId="204"/>
    <cellStyle name="Comma 5 19 3 2" xfId="2831"/>
    <cellStyle name="Comma 5 19 4" xfId="2828"/>
    <cellStyle name="Comma 5 2" xfId="205"/>
    <cellStyle name="Comma 5 2 10" xfId="2832"/>
    <cellStyle name="Comma 5 2 2" xfId="206"/>
    <cellStyle name="Comma 5 2 2 2" xfId="207"/>
    <cellStyle name="Comma 5 2 2 2 2" xfId="1715"/>
    <cellStyle name="Comma 5 2 2 2 2 2" xfId="3934"/>
    <cellStyle name="Comma 5 2 2 2 3" xfId="725"/>
    <cellStyle name="Comma 5 2 2 2 3 2" xfId="3157"/>
    <cellStyle name="Comma 5 2 2 2 4" xfId="2834"/>
    <cellStyle name="Comma 5 2 2 3" xfId="208"/>
    <cellStyle name="Comma 5 2 2 3 2" xfId="2835"/>
    <cellStyle name="Comma 5 2 2 4" xfId="209"/>
    <cellStyle name="Comma 5 2 2 4 2" xfId="2836"/>
    <cellStyle name="Comma 5 2 2 5" xfId="1714"/>
    <cellStyle name="Comma 5 2 2 5 2" xfId="3933"/>
    <cellStyle name="Comma 5 2 2 6" xfId="551"/>
    <cellStyle name="Comma 5 2 2 6 2" xfId="3032"/>
    <cellStyle name="Comma 5 2 2 7" xfId="1975"/>
    <cellStyle name="Comma 5 2 2 7 2" xfId="4129"/>
    <cellStyle name="Comma 5 2 2 8" xfId="2833"/>
    <cellStyle name="Comma 5 2 3" xfId="210"/>
    <cellStyle name="Comma 5 2 3 2" xfId="1193"/>
    <cellStyle name="Comma 5 2 3 2 2" xfId="2230"/>
    <cellStyle name="Comma 5 2 3 2 2 2" xfId="4384"/>
    <cellStyle name="Comma 5 2 3 2 3" xfId="3511"/>
    <cellStyle name="Comma 5 2 3 3" xfId="1716"/>
    <cellStyle name="Comma 5 2 3 3 2" xfId="3935"/>
    <cellStyle name="Comma 5 2 3 4" xfId="698"/>
    <cellStyle name="Comma 5 2 3 4 2" xfId="3135"/>
    <cellStyle name="Comma 5 2 3 5" xfId="2020"/>
    <cellStyle name="Comma 5 2 3 5 2" xfId="4174"/>
    <cellStyle name="Comma 5 2 3 6" xfId="2837"/>
    <cellStyle name="Comma 5 2 33 2" xfId="740"/>
    <cellStyle name="Comma 5 2 33 2 2" xfId="3163"/>
    <cellStyle name="Comma 5 2 4" xfId="211"/>
    <cellStyle name="Comma 5 2 4 2" xfId="1717"/>
    <cellStyle name="Comma 5 2 4 2 2" xfId="3936"/>
    <cellStyle name="Comma 5 2 4 3" xfId="1135"/>
    <cellStyle name="Comma 5 2 4 3 2" xfId="3458"/>
    <cellStyle name="Comma 5 2 4 4" xfId="2838"/>
    <cellStyle name="Comma 5 2 5" xfId="212"/>
    <cellStyle name="Comma 5 2 5 2" xfId="1377"/>
    <cellStyle name="Comma 5 2 5 2 2" xfId="2409"/>
    <cellStyle name="Comma 5 2 5 2 2 2" xfId="4563"/>
    <cellStyle name="Comma 5 2 5 2 3" xfId="3693"/>
    <cellStyle name="Comma 5 2 5 3" xfId="1718"/>
    <cellStyle name="Comma 5 2 5 3 2" xfId="3937"/>
    <cellStyle name="Comma 5 2 5 4" xfId="597"/>
    <cellStyle name="Comma 5 2 5 4 2" xfId="3064"/>
    <cellStyle name="Comma 5 2 5 5" xfId="2839"/>
    <cellStyle name="Comma 5 2 6" xfId="213"/>
    <cellStyle name="Comma 5 2 6 2" xfId="1719"/>
    <cellStyle name="Comma 5 2 6 2 2" xfId="2524"/>
    <cellStyle name="Comma 5 2 6 2 2 2" xfId="4678"/>
    <cellStyle name="Comma 5 2 6 2 3" xfId="3938"/>
    <cellStyle name="Comma 5 2 6 3" xfId="1539"/>
    <cellStyle name="Comma 5 2 6 3 2" xfId="3799"/>
    <cellStyle name="Comma 5 2 6 4" xfId="2482"/>
    <cellStyle name="Comma 5 2 6 4 2" xfId="4636"/>
    <cellStyle name="Comma 5 2 6 5" xfId="2840"/>
    <cellStyle name="Comma 5 2 7" xfId="1713"/>
    <cellStyle name="Comma 5 2 7 2" xfId="3932"/>
    <cellStyle name="Comma 5 2 8" xfId="541"/>
    <cellStyle name="Comma 5 2 8 2" xfId="3023"/>
    <cellStyle name="Comma 5 2 9" xfId="1972"/>
    <cellStyle name="Comma 5 2 9 2" xfId="4126"/>
    <cellStyle name="Comma 5 3" xfId="214"/>
    <cellStyle name="Comma 5 3 2" xfId="215"/>
    <cellStyle name="Comma 5 3 2 2" xfId="1721"/>
    <cellStyle name="Comma 5 3 2 2 2" xfId="3940"/>
    <cellStyle name="Comma 5 3 2 3" xfId="1141"/>
    <cellStyle name="Comma 5 3 2 3 2" xfId="3462"/>
    <cellStyle name="Comma 5 3 2 4" xfId="2842"/>
    <cellStyle name="Comma 5 3 3" xfId="216"/>
    <cellStyle name="Comma 5 3 3 2" xfId="1722"/>
    <cellStyle name="Comma 5 3 3 2 2" xfId="3941"/>
    <cellStyle name="Comma 5 3 3 3" xfId="700"/>
    <cellStyle name="Comma 5 3 3 3 2" xfId="3137"/>
    <cellStyle name="Comma 5 3 3 4" xfId="2021"/>
    <cellStyle name="Comma 5 3 3 4 2" xfId="4175"/>
    <cellStyle name="Comma 5 3 3 5" xfId="2843"/>
    <cellStyle name="Comma 5 3 4" xfId="217"/>
    <cellStyle name="Comma 5 3 4 2" xfId="1723"/>
    <cellStyle name="Comma 5 3 4 2 2" xfId="3942"/>
    <cellStyle name="Comma 5 3 4 3" xfId="1384"/>
    <cellStyle name="Comma 5 3 4 3 2" xfId="3700"/>
    <cellStyle name="Comma 5 3 4 4" xfId="2414"/>
    <cellStyle name="Comma 5 3 4 4 2" xfId="4568"/>
    <cellStyle name="Comma 5 3 4 5" xfId="2844"/>
    <cellStyle name="Comma 5 3 5" xfId="1512"/>
    <cellStyle name="Comma 5 3 5 2" xfId="2475"/>
    <cellStyle name="Comma 5 3 5 2 2" xfId="4629"/>
    <cellStyle name="Comma 5 3 5 3" xfId="3777"/>
    <cellStyle name="Comma 5 3 6" xfId="1720"/>
    <cellStyle name="Comma 5 3 6 2" xfId="3939"/>
    <cellStyle name="Comma 5 3 7" xfId="527"/>
    <cellStyle name="Comma 5 3 8" xfId="2841"/>
    <cellStyle name="Comma 5 4" xfId="218"/>
    <cellStyle name="Comma 5 4 2" xfId="219"/>
    <cellStyle name="Comma 5 4 2 2" xfId="1725"/>
    <cellStyle name="Comma 5 4 2 2 2" xfId="3944"/>
    <cellStyle name="Comma 5 4 2 3" xfId="2846"/>
    <cellStyle name="Comma 5 4 3" xfId="220"/>
    <cellStyle name="Comma 5 4 3 2" xfId="1726"/>
    <cellStyle name="Comma 5 4 3 2 2" xfId="3945"/>
    <cellStyle name="Comma 5 4 3 3" xfId="1203"/>
    <cellStyle name="Comma 5 4 3 3 2" xfId="3521"/>
    <cellStyle name="Comma 5 4 3 4" xfId="2240"/>
    <cellStyle name="Comma 5 4 3 4 2" xfId="4394"/>
    <cellStyle name="Comma 5 4 3 5" xfId="2847"/>
    <cellStyle name="Comma 5 4 4" xfId="221"/>
    <cellStyle name="Comma 5 4 4 2" xfId="2848"/>
    <cellStyle name="Comma 5 4 5" xfId="1724"/>
    <cellStyle name="Comma 5 4 5 2" xfId="3943"/>
    <cellStyle name="Comma 5 4 6" xfId="716"/>
    <cellStyle name="Comma 5 4 6 2" xfId="3153"/>
    <cellStyle name="Comma 5 4 7" xfId="2030"/>
    <cellStyle name="Comma 5 4 7 2" xfId="4184"/>
    <cellStyle name="Comma 5 4 8" xfId="2845"/>
    <cellStyle name="Comma 5 5" xfId="222"/>
    <cellStyle name="Comma 5 5 2" xfId="223"/>
    <cellStyle name="Comma 5 5 2 2" xfId="1728"/>
    <cellStyle name="Comma 5 5 2 2 2" xfId="3947"/>
    <cellStyle name="Comma 5 5 2 3" xfId="695"/>
    <cellStyle name="Comma 5 5 2 3 2" xfId="3132"/>
    <cellStyle name="Comma 5 5 2 4" xfId="2850"/>
    <cellStyle name="Comma 5 5 3" xfId="224"/>
    <cellStyle name="Comma 5 5 3 2" xfId="1729"/>
    <cellStyle name="Comma 5 5 3 2 2" xfId="3948"/>
    <cellStyle name="Comma 5 5 3 3" xfId="714"/>
    <cellStyle name="Comma 5 5 3 3 2" xfId="3151"/>
    <cellStyle name="Comma 5 5 3 4" xfId="2851"/>
    <cellStyle name="Comma 5 5 4" xfId="1727"/>
    <cellStyle name="Comma 5 5 4 2" xfId="3946"/>
    <cellStyle name="Comma 5 5 5" xfId="664"/>
    <cellStyle name="Comma 5 5 5 2" xfId="3110"/>
    <cellStyle name="Comma 5 5 6" xfId="2849"/>
    <cellStyle name="Comma 5 6" xfId="225"/>
    <cellStyle name="Comma 5 6 2" xfId="1180"/>
    <cellStyle name="Comma 5 6 2 2" xfId="2217"/>
    <cellStyle name="Comma 5 6 2 2 2" xfId="4371"/>
    <cellStyle name="Comma 5 6 2 3" xfId="3498"/>
    <cellStyle name="Comma 5 6 3" xfId="1730"/>
    <cellStyle name="Comma 5 6 3 2" xfId="2525"/>
    <cellStyle name="Comma 5 6 3 2 2" xfId="4679"/>
    <cellStyle name="Comma 5 6 3 3" xfId="3949"/>
    <cellStyle name="Comma 5 6 4" xfId="673"/>
    <cellStyle name="Comma 5 6 4 2" xfId="3114"/>
    <cellStyle name="Comma 5 6 5" xfId="2006"/>
    <cellStyle name="Comma 5 6 5 2" xfId="4160"/>
    <cellStyle name="Comma 5 6 6" xfId="2852"/>
    <cellStyle name="Comma 5 7" xfId="226"/>
    <cellStyle name="Comma 5 7 2" xfId="1330"/>
    <cellStyle name="Comma 5 7 2 2" xfId="2367"/>
    <cellStyle name="Comma 5 7 2 2 2" xfId="4521"/>
    <cellStyle name="Comma 5 7 2 3" xfId="3648"/>
    <cellStyle name="Comma 5 7 3" xfId="1731"/>
    <cellStyle name="Comma 5 7 3 2" xfId="3950"/>
    <cellStyle name="Comma 5 7 4" xfId="1095"/>
    <cellStyle name="Comma 5 7 4 2" xfId="3424"/>
    <cellStyle name="Comma 5 7 5" xfId="2161"/>
    <cellStyle name="Comma 5 7 5 2" xfId="4315"/>
    <cellStyle name="Comma 5 7 6" xfId="2853"/>
    <cellStyle name="Comma 5 8" xfId="227"/>
    <cellStyle name="Comma 5 8 2" xfId="1370"/>
    <cellStyle name="Comma 5 8 2 2" xfId="2404"/>
    <cellStyle name="Comma 5 8 2 2 2" xfId="4558"/>
    <cellStyle name="Comma 5 8 2 3" xfId="3686"/>
    <cellStyle name="Comma 5 8 3" xfId="1732"/>
    <cellStyle name="Comma 5 8 3 2" xfId="2526"/>
    <cellStyle name="Comma 5 8 3 2 2" xfId="4680"/>
    <cellStyle name="Comma 5 8 3 3" xfId="3951"/>
    <cellStyle name="Comma 5 8 4" xfId="556"/>
    <cellStyle name="Comma 5 8 4 2" xfId="3037"/>
    <cellStyle name="Comma 5 8 5" xfId="2854"/>
    <cellStyle name="Comma 5 9" xfId="519"/>
    <cellStyle name="Comma 5 9 2" xfId="3013"/>
    <cellStyle name="Comma 56" xfId="228"/>
    <cellStyle name="Comma 56 2" xfId="229"/>
    <cellStyle name="Comma 56 2 2" xfId="230"/>
    <cellStyle name="Comma 56 2 2 2" xfId="2857"/>
    <cellStyle name="Comma 56 2 3" xfId="2856"/>
    <cellStyle name="Comma 56 3" xfId="231"/>
    <cellStyle name="Comma 56 3 2" xfId="2858"/>
    <cellStyle name="Comma 56 4" xfId="2855"/>
    <cellStyle name="Comma 57" xfId="232"/>
    <cellStyle name="Comma 57 2" xfId="233"/>
    <cellStyle name="Comma 57 2 2" xfId="234"/>
    <cellStyle name="Comma 57 2 2 2" xfId="2861"/>
    <cellStyle name="Comma 57 2 3" xfId="2860"/>
    <cellStyle name="Comma 57 3" xfId="235"/>
    <cellStyle name="Comma 57 3 2" xfId="2862"/>
    <cellStyle name="Comma 57 4" xfId="2859"/>
    <cellStyle name="Comma 6" xfId="236"/>
    <cellStyle name="Comma 6 10" xfId="1733"/>
    <cellStyle name="Comma 6 10 2" xfId="3952"/>
    <cellStyle name="Comma 6 11" xfId="523"/>
    <cellStyle name="Comma 6 11 2" xfId="3015"/>
    <cellStyle name="Comma 6 12" xfId="2863"/>
    <cellStyle name="Comma 6 2" xfId="237"/>
    <cellStyle name="Comma 6 2 10" xfId="2864"/>
    <cellStyle name="Comma 6 2 2" xfId="238"/>
    <cellStyle name="Comma 6 2 2 2" xfId="1240"/>
    <cellStyle name="Comma 6 2 2 2 2" xfId="2277"/>
    <cellStyle name="Comma 6 2 2 2 2 2" xfId="4431"/>
    <cellStyle name="Comma 6 2 2 2 3" xfId="3558"/>
    <cellStyle name="Comma 6 2 2 3" xfId="1735"/>
    <cellStyle name="Comma 6 2 2 3 2" xfId="2528"/>
    <cellStyle name="Comma 6 2 2 3 2 2" xfId="4682"/>
    <cellStyle name="Comma 6 2 2 3 3" xfId="3954"/>
    <cellStyle name="Comma 6 2 2 4" xfId="907"/>
    <cellStyle name="Comma 6 2 2 4 2" xfId="3254"/>
    <cellStyle name="Comma 6 2 2 5" xfId="2068"/>
    <cellStyle name="Comma 6 2 2 5 2" xfId="4222"/>
    <cellStyle name="Comma 6 2 2 6" xfId="2865"/>
    <cellStyle name="Comma 6 2 3" xfId="239"/>
    <cellStyle name="Comma 6 2 3 2" xfId="1736"/>
    <cellStyle name="Comma 6 2 3 2 2" xfId="2529"/>
    <cellStyle name="Comma 6 2 3 2 2 2" xfId="4683"/>
    <cellStyle name="Comma 6 2 3 2 3" xfId="3955"/>
    <cellStyle name="Comma 6 2 3 3" xfId="699"/>
    <cellStyle name="Comma 6 2 3 3 2" xfId="3136"/>
    <cellStyle name="Comma 6 2 3 4" xfId="2866"/>
    <cellStyle name="Comma 6 2 4" xfId="240"/>
    <cellStyle name="Comma 6 2 4 2" xfId="1340"/>
    <cellStyle name="Comma 6 2 4 2 2" xfId="2377"/>
    <cellStyle name="Comma 6 2 4 2 2 2" xfId="4531"/>
    <cellStyle name="Comma 6 2 4 2 3" xfId="3658"/>
    <cellStyle name="Comma 6 2 4 3" xfId="1737"/>
    <cellStyle name="Comma 6 2 4 3 2" xfId="2530"/>
    <cellStyle name="Comma 6 2 4 3 2 2" xfId="4684"/>
    <cellStyle name="Comma 6 2 4 3 3" xfId="3956"/>
    <cellStyle name="Comma 6 2 4 4" xfId="1112"/>
    <cellStyle name="Comma 6 2 4 4 2" xfId="3439"/>
    <cellStyle name="Comma 6 2 4 5" xfId="2172"/>
    <cellStyle name="Comma 6 2 4 5 2" xfId="4326"/>
    <cellStyle name="Comma 6 2 4 6" xfId="2867"/>
    <cellStyle name="Comma 6 2 5" xfId="624"/>
    <cellStyle name="Comma 6 2 5 2" xfId="1990"/>
    <cellStyle name="Comma 6 2 5 2 2" xfId="4144"/>
    <cellStyle name="Comma 6 2 5 3" xfId="3091"/>
    <cellStyle name="Comma 6 2 6" xfId="514"/>
    <cellStyle name="Comma 6 2 6 2" xfId="1395"/>
    <cellStyle name="Comma 6 2 6 2 2" xfId="2423"/>
    <cellStyle name="Comma 6 2 6 2 2 2" xfId="4577"/>
    <cellStyle name="Comma 6 2 6 2 3" xfId="3710"/>
    <cellStyle name="Comma 6 2 6 3" xfId="3011"/>
    <cellStyle name="Comma 6 2 7" xfId="1538"/>
    <cellStyle name="Comma 6 2 7 2" xfId="2481"/>
    <cellStyle name="Comma 6 2 7 2 2" xfId="4635"/>
    <cellStyle name="Comma 6 2 7 3" xfId="3798"/>
    <cellStyle name="Comma 6 2 8" xfId="1734"/>
    <cellStyle name="Comma 6 2 8 2" xfId="2527"/>
    <cellStyle name="Comma 6 2 8 2 2" xfId="4681"/>
    <cellStyle name="Comma 6 2 8 3" xfId="3953"/>
    <cellStyle name="Comma 6 2 9" xfId="552"/>
    <cellStyle name="Comma 6 2 9 2" xfId="3033"/>
    <cellStyle name="Comma 6 3" xfId="241"/>
    <cellStyle name="Comma 6 3 2" xfId="242"/>
    <cellStyle name="Comma 6 3 2 2" xfId="1242"/>
    <cellStyle name="Comma 6 3 2 2 2" xfId="2279"/>
    <cellStyle name="Comma 6 3 2 2 2 2" xfId="4433"/>
    <cellStyle name="Comma 6 3 2 2 3" xfId="3560"/>
    <cellStyle name="Comma 6 3 2 3" xfId="1739"/>
    <cellStyle name="Comma 6 3 2 3 2" xfId="3958"/>
    <cellStyle name="Comma 6 3 2 4" xfId="913"/>
    <cellStyle name="Comma 6 3 2 4 2" xfId="3260"/>
    <cellStyle name="Comma 6 3 2 5" xfId="2070"/>
    <cellStyle name="Comma 6 3 2 5 2" xfId="4224"/>
    <cellStyle name="Comma 6 3 2 6" xfId="2869"/>
    <cellStyle name="Comma 6 3 3" xfId="243"/>
    <cellStyle name="Comma 6 3 3 2" xfId="1740"/>
    <cellStyle name="Comma 6 3 3 2 2" xfId="3959"/>
    <cellStyle name="Comma 6 3 3 3" xfId="2870"/>
    <cellStyle name="Comma 6 3 4" xfId="244"/>
    <cellStyle name="Comma 6 3 4 2" xfId="1741"/>
    <cellStyle name="Comma 6 3 4 2 2" xfId="3960"/>
    <cellStyle name="Comma 6 3 4 3" xfId="1509"/>
    <cellStyle name="Comma 6 3 4 3 2" xfId="3775"/>
    <cellStyle name="Comma 6 3 4 4" xfId="2473"/>
    <cellStyle name="Comma 6 3 4 4 2" xfId="4627"/>
    <cellStyle name="Comma 6 3 4 5" xfId="2871"/>
    <cellStyle name="Comma 6 3 5" xfId="1738"/>
    <cellStyle name="Comma 6 3 5 2" xfId="3957"/>
    <cellStyle name="Comma 6 3 6" xfId="542"/>
    <cellStyle name="Comma 6 3 6 2" xfId="3024"/>
    <cellStyle name="Comma 6 3 7" xfId="2868"/>
    <cellStyle name="Comma 6 4" xfId="245"/>
    <cellStyle name="Comma 6 4 2" xfId="246"/>
    <cellStyle name="Comma 6 4 2 2" xfId="1191"/>
    <cellStyle name="Comma 6 4 2 2 2" xfId="2228"/>
    <cellStyle name="Comma 6 4 2 2 2 2" xfId="4382"/>
    <cellStyle name="Comma 6 4 2 2 3" xfId="3509"/>
    <cellStyle name="Comma 6 4 2 3" xfId="1743"/>
    <cellStyle name="Comma 6 4 2 3 2" xfId="3962"/>
    <cellStyle name="Comma 6 4 2 4" xfId="693"/>
    <cellStyle name="Comma 6 4 2 4 2" xfId="3130"/>
    <cellStyle name="Comma 6 4 2 5" xfId="2018"/>
    <cellStyle name="Comma 6 4 2 5 2" xfId="4172"/>
    <cellStyle name="Comma 6 4 2 6" xfId="2873"/>
    <cellStyle name="Comma 6 4 3" xfId="247"/>
    <cellStyle name="Comma 6 4 3 2" xfId="1202"/>
    <cellStyle name="Comma 6 4 3 2 2" xfId="2239"/>
    <cellStyle name="Comma 6 4 3 2 2 2" xfId="4393"/>
    <cellStyle name="Comma 6 4 3 2 3" xfId="3520"/>
    <cellStyle name="Comma 6 4 3 3" xfId="1744"/>
    <cellStyle name="Comma 6 4 3 3 2" xfId="3963"/>
    <cellStyle name="Comma 6 4 3 4" xfId="712"/>
    <cellStyle name="Comma 6 4 3 4 2" xfId="3149"/>
    <cellStyle name="Comma 6 4 3 5" xfId="2029"/>
    <cellStyle name="Comma 6 4 3 5 2" xfId="4183"/>
    <cellStyle name="Comma 6 4 3 6" xfId="2874"/>
    <cellStyle name="Comma 6 4 4" xfId="1178"/>
    <cellStyle name="Comma 6 4 4 2" xfId="2215"/>
    <cellStyle name="Comma 6 4 4 2 2" xfId="4369"/>
    <cellStyle name="Comma 6 4 4 3" xfId="3496"/>
    <cellStyle name="Comma 6 4 5" xfId="1742"/>
    <cellStyle name="Comma 6 4 5 2" xfId="3961"/>
    <cellStyle name="Comma 6 4 6" xfId="660"/>
    <cellStyle name="Comma 6 4 6 2" xfId="3108"/>
    <cellStyle name="Comma 6 4 7" xfId="2004"/>
    <cellStyle name="Comma 6 4 7 2" xfId="4158"/>
    <cellStyle name="Comma 6 4 8" xfId="2872"/>
    <cellStyle name="Comma 6 5" xfId="248"/>
    <cellStyle name="Comma 6 5 2" xfId="1745"/>
    <cellStyle name="Comma 6 5 2 2" xfId="3964"/>
    <cellStyle name="Comma 6 5 3" xfId="2875"/>
    <cellStyle name="Comma 6 6" xfId="249"/>
    <cellStyle name="Comma 6 6 2" xfId="1332"/>
    <cellStyle name="Comma 6 6 2 2" xfId="2369"/>
    <cellStyle name="Comma 6 6 2 2 2" xfId="4523"/>
    <cellStyle name="Comma 6 6 2 3" xfId="3650"/>
    <cellStyle name="Comma 6 6 3" xfId="1746"/>
    <cellStyle name="Comma 6 6 3 2" xfId="3965"/>
    <cellStyle name="Comma 6 6 4" xfId="1101"/>
    <cellStyle name="Comma 6 6 4 2" xfId="3430"/>
    <cellStyle name="Comma 6 6 5" xfId="2164"/>
    <cellStyle name="Comma 6 6 5 2" xfId="4318"/>
    <cellStyle name="Comma 6 6 6" xfId="2876"/>
    <cellStyle name="Comma 6 7" xfId="250"/>
    <cellStyle name="Comma 6 7 2" xfId="251"/>
    <cellStyle name="Comma 6 7 2 2" xfId="1748"/>
    <cellStyle name="Comma 6 7 2 2 2" xfId="3967"/>
    <cellStyle name="Comma 6 7 2 3" xfId="2531"/>
    <cellStyle name="Comma 6 7 2 3 2" xfId="4685"/>
    <cellStyle name="Comma 6 7 2 4" xfId="2878"/>
    <cellStyle name="Comma 6 7 3" xfId="1747"/>
    <cellStyle name="Comma 6 7 3 2" xfId="3966"/>
    <cellStyle name="Comma 6 7 4" xfId="595"/>
    <cellStyle name="Comma 6 7 4 2" xfId="3062"/>
    <cellStyle name="Comma 6 7 5" xfId="1983"/>
    <cellStyle name="Comma 6 7 5 2" xfId="4137"/>
    <cellStyle name="Comma 6 7 6" xfId="2877"/>
    <cellStyle name="Comma 6 8" xfId="1386"/>
    <cellStyle name="Comma 6 8 2" xfId="3702"/>
    <cellStyle name="Comma 6 9" xfId="1470"/>
    <cellStyle name="Comma 6 9 2" xfId="3755"/>
    <cellStyle name="Comma 6 9 2 2" xfId="1456"/>
    <cellStyle name="Comma 6 9 2 2 2" xfId="2459"/>
    <cellStyle name="Comma 6 9 2 2 2 2" xfId="4613"/>
    <cellStyle name="Comma 6 9 2 2 3" xfId="3749"/>
    <cellStyle name="Comma 62" xfId="466"/>
    <cellStyle name="Comma 62 10" xfId="562"/>
    <cellStyle name="Comma 62 10 2" xfId="3040"/>
    <cellStyle name="Comma 62 10 2 2" xfId="2665"/>
    <cellStyle name="Comma 62 11" xfId="470"/>
    <cellStyle name="Comma 62 11 2" xfId="1562"/>
    <cellStyle name="Comma 62 11 2 2" xfId="3815"/>
    <cellStyle name="Comma 62 12" xfId="1933"/>
    <cellStyle name="Comma 62 12 2" xfId="2647"/>
    <cellStyle name="Comma 62 12 2 2" xfId="4801"/>
    <cellStyle name="Comma 62 12 3" xfId="4089"/>
    <cellStyle name="Comma 62 13" xfId="2986"/>
    <cellStyle name="Comma 62 2" xfId="540"/>
    <cellStyle name="Comma 62 2 2" xfId="550"/>
    <cellStyle name="Comma 62 2 2 2" xfId="622"/>
    <cellStyle name="Comma 62 2 2 2 2" xfId="1008"/>
    <cellStyle name="Comma 62 2 2 2 2 2" xfId="3340"/>
    <cellStyle name="Comma 62 2 2 2 3" xfId="3089"/>
    <cellStyle name="Comma 62 2 2 3" xfId="853"/>
    <cellStyle name="Comma 62 2 2 3 2" xfId="3217"/>
    <cellStyle name="Comma 62 2 2 4" xfId="933"/>
    <cellStyle name="Comma 62 2 2 4 2" xfId="3276"/>
    <cellStyle name="Comma 62 2 2 5" xfId="3031"/>
    <cellStyle name="Comma 62 2 3" xfId="604"/>
    <cellStyle name="Comma 62 2 3 2" xfId="1077"/>
    <cellStyle name="Comma 62 2 3 2 2" xfId="3406"/>
    <cellStyle name="Comma 62 2 3 3" xfId="3071"/>
    <cellStyle name="Comma 62 2 4" xfId="834"/>
    <cellStyle name="Comma 62 2 4 2" xfId="1093"/>
    <cellStyle name="Comma 62 2 4 2 2" xfId="3422"/>
    <cellStyle name="Comma 62 2 4 3" xfId="3201"/>
    <cellStyle name="Comma 62 2 5" xfId="1131"/>
    <cellStyle name="Comma 62 2 5 2" xfId="3454"/>
    <cellStyle name="Comma 62 2 6" xfId="995"/>
    <cellStyle name="Comma 62 2 6 2" xfId="3328"/>
    <cellStyle name="Comma 62 2 7" xfId="1934"/>
    <cellStyle name="Comma 62 2 7 2" xfId="2648"/>
    <cellStyle name="Comma 62 2 7 2 2" xfId="4802"/>
    <cellStyle name="Comma 62 2 7 3" xfId="4090"/>
    <cellStyle name="Comma 62 2 8" xfId="3022"/>
    <cellStyle name="Comma 62 3" xfId="590"/>
    <cellStyle name="Comma 62 3 2" xfId="621"/>
    <cellStyle name="Comma 62 3 2 2" xfId="3088"/>
    <cellStyle name="Comma 62 3 3" xfId="852"/>
    <cellStyle name="Comma 62 3 3 2" xfId="3216"/>
    <cellStyle name="Comma 62 3 4" xfId="1007"/>
    <cellStyle name="Comma 62 3 4 2" xfId="3339"/>
    <cellStyle name="Comma 62 3 5" xfId="1941"/>
    <cellStyle name="Comma 62 3 5 2" xfId="2655"/>
    <cellStyle name="Comma 62 3 5 2 2" xfId="4809"/>
    <cellStyle name="Comma 62 3 5 3" xfId="4097"/>
    <cellStyle name="Comma 62 3 6" xfId="3060"/>
    <cellStyle name="Comma 62 4" xfId="601"/>
    <cellStyle name="Comma 62 4 2" xfId="1092"/>
    <cellStyle name="Comma 62 4 2 2" xfId="3421"/>
    <cellStyle name="Comma 62 4 3" xfId="3068"/>
    <cellStyle name="Comma 62 5" xfId="803"/>
    <cellStyle name="Comma 62 5 2" xfId="1098"/>
    <cellStyle name="Comma 62 5 2 2" xfId="3427"/>
    <cellStyle name="Comma 62 5 3" xfId="3191"/>
    <cellStyle name="Comma 62 6" xfId="916"/>
    <cellStyle name="Comma 62 6 2" xfId="1128"/>
    <cellStyle name="Comma 62 6 2 2" xfId="3451"/>
    <cellStyle name="Comma 62 6 3" xfId="3263"/>
    <cellStyle name="Comma 62 7" xfId="539"/>
    <cellStyle name="Comma 62 7 2" xfId="549"/>
    <cellStyle name="Comma 62 7 2 2" xfId="3030"/>
    <cellStyle name="Comma 62 7 3" xfId="3021"/>
    <cellStyle name="Comma 62 8" xfId="1144"/>
    <cellStyle name="Comma 62 8 2" xfId="3465"/>
    <cellStyle name="Comma 62 9" xfId="591"/>
    <cellStyle name="Comma 62 9 2" xfId="623"/>
    <cellStyle name="Comma 62 9 2 2" xfId="3090"/>
    <cellStyle name="Comma 62 9 3" xfId="854"/>
    <cellStyle name="Comma 62 9 3 2" xfId="3218"/>
    <cellStyle name="Comma 62 9 4" xfId="1094"/>
    <cellStyle name="Comma 62 9 4 2" xfId="3423"/>
    <cellStyle name="Comma 62 9 5" xfId="1935"/>
    <cellStyle name="Comma 62 9 5 2" xfId="2649"/>
    <cellStyle name="Comma 62 9 5 2 2" xfId="4803"/>
    <cellStyle name="Comma 62 9 5 3" xfId="4091"/>
    <cellStyle name="Comma 62 9 6" xfId="3061"/>
    <cellStyle name="Comma 7" xfId="252"/>
    <cellStyle name="Comma 7 10" xfId="951"/>
    <cellStyle name="Comma 7 10 2" xfId="979"/>
    <cellStyle name="Comma 7 10 2 2" xfId="1062"/>
    <cellStyle name="Comma 7 10 2 2 2" xfId="1318"/>
    <cellStyle name="Comma 7 10 2 2 2 2" xfId="2355"/>
    <cellStyle name="Comma 7 10 2 2 2 2 2" xfId="4509"/>
    <cellStyle name="Comma 7 10 2 2 2 3" xfId="3636"/>
    <cellStyle name="Comma 7 10 2 2 3" xfId="2149"/>
    <cellStyle name="Comma 7 10 2 2 3 2" xfId="4303"/>
    <cellStyle name="Comma 7 10 2 2 4" xfId="3391"/>
    <cellStyle name="Comma 7 10 2 3" xfId="1267"/>
    <cellStyle name="Comma 7 10 2 3 2" xfId="2304"/>
    <cellStyle name="Comma 7 10 2 3 2 2" xfId="4458"/>
    <cellStyle name="Comma 7 10 2 3 3" xfId="3585"/>
    <cellStyle name="Comma 7 10 2 4" xfId="2098"/>
    <cellStyle name="Comma 7 10 2 4 2" xfId="4252"/>
    <cellStyle name="Comma 7 10 2 5" xfId="3312"/>
    <cellStyle name="Comma 7 10 3" xfId="1028"/>
    <cellStyle name="Comma 7 10 3 2" xfId="1295"/>
    <cellStyle name="Comma 7 10 3 2 2" xfId="2332"/>
    <cellStyle name="Comma 7 10 3 2 2 2" xfId="4486"/>
    <cellStyle name="Comma 7 10 3 2 3" xfId="3613"/>
    <cellStyle name="Comma 7 10 3 3" xfId="2126"/>
    <cellStyle name="Comma 7 10 3 3 2" xfId="4280"/>
    <cellStyle name="Comma 7 10 3 4" xfId="3360"/>
    <cellStyle name="Comma 7 10 4" xfId="1256"/>
    <cellStyle name="Comma 7 10 4 2" xfId="2293"/>
    <cellStyle name="Comma 7 10 4 2 2" xfId="4447"/>
    <cellStyle name="Comma 7 10 4 3" xfId="3574"/>
    <cellStyle name="Comma 7 10 5" xfId="2085"/>
    <cellStyle name="Comma 7 10 5 2" xfId="4239"/>
    <cellStyle name="Comma 7 10 6" xfId="3291"/>
    <cellStyle name="Comma 7 2" xfId="253"/>
    <cellStyle name="Comma 7 2 2" xfId="254"/>
    <cellStyle name="Comma 7 2 2 2" xfId="1751"/>
    <cellStyle name="Comma 7 2 2 2 2" xfId="2532"/>
    <cellStyle name="Comma 7 2 2 2 2 2" xfId="4686"/>
    <cellStyle name="Comma 7 2 2 2 3" xfId="3969"/>
    <cellStyle name="Comma 7 2 2 3" xfId="1546"/>
    <cellStyle name="Comma 7 2 2 3 2" xfId="3806"/>
    <cellStyle name="Comma 7 2 2 4" xfId="2880"/>
    <cellStyle name="Comma 7 2 3" xfId="1520"/>
    <cellStyle name="Comma 7 2 3 2" xfId="3784"/>
    <cellStyle name="Comma 7 2 4" xfId="1750"/>
    <cellStyle name="Comma 7 2 5" xfId="1121"/>
    <cellStyle name="Comma 7 2 5 2" xfId="3444"/>
    <cellStyle name="Comma 7 3" xfId="255"/>
    <cellStyle name="Comma 7 3 2" xfId="1490"/>
    <cellStyle name="Comma 7 3 2 2" xfId="3767"/>
    <cellStyle name="Comma 7 3 3" xfId="1752"/>
    <cellStyle name="Comma 7 3 3 2" xfId="3970"/>
    <cellStyle name="Comma 7 3 4" xfId="682"/>
    <cellStyle name="Comma 7 3 4 2" xfId="3119"/>
    <cellStyle name="Comma 7 3 5" xfId="2010"/>
    <cellStyle name="Comma 7 3 5 2" xfId="4164"/>
    <cellStyle name="Comma 7 3 6" xfId="2881"/>
    <cellStyle name="Comma 7 4" xfId="256"/>
    <cellStyle name="Comma 7 4 2" xfId="694"/>
    <cellStyle name="Comma 7 4 2 2" xfId="3131"/>
    <cellStyle name="Comma 7 4 3" xfId="713"/>
    <cellStyle name="Comma 7 4 3 2" xfId="3150"/>
    <cellStyle name="Comma 7 4 4" xfId="1753"/>
    <cellStyle name="Comma 7 4 4 2" xfId="3971"/>
    <cellStyle name="Comma 7 4 5" xfId="663"/>
    <cellStyle name="Comma 7 4 5 2" xfId="3109"/>
    <cellStyle name="Comma 7 4 6" xfId="2882"/>
    <cellStyle name="Comma 7 5" xfId="257"/>
    <cellStyle name="Comma 7 5 2" xfId="1754"/>
    <cellStyle name="Comma 7 5 2 2" xfId="2533"/>
    <cellStyle name="Comma 7 5 2 2 2" xfId="4687"/>
    <cellStyle name="Comma 7 5 2 3" xfId="3972"/>
    <cellStyle name="Comma 7 5 3" xfId="1474"/>
    <cellStyle name="Comma 7 5 3 2" xfId="3759"/>
    <cellStyle name="Comma 7 5 4" xfId="2883"/>
    <cellStyle name="Comma 7 6" xfId="1749"/>
    <cellStyle name="Comma 7 6 2" xfId="3968"/>
    <cellStyle name="Comma 7 7" xfId="554"/>
    <cellStyle name="Comma 7 7 2" xfId="3035"/>
    <cellStyle name="Comma 7 8" xfId="2879"/>
    <cellStyle name="Comma 8" xfId="258"/>
    <cellStyle name="Comma 8 2" xfId="259"/>
    <cellStyle name="Comma 8 2 2" xfId="1756"/>
    <cellStyle name="Comma 8 2 2 2" xfId="2535"/>
    <cellStyle name="Comma 8 2 2 2 2" xfId="4689"/>
    <cellStyle name="Comma 8 2 2 3" xfId="3974"/>
    <cellStyle name="Comma 8 2 3" xfId="1194"/>
    <cellStyle name="Comma 8 2 3 2" xfId="3512"/>
    <cellStyle name="Comma 8 2 4" xfId="2231"/>
    <cellStyle name="Comma 8 2 4 2" xfId="4385"/>
    <cellStyle name="Comma 8 2 5" xfId="2885"/>
    <cellStyle name="Comma 8 3" xfId="260"/>
    <cellStyle name="Comma 8 3 2" xfId="687"/>
    <cellStyle name="Comma 8 3 2 2" xfId="1187"/>
    <cellStyle name="Comma 8 3 2 2 2" xfId="2224"/>
    <cellStyle name="Comma 8 3 2 2 2 2" xfId="4378"/>
    <cellStyle name="Comma 8 3 2 2 3" xfId="3505"/>
    <cellStyle name="Comma 8 3 2 3" xfId="2014"/>
    <cellStyle name="Comma 8 3 2 3 2" xfId="4168"/>
    <cellStyle name="Comma 8 3 2 4" xfId="3124"/>
    <cellStyle name="Comma 8 3 3" xfId="706"/>
    <cellStyle name="Comma 8 3 3 2" xfId="1198"/>
    <cellStyle name="Comma 8 3 3 2 2" xfId="2235"/>
    <cellStyle name="Comma 8 3 3 2 2 2" xfId="4389"/>
    <cellStyle name="Comma 8 3 3 2 3" xfId="3516"/>
    <cellStyle name="Comma 8 3 3 3" xfId="2025"/>
    <cellStyle name="Comma 8 3 3 3 2" xfId="4179"/>
    <cellStyle name="Comma 8 3 3 4" xfId="3143"/>
    <cellStyle name="Comma 8 3 4" xfId="1173"/>
    <cellStyle name="Comma 8 3 4 2" xfId="2210"/>
    <cellStyle name="Comma 8 3 4 2 2" xfId="4364"/>
    <cellStyle name="Comma 8 3 4 3" xfId="3491"/>
    <cellStyle name="Comma 8 3 5" xfId="1757"/>
    <cellStyle name="Comma 8 3 5 2" xfId="2536"/>
    <cellStyle name="Comma 8 3 5 2 2" xfId="4690"/>
    <cellStyle name="Comma 8 3 5 3" xfId="3975"/>
    <cellStyle name="Comma 8 3 6" xfId="651"/>
    <cellStyle name="Comma 8 3 6 2" xfId="3101"/>
    <cellStyle name="Comma 8 3 7" xfId="1999"/>
    <cellStyle name="Comma 8 3 7 2" xfId="4153"/>
    <cellStyle name="Comma 8 3 8" xfId="2886"/>
    <cellStyle name="Comma 8 4" xfId="261"/>
    <cellStyle name="Comma 8 4 2" xfId="1758"/>
    <cellStyle name="Comma 8 4 2 2" xfId="2537"/>
    <cellStyle name="Comma 8 4 2 2 2" xfId="4691"/>
    <cellStyle name="Comma 8 4 2 3" xfId="3976"/>
    <cellStyle name="Comma 8 4 3" xfId="1530"/>
    <cellStyle name="Comma 8 4 3 2" xfId="3791"/>
    <cellStyle name="Comma 8 4 4" xfId="2479"/>
    <cellStyle name="Comma 8 4 4 2" xfId="4633"/>
    <cellStyle name="Comma 8 4 5" xfId="2887"/>
    <cellStyle name="Comma 8 5" xfId="1755"/>
    <cellStyle name="Comma 8 5 2" xfId="2534"/>
    <cellStyle name="Comma 8 5 2 2" xfId="4688"/>
    <cellStyle name="Comma 8 5 3" xfId="3973"/>
    <cellStyle name="Comma 8 6" xfId="553"/>
    <cellStyle name="Comma 8 6 2" xfId="3034"/>
    <cellStyle name="Comma 8 7" xfId="1976"/>
    <cellStyle name="Comma 8 7 2" xfId="4130"/>
    <cellStyle name="Comma 8 8" xfId="2884"/>
    <cellStyle name="Comma 9" xfId="262"/>
    <cellStyle name="Comma 9 2" xfId="263"/>
    <cellStyle name="Comma 9 2 2" xfId="264"/>
    <cellStyle name="Comma 9 2 2 2" xfId="1761"/>
    <cellStyle name="Comma 9 2 2 2 2" xfId="3979"/>
    <cellStyle name="Comma 9 2 2 3" xfId="2538"/>
    <cellStyle name="Comma 9 2 2 3 2" xfId="4692"/>
    <cellStyle name="Comma 9 2 2 4" xfId="2890"/>
    <cellStyle name="Comma 9 2 3" xfId="1760"/>
    <cellStyle name="Comma 9 2 3 2" xfId="3978"/>
    <cellStyle name="Comma 9 2 4" xfId="1169"/>
    <cellStyle name="Comma 9 2 4 2" xfId="3487"/>
    <cellStyle name="Comma 9 2 5" xfId="2206"/>
    <cellStyle name="Comma 9 2 5 2" xfId="4360"/>
    <cellStyle name="Comma 9 2 6" xfId="2889"/>
    <cellStyle name="Comma 9 3" xfId="265"/>
    <cellStyle name="Comma 9 3 2" xfId="1762"/>
    <cellStyle name="Comma 9 3 2 2" xfId="3980"/>
    <cellStyle name="Comma 9 3 3" xfId="1551"/>
    <cellStyle name="Comma 9 3 4" xfId="2891"/>
    <cellStyle name="Comma 9 4" xfId="266"/>
    <cellStyle name="Comma 9 4 2" xfId="2892"/>
    <cellStyle name="Comma 9 5" xfId="267"/>
    <cellStyle name="Comma 9 5 2" xfId="1763"/>
    <cellStyle name="Comma 9 5 2 2" xfId="3981"/>
    <cellStyle name="Comma 9 5 3" xfId="2539"/>
    <cellStyle name="Comma 9 5 3 2" xfId="4693"/>
    <cellStyle name="Comma 9 5 4" xfId="2893"/>
    <cellStyle name="Comma 9 6" xfId="1759"/>
    <cellStyle name="Comma 9 6 2" xfId="3977"/>
    <cellStyle name="Comma 9 7" xfId="644"/>
    <cellStyle name="Comma 9 7 2" xfId="3096"/>
    <cellStyle name="Comma 9 8" xfId="1995"/>
    <cellStyle name="Comma 9 8 2" xfId="4149"/>
    <cellStyle name="Comma 9 9" xfId="2888"/>
    <cellStyle name="Comma 95 2" xfId="1410"/>
    <cellStyle name="Comma 95 2 2" xfId="3722"/>
    <cellStyle name="Comma_CE-Thai 2" xfId="4820"/>
    <cellStyle name="Comma_CE-Thai 2 2" xfId="1561"/>
    <cellStyle name="Currency 2" xfId="268"/>
    <cellStyle name="Currency 2 2" xfId="269"/>
    <cellStyle name="Currency 3" xfId="480"/>
    <cellStyle name="Excel Built-in Comma" xfId="464"/>
    <cellStyle name="Explanatory Text 2" xfId="270"/>
    <cellStyle name="Explanatory Text 2 2" xfId="1764"/>
    <cellStyle name="Explanatory Text 2 3" xfId="819"/>
    <cellStyle name="Followed Hyperlink" xfId="473"/>
    <cellStyle name="Followed Hyperlink 2" xfId="271"/>
    <cellStyle name="Followed Hyperlink 2 2" xfId="1483"/>
    <cellStyle name="Followed Hyperlink 2 3" xfId="763"/>
    <cellStyle name="Followed Hyperlink 3" xfId="642"/>
    <cellStyle name="Followed Hyperlink 4" xfId="924"/>
    <cellStyle name="Followed Hyperlink 5" xfId="515"/>
    <cellStyle name="Good 2" xfId="272"/>
    <cellStyle name="Good 2 2" xfId="1765"/>
    <cellStyle name="Good 2 3" xfId="805"/>
    <cellStyle name="Heading 1 2" xfId="273"/>
    <cellStyle name="Heading 1 2 2" xfId="1766"/>
    <cellStyle name="Heading 1 2 3" xfId="769"/>
    <cellStyle name="Heading 2 2" xfId="274"/>
    <cellStyle name="Heading 2 2 2" xfId="1767"/>
    <cellStyle name="Heading 2 2 3" xfId="772"/>
    <cellStyle name="Heading 3 2" xfId="275"/>
    <cellStyle name="Heading 3 2 2" xfId="1768"/>
    <cellStyle name="Heading 3 2 3" xfId="757"/>
    <cellStyle name="Heading 4 2" xfId="276"/>
    <cellStyle name="Heading 4 2 2" xfId="1769"/>
    <cellStyle name="Heading 4 2 3" xfId="791"/>
    <cellStyle name="Hyperlink" xfId="472" builtinId="8" customBuiltin="1"/>
    <cellStyle name="Hyperlink 11" xfId="277"/>
    <cellStyle name="Hyperlink 15" xfId="649"/>
    <cellStyle name="Hyperlink 16" xfId="503"/>
    <cellStyle name="Hyperlink 2" xfId="278"/>
    <cellStyle name="Hyperlink 2 10" xfId="279"/>
    <cellStyle name="Hyperlink 2 12" xfId="1463"/>
    <cellStyle name="Hyperlink 2 2" xfId="280"/>
    <cellStyle name="Hyperlink 2 2 2" xfId="281"/>
    <cellStyle name="Hyperlink 2 2 2 2" xfId="1771"/>
    <cellStyle name="Hyperlink 2 2 2 3" xfId="1533"/>
    <cellStyle name="Hyperlink 2 2 3" xfId="282"/>
    <cellStyle name="Hyperlink 2 2 3 2" xfId="1772"/>
    <cellStyle name="Hyperlink 2 2 3 3" xfId="1485"/>
    <cellStyle name="Hyperlink 2 2 4" xfId="1462"/>
    <cellStyle name="Hyperlink 2 2 5" xfId="1770"/>
    <cellStyle name="Hyperlink 2 2 6" xfId="756"/>
    <cellStyle name="Hyperlink 2 3" xfId="283"/>
    <cellStyle name="Hyperlink 2 3 2" xfId="1500"/>
    <cellStyle name="Hyperlink 2 3 3" xfId="1773"/>
    <cellStyle name="Hyperlink 2 3 4" xfId="764"/>
    <cellStyle name="Hyperlink 2 4" xfId="655"/>
    <cellStyle name="Hyperlink 2 5" xfId="945"/>
    <cellStyle name="Hyperlink 2 6" xfId="516"/>
    <cellStyle name="Hyperlink 2 7" xfId="1418"/>
    <cellStyle name="Hyperlink 2 8" xfId="477"/>
    <cellStyle name="Hyperlink 2 9" xfId="284"/>
    <cellStyle name="Hyperlink 3" xfId="285"/>
    <cellStyle name="Hyperlink 3 2" xfId="286"/>
    <cellStyle name="Hyperlink 3 2 2" xfId="1487"/>
    <cellStyle name="Hyperlink 3 2 3" xfId="1775"/>
    <cellStyle name="Hyperlink 3 2 4" xfId="881"/>
    <cellStyle name="Hyperlink 3 3" xfId="287"/>
    <cellStyle name="Hyperlink 3 3 2" xfId="1484"/>
    <cellStyle name="Hyperlink 3 3 3" xfId="1776"/>
    <cellStyle name="Hyperlink 3 3 4" xfId="925"/>
    <cellStyle name="Hyperlink 3 4" xfId="661"/>
    <cellStyle name="Hyperlink 3 5" xfId="1468"/>
    <cellStyle name="Hyperlink 3 6" xfId="1774"/>
    <cellStyle name="Hyperlink 3 7" xfId="474"/>
    <cellStyle name="Hyperlink 4" xfId="288"/>
    <cellStyle name="Hyperlink 4 2" xfId="1496"/>
    <cellStyle name="Hyperlink 4 3" xfId="1469"/>
    <cellStyle name="Hyperlink 4 4" xfId="1777"/>
    <cellStyle name="Hyperlink 4 5" xfId="488"/>
    <cellStyle name="Hyperlink 5" xfId="289"/>
    <cellStyle name="Hyperlink 5 2" xfId="1557"/>
    <cellStyle name="Hyperlink 5 3" xfId="1778"/>
    <cellStyle name="Hyperlink 5 4" xfId="643"/>
    <cellStyle name="Hyperlink 6" xfId="290"/>
    <cellStyle name="Hyperlink 6 2" xfId="1779"/>
    <cellStyle name="Hyperlink 6 3" xfId="923"/>
    <cellStyle name="Hyperlink 7" xfId="291"/>
    <cellStyle name="Hyperlink 8" xfId="292"/>
    <cellStyle name="Input 2" xfId="293"/>
    <cellStyle name="Input 2 2" xfId="1780"/>
    <cellStyle name="Input 2 3" xfId="758"/>
    <cellStyle name="Linked Cell 2" xfId="294"/>
    <cellStyle name="Linked Cell 2 2" xfId="1781"/>
    <cellStyle name="Linked Cell 2 3" xfId="818"/>
    <cellStyle name="Neutral 2" xfId="295"/>
    <cellStyle name="Neutral 2 2" xfId="1782"/>
    <cellStyle name="Neutral 2 3" xfId="810"/>
    <cellStyle name="norm 2 2" xfId="1431"/>
    <cellStyle name="Normal" xfId="0" builtinId="0"/>
    <cellStyle name="Normal - Style1 2 2 4" xfId="787"/>
    <cellStyle name="Normal 10" xfId="296"/>
    <cellStyle name="Normal 10 11 2" xfId="1445"/>
    <cellStyle name="Normal 10 18" xfId="531"/>
    <cellStyle name="Normal 10 2" xfId="297"/>
    <cellStyle name="Normal 10 2 2" xfId="1784"/>
    <cellStyle name="Normal 10 2 2 2" xfId="1422"/>
    <cellStyle name="Normal 10 2 3" xfId="749"/>
    <cellStyle name="Normal 10 3" xfId="298"/>
    <cellStyle name="Normal 10 3 2" xfId="1785"/>
    <cellStyle name="Normal 10 3 2 4" xfId="641"/>
    <cellStyle name="Normal 10 3 3" xfId="1327"/>
    <cellStyle name="Normal 10 3 3 2" xfId="3645"/>
    <cellStyle name="Normal 10 3 4" xfId="2364"/>
    <cellStyle name="Normal 10 3 4 2" xfId="4518"/>
    <cellStyle name="Normal 10 4" xfId="1783"/>
    <cellStyle name="Normal 10 5" xfId="1078"/>
    <cellStyle name="Normal 10 5 2" xfId="3407"/>
    <cellStyle name="Normal 10 6" xfId="2158"/>
    <cellStyle name="Normal 10 6 2" xfId="4312"/>
    <cellStyle name="Normal 10 7" xfId="628"/>
    <cellStyle name="Normal 10 7 2" xfId="577"/>
    <cellStyle name="Normal 10 7 3" xfId="738"/>
    <cellStyle name="Normal 10 7 4" xfId="4814"/>
    <cellStyle name="Normal 108 4" xfId="299"/>
    <cellStyle name="Normal 11" xfId="300"/>
    <cellStyle name="Normal 11 10" xfId="2894"/>
    <cellStyle name="Normal 11 13" xfId="1361"/>
    <cellStyle name="Normal 11 13 2" xfId="2396"/>
    <cellStyle name="Normal 11 13 2 2" xfId="4550"/>
    <cellStyle name="Normal 11 13 3" xfId="3677"/>
    <cellStyle name="Normal 11 2" xfId="301"/>
    <cellStyle name="Normal 11 2 2" xfId="302"/>
    <cellStyle name="Normal 11 2 2 2" xfId="1788"/>
    <cellStyle name="Normal 11 2 2 2 2" xfId="2542"/>
    <cellStyle name="Normal 11 2 2 2 2 2" xfId="4696"/>
    <cellStyle name="Normal 11 2 2 2 3" xfId="3984"/>
    <cellStyle name="Normal 11 2 2 3" xfId="495"/>
    <cellStyle name="Normal 11 2 2 3 2" xfId="2997"/>
    <cellStyle name="Normal 11 2 2 4" xfId="1959"/>
    <cellStyle name="Normal 11 2 2 4 2" xfId="4113"/>
    <cellStyle name="Normal 11 2 2 5" xfId="2896"/>
    <cellStyle name="Normal 11 2 3" xfId="303"/>
    <cellStyle name="Normal 11 2 3 2" xfId="1789"/>
    <cellStyle name="Normal 11 2 3 2 2" xfId="3985"/>
    <cellStyle name="Normal 11 2 3 3" xfId="2543"/>
    <cellStyle name="Normal 11 2 3 3 2" xfId="4697"/>
    <cellStyle name="Normal 11 2 3 4" xfId="2897"/>
    <cellStyle name="Normal 11 2 4" xfId="304"/>
    <cellStyle name="Normal 11 2 4 2" xfId="1790"/>
    <cellStyle name="Normal 11 2 4 2 2" xfId="3986"/>
    <cellStyle name="Normal 11 2 4 3" xfId="2544"/>
    <cellStyle name="Normal 11 2 4 3 2" xfId="4698"/>
    <cellStyle name="Normal 11 2 4 4" xfId="2898"/>
    <cellStyle name="Normal 11 2 5" xfId="1787"/>
    <cellStyle name="Normal 11 2 5 2" xfId="2541"/>
    <cellStyle name="Normal 11 2 5 2 2" xfId="4695"/>
    <cellStyle name="Normal 11 2 5 3" xfId="3983"/>
    <cellStyle name="Normal 11 2 6" xfId="491"/>
    <cellStyle name="Normal 11 2 6 2" xfId="2993"/>
    <cellStyle name="Normal 11 2 7" xfId="1955"/>
    <cellStyle name="Normal 11 2 7 2" xfId="4109"/>
    <cellStyle name="Normal 11 2 8" xfId="2895"/>
    <cellStyle name="Normal 11 3" xfId="305"/>
    <cellStyle name="Normal 11 3 2" xfId="1791"/>
    <cellStyle name="Normal 11 3 2 2" xfId="2545"/>
    <cellStyle name="Normal 11 3 2 2 2" xfId="4699"/>
    <cellStyle name="Normal 11 3 2 3" xfId="3987"/>
    <cellStyle name="Normal 11 3 3" xfId="1508"/>
    <cellStyle name="Normal 11 3 3 2" xfId="3774"/>
    <cellStyle name="Normal 11 3 4" xfId="2472"/>
    <cellStyle name="Normal 11 3 4 2" xfId="4626"/>
    <cellStyle name="Normal 11 3 5" xfId="2899"/>
    <cellStyle name="Normal 11 4" xfId="306"/>
    <cellStyle name="Normal 11 4 2" xfId="1792"/>
    <cellStyle name="Normal 11 4 2 2" xfId="3988"/>
    <cellStyle name="Normal 11 4 3" xfId="2546"/>
    <cellStyle name="Normal 11 4 3 2" xfId="4700"/>
    <cellStyle name="Normal 11 4 4" xfId="2900"/>
    <cellStyle name="Normal 11 5" xfId="307"/>
    <cellStyle name="Normal 11 5 2" xfId="1793"/>
    <cellStyle name="Normal 11 5 2 2" xfId="3989"/>
    <cellStyle name="Normal 11 5 3" xfId="2547"/>
    <cellStyle name="Normal 11 5 3 2" xfId="4701"/>
    <cellStyle name="Normal 11 5 4" xfId="2901"/>
    <cellStyle name="Normal 11 6" xfId="308"/>
    <cellStyle name="Normal 11 7" xfId="1786"/>
    <cellStyle name="Normal 11 7 2" xfId="2540"/>
    <cellStyle name="Normal 11 7 2 2" xfId="4694"/>
    <cellStyle name="Normal 11 7 3" xfId="3982"/>
    <cellStyle name="Normal 11 8" xfId="1097"/>
    <cellStyle name="Normal 11 8 2" xfId="3426"/>
    <cellStyle name="Normal 11 9" xfId="2162"/>
    <cellStyle name="Normal 11 9 2" xfId="4316"/>
    <cellStyle name="Normal 110" xfId="1409"/>
    <cellStyle name="Normal 12" xfId="309"/>
    <cellStyle name="Normal 12 2" xfId="1331"/>
    <cellStyle name="Normal 12 2 2" xfId="2368"/>
    <cellStyle name="Normal 12 2 2 2" xfId="4522"/>
    <cellStyle name="Normal 12 2 3" xfId="3649"/>
    <cellStyle name="Normal 12 3" xfId="1434"/>
    <cellStyle name="Normal 12 4" xfId="1795"/>
    <cellStyle name="Normal 12 5" xfId="1099"/>
    <cellStyle name="Normal 12 5 2" xfId="3428"/>
    <cellStyle name="Normal 12 6" xfId="2163"/>
    <cellStyle name="Normal 12 6 2" xfId="4317"/>
    <cellStyle name="Normal 13" xfId="310"/>
    <cellStyle name="Normal 13 10" xfId="630"/>
    <cellStyle name="Normal 13 10 2" xfId="679"/>
    <cellStyle name="Normal 13 10 2 2" xfId="785"/>
    <cellStyle name="Normal 13 10 2 2 2" xfId="1218"/>
    <cellStyle name="Normal 13 10 2 2 2 2" xfId="2255"/>
    <cellStyle name="Normal 13 10 2 2 2 2 2" xfId="4409"/>
    <cellStyle name="Normal 13 10 2 2 2 3" xfId="3536"/>
    <cellStyle name="Normal 13 10 2 2 3" xfId="2045"/>
    <cellStyle name="Normal 13 10 2 2 3 2" xfId="4199"/>
    <cellStyle name="Normal 13 10 2 2 4" xfId="3181"/>
    <cellStyle name="Normal 13 10 2 3" xfId="1182"/>
    <cellStyle name="Normal 13 10 2 3 2" xfId="2219"/>
    <cellStyle name="Normal 13 10 2 3 2 2" xfId="4373"/>
    <cellStyle name="Normal 13 10 2 3 3" xfId="3500"/>
    <cellStyle name="Normal 13 10 2 4" xfId="2008"/>
    <cellStyle name="Normal 13 10 2 4 2" xfId="4162"/>
    <cellStyle name="Normal 13 10 2 5" xfId="3117"/>
    <cellStyle name="Normal 13 10 3" xfId="653"/>
    <cellStyle name="Normal 13 10 3 2" xfId="784"/>
    <cellStyle name="Normal 13 10 3 2 2" xfId="1054"/>
    <cellStyle name="Normal 13 10 3 2 2 2" xfId="1310"/>
    <cellStyle name="Normal 13 10 3 2 2 2 2" xfId="2347"/>
    <cellStyle name="Normal 13 10 3 2 2 2 2 2" xfId="4501"/>
    <cellStyle name="Normal 13 10 3 2 2 2 3" xfId="3628"/>
    <cellStyle name="Normal 13 10 3 2 2 3" xfId="2141"/>
    <cellStyle name="Normal 13 10 3 2 2 3 2" xfId="4295"/>
    <cellStyle name="Normal 13 10 3 2 2 4" xfId="3383"/>
    <cellStyle name="Normal 13 10 3 2 3" xfId="1217"/>
    <cellStyle name="Normal 13 10 3 2 3 2" xfId="2254"/>
    <cellStyle name="Normal 13 10 3 2 3 2 2" xfId="4408"/>
    <cellStyle name="Normal 13 10 3 2 3 3" xfId="3535"/>
    <cellStyle name="Normal 13 10 3 2 4" xfId="2044"/>
    <cellStyle name="Normal 13 10 3 2 4 2" xfId="4198"/>
    <cellStyle name="Normal 13 10 3 2 5" xfId="3180"/>
    <cellStyle name="Normal 13 10 3 3" xfId="1018"/>
    <cellStyle name="Normal 13 10 3 3 2" xfId="1287"/>
    <cellStyle name="Normal 13 10 3 3 2 2" xfId="2324"/>
    <cellStyle name="Normal 13 10 3 3 2 2 2" xfId="4478"/>
    <cellStyle name="Normal 13 10 3 3 2 3" xfId="3605"/>
    <cellStyle name="Normal 13 10 3 3 3" xfId="2118"/>
    <cellStyle name="Normal 13 10 3 3 3 2" xfId="4272"/>
    <cellStyle name="Normal 13 10 3 3 4" xfId="3350"/>
    <cellStyle name="Normal 13 10 3 4" xfId="1175"/>
    <cellStyle name="Normal 13 10 3 4 2" xfId="2212"/>
    <cellStyle name="Normal 13 10 3 4 2 2" xfId="4366"/>
    <cellStyle name="Normal 13 10 3 4 3" xfId="3493"/>
    <cellStyle name="Normal 13 10 3 5" xfId="2001"/>
    <cellStyle name="Normal 13 10 3 5 2" xfId="4155"/>
    <cellStyle name="Normal 13 10 3 6" xfId="3103"/>
    <cellStyle name="Normal 13 10 4" xfId="1016"/>
    <cellStyle name="Normal 13 10 4 2" xfId="1285"/>
    <cellStyle name="Normal 13 10 4 2 2" xfId="2322"/>
    <cellStyle name="Normal 13 10 4 2 2 2" xfId="4476"/>
    <cellStyle name="Normal 13 10 4 2 3" xfId="3603"/>
    <cellStyle name="Normal 13 10 4 3" xfId="2116"/>
    <cellStyle name="Normal 13 10 4 3 2" xfId="4270"/>
    <cellStyle name="Normal 13 10 4 4" xfId="3348"/>
    <cellStyle name="Normal 13 10 5" xfId="1154"/>
    <cellStyle name="Normal 13 10 5 2" xfId="2191"/>
    <cellStyle name="Normal 13 10 5 2 2" xfId="4345"/>
    <cellStyle name="Normal 13 10 5 3" xfId="3472"/>
    <cellStyle name="Normal 13 10 6" xfId="1368"/>
    <cellStyle name="Normal 13 10 6 2" xfId="2402"/>
    <cellStyle name="Normal 13 10 6 2 2" xfId="4556"/>
    <cellStyle name="Normal 13 10 6 3" xfId="3684"/>
    <cellStyle name="Normal 13 10 7" xfId="1992"/>
    <cellStyle name="Normal 13 10 7 2" xfId="4146"/>
    <cellStyle name="Normal 13 10 8" xfId="3093"/>
    <cellStyle name="Normal 13 2" xfId="311"/>
    <cellStyle name="Normal 13 2 2" xfId="1797"/>
    <cellStyle name="Normal 13 2 2 2" xfId="2549"/>
    <cellStyle name="Normal 13 2 2 2 2" xfId="4703"/>
    <cellStyle name="Normal 13 2 2 3" xfId="3992"/>
    <cellStyle name="Normal 13 2 3" xfId="1504"/>
    <cellStyle name="Normal 13 2 4" xfId="2903"/>
    <cellStyle name="Normal 13 3" xfId="312"/>
    <cellStyle name="Normal 13 3 2" xfId="1798"/>
    <cellStyle name="Normal 13 3 2 2" xfId="3993"/>
    <cellStyle name="Normal 13 3 3" xfId="2550"/>
    <cellStyle name="Normal 13 3 3 2" xfId="4704"/>
    <cellStyle name="Normal 13 3 4" xfId="2904"/>
    <cellStyle name="Normal 13 4" xfId="313"/>
    <cellStyle name="Normal 13 4 2" xfId="1799"/>
    <cellStyle name="Normal 13 4 2 2" xfId="3994"/>
    <cellStyle name="Normal 13 4 3" xfId="2551"/>
    <cellStyle name="Normal 13 4 3 2" xfId="4705"/>
    <cellStyle name="Normal 13 4 4" xfId="2905"/>
    <cellStyle name="Normal 13 5" xfId="1796"/>
    <cellStyle name="Normal 13 5 2" xfId="2548"/>
    <cellStyle name="Normal 13 5 2 2" xfId="4702"/>
    <cellStyle name="Normal 13 5 3" xfId="3991"/>
    <cellStyle name="Normal 13 6" xfId="1120"/>
    <cellStyle name="Normal 13 7" xfId="2902"/>
    <cellStyle name="Normal 14" xfId="314"/>
    <cellStyle name="Normal 14 2" xfId="1563"/>
    <cellStyle name="Normal 14 3" xfId="1800"/>
    <cellStyle name="Normal 14 4" xfId="922"/>
    <cellStyle name="Normal 14 6 2" xfId="1433"/>
    <cellStyle name="Normal 15" xfId="315"/>
    <cellStyle name="Normal 15 2" xfId="316"/>
    <cellStyle name="Normal 15 3" xfId="1801"/>
    <cellStyle name="Normal 15 3 2" xfId="2552"/>
    <cellStyle name="Normal 15 3 2 2" xfId="4706"/>
    <cellStyle name="Normal 15 3 3" xfId="3995"/>
    <cellStyle name="Normal 15 4" xfId="496"/>
    <cellStyle name="Normal 15 4 2" xfId="2998"/>
    <cellStyle name="Normal 15 5" xfId="1960"/>
    <cellStyle name="Normal 15 5 2" xfId="4114"/>
    <cellStyle name="Normal 15 6" xfId="2906"/>
    <cellStyle name="Normal 16" xfId="317"/>
    <cellStyle name="Normal 16 2" xfId="677"/>
    <cellStyle name="Normal 16 2 2" xfId="1556"/>
    <cellStyle name="Normal 16 2 2 2" xfId="2486"/>
    <cellStyle name="Normal 16 2 2 2 2" xfId="4640"/>
    <cellStyle name="Normal 16 2 2 3" xfId="3811"/>
    <cellStyle name="Normal 16 3" xfId="532"/>
    <cellStyle name="Normal 16 3 2" xfId="3019"/>
    <cellStyle name="Normal 16 4" xfId="1971"/>
    <cellStyle name="Normal 16 4 2" xfId="4125"/>
    <cellStyle name="Normal 167" xfId="318"/>
    <cellStyle name="Normal 167 2" xfId="319"/>
    <cellStyle name="Normal 167 2 2" xfId="320"/>
    <cellStyle name="Normal 167 2 2 2" xfId="1804"/>
    <cellStyle name="Normal 167 2 2 2 2" xfId="3998"/>
    <cellStyle name="Normal 167 2 2 3" xfId="2555"/>
    <cellStyle name="Normal 167 2 2 3 2" xfId="4709"/>
    <cellStyle name="Normal 167 2 2 4" xfId="2909"/>
    <cellStyle name="Normal 167 2 3" xfId="1803"/>
    <cellStyle name="Normal 167 2 3 2" xfId="3997"/>
    <cellStyle name="Normal 167 2 4" xfId="2554"/>
    <cellStyle name="Normal 167 2 4 2" xfId="4708"/>
    <cellStyle name="Normal 167 2 5" xfId="2908"/>
    <cellStyle name="Normal 167 3" xfId="321"/>
    <cellStyle name="Normal 167 3 2" xfId="1805"/>
    <cellStyle name="Normal 167 3 2 2" xfId="3999"/>
    <cellStyle name="Normal 167 3 3" xfId="2556"/>
    <cellStyle name="Normal 167 3 3 2" xfId="4710"/>
    <cellStyle name="Normal 167 3 4" xfId="2910"/>
    <cellStyle name="Normal 167 4" xfId="1802"/>
    <cellStyle name="Normal 167 4 2" xfId="3996"/>
    <cellStyle name="Normal 167 5" xfId="2553"/>
    <cellStyle name="Normal 167 5 2" xfId="4707"/>
    <cellStyle name="Normal 167 6" xfId="2907"/>
    <cellStyle name="Normal 168 2" xfId="877"/>
    <cellStyle name="Normal 168 2 2" xfId="1036"/>
    <cellStyle name="Normal 17" xfId="322"/>
    <cellStyle name="Normal 17 2" xfId="1354"/>
    <cellStyle name="Normal 17 2 2" xfId="2391"/>
    <cellStyle name="Normal 17 2 2 2" xfId="4545"/>
    <cellStyle name="Normal 17 2 3" xfId="3672"/>
    <cellStyle name="Normal 170" xfId="323"/>
    <cellStyle name="Normal 170 2" xfId="324"/>
    <cellStyle name="Normal 170 2 2" xfId="325"/>
    <cellStyle name="Normal 170 2 2 2" xfId="1808"/>
    <cellStyle name="Normal 170 2 2 2 2" xfId="4002"/>
    <cellStyle name="Normal 170 2 2 3" xfId="2559"/>
    <cellStyle name="Normal 170 2 2 3 2" xfId="4713"/>
    <cellStyle name="Normal 170 2 2 4" xfId="2913"/>
    <cellStyle name="Normal 170 2 3" xfId="1807"/>
    <cellStyle name="Normal 170 2 3 2" xfId="4001"/>
    <cellStyle name="Normal 170 2 4" xfId="2558"/>
    <cellStyle name="Normal 170 2 4 2" xfId="4712"/>
    <cellStyle name="Normal 170 2 5" xfId="2912"/>
    <cellStyle name="Normal 170 3" xfId="326"/>
    <cellStyle name="Normal 170 3 2" xfId="1809"/>
    <cellStyle name="Normal 170 3 2 2" xfId="4003"/>
    <cellStyle name="Normal 170 3 3" xfId="2560"/>
    <cellStyle name="Normal 170 3 3 2" xfId="4714"/>
    <cellStyle name="Normal 170 3 4" xfId="2914"/>
    <cellStyle name="Normal 170 4" xfId="1806"/>
    <cellStyle name="Normal 170 4 2" xfId="4000"/>
    <cellStyle name="Normal 170 5" xfId="2557"/>
    <cellStyle name="Normal 170 5 2" xfId="4711"/>
    <cellStyle name="Normal 170 6" xfId="2911"/>
    <cellStyle name="Normal 171" xfId="327"/>
    <cellStyle name="Normal 18" xfId="328"/>
    <cellStyle name="Normal 18 2" xfId="1357"/>
    <cellStyle name="Normal 18 2 2" xfId="2394"/>
    <cellStyle name="Normal 18 2 2 2" xfId="4548"/>
    <cellStyle name="Normal 18 2 3" xfId="3675"/>
    <cellStyle name="Normal 18 3" xfId="1810"/>
    <cellStyle name="Normal 18 4" xfId="543"/>
    <cellStyle name="Normal 188 5" xfId="4815"/>
    <cellStyle name="Normal 19" xfId="461"/>
    <cellStyle name="Normal 19 2" xfId="485"/>
    <cellStyle name="Normal 19 3" xfId="1392"/>
    <cellStyle name="Normal 19 3 2" xfId="2420"/>
    <cellStyle name="Normal 19 3 2 2" xfId="4574"/>
    <cellStyle name="Normal 19 3 3" xfId="3707"/>
    <cellStyle name="Normal 19 4" xfId="482"/>
    <cellStyle name="Normal 19 4 2" xfId="2988"/>
    <cellStyle name="Normal 19 5" xfId="483"/>
    <cellStyle name="Normal 19 5 2" xfId="1952"/>
    <cellStyle name="Normal 19 5 2 2" xfId="4106"/>
    <cellStyle name="Normal 19 5 3" xfId="2989"/>
    <cellStyle name="Normal 19 6" xfId="1951"/>
    <cellStyle name="Normal 19 6 2" xfId="4105"/>
    <cellStyle name="Normal 19 8" xfId="860"/>
    <cellStyle name="Normal 19 8 2" xfId="1042"/>
    <cellStyle name="Normal 2" xfId="2"/>
    <cellStyle name="Normal 2 10" xfId="329"/>
    <cellStyle name="Normal 2 10 2 2" xfId="1442"/>
    <cellStyle name="Normal 2 10 4" xfId="462"/>
    <cellStyle name="Normal 2 10 4 4" xfId="538"/>
    <cellStyle name="Normal 2 2" xfId="330"/>
    <cellStyle name="Normal 2 2 15" xfId="535"/>
    <cellStyle name="Normal 2 2 15 5" xfId="557"/>
    <cellStyle name="Normal 2 2 2" xfId="331"/>
    <cellStyle name="Normal 2 2 2 11" xfId="560"/>
    <cellStyle name="Normal 2 2 2 2" xfId="667"/>
    <cellStyle name="Normal 2 2 2 2 2 3" xfId="2664"/>
    <cellStyle name="Normal 2 2 2 3" xfId="1811"/>
    <cellStyle name="Normal 2 2 2 4" xfId="513"/>
    <cellStyle name="Normal 2 2 3" xfId="465"/>
    <cellStyle name="Normal 2 2 3 16" xfId="559"/>
    <cellStyle name="Normal 2 2 3 2" xfId="1568"/>
    <cellStyle name="Normal 2 29" xfId="797"/>
    <cellStyle name="Normal 2 3" xfId="332"/>
    <cellStyle name="Normal 2 3 2" xfId="333"/>
    <cellStyle name="Normal 2 3 2 2" xfId="1458"/>
    <cellStyle name="Normal 2 3 2 3" xfId="1813"/>
    <cellStyle name="Normal 2 3 2 4" xfId="680"/>
    <cellStyle name="Normal 2 3 3" xfId="719"/>
    <cellStyle name="Normal 2 3 3 2" xfId="1528"/>
    <cellStyle name="Normal 2 3 4" xfId="626"/>
    <cellStyle name="Normal 2 3 5" xfId="1812"/>
    <cellStyle name="Normal 2 3 6" xfId="479"/>
    <cellStyle name="Normal 2 4" xfId="334"/>
    <cellStyle name="Normal 2 4 2" xfId="335"/>
    <cellStyle name="Normal 2 4 2 2" xfId="1524"/>
    <cellStyle name="Normal 2 4 2 3" xfId="1815"/>
    <cellStyle name="Normal 2 4 2 4" xfId="656"/>
    <cellStyle name="Normal 2 4 22" xfId="1527"/>
    <cellStyle name="Normal 2 4 3" xfId="563"/>
    <cellStyle name="Normal 2 4 3 2" xfId="1501"/>
    <cellStyle name="Normal 2 4 4" xfId="529"/>
    <cellStyle name="Normal 2 4 5" xfId="1471"/>
    <cellStyle name="Normal 2 4 5 2" xfId="2463"/>
    <cellStyle name="Normal 2 4 5 2 2" xfId="4617"/>
    <cellStyle name="Normal 2 4 5 3" xfId="3756"/>
    <cellStyle name="Normal 2 4 6" xfId="1814"/>
    <cellStyle name="Normal 2 4 7" xfId="504"/>
    <cellStyle name="Normal 2 4 7 2" xfId="3005"/>
    <cellStyle name="Normal 2 4 8" xfId="1964"/>
    <cellStyle name="Normal 2 4 8 2" xfId="4118"/>
    <cellStyle name="Normal 2 41" xfId="753"/>
    <cellStyle name="Normal 2 5" xfId="336"/>
    <cellStyle name="Normal 2 5 2" xfId="1552"/>
    <cellStyle name="Normal 2 5 3" xfId="1816"/>
    <cellStyle name="Normal 2 5 4" xfId="1146"/>
    <cellStyle name="Normal 2 6" xfId="337"/>
    <cellStyle name="Normal 2 6 2" xfId="1448"/>
    <cellStyle name="Normal 2 6 3" xfId="1817"/>
    <cellStyle name="Normal 2 6 4" xfId="1430"/>
    <cellStyle name="Normal 2 7" xfId="338"/>
    <cellStyle name="Normal 2 7 11" xfId="1358"/>
    <cellStyle name="Normal 2 7 2" xfId="1818"/>
    <cellStyle name="Normal 2 7 3" xfId="533"/>
    <cellStyle name="Normal 2 8" xfId="339"/>
    <cellStyle name="Normal 2 9" xfId="340"/>
    <cellStyle name="Normal 2 9 2" xfId="1819"/>
    <cellStyle name="Normal 2 9 2 2" xfId="4004"/>
    <cellStyle name="Normal 2 9 3" xfId="2561"/>
    <cellStyle name="Normal 2 9 3 2" xfId="4715"/>
    <cellStyle name="Normal 2 9 4" xfId="2915"/>
    <cellStyle name="Normal 20" xfId="512"/>
    <cellStyle name="Normal 20 2" xfId="1397"/>
    <cellStyle name="Normal 20 2 2" xfId="2424"/>
    <cellStyle name="Normal 20 2 2 2" xfId="4578"/>
    <cellStyle name="Normal 20 2 3" xfId="3711"/>
    <cellStyle name="Normal 21" xfId="521"/>
    <cellStyle name="Normal 21 2" xfId="1398"/>
    <cellStyle name="Normal 21 2 2" xfId="2425"/>
    <cellStyle name="Normal 21 2 2 2" xfId="4579"/>
    <cellStyle name="Normal 21 2 3" xfId="3712"/>
    <cellStyle name="Normal 22" xfId="341"/>
    <cellStyle name="Normal 22 2" xfId="1820"/>
    <cellStyle name="Normal 22 3" xfId="1399"/>
    <cellStyle name="Normal 23" xfId="342"/>
    <cellStyle name="Normal 23 2" xfId="1821"/>
    <cellStyle name="Normal 23 3" xfId="509"/>
    <cellStyle name="Normal 24" xfId="1400"/>
    <cellStyle name="Normal 24 2" xfId="2426"/>
    <cellStyle name="Normal 24 2 2" xfId="4580"/>
    <cellStyle name="Normal 24 3" xfId="3713"/>
    <cellStyle name="Normal 25" xfId="1407"/>
    <cellStyle name="Normal 25 2" xfId="2433"/>
    <cellStyle name="Normal 25 2 2" xfId="4587"/>
    <cellStyle name="Normal 25 3" xfId="3720"/>
    <cellStyle name="Normal 26" xfId="1412"/>
    <cellStyle name="Normal 26 2" xfId="2436"/>
    <cellStyle name="Normal 26 2 2" xfId="4590"/>
    <cellStyle name="Normal 26 3" xfId="3724"/>
    <cellStyle name="Normal 27" xfId="537"/>
    <cellStyle name="Normal 28" xfId="1148"/>
    <cellStyle name="Normal 29" xfId="1413"/>
    <cellStyle name="Normal 29 2" xfId="2437"/>
    <cellStyle name="Normal 29 2 2" xfId="4591"/>
    <cellStyle name="Normal 29 3" xfId="3725"/>
    <cellStyle name="Normal 3" xfId="343"/>
    <cellStyle name="Normal 3 12" xfId="1136"/>
    <cellStyle name="Normal 3 14 3" xfId="344"/>
    <cellStyle name="Normal 3 2" xfId="345"/>
    <cellStyle name="Normal 3 2 2" xfId="346"/>
    <cellStyle name="Normal 3 2 2 13 3" xfId="919"/>
    <cellStyle name="Normal 3 2 2 13 3 2" xfId="1142"/>
    <cellStyle name="Normal 3 2 2 13 3 2 2" xfId="1353"/>
    <cellStyle name="Normal 3 2 2 13 3 2 2 2" xfId="2390"/>
    <cellStyle name="Normal 3 2 2 13 3 2 2 2 2" xfId="4544"/>
    <cellStyle name="Normal 3 2 2 13 3 2 2 3" xfId="3671"/>
    <cellStyle name="Normal 3 2 2 13 3 2 3" xfId="2185"/>
    <cellStyle name="Normal 3 2 2 13 3 2 3 2" xfId="4339"/>
    <cellStyle name="Normal 3 2 2 13 3 2 4" xfId="3463"/>
    <cellStyle name="Normal 3 2 2 13 3 3" xfId="1244"/>
    <cellStyle name="Normal 3 2 2 13 3 3 2" xfId="2281"/>
    <cellStyle name="Normal 3 2 2 13 3 3 2 2" xfId="4435"/>
    <cellStyle name="Normal 3 2 2 13 3 3 3" xfId="3562"/>
    <cellStyle name="Normal 3 2 2 13 3 4" xfId="1394"/>
    <cellStyle name="Normal 3 2 2 13 3 4 2" xfId="2422"/>
    <cellStyle name="Normal 3 2 2 13 3 4 2 2" xfId="4576"/>
    <cellStyle name="Normal 3 2 2 13 3 4 3" xfId="3709"/>
    <cellStyle name="Normal 3 2 2 13 3 5" xfId="2072"/>
    <cellStyle name="Normal 3 2 2 13 3 5 2" xfId="4226"/>
    <cellStyle name="Normal 3 2 2 13 3 6" xfId="3266"/>
    <cellStyle name="Normal 3 2 2 19" xfId="1461"/>
    <cellStyle name="Normal 3 2 2 19 2" xfId="1516"/>
    <cellStyle name="Normal 3 2 2 2" xfId="1488"/>
    <cellStyle name="Normal 3 2 2 4" xfId="1511"/>
    <cellStyle name="Normal 3 2 3" xfId="347"/>
    <cellStyle name="Normal 3 2 4" xfId="1822"/>
    <cellStyle name="Normal 3 3" xfId="348"/>
    <cellStyle name="Normal 3 3 10" xfId="1419"/>
    <cellStyle name="Normal 3 3 10 2" xfId="2440"/>
    <cellStyle name="Normal 3 3 10 2 2" xfId="4594"/>
    <cellStyle name="Normal 3 3 10 3" xfId="3728"/>
    <cellStyle name="Normal 3 3 11" xfId="1424"/>
    <cellStyle name="Normal 3 3 12" xfId="1489"/>
    <cellStyle name="Normal 3 3 2" xfId="780"/>
    <cellStyle name="Normal 3 3 2 2" xfId="1052"/>
    <cellStyle name="Normal 3 3 2 2 2" xfId="1308"/>
    <cellStyle name="Normal 3 3 2 2 2 2" xfId="2345"/>
    <cellStyle name="Normal 3 3 2 2 2 2 2" xfId="4499"/>
    <cellStyle name="Normal 3 3 2 2 2 3" xfId="3626"/>
    <cellStyle name="Normal 3 3 2 2 3" xfId="2139"/>
    <cellStyle name="Normal 3 3 2 2 3 2" xfId="4293"/>
    <cellStyle name="Normal 3 3 2 2 4" xfId="3381"/>
    <cellStyle name="Normal 3 3 2 3" xfId="1214"/>
    <cellStyle name="Normal 3 3 2 3 2" xfId="2251"/>
    <cellStyle name="Normal 3 3 2 3 2 2" xfId="4405"/>
    <cellStyle name="Normal 3 3 2 3 3" xfId="3532"/>
    <cellStyle name="Normal 3 3 2 4" xfId="1493"/>
    <cellStyle name="Normal 3 3 2 5" xfId="2041"/>
    <cellStyle name="Normal 3 3 2 5 2" xfId="4195"/>
    <cellStyle name="Normal 3 3 2 6" xfId="3177"/>
    <cellStyle name="Normal 3 3 3" xfId="775"/>
    <cellStyle name="Normal 3 3 3 2" xfId="1211"/>
    <cellStyle name="Normal 3 3 3 2 2" xfId="2248"/>
    <cellStyle name="Normal 3 3 3 2 2 2" xfId="4402"/>
    <cellStyle name="Normal 3 3 3 2 3" xfId="3529"/>
    <cellStyle name="Normal 3 3 3 3" xfId="1498"/>
    <cellStyle name="Normal 3 3 3 3 2" xfId="2471"/>
    <cellStyle name="Normal 3 3 3 3 2 2" xfId="4625"/>
    <cellStyle name="Normal 3 3 3 3 3" xfId="3770"/>
    <cellStyle name="Normal 3 3 3 4" xfId="2038"/>
    <cellStyle name="Normal 3 3 3 4 2" xfId="4192"/>
    <cellStyle name="Normal 3 3 3 5" xfId="3173"/>
    <cellStyle name="Normal 3 3 4" xfId="1113"/>
    <cellStyle name="Normal 3 3 4 2" xfId="1341"/>
    <cellStyle name="Normal 3 3 4 2 2" xfId="2378"/>
    <cellStyle name="Normal 3 3 4 2 2 2" xfId="4532"/>
    <cellStyle name="Normal 3 3 4 2 3" xfId="3659"/>
    <cellStyle name="Normal 3 3 4 3" xfId="2173"/>
    <cellStyle name="Normal 3 3 4 3 2" xfId="4327"/>
    <cellStyle name="Normal 3 3 4 4" xfId="3440"/>
    <cellStyle name="Normal 3 3 5" xfId="1124"/>
    <cellStyle name="Normal 3 3 5 2" xfId="1346"/>
    <cellStyle name="Normal 3 3 5 2 2" xfId="2383"/>
    <cellStyle name="Normal 3 3 5 2 2 2" xfId="4537"/>
    <cellStyle name="Normal 3 3 5 2 3" xfId="3664"/>
    <cellStyle name="Normal 3 3 5 3" xfId="2178"/>
    <cellStyle name="Normal 3 3 5 3 2" xfId="4332"/>
    <cellStyle name="Normal 3 3 5 4" xfId="3447"/>
    <cellStyle name="Normal 3 3 6" xfId="1138"/>
    <cellStyle name="Normal 3 3 6 2" xfId="1350"/>
    <cellStyle name="Normal 3 3 6 2 2" xfId="2387"/>
    <cellStyle name="Normal 3 3 6 2 2 2" xfId="4541"/>
    <cellStyle name="Normal 3 3 6 2 3" xfId="3668"/>
    <cellStyle name="Normal 3 3 6 3" xfId="2182"/>
    <cellStyle name="Normal 3 3 6 3 2" xfId="4336"/>
    <cellStyle name="Normal 3 3 6 4" xfId="3459"/>
    <cellStyle name="Normal 3 3 7" xfId="565"/>
    <cellStyle name="Normal 3 3 7 2" xfId="1979"/>
    <cellStyle name="Normal 3 3 7 2 2" xfId="4133"/>
    <cellStyle name="Normal 3 3 7 3" xfId="3042"/>
    <cellStyle name="Normal 3 3 8" xfId="524"/>
    <cellStyle name="Normal 3 3 8 2" xfId="1387"/>
    <cellStyle name="Normal 3 3 8 2 2" xfId="2416"/>
    <cellStyle name="Normal 3 3 8 2 2 2" xfId="4570"/>
    <cellStyle name="Normal 3 3 8 2 3" xfId="3703"/>
    <cellStyle name="Normal 3 3 9" xfId="1408"/>
    <cellStyle name="Normal 3 3 9 2" xfId="2434"/>
    <cellStyle name="Normal 3 3 9 2 2" xfId="4588"/>
    <cellStyle name="Normal 3 3 9 3" xfId="3721"/>
    <cellStyle name="Normal 3 4" xfId="349"/>
    <cellStyle name="Normal 3 4 2" xfId="350"/>
    <cellStyle name="Normal 3 4 2 2" xfId="1824"/>
    <cellStyle name="Normal 3 4 2 3" xfId="837"/>
    <cellStyle name="Normal 3 4 3" xfId="671"/>
    <cellStyle name="Normal 3 4 4" xfId="998"/>
    <cellStyle name="Normal 3 4 5" xfId="1823"/>
    <cellStyle name="Normal 3 4 6" xfId="569"/>
    <cellStyle name="Normal 3 5" xfId="351"/>
    <cellStyle name="Normal 3 5 2" xfId="1435"/>
    <cellStyle name="Normal 3 6" xfId="352"/>
    <cellStyle name="Normal 3 6 2" xfId="1338"/>
    <cellStyle name="Normal 3 6 2 2" xfId="2375"/>
    <cellStyle name="Normal 3 6 2 2 2" xfId="4529"/>
    <cellStyle name="Normal 3 6 2 3" xfId="3656"/>
    <cellStyle name="Normal 3 6 3" xfId="1825"/>
    <cellStyle name="Normal 3 6 4" xfId="1110"/>
    <cellStyle name="Normal 3 6 4 2" xfId="3437"/>
    <cellStyle name="Normal 3 6 5" xfId="2170"/>
    <cellStyle name="Normal 3 6 5 2" xfId="4324"/>
    <cellStyle name="Normal 3 7" xfId="353"/>
    <cellStyle name="Normal 3 7 2" xfId="1826"/>
    <cellStyle name="Normal 3 7 3" xfId="1116"/>
    <cellStyle name="Normal 3 8" xfId="1156"/>
    <cellStyle name="Normal 3 8 2" xfId="2193"/>
    <cellStyle name="Normal 3 8 2 2" xfId="4347"/>
    <cellStyle name="Normal 3 8 3" xfId="3474"/>
    <cellStyle name="Normal 3 9" xfId="1565"/>
    <cellStyle name="Normal 30" xfId="1420"/>
    <cellStyle name="Normal 30 2" xfId="2441"/>
    <cellStyle name="Normal 30 2 2" xfId="4595"/>
    <cellStyle name="Normal 30 3" xfId="3729"/>
    <cellStyle name="Normal 31" xfId="1447"/>
    <cellStyle name="Normal 31 2" xfId="2453"/>
    <cellStyle name="Normal 31 2 2" xfId="4607"/>
    <cellStyle name="Normal 31 3" xfId="3742"/>
    <cellStyle name="Normal 32" xfId="1449"/>
    <cellStyle name="Normal 32 2" xfId="2454"/>
    <cellStyle name="Normal 32 2 2" xfId="4608"/>
    <cellStyle name="Normal 32 3" xfId="3743"/>
    <cellStyle name="Normal 33" xfId="1559"/>
    <cellStyle name="Normal 33 2" xfId="2487"/>
    <cellStyle name="Normal 33 2 2" xfId="4641"/>
    <cellStyle name="Normal 33 3" xfId="3813"/>
    <cellStyle name="Normal 34" xfId="1560"/>
    <cellStyle name="Normal 34 2" xfId="2488"/>
    <cellStyle name="Normal 34 2 2" xfId="4642"/>
    <cellStyle name="Normal 34 3" xfId="3814"/>
    <cellStyle name="Normal 35" xfId="469"/>
    <cellStyle name="Normal 358" xfId="633"/>
    <cellStyle name="Normal 358 2" xfId="779"/>
    <cellStyle name="Normal 358 2 2" xfId="1051"/>
    <cellStyle name="Normal 358 2 2 2" xfId="1307"/>
    <cellStyle name="Normal 358 2 2 2 2" xfId="2344"/>
    <cellStyle name="Normal 358 2 2 2 2 2" xfId="4498"/>
    <cellStyle name="Normal 358 2 2 2 3" xfId="3625"/>
    <cellStyle name="Normal 358 2 2 3" xfId="2138"/>
    <cellStyle name="Normal 358 2 2 3 2" xfId="4292"/>
    <cellStyle name="Normal 358 2 2 4" xfId="3380"/>
    <cellStyle name="Normal 358 2 3" xfId="1213"/>
    <cellStyle name="Normal 358 2 3 2" xfId="2250"/>
    <cellStyle name="Normal 358 2 3 2 2" xfId="4404"/>
    <cellStyle name="Normal 358 2 3 3" xfId="3531"/>
    <cellStyle name="Normal 358 2 4" xfId="2040"/>
    <cellStyle name="Normal 358 2 4 2" xfId="4194"/>
    <cellStyle name="Normal 358 2 5" xfId="3176"/>
    <cellStyle name="Normal 358 3" xfId="1015"/>
    <cellStyle name="Normal 358 3 2" xfId="1284"/>
    <cellStyle name="Normal 358 3 2 2" xfId="2321"/>
    <cellStyle name="Normal 358 3 2 2 2" xfId="4475"/>
    <cellStyle name="Normal 358 3 2 3" xfId="3602"/>
    <cellStyle name="Normal 358 3 3" xfId="2115"/>
    <cellStyle name="Normal 358 3 3 2" xfId="4269"/>
    <cellStyle name="Normal 358 3 4" xfId="3347"/>
    <cellStyle name="Normal 358 4" xfId="1153"/>
    <cellStyle name="Normal 358 4 2" xfId="2190"/>
    <cellStyle name="Normal 358 4 2 2" xfId="4344"/>
    <cellStyle name="Normal 358 4 3" xfId="3471"/>
    <cellStyle name="Normal 358 5" xfId="1367"/>
    <cellStyle name="Normal 358 5 2" xfId="2401"/>
    <cellStyle name="Normal 358 5 2 2" xfId="4555"/>
    <cellStyle name="Normal 358 5 3" xfId="3683"/>
    <cellStyle name="Normal 358 6" xfId="1993"/>
    <cellStyle name="Normal 358 6 2" xfId="4147"/>
    <cellStyle name="Normal 358 7" xfId="3094"/>
    <cellStyle name="Normal 359 2" xfId="800"/>
    <cellStyle name="Normal 359 2 2" xfId="1039"/>
    <cellStyle name="Normal 359 2 3" xfId="1107"/>
    <cellStyle name="Normal 359 2 4" xfId="1109"/>
    <cellStyle name="Normal 36" xfId="1919"/>
    <cellStyle name="Normal 36 2" xfId="2633"/>
    <cellStyle name="Normal 36 2 2" xfId="4787"/>
    <cellStyle name="Normal 36 3" xfId="4075"/>
    <cellStyle name="Normal 360" xfId="631"/>
    <cellStyle name="Normal 360 2" xfId="953"/>
    <cellStyle name="Normal 362" xfId="634"/>
    <cellStyle name="Normal 362 2" xfId="954"/>
    <cellStyle name="Normal 366" xfId="639"/>
    <cellStyle name="Normal 366 2" xfId="781"/>
    <cellStyle name="Normal 366 2 2" xfId="1053"/>
    <cellStyle name="Normal 366 2 2 2" xfId="1309"/>
    <cellStyle name="Normal 366 2 2 2 2" xfId="2346"/>
    <cellStyle name="Normal 366 2 2 2 2 2" xfId="4500"/>
    <cellStyle name="Normal 366 2 2 2 3" xfId="3627"/>
    <cellStyle name="Normal 366 2 2 3" xfId="2140"/>
    <cellStyle name="Normal 366 2 2 3 2" xfId="4294"/>
    <cellStyle name="Normal 366 2 2 4" xfId="3382"/>
    <cellStyle name="Normal 366 2 3" xfId="1215"/>
    <cellStyle name="Normal 366 2 3 2" xfId="2252"/>
    <cellStyle name="Normal 366 2 3 2 2" xfId="4406"/>
    <cellStyle name="Normal 366 2 3 3" xfId="3533"/>
    <cellStyle name="Normal 366 2 4" xfId="2042"/>
    <cellStyle name="Normal 366 2 4 2" xfId="4196"/>
    <cellStyle name="Normal 366 2 5" xfId="3178"/>
    <cellStyle name="Normal 366 3" xfId="1017"/>
    <cellStyle name="Normal 366 3 2" xfId="1286"/>
    <cellStyle name="Normal 366 3 2 2" xfId="2323"/>
    <cellStyle name="Normal 366 3 2 2 2" xfId="4477"/>
    <cellStyle name="Normal 366 3 2 3" xfId="3604"/>
    <cellStyle name="Normal 366 3 3" xfId="2117"/>
    <cellStyle name="Normal 366 3 3 2" xfId="4271"/>
    <cellStyle name="Normal 366 3 4" xfId="3349"/>
    <cellStyle name="Normal 366 4" xfId="1155"/>
    <cellStyle name="Normal 366 4 2" xfId="2192"/>
    <cellStyle name="Normal 366 4 2 2" xfId="4346"/>
    <cellStyle name="Normal 366 4 3" xfId="3473"/>
    <cellStyle name="Normal 366 5" xfId="1369"/>
    <cellStyle name="Normal 366 5 2" xfId="2403"/>
    <cellStyle name="Normal 366 5 2 2" xfId="4557"/>
    <cellStyle name="Normal 366 5 3" xfId="3685"/>
    <cellStyle name="Normal 366 6" xfId="1994"/>
    <cellStyle name="Normal 366 6 2" xfId="4148"/>
    <cellStyle name="Normal 366 7" xfId="3095"/>
    <cellStyle name="Normal 368" xfId="592"/>
    <cellStyle name="Normal 37" xfId="1937"/>
    <cellStyle name="Normal 37 2" xfId="2651"/>
    <cellStyle name="Normal 37 2 2" xfId="4805"/>
    <cellStyle name="Normal 37 3" xfId="4093"/>
    <cellStyle name="Normal 38" xfId="1942"/>
    <cellStyle name="Normal 38 2" xfId="2656"/>
    <cellStyle name="Normal 38 2 2" xfId="4810"/>
    <cellStyle name="Normal 38 3" xfId="4098"/>
    <cellStyle name="Normal 39" xfId="471"/>
    <cellStyle name="Normal 4" xfId="354"/>
    <cellStyle name="Normal 4 10" xfId="355"/>
    <cellStyle name="Normal 4 10 2" xfId="1828"/>
    <cellStyle name="Normal 4 10 2 2" xfId="2563"/>
    <cellStyle name="Normal 4 10 2 2 2" xfId="4717"/>
    <cellStyle name="Normal 4 10 2 3" xfId="4006"/>
    <cellStyle name="Normal 4 10 3" xfId="1453"/>
    <cellStyle name="Normal 4 10 4" xfId="2917"/>
    <cellStyle name="Normal 4 11" xfId="356"/>
    <cellStyle name="Normal 4 11 2" xfId="1829"/>
    <cellStyle name="Normal 4 11 2 2" xfId="4007"/>
    <cellStyle name="Normal 4 11 3" xfId="2564"/>
    <cellStyle name="Normal 4 11 3 2" xfId="4718"/>
    <cellStyle name="Normal 4 11 4" xfId="2918"/>
    <cellStyle name="Normal 4 12" xfId="1827"/>
    <cellStyle name="Normal 4 12 2" xfId="2562"/>
    <cellStyle name="Normal 4 12 2 2" xfId="4716"/>
    <cellStyle name="Normal 4 12 3" xfId="4005"/>
    <cellStyle name="Normal 4 13" xfId="493"/>
    <cellStyle name="Normal 4 13 2" xfId="2995"/>
    <cellStyle name="Normal 4 14" xfId="357"/>
    <cellStyle name="Normal 4 14 2" xfId="358"/>
    <cellStyle name="Normal 4 14 2 2" xfId="359"/>
    <cellStyle name="Normal 4 14 2 2 2" xfId="1832"/>
    <cellStyle name="Normal 4 14 2 2 2 2" xfId="4010"/>
    <cellStyle name="Normal 4 14 2 2 3" xfId="2567"/>
    <cellStyle name="Normal 4 14 2 2 3 2" xfId="4721"/>
    <cellStyle name="Normal 4 14 2 2 4" xfId="2921"/>
    <cellStyle name="Normal 4 14 2 3" xfId="1831"/>
    <cellStyle name="Normal 4 14 2 3 2" xfId="4009"/>
    <cellStyle name="Normal 4 14 2 4" xfId="2566"/>
    <cellStyle name="Normal 4 14 2 4 2" xfId="4720"/>
    <cellStyle name="Normal 4 14 2 5" xfId="2920"/>
    <cellStyle name="Normal 4 14 3" xfId="360"/>
    <cellStyle name="Normal 4 14 3 2" xfId="1833"/>
    <cellStyle name="Normal 4 14 3 2 2" xfId="4011"/>
    <cellStyle name="Normal 4 14 3 3" xfId="2568"/>
    <cellStyle name="Normal 4 14 3 3 2" xfId="4722"/>
    <cellStyle name="Normal 4 14 3 4" xfId="2922"/>
    <cellStyle name="Normal 4 14 4" xfId="1830"/>
    <cellStyle name="Normal 4 14 4 2" xfId="4008"/>
    <cellStyle name="Normal 4 14 5" xfId="2565"/>
    <cellStyle name="Normal 4 14 5 2" xfId="4719"/>
    <cellStyle name="Normal 4 14 6" xfId="2919"/>
    <cellStyle name="Normal 4 15" xfId="678"/>
    <cellStyle name="Normal 4 15 2" xfId="1181"/>
    <cellStyle name="Normal 4 15 2 2" xfId="2218"/>
    <cellStyle name="Normal 4 15 2 2 2" xfId="4372"/>
    <cellStyle name="Normal 4 15 2 3" xfId="3499"/>
    <cellStyle name="Normal 4 15 3" xfId="2007"/>
    <cellStyle name="Normal 4 15 3 2" xfId="4161"/>
    <cellStyle name="Normal 4 15 4" xfId="3116"/>
    <cellStyle name="Normal 4 16" xfId="1957"/>
    <cellStyle name="Normal 4 16 2" xfId="4111"/>
    <cellStyle name="Normal 4 17" xfId="2916"/>
    <cellStyle name="Normal 4 2" xfId="361"/>
    <cellStyle name="Normal 4 2 10" xfId="1464"/>
    <cellStyle name="Normal 4 2 2" xfId="362"/>
    <cellStyle name="Normal 4 2 2 2" xfId="1396"/>
    <cellStyle name="Normal 4 2 2 3" xfId="1416"/>
    <cellStyle name="Normal 4 2 2 4" xfId="1834"/>
    <cellStyle name="Normal 4 2 2 5" xfId="722"/>
    <cellStyle name="Normal 4 2 3" xfId="363"/>
    <cellStyle name="Normal 4 2 3 2" xfId="1226"/>
    <cellStyle name="Normal 4 2 3 2 2" xfId="2263"/>
    <cellStyle name="Normal 4 2 3 2 2 2" xfId="4417"/>
    <cellStyle name="Normal 4 2 3 2 3" xfId="3544"/>
    <cellStyle name="Normal 4 2 3 3" xfId="1835"/>
    <cellStyle name="Normal 4 2 3 4" xfId="838"/>
    <cellStyle name="Normal 4 2 3 4 2" xfId="3203"/>
    <cellStyle name="Normal 4 2 3 5" xfId="2054"/>
    <cellStyle name="Normal 4 2 3 5 2" xfId="4208"/>
    <cellStyle name="Normal 4 2 4" xfId="674"/>
    <cellStyle name="Normal 4 2 5" xfId="570"/>
    <cellStyle name="Normal 4 2 5 2" xfId="1981"/>
    <cellStyle name="Normal 4 2 5 2 2" xfId="4135"/>
    <cellStyle name="Normal 4 2 5 3" xfId="3045"/>
    <cellStyle name="Normal 4 2 6" xfId="1161"/>
    <cellStyle name="Normal 4 2 6 2" xfId="2198"/>
    <cellStyle name="Normal 4 2 6 2 2" xfId="4352"/>
    <cellStyle name="Normal 4 2 6 3" xfId="3479"/>
    <cellStyle name="Normal 4 2 7" xfId="1390"/>
    <cellStyle name="Normal 4 2 7 2" xfId="2418"/>
    <cellStyle name="Normal 4 2 7 2 2" xfId="4572"/>
    <cellStyle name="Normal 4 2 7 3" xfId="3705"/>
    <cellStyle name="Normal 4 2 8" xfId="1406"/>
    <cellStyle name="Normal 4 2 8 2" xfId="2432"/>
    <cellStyle name="Normal 4 2 8 2 2" xfId="4586"/>
    <cellStyle name="Normal 4 2 8 3" xfId="3719"/>
    <cellStyle name="Normal 4 2 9" xfId="1414"/>
    <cellStyle name="Normal 4 3" xfId="364"/>
    <cellStyle name="Normal 4 3 2" xfId="365"/>
    <cellStyle name="Normal 4 3 2 2" xfId="1118"/>
    <cellStyle name="Normal 4 3 2 3" xfId="1837"/>
    <cellStyle name="Normal 4 3 2 3 2" xfId="2569"/>
    <cellStyle name="Normal 4 3 2 3 2 2" xfId="4723"/>
    <cellStyle name="Normal 4 3 2 3 3" xfId="4012"/>
    <cellStyle name="Normal 4 3 2 4" xfId="646"/>
    <cellStyle name="Normal 4 3 2 5" xfId="2923"/>
    <cellStyle name="Normal 4 3 3" xfId="839"/>
    <cellStyle name="Normal 4 3 4" xfId="697"/>
    <cellStyle name="Normal 4 3 4 2" xfId="1192"/>
    <cellStyle name="Normal 4 3 4 2 2" xfId="2229"/>
    <cellStyle name="Normal 4 3 4 2 2 2" xfId="4383"/>
    <cellStyle name="Normal 4 3 4 2 3" xfId="3510"/>
    <cellStyle name="Normal 4 3 4 3" xfId="2019"/>
    <cellStyle name="Normal 4 3 4 3 2" xfId="4173"/>
    <cellStyle name="Normal 4 3 4 4" xfId="3134"/>
    <cellStyle name="Normal 4 3 5" xfId="999"/>
    <cellStyle name="Normal 4 3 5 2" xfId="1277"/>
    <cellStyle name="Normal 4 3 5 2 2" xfId="2314"/>
    <cellStyle name="Normal 4 3 5 2 2 2" xfId="4468"/>
    <cellStyle name="Normal 4 3 5 2 3" xfId="3595"/>
    <cellStyle name="Normal 4 3 5 3" xfId="2108"/>
    <cellStyle name="Normal 4 3 5 3 2" xfId="4262"/>
    <cellStyle name="Normal 4 3 5 4" xfId="3331"/>
    <cellStyle name="Normal 4 3 6" xfId="1503"/>
    <cellStyle name="Normal 4 3 7" xfId="1836"/>
    <cellStyle name="Normal 4 3 8" xfId="571"/>
    <cellStyle name="Normal 4 4" xfId="366"/>
    <cellStyle name="Normal 4 4 2" xfId="367"/>
    <cellStyle name="Normal 4 4 2 2" xfId="1343"/>
    <cellStyle name="Normal 4 4 2 2 2" xfId="2380"/>
    <cellStyle name="Normal 4 4 2 2 2 2" xfId="4534"/>
    <cellStyle name="Normal 4 4 2 2 3" xfId="3661"/>
    <cellStyle name="Normal 4 4 2 3" xfId="1839"/>
    <cellStyle name="Normal 4 4 2 3 2" xfId="2570"/>
    <cellStyle name="Normal 4 4 2 3 2 2" xfId="4724"/>
    <cellStyle name="Normal 4 4 2 3 3" xfId="4013"/>
    <cellStyle name="Normal 4 4 2 4" xfId="1117"/>
    <cellStyle name="Normal 4 4 2 4 2" xfId="3442"/>
    <cellStyle name="Normal 4 4 2 5" xfId="2175"/>
    <cellStyle name="Normal 4 4 2 5 2" xfId="4329"/>
    <cellStyle name="Normal 4 4 2 6" xfId="2924"/>
    <cellStyle name="Normal 4 4 3" xfId="1179"/>
    <cellStyle name="Normal 4 4 3 2" xfId="2216"/>
    <cellStyle name="Normal 4 4 3 2 2" xfId="4370"/>
    <cellStyle name="Normal 4 4 3 3" xfId="3497"/>
    <cellStyle name="Normal 4 4 4" xfId="1838"/>
    <cellStyle name="Normal 4 4 5" xfId="672"/>
    <cellStyle name="Normal 4 4 5 2" xfId="3113"/>
    <cellStyle name="Normal 4 4 6" xfId="2005"/>
    <cellStyle name="Normal 4 4 6 2" xfId="4159"/>
    <cellStyle name="Normal 4 5" xfId="368"/>
    <cellStyle name="Normal 4 5 2" xfId="369"/>
    <cellStyle name="Normal 4 5 2 2" xfId="1345"/>
    <cellStyle name="Normal 4 5 2 2 2" xfId="2382"/>
    <cellStyle name="Normal 4 5 2 2 2 2" xfId="4536"/>
    <cellStyle name="Normal 4 5 2 2 3" xfId="3663"/>
    <cellStyle name="Normal 4 5 2 3" xfId="1841"/>
    <cellStyle name="Normal 4 5 2 3 2" xfId="2572"/>
    <cellStyle name="Normal 4 5 2 3 2 2" xfId="4726"/>
    <cellStyle name="Normal 4 5 2 3 3" xfId="4015"/>
    <cellStyle name="Normal 4 5 2 4" xfId="1123"/>
    <cellStyle name="Normal 4 5 2 4 2" xfId="3446"/>
    <cellStyle name="Normal 4 5 2 5" xfId="2177"/>
    <cellStyle name="Normal 4 5 2 5 2" xfId="4331"/>
    <cellStyle name="Normal 4 5 2 6" xfId="2926"/>
    <cellStyle name="Normal 4 5 3" xfId="370"/>
    <cellStyle name="Normal 4 5 3 2" xfId="1842"/>
    <cellStyle name="Normal 4 5 3 2 2" xfId="4016"/>
    <cellStyle name="Normal 4 5 3 3" xfId="2573"/>
    <cellStyle name="Normal 4 5 3 3 2" xfId="4727"/>
    <cellStyle name="Normal 4 5 3 4" xfId="2927"/>
    <cellStyle name="Normal 4 5 4" xfId="371"/>
    <cellStyle name="Normal 4 5 4 2" xfId="1843"/>
    <cellStyle name="Normal 4 5 4 2 2" xfId="4017"/>
    <cellStyle name="Normal 4 5 4 3" xfId="2574"/>
    <cellStyle name="Normal 4 5 4 3 2" xfId="4728"/>
    <cellStyle name="Normal 4 5 4 4" xfId="2928"/>
    <cellStyle name="Normal 4 5 5" xfId="1840"/>
    <cellStyle name="Normal 4 5 5 2" xfId="2571"/>
    <cellStyle name="Normal 4 5 5 2 2" xfId="4725"/>
    <cellStyle name="Normal 4 5 5 3" xfId="4014"/>
    <cellStyle name="Normal 4 5 6" xfId="828"/>
    <cellStyle name="Normal 4 5 7" xfId="2925"/>
    <cellStyle name="Normal 4 6" xfId="372"/>
    <cellStyle name="Normal 4 6 2" xfId="373"/>
    <cellStyle name="Normal 4 6 2 2" xfId="1352"/>
    <cellStyle name="Normal 4 6 2 2 2" xfId="2389"/>
    <cellStyle name="Normal 4 6 2 2 2 2" xfId="4543"/>
    <cellStyle name="Normal 4 6 2 2 3" xfId="3670"/>
    <cellStyle name="Normal 4 6 2 3" xfId="1845"/>
    <cellStyle name="Normal 4 6 2 3 2" xfId="2576"/>
    <cellStyle name="Normal 4 6 2 3 2 2" xfId="4730"/>
    <cellStyle name="Normal 4 6 2 3 3" xfId="4019"/>
    <cellStyle name="Normal 4 6 2 4" xfId="1140"/>
    <cellStyle name="Normal 4 6 2 4 2" xfId="3461"/>
    <cellStyle name="Normal 4 6 2 5" xfId="2184"/>
    <cellStyle name="Normal 4 6 2 5 2" xfId="4338"/>
    <cellStyle name="Normal 4 6 2 6" xfId="2930"/>
    <cellStyle name="Normal 4 6 3" xfId="374"/>
    <cellStyle name="Normal 4 6 3 2" xfId="1846"/>
    <cellStyle name="Normal 4 6 3 2 2" xfId="4020"/>
    <cellStyle name="Normal 4 6 3 3" xfId="2577"/>
    <cellStyle name="Normal 4 6 3 3 2" xfId="4731"/>
    <cellStyle name="Normal 4 6 3 4" xfId="2931"/>
    <cellStyle name="Normal 4 6 4" xfId="375"/>
    <cellStyle name="Normal 4 6 4 2" xfId="1847"/>
    <cellStyle name="Normal 4 6 4 2 2" xfId="4021"/>
    <cellStyle name="Normal 4 6 4 3" xfId="2578"/>
    <cellStyle name="Normal 4 6 4 3 2" xfId="4732"/>
    <cellStyle name="Normal 4 6 4 4" xfId="2932"/>
    <cellStyle name="Normal 4 6 5" xfId="1844"/>
    <cellStyle name="Normal 4 6 5 2" xfId="2575"/>
    <cellStyle name="Normal 4 6 5 2 2" xfId="4729"/>
    <cellStyle name="Normal 4 6 5 3" xfId="4018"/>
    <cellStyle name="Normal 4 6 6" xfId="836"/>
    <cellStyle name="Normal 4 6 7" xfId="2929"/>
    <cellStyle name="Normal 4 7" xfId="376"/>
    <cellStyle name="Normal 4 7 2" xfId="377"/>
    <cellStyle name="Normal 4 7 2 2" xfId="1055"/>
    <cellStyle name="Normal 4 7 2 2 2" xfId="1311"/>
    <cellStyle name="Normal 4 7 2 2 2 2" xfId="2348"/>
    <cellStyle name="Normal 4 7 2 2 2 2 2" xfId="4502"/>
    <cellStyle name="Normal 4 7 2 2 2 3" xfId="3629"/>
    <cellStyle name="Normal 4 7 2 2 3" xfId="2142"/>
    <cellStyle name="Normal 4 7 2 2 3 2" xfId="4296"/>
    <cellStyle name="Normal 4 7 2 2 4" xfId="3384"/>
    <cellStyle name="Normal 4 7 2 3" xfId="1261"/>
    <cellStyle name="Normal 4 7 2 3 2" xfId="2298"/>
    <cellStyle name="Normal 4 7 2 3 2 2" xfId="4452"/>
    <cellStyle name="Normal 4 7 2 3 3" xfId="3579"/>
    <cellStyle name="Normal 4 7 2 4" xfId="1849"/>
    <cellStyle name="Normal 4 7 2 4 2" xfId="2580"/>
    <cellStyle name="Normal 4 7 2 4 2 2" xfId="4734"/>
    <cellStyle name="Normal 4 7 2 4 3" xfId="4023"/>
    <cellStyle name="Normal 4 7 2 5" xfId="972"/>
    <cellStyle name="Normal 4 7 2 5 2" xfId="3305"/>
    <cellStyle name="Normal 4 7 2 6" xfId="2091"/>
    <cellStyle name="Normal 4 7 2 6 2" xfId="4245"/>
    <cellStyle name="Normal 4 7 2 7" xfId="2934"/>
    <cellStyle name="Normal 4 7 3" xfId="378"/>
    <cellStyle name="Normal 4 7 3 2" xfId="1288"/>
    <cellStyle name="Normal 4 7 3 2 2" xfId="2325"/>
    <cellStyle name="Normal 4 7 3 2 2 2" xfId="4479"/>
    <cellStyle name="Normal 4 7 3 2 3" xfId="3606"/>
    <cellStyle name="Normal 4 7 3 3" xfId="1850"/>
    <cellStyle name="Normal 4 7 3 3 2" xfId="2581"/>
    <cellStyle name="Normal 4 7 3 3 2 2" xfId="4735"/>
    <cellStyle name="Normal 4 7 3 3 3" xfId="4024"/>
    <cellStyle name="Normal 4 7 3 4" xfId="1019"/>
    <cellStyle name="Normal 4 7 3 4 2" xfId="3351"/>
    <cellStyle name="Normal 4 7 3 5" xfId="2119"/>
    <cellStyle name="Normal 4 7 3 5 2" xfId="4273"/>
    <cellStyle name="Normal 4 7 3 6" xfId="2935"/>
    <cellStyle name="Normal 4 7 4" xfId="940"/>
    <cellStyle name="Normal 4 7 4 2" xfId="1250"/>
    <cellStyle name="Normal 4 7 4 2 2" xfId="2287"/>
    <cellStyle name="Normal 4 7 4 2 2 2" xfId="4441"/>
    <cellStyle name="Normal 4 7 4 2 3" xfId="3568"/>
    <cellStyle name="Normal 4 7 4 3" xfId="2078"/>
    <cellStyle name="Normal 4 7 4 3 2" xfId="4232"/>
    <cellStyle name="Normal 4 7 4 4" xfId="3282"/>
    <cellStyle name="Normal 4 7 5" xfId="1848"/>
    <cellStyle name="Normal 4 7 5 2" xfId="2579"/>
    <cellStyle name="Normal 4 7 5 2 2" xfId="4733"/>
    <cellStyle name="Normal 4 7 5 3" xfId="4022"/>
    <cellStyle name="Normal 4 7 6" xfId="625"/>
    <cellStyle name="Normal 4 7 7" xfId="2933"/>
    <cellStyle name="Normal 4 8" xfId="379"/>
    <cellStyle name="Normal 4 8 2" xfId="1851"/>
    <cellStyle name="Normal 4 8 2 2" xfId="2582"/>
    <cellStyle name="Normal 4 8 2 2 2" xfId="4736"/>
    <cellStyle name="Normal 4 8 2 3" xfId="4025"/>
    <cellStyle name="Normal 4 8 3" xfId="568"/>
    <cellStyle name="Normal 4 8 4" xfId="2936"/>
    <cellStyle name="Normal 4 9" xfId="380"/>
    <cellStyle name="Normal 4 9 2" xfId="1852"/>
    <cellStyle name="Normal 4 9 2 2" xfId="2583"/>
    <cellStyle name="Normal 4 9 2 2 2" xfId="4737"/>
    <cellStyle name="Normal 4 9 2 3" xfId="4026"/>
    <cellStyle name="Normal 4 9 3" xfId="518"/>
    <cellStyle name="Normal 4 9 4" xfId="2937"/>
    <cellStyle name="Normal 40" xfId="476"/>
    <cellStyle name="Normal 41" xfId="1949"/>
    <cellStyle name="Normal 413" xfId="723"/>
    <cellStyle name="Normal 414" xfId="726"/>
    <cellStyle name="Normal 415" xfId="728"/>
    <cellStyle name="Normal 417" xfId="730"/>
    <cellStyle name="Normal 418" xfId="733"/>
    <cellStyle name="Normal 42" xfId="1950"/>
    <cellStyle name="Normal 420" xfId="736"/>
    <cellStyle name="Normal 43" xfId="381"/>
    <cellStyle name="Normal 43 2" xfId="1853"/>
    <cellStyle name="Normal 43 2 2" xfId="4027"/>
    <cellStyle name="Normal 43 3" xfId="2584"/>
    <cellStyle name="Normal 43 3 2" xfId="4738"/>
    <cellStyle name="Normal 43 4" xfId="2938"/>
    <cellStyle name="Normal 44" xfId="382"/>
    <cellStyle name="Normal 44 2" xfId="1854"/>
    <cellStyle name="Normal 44 2 2" xfId="4028"/>
    <cellStyle name="Normal 44 3" xfId="2585"/>
    <cellStyle name="Normal 44 3 2" xfId="4739"/>
    <cellStyle name="Normal 44 4" xfId="2939"/>
    <cellStyle name="Normal 447" xfId="627"/>
    <cellStyle name="Normal 46" xfId="383"/>
    <cellStyle name="Normal 46 2" xfId="1855"/>
    <cellStyle name="Normal 46 2 2" xfId="4029"/>
    <cellStyle name="Normal 46 3" xfId="2586"/>
    <cellStyle name="Normal 46 3 2" xfId="4740"/>
    <cellStyle name="Normal 46 4" xfId="2940"/>
    <cellStyle name="Normal 465" xfId="638"/>
    <cellStyle name="Normal 467" xfId="637"/>
    <cellStyle name="Normal 474" xfId="870"/>
    <cellStyle name="Normal 474 3" xfId="573"/>
    <cellStyle name="Normal 478" xfId="632"/>
    <cellStyle name="Normal 498 2" xfId="856"/>
    <cellStyle name="Normal 5" xfId="384"/>
    <cellStyle name="Normal 5 16" xfId="463"/>
    <cellStyle name="Normal 5 17" xfId="385"/>
    <cellStyle name="Normal 5 17 2" xfId="386"/>
    <cellStyle name="Normal 5 18" xfId="796"/>
    <cellStyle name="Normal 5 18 2" xfId="983"/>
    <cellStyle name="Normal 5 18 2 2" xfId="1066"/>
    <cellStyle name="Normal 5 18 2 2 2" xfId="1322"/>
    <cellStyle name="Normal 5 18 2 2 2 2" xfId="2359"/>
    <cellStyle name="Normal 5 18 2 2 2 2 2" xfId="4513"/>
    <cellStyle name="Normal 5 18 2 2 2 3" xfId="3640"/>
    <cellStyle name="Normal 5 18 2 2 3" xfId="2153"/>
    <cellStyle name="Normal 5 18 2 2 3 2" xfId="4307"/>
    <cellStyle name="Normal 5 18 2 2 4" xfId="3395"/>
    <cellStyle name="Normal 5 18 2 3" xfId="1271"/>
    <cellStyle name="Normal 5 18 2 3 2" xfId="2308"/>
    <cellStyle name="Normal 5 18 2 3 2 2" xfId="4462"/>
    <cellStyle name="Normal 5 18 2 3 3" xfId="3589"/>
    <cellStyle name="Normal 5 18 2 4" xfId="2102"/>
    <cellStyle name="Normal 5 18 2 4 2" xfId="4256"/>
    <cellStyle name="Normal 5 18 2 5" xfId="3316"/>
    <cellStyle name="Normal 5 18 3" xfId="1038"/>
    <cellStyle name="Normal 5 18 3 2" xfId="1299"/>
    <cellStyle name="Normal 5 18 3 2 2" xfId="2336"/>
    <cellStyle name="Normal 5 18 3 2 2 2" xfId="4490"/>
    <cellStyle name="Normal 5 18 3 2 3" xfId="3617"/>
    <cellStyle name="Normal 5 18 3 3" xfId="2130"/>
    <cellStyle name="Normal 5 18 3 3 2" xfId="4284"/>
    <cellStyle name="Normal 5 18 3 4" xfId="3369"/>
    <cellStyle name="Normal 5 18 4" xfId="1105"/>
    <cellStyle name="Normal 5 18 4 2" xfId="1335"/>
    <cellStyle name="Normal 5 18 4 2 2" xfId="2372"/>
    <cellStyle name="Normal 5 18 4 2 2 2" xfId="4526"/>
    <cellStyle name="Normal 5 18 4 2 3" xfId="3653"/>
    <cellStyle name="Normal 5 18 4 3" xfId="2167"/>
    <cellStyle name="Normal 5 18 4 3 2" xfId="4321"/>
    <cellStyle name="Normal 5 18 4 4" xfId="3434"/>
    <cellStyle name="Normal 5 18 5" xfId="1222"/>
    <cellStyle name="Normal 5 18 5 2" xfId="2259"/>
    <cellStyle name="Normal 5 18 5 2 2" xfId="4413"/>
    <cellStyle name="Normal 5 18 5 3" xfId="3540"/>
    <cellStyle name="Normal 5 18 6" xfId="1363"/>
    <cellStyle name="Normal 5 18 6 2" xfId="2397"/>
    <cellStyle name="Normal 5 18 6 2 2" xfId="4551"/>
    <cellStyle name="Normal 5 18 6 3" xfId="3679"/>
    <cellStyle name="Normal 5 18 7" xfId="2049"/>
    <cellStyle name="Normal 5 18 7 2" xfId="4203"/>
    <cellStyle name="Normal 5 18 8" xfId="3187"/>
    <cellStyle name="Normal 5 2" xfId="387"/>
    <cellStyle name="Normal 5 2 2" xfId="388"/>
    <cellStyle name="Normal 5 2 2 2" xfId="1497"/>
    <cellStyle name="Normal 5 2 2 3" xfId="1858"/>
    <cellStyle name="Normal 5 2 2 3 2" xfId="2588"/>
    <cellStyle name="Normal 5 2 2 3 2 2" xfId="4742"/>
    <cellStyle name="Normal 5 2 2 3 3" xfId="4031"/>
    <cellStyle name="Normal 5 2 2 4" xfId="955"/>
    <cellStyle name="Normal 5 2 2 5" xfId="2942"/>
    <cellStyle name="Normal 5 2 3" xfId="755"/>
    <cellStyle name="Normal 5 2 4" xfId="1465"/>
    <cellStyle name="Normal 5 2 5" xfId="1857"/>
    <cellStyle name="Normal 5 2 6" xfId="528"/>
    <cellStyle name="Normal 5 2 8" xfId="875"/>
    <cellStyle name="Normal 5 2 8 2" xfId="981"/>
    <cellStyle name="Normal 5 2 8 2 2" xfId="1064"/>
    <cellStyle name="Normal 5 2 8 2 2 2" xfId="1320"/>
    <cellStyle name="Normal 5 2 8 2 2 2 2" xfId="2357"/>
    <cellStyle name="Normal 5 2 8 2 2 2 2 2" xfId="4511"/>
    <cellStyle name="Normal 5 2 8 2 2 2 3" xfId="3638"/>
    <cellStyle name="Normal 5 2 8 2 2 3" xfId="2151"/>
    <cellStyle name="Normal 5 2 8 2 2 3 2" xfId="4305"/>
    <cellStyle name="Normal 5 2 8 2 2 4" xfId="3393"/>
    <cellStyle name="Normal 5 2 8 2 3" xfId="1269"/>
    <cellStyle name="Normal 5 2 8 2 3 2" xfId="2306"/>
    <cellStyle name="Normal 5 2 8 2 3 2 2" xfId="4460"/>
    <cellStyle name="Normal 5 2 8 2 3 3" xfId="3587"/>
    <cellStyle name="Normal 5 2 8 2 4" xfId="2100"/>
    <cellStyle name="Normal 5 2 8 2 4 2" xfId="4254"/>
    <cellStyle name="Normal 5 2 8 2 5" xfId="3314"/>
    <cellStyle name="Normal 5 2 8 3" xfId="1034"/>
    <cellStyle name="Normal 5 2 8 3 2" xfId="1297"/>
    <cellStyle name="Normal 5 2 8 3 2 2" xfId="2334"/>
    <cellStyle name="Normal 5 2 8 3 2 2 2" xfId="4488"/>
    <cellStyle name="Normal 5 2 8 3 2 3" xfId="3615"/>
    <cellStyle name="Normal 5 2 8 3 3" xfId="2128"/>
    <cellStyle name="Normal 5 2 8 3 3 2" xfId="4282"/>
    <cellStyle name="Normal 5 2 8 3 4" xfId="3366"/>
    <cellStyle name="Normal 5 2 8 4" xfId="1229"/>
    <cellStyle name="Normal 5 2 8 4 2" xfId="2266"/>
    <cellStyle name="Normal 5 2 8 4 2 2" xfId="4420"/>
    <cellStyle name="Normal 5 2 8 4 3" xfId="3547"/>
    <cellStyle name="Normal 5 2 8 5" xfId="2057"/>
    <cellStyle name="Normal 5 2 8 5 2" xfId="4211"/>
    <cellStyle name="Normal 5 2 8 6" xfId="3225"/>
    <cellStyle name="Normal 5 3" xfId="389"/>
    <cellStyle name="Normal 5 3 2" xfId="1278"/>
    <cellStyle name="Normal 5 3 2 2" xfId="2315"/>
    <cellStyle name="Normal 5 3 2 2 2" xfId="4469"/>
    <cellStyle name="Normal 5 3 2 3" xfId="3596"/>
    <cellStyle name="Normal 5 3 3" xfId="1477"/>
    <cellStyle name="Normal 5 3 4" xfId="1859"/>
    <cellStyle name="Normal 5 3 5" xfId="1000"/>
    <cellStyle name="Normal 5 3 5 2" xfId="3332"/>
    <cellStyle name="Normal 5 3 6" xfId="2109"/>
    <cellStyle name="Normal 5 3 6 2" xfId="4263"/>
    <cellStyle name="Normal 5 4" xfId="390"/>
    <cellStyle name="Normal 5 4 2" xfId="1245"/>
    <cellStyle name="Normal 5 4 2 2" xfId="2282"/>
    <cellStyle name="Normal 5 4 2 2 2" xfId="4436"/>
    <cellStyle name="Normal 5 4 2 3" xfId="3563"/>
    <cellStyle name="Normal 5 4 3" xfId="1860"/>
    <cellStyle name="Normal 5 4 4" xfId="926"/>
    <cellStyle name="Normal 5 4 4 2" xfId="3269"/>
    <cellStyle name="Normal 5 4 5" xfId="2073"/>
    <cellStyle name="Normal 5 4 5 2" xfId="4227"/>
    <cellStyle name="Normal 5 4 7" xfId="858"/>
    <cellStyle name="Normal 5 4 7 2" xfId="984"/>
    <cellStyle name="Normal 5 4 7 2 2" xfId="1067"/>
    <cellStyle name="Normal 5 4 7 2 2 2" xfId="1323"/>
    <cellStyle name="Normal 5 4 7 2 2 2 2" xfId="2360"/>
    <cellStyle name="Normal 5 4 7 2 2 2 2 2" xfId="4514"/>
    <cellStyle name="Normal 5 4 7 2 2 2 3" xfId="3641"/>
    <cellStyle name="Normal 5 4 7 2 2 3" xfId="2154"/>
    <cellStyle name="Normal 5 4 7 2 2 3 2" xfId="4308"/>
    <cellStyle name="Normal 5 4 7 2 2 4" xfId="3396"/>
    <cellStyle name="Normal 5 4 7 2 3" xfId="1272"/>
    <cellStyle name="Normal 5 4 7 2 3 2" xfId="2309"/>
    <cellStyle name="Normal 5 4 7 2 3 2 2" xfId="4463"/>
    <cellStyle name="Normal 5 4 7 2 3 3" xfId="3590"/>
    <cellStyle name="Normal 5 4 7 2 4" xfId="2103"/>
    <cellStyle name="Normal 5 4 7 2 4 2" xfId="4257"/>
    <cellStyle name="Normal 5 4 7 2 5" xfId="3317"/>
    <cellStyle name="Normal 5 4 7 3" xfId="1040"/>
    <cellStyle name="Normal 5 4 7 3 2" xfId="1300"/>
    <cellStyle name="Normal 5 4 7 3 2 2" xfId="2337"/>
    <cellStyle name="Normal 5 4 7 3 2 2 2" xfId="4491"/>
    <cellStyle name="Normal 5 4 7 3 2 3" xfId="3618"/>
    <cellStyle name="Normal 5 4 7 3 3" xfId="2131"/>
    <cellStyle name="Normal 5 4 7 3 3 2" xfId="4285"/>
    <cellStyle name="Normal 5 4 7 3 4" xfId="3370"/>
    <cellStyle name="Normal 5 4 7 4" xfId="1108"/>
    <cellStyle name="Normal 5 4 7 4 2" xfId="1337"/>
    <cellStyle name="Normal 5 4 7 4 2 2" xfId="2374"/>
    <cellStyle name="Normal 5 4 7 4 2 2 2" xfId="4528"/>
    <cellStyle name="Normal 5 4 7 4 2 3" xfId="3655"/>
    <cellStyle name="Normal 5 4 7 4 3" xfId="2169"/>
    <cellStyle name="Normal 5 4 7 4 3 2" xfId="4323"/>
    <cellStyle name="Normal 5 4 7 4 4" xfId="3436"/>
    <cellStyle name="Normal 5 4 7 5" xfId="1228"/>
    <cellStyle name="Normal 5 4 7 5 2" xfId="2265"/>
    <cellStyle name="Normal 5 4 7 5 2 2" xfId="4419"/>
    <cellStyle name="Normal 5 4 7 5 3" xfId="3546"/>
    <cellStyle name="Normal 5 4 7 6" xfId="1365"/>
    <cellStyle name="Normal 5 4 7 6 2" xfId="2399"/>
    <cellStyle name="Normal 5 4 7 6 2 2" xfId="4553"/>
    <cellStyle name="Normal 5 4 7 6 3" xfId="3681"/>
    <cellStyle name="Normal 5 4 7 7" xfId="2056"/>
    <cellStyle name="Normal 5 4 7 7 2" xfId="4210"/>
    <cellStyle name="Normal 5 4 7 8" xfId="3219"/>
    <cellStyle name="Normal 5 5" xfId="3"/>
    <cellStyle name="Normal 5 6" xfId="1856"/>
    <cellStyle name="Normal 5 6 2" xfId="2587"/>
    <cellStyle name="Normal 5 6 2 2" xfId="4741"/>
    <cellStyle name="Normal 5 6 3" xfId="4030"/>
    <cellStyle name="Normal 5 7" xfId="391"/>
    <cellStyle name="Normal 5 8" xfId="489"/>
    <cellStyle name="Normal 5 9" xfId="2941"/>
    <cellStyle name="Normal 500 2" xfId="857"/>
    <cellStyle name="Normal 509" xfId="640"/>
    <cellStyle name="Normal 511" xfId="572"/>
    <cellStyle name="Normal 511 2" xfId="676"/>
    <cellStyle name="Normal 511 3" xfId="717"/>
    <cellStyle name="Normal 518" xfId="855"/>
    <cellStyle name="Normal 520" xfId="874"/>
    <cellStyle name="Normal 521" xfId="956"/>
    <cellStyle name="Normal 524" xfId="669"/>
    <cellStyle name="Normal 525" xfId="670"/>
    <cellStyle name="Normal 526" xfId="866"/>
    <cellStyle name="Normal 529" xfId="635"/>
    <cellStyle name="Normal 530" xfId="752"/>
    <cellStyle name="Normal 531" xfId="636"/>
    <cellStyle name="Normal 532" xfId="750"/>
    <cellStyle name="Normal 541 2" xfId="574"/>
    <cellStyle name="Normal 542" xfId="863"/>
    <cellStyle name="Normal 544" xfId="859"/>
    <cellStyle name="Normal 545" xfId="864"/>
    <cellStyle name="Normal 552" xfId="958"/>
    <cellStyle name="Normal 557" xfId="869"/>
    <cellStyle name="Normal 558" xfId="880"/>
    <cellStyle name="Normal 56" xfId="662"/>
    <cellStyle name="Normal 560" xfId="862"/>
    <cellStyle name="Normal 563" xfId="865"/>
    <cellStyle name="Normal 568" xfId="959"/>
    <cellStyle name="Normal 569" xfId="868"/>
    <cellStyle name="Normal 57" xfId="665"/>
    <cellStyle name="Normal 570" xfId="965"/>
    <cellStyle name="Normal 58" xfId="935"/>
    <cellStyle name="Normal 59" xfId="593"/>
    <cellStyle name="Normal 59 2 2" xfId="534"/>
    <cellStyle name="Normal 59 2 2 3" xfId="1359"/>
    <cellStyle name="Normal 6" xfId="392"/>
    <cellStyle name="Normal 6 10" xfId="475"/>
    <cellStyle name="Normal 6 11" xfId="2943"/>
    <cellStyle name="Normal 6 2" xfId="393"/>
    <cellStyle name="Normal 6 2 2" xfId="394"/>
    <cellStyle name="Normal 6 2 2 2" xfId="1280"/>
    <cellStyle name="Normal 6 2 2 2 2" xfId="2317"/>
    <cellStyle name="Normal 6 2 2 2 2 2" xfId="4471"/>
    <cellStyle name="Normal 6 2 2 2 3" xfId="3598"/>
    <cellStyle name="Normal 6 2 2 3" xfId="1863"/>
    <cellStyle name="Normal 6 2 2 3 2" xfId="2591"/>
    <cellStyle name="Normal 6 2 2 3 2 2" xfId="4745"/>
    <cellStyle name="Normal 6 2 2 3 3" xfId="4034"/>
    <cellStyle name="Normal 6 2 2 4" xfId="1003"/>
    <cellStyle name="Normal 6 2 2 4 2" xfId="3335"/>
    <cellStyle name="Normal 6 2 2 5" xfId="2111"/>
    <cellStyle name="Normal 6 2 2 5 2" xfId="4265"/>
    <cellStyle name="Normal 6 2 2 6" xfId="2945"/>
    <cellStyle name="Normal 6 2 3" xfId="395"/>
    <cellStyle name="Normal 6 2 3 2" xfId="1864"/>
    <cellStyle name="Normal 6 2 3 2 2" xfId="2592"/>
    <cellStyle name="Normal 6 2 3 2 2 2" xfId="4746"/>
    <cellStyle name="Normal 6 2 3 2 3" xfId="4035"/>
    <cellStyle name="Normal 6 2 3 3" xfId="1550"/>
    <cellStyle name="Normal 6 2 3 4" xfId="2946"/>
    <cellStyle name="Normal 6 2 4" xfId="396"/>
    <cellStyle name="Normal 6 2 4 2" xfId="1865"/>
    <cellStyle name="Normal 6 2 4 2 2" xfId="4036"/>
    <cellStyle name="Normal 6 2 4 3" xfId="2593"/>
    <cellStyle name="Normal 6 2 4 3 2" xfId="4747"/>
    <cellStyle name="Normal 6 2 4 4" xfId="2947"/>
    <cellStyle name="Normal 6 2 5" xfId="1862"/>
    <cellStyle name="Normal 6 2 5 2" xfId="2590"/>
    <cellStyle name="Normal 6 2 5 2 2" xfId="4744"/>
    <cellStyle name="Normal 6 2 5 3" xfId="4033"/>
    <cellStyle name="Normal 6 2 6" xfId="486"/>
    <cellStyle name="Normal 6 2 7" xfId="2944"/>
    <cellStyle name="Normal 6 3" xfId="397"/>
    <cellStyle name="Normal 6 3 2" xfId="398"/>
    <cellStyle name="Normal 6 3 2 2" xfId="1061"/>
    <cellStyle name="Normal 6 3 2 2 2" xfId="1317"/>
    <cellStyle name="Normal 6 3 2 2 2 2" xfId="2354"/>
    <cellStyle name="Normal 6 3 2 2 2 2 2" xfId="4508"/>
    <cellStyle name="Normal 6 3 2 2 2 3" xfId="3635"/>
    <cellStyle name="Normal 6 3 2 2 3" xfId="2148"/>
    <cellStyle name="Normal 6 3 2 2 3 2" xfId="4302"/>
    <cellStyle name="Normal 6 3 2 2 4" xfId="3390"/>
    <cellStyle name="Normal 6 3 2 3" xfId="1266"/>
    <cellStyle name="Normal 6 3 2 3 2" xfId="2303"/>
    <cellStyle name="Normal 6 3 2 3 2 2" xfId="4457"/>
    <cellStyle name="Normal 6 3 2 3 3" xfId="3584"/>
    <cellStyle name="Normal 6 3 2 4" xfId="1867"/>
    <cellStyle name="Normal 6 3 2 4 2" xfId="2595"/>
    <cellStyle name="Normal 6 3 2 4 2 2" xfId="4749"/>
    <cellStyle name="Normal 6 3 2 4 3" xfId="4038"/>
    <cellStyle name="Normal 6 3 2 5" xfId="978"/>
    <cellStyle name="Normal 6 3 2 5 2" xfId="3311"/>
    <cellStyle name="Normal 6 3 2 6" xfId="2097"/>
    <cellStyle name="Normal 6 3 2 6 2" xfId="4251"/>
    <cellStyle name="Normal 6 3 2 7" xfId="2949"/>
    <cellStyle name="Normal 6 3 3" xfId="399"/>
    <cellStyle name="Normal 6 3 3 2" xfId="1294"/>
    <cellStyle name="Normal 6 3 3 2 2" xfId="2331"/>
    <cellStyle name="Normal 6 3 3 2 2 2" xfId="4485"/>
    <cellStyle name="Normal 6 3 3 2 3" xfId="3612"/>
    <cellStyle name="Normal 6 3 3 3" xfId="1868"/>
    <cellStyle name="Normal 6 3 3 3 2" xfId="2596"/>
    <cellStyle name="Normal 6 3 3 3 2 2" xfId="4750"/>
    <cellStyle name="Normal 6 3 3 3 3" xfId="4039"/>
    <cellStyle name="Normal 6 3 3 4" xfId="1027"/>
    <cellStyle name="Normal 6 3 3 4 2" xfId="3359"/>
    <cellStyle name="Normal 6 3 3 5" xfId="2125"/>
    <cellStyle name="Normal 6 3 3 5 2" xfId="4279"/>
    <cellStyle name="Normal 6 3 3 6" xfId="2950"/>
    <cellStyle name="Normal 6 3 4" xfId="400"/>
    <cellStyle name="Normal 6 3 4 2" xfId="1869"/>
    <cellStyle name="Normal 6 3 4 2 2" xfId="2597"/>
    <cellStyle name="Normal 6 3 4 2 2 2" xfId="4751"/>
    <cellStyle name="Normal 6 3 4 2 3" xfId="4040"/>
    <cellStyle name="Normal 6 3 4 3" xfId="949"/>
    <cellStyle name="Normal 6 3 4 3 2" xfId="3290"/>
    <cellStyle name="Normal 6 3 4 4" xfId="2084"/>
    <cellStyle name="Normal 6 3 4 4 2" xfId="4238"/>
    <cellStyle name="Normal 6 3 4 5" xfId="2951"/>
    <cellStyle name="Normal 6 3 5" xfId="1866"/>
    <cellStyle name="Normal 6 3 5 2" xfId="2594"/>
    <cellStyle name="Normal 6 3 5 2 2" xfId="4748"/>
    <cellStyle name="Normal 6 3 5 3" xfId="4037"/>
    <cellStyle name="Normal 6 3 6" xfId="511"/>
    <cellStyle name="Normal 6 3 7" xfId="2948"/>
    <cellStyle name="Normal 6 4" xfId="401"/>
    <cellStyle name="Normal 6 4 2" xfId="402"/>
    <cellStyle name="Normal 6 4 2 2" xfId="1871"/>
    <cellStyle name="Normal 6 4 2 2 2" xfId="2599"/>
    <cellStyle name="Normal 6 4 2 2 2 2" xfId="4753"/>
    <cellStyle name="Normal 6 4 2 2 3" xfId="4042"/>
    <cellStyle name="Normal 6 4 2 3" xfId="1247"/>
    <cellStyle name="Normal 6 4 2 3 2" xfId="3565"/>
    <cellStyle name="Normal 6 4 2 4" xfId="2284"/>
    <cellStyle name="Normal 6 4 2 4 2" xfId="4438"/>
    <cellStyle name="Normal 6 4 2 5" xfId="2953"/>
    <cellStyle name="Normal 6 4 3" xfId="403"/>
    <cellStyle name="Normal 6 4 3 2" xfId="1872"/>
    <cellStyle name="Normal 6 4 3 2 2" xfId="4043"/>
    <cellStyle name="Normal 6 4 3 3" xfId="2600"/>
    <cellStyle name="Normal 6 4 3 3 2" xfId="4754"/>
    <cellStyle name="Normal 6 4 3 4" xfId="2954"/>
    <cellStyle name="Normal 6 4 4" xfId="1870"/>
    <cellStyle name="Normal 6 4 4 2" xfId="2598"/>
    <cellStyle name="Normal 6 4 4 2 2" xfId="4752"/>
    <cellStyle name="Normal 6 4 4 3" xfId="4041"/>
    <cellStyle name="Normal 6 4 5" xfId="929"/>
    <cellStyle name="Normal 6 4 5 2" xfId="3272"/>
    <cellStyle name="Normal 6 4 6" xfId="2075"/>
    <cellStyle name="Normal 6 4 6 2" xfId="4229"/>
    <cellStyle name="Normal 6 4 7" xfId="2952"/>
    <cellStyle name="Normal 6 5" xfId="404"/>
    <cellStyle name="Normal 6 5 2" xfId="1389"/>
    <cellStyle name="Normal 6 5 3" xfId="1873"/>
    <cellStyle name="Normal 6 5 3 2" xfId="2601"/>
    <cellStyle name="Normal 6 5 3 2 2" xfId="4755"/>
    <cellStyle name="Normal 6 5 3 3" xfId="4044"/>
    <cellStyle name="Normal 6 5 4" xfId="782"/>
    <cellStyle name="Normal 6 5 5" xfId="2955"/>
    <cellStyle name="Normal 6 6" xfId="405"/>
    <cellStyle name="Normal 6 6 2" xfId="1874"/>
    <cellStyle name="Normal 6 6 2 2" xfId="4045"/>
    <cellStyle name="Normal 6 6 3" xfId="2602"/>
    <cellStyle name="Normal 6 6 3 2" xfId="4756"/>
    <cellStyle name="Normal 6 6 4" xfId="2956"/>
    <cellStyle name="Normal 6 7" xfId="406"/>
    <cellStyle name="Normal 6 7 2" xfId="1875"/>
    <cellStyle name="Normal 6 7 2 2" xfId="4046"/>
    <cellStyle name="Normal 6 7 3" xfId="2603"/>
    <cellStyle name="Normal 6 7 3 2" xfId="4757"/>
    <cellStyle name="Normal 6 7 4" xfId="2957"/>
    <cellStyle name="Normal 6 8" xfId="407"/>
    <cellStyle name="Normal 6 9" xfId="1861"/>
    <cellStyle name="Normal 6 9 2" xfId="2589"/>
    <cellStyle name="Normal 6 9 2 2" xfId="4743"/>
    <cellStyle name="Normal 6 9 3" xfId="4032"/>
    <cellStyle name="Normal 60" xfId="950"/>
    <cellStyle name="Normal 64" xfId="594"/>
    <cellStyle name="Normal 64 2" xfId="467"/>
    <cellStyle name="Normal 68" xfId="408"/>
    <cellStyle name="Normal 7" xfId="409"/>
    <cellStyle name="Normal 7 2" xfId="410"/>
    <cellStyle name="Normal 7 2 2" xfId="411"/>
    <cellStyle name="Normal 7 2 2 2" xfId="1306"/>
    <cellStyle name="Normal 7 2 2 2 2" xfId="2343"/>
    <cellStyle name="Normal 7 2 2 2 2 2" xfId="4497"/>
    <cellStyle name="Normal 7 2 2 2 3" xfId="3624"/>
    <cellStyle name="Normal 7 2 2 3" xfId="1878"/>
    <cellStyle name="Normal 7 2 2 4" xfId="1050"/>
    <cellStyle name="Normal 7 2 2 4 2" xfId="3379"/>
    <cellStyle name="Normal 7 2 2 5" xfId="2137"/>
    <cellStyle name="Normal 7 2 2 5 2" xfId="4291"/>
    <cellStyle name="Normal 7 2 3" xfId="1212"/>
    <cellStyle name="Normal 7 2 3 2" xfId="2249"/>
    <cellStyle name="Normal 7 2 3 2 2" xfId="4403"/>
    <cellStyle name="Normal 7 2 3 3" xfId="3530"/>
    <cellStyle name="Normal 7 2 4" xfId="1877"/>
    <cellStyle name="Normal 7 2 5" xfId="778"/>
    <cellStyle name="Normal 7 2 5 2" xfId="3175"/>
    <cellStyle name="Normal 7 2 6" xfId="2039"/>
    <cellStyle name="Normal 7 2 6 2" xfId="4193"/>
    <cellStyle name="Normal 7 3" xfId="412"/>
    <cellStyle name="Normal 7 3 2" xfId="1283"/>
    <cellStyle name="Normal 7 3 2 2" xfId="2320"/>
    <cellStyle name="Normal 7 3 2 2 2" xfId="4474"/>
    <cellStyle name="Normal 7 3 2 3" xfId="3601"/>
    <cellStyle name="Normal 7 3 3" xfId="1879"/>
    <cellStyle name="Normal 7 3 4" xfId="1014"/>
    <cellStyle name="Normal 7 3 4 2" xfId="3346"/>
    <cellStyle name="Normal 7 3 5" xfId="2114"/>
    <cellStyle name="Normal 7 3 5 2" xfId="4268"/>
    <cellStyle name="Normal 7 4" xfId="413"/>
    <cellStyle name="Normal 7 4 2" xfId="1347"/>
    <cellStyle name="Normal 7 4 2 2" xfId="2384"/>
    <cellStyle name="Normal 7 4 2 2 2" xfId="4538"/>
    <cellStyle name="Normal 7 4 2 3" xfId="3665"/>
    <cellStyle name="Normal 7 4 3" xfId="1880"/>
    <cellStyle name="Normal 7 4 4" xfId="1129"/>
    <cellStyle name="Normal 7 4 4 2" xfId="3452"/>
    <cellStyle name="Normal 7 4 5" xfId="2179"/>
    <cellStyle name="Normal 7 4 5 2" xfId="4333"/>
    <cellStyle name="Normal 7 5" xfId="1152"/>
    <cellStyle name="Normal 7 5 2" xfId="2189"/>
    <cellStyle name="Normal 7 5 2 2" xfId="4343"/>
    <cellStyle name="Normal 7 5 3" xfId="3470"/>
    <cellStyle name="Normal 7 6" xfId="1366"/>
    <cellStyle name="Normal 7 6 2" xfId="2400"/>
    <cellStyle name="Normal 7 6 2 2" xfId="4554"/>
    <cellStyle name="Normal 7 6 3" xfId="3682"/>
    <cellStyle name="Normal 7 7" xfId="1876"/>
    <cellStyle name="Normal 7 8" xfId="629"/>
    <cellStyle name="Normal 7 8 2" xfId="3092"/>
    <cellStyle name="Normal 7 9" xfId="1991"/>
    <cellStyle name="Normal 7 9 2" xfId="4145"/>
    <cellStyle name="Normal 73" xfId="414"/>
    <cellStyle name="Normal 74" xfId="415"/>
    <cellStyle name="Normal 75 11" xfId="416"/>
    <cellStyle name="Normal 75 11 2" xfId="417"/>
    <cellStyle name="Normal 75 11 2 2" xfId="418"/>
    <cellStyle name="Normal 75 11 2 2 2" xfId="1883"/>
    <cellStyle name="Normal 75 11 2 2 2 2" xfId="4049"/>
    <cellStyle name="Normal 75 11 2 2 3" xfId="2607"/>
    <cellStyle name="Normal 75 11 2 2 3 2" xfId="4761"/>
    <cellStyle name="Normal 75 11 2 2 4" xfId="2960"/>
    <cellStyle name="Normal 75 11 2 3" xfId="1882"/>
    <cellStyle name="Normal 75 11 2 3 2" xfId="4048"/>
    <cellStyle name="Normal 75 11 2 4" xfId="2606"/>
    <cellStyle name="Normal 75 11 2 4 2" xfId="4760"/>
    <cellStyle name="Normal 75 11 2 5" xfId="2959"/>
    <cellStyle name="Normal 75 11 3" xfId="419"/>
    <cellStyle name="Normal 75 11 3 2" xfId="1884"/>
    <cellStyle name="Normal 75 11 3 2 2" xfId="4050"/>
    <cellStyle name="Normal 75 11 3 3" xfId="2608"/>
    <cellStyle name="Normal 75 11 3 3 2" xfId="4762"/>
    <cellStyle name="Normal 75 11 3 4" xfId="2961"/>
    <cellStyle name="Normal 75 11 4" xfId="1881"/>
    <cellStyle name="Normal 75 11 4 2" xfId="4047"/>
    <cellStyle name="Normal 75 11 5" xfId="2605"/>
    <cellStyle name="Normal 75 11 5 2" xfId="4759"/>
    <cellStyle name="Normal 75 11 6" xfId="2958"/>
    <cellStyle name="Normal 76" xfId="420"/>
    <cellStyle name="Normal 76 2" xfId="421"/>
    <cellStyle name="Normal 76 2 2" xfId="422"/>
    <cellStyle name="Normal 76 2 2 2" xfId="1887"/>
    <cellStyle name="Normal 76 2 2 2 2" xfId="4053"/>
    <cellStyle name="Normal 76 2 2 3" xfId="2611"/>
    <cellStyle name="Normal 76 2 2 3 2" xfId="4765"/>
    <cellStyle name="Normal 76 2 2 4" xfId="2964"/>
    <cellStyle name="Normal 76 2 3" xfId="1886"/>
    <cellStyle name="Normal 76 2 3 2" xfId="4052"/>
    <cellStyle name="Normal 76 2 4" xfId="2610"/>
    <cellStyle name="Normal 76 2 4 2" xfId="4764"/>
    <cellStyle name="Normal 76 2 5" xfId="2963"/>
    <cellStyle name="Normal 76 3" xfId="423"/>
    <cellStyle name="Normal 76 3 2" xfId="1888"/>
    <cellStyle name="Normal 76 3 2 2" xfId="4054"/>
    <cellStyle name="Normal 76 3 3" xfId="2612"/>
    <cellStyle name="Normal 76 3 3 2" xfId="4766"/>
    <cellStyle name="Normal 76 3 4" xfId="2965"/>
    <cellStyle name="Normal 76 4" xfId="1885"/>
    <cellStyle name="Normal 76 4 2" xfId="4051"/>
    <cellStyle name="Normal 76 5" xfId="2609"/>
    <cellStyle name="Normal 76 5 2" xfId="4763"/>
    <cellStyle name="Normal 76 6" xfId="2962"/>
    <cellStyle name="Normal 77" xfId="424"/>
    <cellStyle name="Normal 77 2" xfId="425"/>
    <cellStyle name="Normal 77 2 2" xfId="426"/>
    <cellStyle name="Normal 77 2 2 2" xfId="1891"/>
    <cellStyle name="Normal 77 2 2 2 2" xfId="4057"/>
    <cellStyle name="Normal 77 2 2 3" xfId="2615"/>
    <cellStyle name="Normal 77 2 2 3 2" xfId="4769"/>
    <cellStyle name="Normal 77 2 2 4" xfId="2968"/>
    <cellStyle name="Normal 77 2 3" xfId="1890"/>
    <cellStyle name="Normal 77 2 3 2" xfId="4056"/>
    <cellStyle name="Normal 77 2 4" xfId="2614"/>
    <cellStyle name="Normal 77 2 4 2" xfId="4768"/>
    <cellStyle name="Normal 77 2 5" xfId="2967"/>
    <cellStyle name="Normal 77 3" xfId="427"/>
    <cellStyle name="Normal 77 3 2" xfId="1892"/>
    <cellStyle name="Normal 77 3 2 2" xfId="4058"/>
    <cellStyle name="Normal 77 3 3" xfId="2616"/>
    <cellStyle name="Normal 77 3 3 2" xfId="4770"/>
    <cellStyle name="Normal 77 3 4" xfId="2969"/>
    <cellStyle name="Normal 77 4" xfId="1889"/>
    <cellStyle name="Normal 77 4 2" xfId="4055"/>
    <cellStyle name="Normal 77 5" xfId="2613"/>
    <cellStyle name="Normal 77 5 2" xfId="4767"/>
    <cellStyle name="Normal 77 6" xfId="2966"/>
    <cellStyle name="Normal 8" xfId="428"/>
    <cellStyle name="Normal 8 2" xfId="429"/>
    <cellStyle name="Normal 8 2 2" xfId="1303"/>
    <cellStyle name="Normal 8 2 2 2" xfId="2340"/>
    <cellStyle name="Normal 8 2 2 2 2" xfId="4494"/>
    <cellStyle name="Normal 8 2 2 3" xfId="3621"/>
    <cellStyle name="Normal 8 2 3" xfId="1894"/>
    <cellStyle name="Normal 8 2 3 2" xfId="2617"/>
    <cellStyle name="Normal 8 2 3 2 2" xfId="4771"/>
    <cellStyle name="Normal 8 2 3 3" xfId="4059"/>
    <cellStyle name="Normal 8 2 4" xfId="1044"/>
    <cellStyle name="Normal 8 2 4 2" xfId="3373"/>
    <cellStyle name="Normal 8 2 5" xfId="2134"/>
    <cellStyle name="Normal 8 2 5 2" xfId="4288"/>
    <cellStyle name="Normal 8 2 6" xfId="2970"/>
    <cellStyle name="Normal 8 22" xfId="430"/>
    <cellStyle name="Normal 8 22 2" xfId="431"/>
    <cellStyle name="Normal 8 22 2 2" xfId="432"/>
    <cellStyle name="Normal 8 22 2 2 2" xfId="1897"/>
    <cellStyle name="Normal 8 22 2 2 2 2" xfId="4062"/>
    <cellStyle name="Normal 8 22 2 2 3" xfId="2620"/>
    <cellStyle name="Normal 8 22 2 2 3 2" xfId="4774"/>
    <cellStyle name="Normal 8 22 2 2 4" xfId="2973"/>
    <cellStyle name="Normal 8 22 2 3" xfId="1896"/>
    <cellStyle name="Normal 8 22 2 3 2" xfId="4061"/>
    <cellStyle name="Normal 8 22 2 4" xfId="2619"/>
    <cellStyle name="Normal 8 22 2 4 2" xfId="4773"/>
    <cellStyle name="Normal 8 22 2 5" xfId="2972"/>
    <cellStyle name="Normal 8 22 3" xfId="433"/>
    <cellStyle name="Normal 8 22 3 2" xfId="1898"/>
    <cellStyle name="Normal 8 22 3 2 2" xfId="4063"/>
    <cellStyle name="Normal 8 22 3 3" xfId="2621"/>
    <cellStyle name="Normal 8 22 3 3 2" xfId="4775"/>
    <cellStyle name="Normal 8 22 3 4" xfId="2974"/>
    <cellStyle name="Normal 8 22 4" xfId="1895"/>
    <cellStyle name="Normal 8 22 4 2" xfId="4060"/>
    <cellStyle name="Normal 8 22 5" xfId="2618"/>
    <cellStyle name="Normal 8 22 5 2" xfId="4772"/>
    <cellStyle name="Normal 8 22 6" xfId="2971"/>
    <cellStyle name="Normal 8 28 2" xfId="1454"/>
    <cellStyle name="Normal 8 28 2 2" xfId="2457"/>
    <cellStyle name="Normal 8 28 2 2 2" xfId="4611"/>
    <cellStyle name="Normal 8 28 2 3" xfId="3747"/>
    <cellStyle name="Normal 8 3" xfId="1216"/>
    <cellStyle name="Normal 8 3 2" xfId="2253"/>
    <cellStyle name="Normal 8 3 2 2" xfId="4407"/>
    <cellStyle name="Normal 8 3 3" xfId="3534"/>
    <cellStyle name="Normal 8 4" xfId="1893"/>
    <cellStyle name="Normal 8 5" xfId="783"/>
    <cellStyle name="Normal 8 5 2" xfId="3179"/>
    <cellStyle name="Normal 8 6" xfId="2043"/>
    <cellStyle name="Normal 8 6 2" xfId="4197"/>
    <cellStyle name="Normal 80" xfId="434"/>
    <cellStyle name="Normal 84" xfId="435"/>
    <cellStyle name="Normal 9" xfId="436"/>
    <cellStyle name="Normal 9 2" xfId="437"/>
    <cellStyle name="Normal 9 2 2" xfId="1274"/>
    <cellStyle name="Normal 9 2 2 2" xfId="2311"/>
    <cellStyle name="Normal 9 2 2 2 2" xfId="4465"/>
    <cellStyle name="Normal 9 2 2 3" xfId="3592"/>
    <cellStyle name="Normal 9 2 3" xfId="1900"/>
    <cellStyle name="Normal 9 2 3 2" xfId="2623"/>
    <cellStyle name="Normal 9 2 3 2 2" xfId="4777"/>
    <cellStyle name="Normal 9 2 3 3" xfId="4065"/>
    <cellStyle name="Normal 9 2 4" xfId="986"/>
    <cellStyle name="Normal 9 2 4 2" xfId="3319"/>
    <cellStyle name="Normal 9 2 5" xfId="2105"/>
    <cellStyle name="Normal 9 2 5 2" xfId="4259"/>
    <cellStyle name="Normal 9 2 6" xfId="2976"/>
    <cellStyle name="Normal 9 3" xfId="438"/>
    <cellStyle name="Normal 9 3 2" xfId="1901"/>
    <cellStyle name="Normal 9 3 2 2" xfId="4066"/>
    <cellStyle name="Normal 9 3 3" xfId="2624"/>
    <cellStyle name="Normal 9 3 3 2" xfId="4778"/>
    <cellStyle name="Normal 9 3 4" xfId="2977"/>
    <cellStyle name="Normal 9 4" xfId="439"/>
    <cellStyle name="Normal 9 4 2" xfId="1902"/>
    <cellStyle name="Normal 9 4 2 2" xfId="4067"/>
    <cellStyle name="Normal 9 4 3" xfId="2625"/>
    <cellStyle name="Normal 9 4 3 2" xfId="4779"/>
    <cellStyle name="Normal 9 4 4" xfId="2978"/>
    <cellStyle name="Normal 9 5" xfId="440"/>
    <cellStyle name="Normal 9 6" xfId="1899"/>
    <cellStyle name="Normal 9 6 2" xfId="2622"/>
    <cellStyle name="Normal 9 6 2 2" xfId="4776"/>
    <cellStyle name="Normal 9 6 3" xfId="4064"/>
    <cellStyle name="Normal 9 7" xfId="2975"/>
    <cellStyle name="Normal 91" xfId="441"/>
    <cellStyle name="Normal_B185-Bs&amp;plT-Ye12'2006" xfId="4818"/>
    <cellStyle name="Normal_California Wow 310308_1" xfId="2663"/>
    <cellStyle name="Normal_CE-Thai" xfId="4819"/>
    <cellStyle name="Note 2" xfId="442"/>
    <cellStyle name="Note 2 16 5" xfId="1441"/>
    <cellStyle name="Note 2 16 5 2" xfId="1947"/>
    <cellStyle name="Note 2 16 5 2 2" xfId="4103"/>
    <cellStyle name="Note 2 16 5 3" xfId="2450"/>
    <cellStyle name="Note 2 16 5 3 2" xfId="4604"/>
    <cellStyle name="Note 2 16 5 4" xfId="2661"/>
    <cellStyle name="Note 2 2" xfId="1903"/>
    <cellStyle name="Note 2 3" xfId="790"/>
    <cellStyle name="Output 2" xfId="443"/>
    <cellStyle name="Output 2 2" xfId="1904"/>
    <cellStyle name="Output 2 3" xfId="759"/>
    <cellStyle name="Percent 10" xfId="1355"/>
    <cellStyle name="Percent 10 2" xfId="2392"/>
    <cellStyle name="Percent 10 2 2" xfId="4546"/>
    <cellStyle name="Percent 10 3" xfId="3673"/>
    <cellStyle name="Percent 11" xfId="1401"/>
    <cellStyle name="Percent 11 2" xfId="2427"/>
    <cellStyle name="Percent 11 2 2" xfId="4581"/>
    <cellStyle name="Percent 11 3" xfId="3714"/>
    <cellStyle name="Percent 12" xfId="1426"/>
    <cellStyle name="Percent 12 2" xfId="2443"/>
    <cellStyle name="Percent 12 2 2" xfId="4597"/>
    <cellStyle name="Percent 12 3" xfId="3733"/>
    <cellStyle name="Percent 121" xfId="747"/>
    <cellStyle name="Percent 13" xfId="1451"/>
    <cellStyle name="Percent 13 2" xfId="2455"/>
    <cellStyle name="Percent 13 2 2" xfId="4609"/>
    <cellStyle name="Percent 13 3" xfId="3745"/>
    <cellStyle name="Percent 2" xfId="444"/>
    <cellStyle name="Percent 2 2" xfId="445"/>
    <cellStyle name="Percent 2 2 2" xfId="1231"/>
    <cellStyle name="Percent 2 2 2 2" xfId="1494"/>
    <cellStyle name="Percent 2 2 2 3" xfId="2268"/>
    <cellStyle name="Percent 2 2 2 3 2" xfId="4422"/>
    <cellStyle name="Percent 2 2 2 4" xfId="3549"/>
    <cellStyle name="Percent 2 2 3" xfId="1492"/>
    <cellStyle name="Percent 2 2 4" xfId="1472"/>
    <cellStyle name="Percent 2 2 4 2" xfId="2464"/>
    <cellStyle name="Percent 2 2 4 2 2" xfId="4618"/>
    <cellStyle name="Percent 2 2 4 3" xfId="3757"/>
    <cellStyle name="Percent 2 2 5" xfId="1905"/>
    <cellStyle name="Percent 2 2 6" xfId="879"/>
    <cellStyle name="Percent 2 2 6 2" xfId="3228"/>
    <cellStyle name="Percent 2 2 7" xfId="2059"/>
    <cellStyle name="Percent 2 2 7 2" xfId="4213"/>
    <cellStyle name="Percent 2 24" xfId="446"/>
    <cellStyle name="Percent 2 3" xfId="447"/>
    <cellStyle name="Percent 2 6" xfId="799"/>
    <cellStyle name="Percent 3" xfId="448"/>
    <cellStyle name="Percent 3 2" xfId="449"/>
    <cellStyle name="Percent 3 2 2" xfId="450"/>
    <cellStyle name="Percent 3 2 2 2" xfId="1057"/>
    <cellStyle name="Percent 3 2 2 2 2" xfId="1313"/>
    <cellStyle name="Percent 3 2 2 2 2 2" xfId="2350"/>
    <cellStyle name="Percent 3 2 2 2 2 2 2" xfId="4504"/>
    <cellStyle name="Percent 3 2 2 2 2 3" xfId="3631"/>
    <cellStyle name="Percent 3 2 2 2 3" xfId="2144"/>
    <cellStyle name="Percent 3 2 2 2 3 2" xfId="4298"/>
    <cellStyle name="Percent 3 2 2 2 4" xfId="3386"/>
    <cellStyle name="Percent 3 2 2 3" xfId="1262"/>
    <cellStyle name="Percent 3 2 2 3 2" xfId="2299"/>
    <cellStyle name="Percent 3 2 2 3 2 2" xfId="4453"/>
    <cellStyle name="Percent 3 2 2 3 3" xfId="3580"/>
    <cellStyle name="Percent 3 2 2 4" xfId="1908"/>
    <cellStyle name="Percent 3 2 2 4 2" xfId="2628"/>
    <cellStyle name="Percent 3 2 2 4 2 2" xfId="4782"/>
    <cellStyle name="Percent 3 2 2 4 3" xfId="4070"/>
    <cellStyle name="Percent 3 2 2 5" xfId="974"/>
    <cellStyle name="Percent 3 2 2 5 2" xfId="3307"/>
    <cellStyle name="Percent 3 2 2 6" xfId="2093"/>
    <cellStyle name="Percent 3 2 2 6 2" xfId="4247"/>
    <cellStyle name="Percent 3 2 2 7" xfId="2981"/>
    <cellStyle name="Percent 3 2 3" xfId="451"/>
    <cellStyle name="Percent 3 2 3 2" xfId="1290"/>
    <cellStyle name="Percent 3 2 3 2 2" xfId="2327"/>
    <cellStyle name="Percent 3 2 3 2 2 2" xfId="4481"/>
    <cellStyle name="Percent 3 2 3 2 3" xfId="3608"/>
    <cellStyle name="Percent 3 2 3 3" xfId="1909"/>
    <cellStyle name="Percent 3 2 3 3 2" xfId="2629"/>
    <cellStyle name="Percent 3 2 3 3 2 2" xfId="4783"/>
    <cellStyle name="Percent 3 2 3 3 3" xfId="4071"/>
    <cellStyle name="Percent 3 2 3 4" xfId="1022"/>
    <cellStyle name="Percent 3 2 3 4 2" xfId="3354"/>
    <cellStyle name="Percent 3 2 3 5" xfId="2121"/>
    <cellStyle name="Percent 3 2 3 5 2" xfId="4275"/>
    <cellStyle name="Percent 3 2 3 6" xfId="2982"/>
    <cellStyle name="Percent 3 2 4" xfId="1137"/>
    <cellStyle name="Percent 3 2 5" xfId="1252"/>
    <cellStyle name="Percent 3 2 5 2" xfId="2289"/>
    <cellStyle name="Percent 3 2 5 2 2" xfId="4443"/>
    <cellStyle name="Percent 3 2 5 3" xfId="3570"/>
    <cellStyle name="Percent 3 2 6" xfId="1907"/>
    <cellStyle name="Percent 3 2 6 2" xfId="2627"/>
    <cellStyle name="Percent 3 2 6 2 2" xfId="4781"/>
    <cellStyle name="Percent 3 2 6 3" xfId="4069"/>
    <cellStyle name="Percent 3 2 7" xfId="943"/>
    <cellStyle name="Percent 3 2 7 2" xfId="3285"/>
    <cellStyle name="Percent 3 2 8" xfId="2080"/>
    <cellStyle name="Percent 3 2 8 2" xfId="4234"/>
    <cellStyle name="Percent 3 2 9" xfId="2980"/>
    <cellStyle name="Percent 3 3" xfId="452"/>
    <cellStyle name="Percent 3 3 2" xfId="1282"/>
    <cellStyle name="Percent 3 3 2 2" xfId="2319"/>
    <cellStyle name="Percent 3 3 2 2 2" xfId="4473"/>
    <cellStyle name="Percent 3 3 2 3" xfId="3600"/>
    <cellStyle name="Percent 3 3 3" xfId="1555"/>
    <cellStyle name="Percent 3 3 4" xfId="1910"/>
    <cellStyle name="Percent 3 3 4 2" xfId="2630"/>
    <cellStyle name="Percent 3 3 4 2 2" xfId="4784"/>
    <cellStyle name="Percent 3 3 4 3" xfId="4072"/>
    <cellStyle name="Percent 3 3 5" xfId="1012"/>
    <cellStyle name="Percent 3 3 5 2" xfId="3344"/>
    <cellStyle name="Percent 3 3 6" xfId="2113"/>
    <cellStyle name="Percent 3 3 6 2" xfId="4267"/>
    <cellStyle name="Percent 3 3 7" xfId="2983"/>
    <cellStyle name="Percent 3 4" xfId="453"/>
    <cellStyle name="Percent 3 4 2" xfId="1249"/>
    <cellStyle name="Percent 3 4 2 2" xfId="2286"/>
    <cellStyle name="Percent 3 4 2 2 2" xfId="4440"/>
    <cellStyle name="Percent 3 4 2 3" xfId="3567"/>
    <cellStyle name="Percent 3 4 3" xfId="1911"/>
    <cellStyle name="Percent 3 4 3 2" xfId="2631"/>
    <cellStyle name="Percent 3 4 3 2 2" xfId="4785"/>
    <cellStyle name="Percent 3 4 3 3" xfId="4073"/>
    <cellStyle name="Percent 3 4 4" xfId="938"/>
    <cellStyle name="Percent 3 4 4 2" xfId="3280"/>
    <cellStyle name="Percent 3 4 5" xfId="2077"/>
    <cellStyle name="Percent 3 4 5 2" xfId="4231"/>
    <cellStyle name="Percent 3 4 6" xfId="2984"/>
    <cellStyle name="Percent 3 5" xfId="454"/>
    <cellStyle name="Percent 3 5 2" xfId="1912"/>
    <cellStyle name="Percent 3 5 2 2" xfId="2632"/>
    <cellStyle name="Percent 3 5 2 2 2" xfId="4786"/>
    <cellStyle name="Percent 3 5 2 3" xfId="4074"/>
    <cellStyle name="Percent 3 5 3" xfId="522"/>
    <cellStyle name="Percent 3 5 4" xfId="2985"/>
    <cellStyle name="Percent 3 6" xfId="1906"/>
    <cellStyle name="Percent 3 6 2" xfId="2626"/>
    <cellStyle name="Percent 3 6 2 2" xfId="4780"/>
    <cellStyle name="Percent 3 6 3" xfId="4068"/>
    <cellStyle name="Percent 3 7" xfId="481"/>
    <cellStyle name="Percent 3 8" xfId="2979"/>
    <cellStyle name="Percent 4" xfId="455"/>
    <cellStyle name="Percent 4 2" xfId="980"/>
    <cellStyle name="Percent 4 2 2" xfId="1063"/>
    <cellStyle name="Percent 4 2 2 2" xfId="1319"/>
    <cellStyle name="Percent 4 2 2 2 2" xfId="2356"/>
    <cellStyle name="Percent 4 2 2 2 2 2" xfId="4510"/>
    <cellStyle name="Percent 4 2 2 2 3" xfId="3637"/>
    <cellStyle name="Percent 4 2 2 3" xfId="2150"/>
    <cellStyle name="Percent 4 2 2 3 2" xfId="4304"/>
    <cellStyle name="Percent 4 2 2 4" xfId="3392"/>
    <cellStyle name="Percent 4 2 3" xfId="1268"/>
    <cellStyle name="Percent 4 2 3 2" xfId="2305"/>
    <cellStyle name="Percent 4 2 3 2 2" xfId="4459"/>
    <cellStyle name="Percent 4 2 3 3" xfId="3586"/>
    <cellStyle name="Percent 4 2 4" xfId="2099"/>
    <cellStyle name="Percent 4 2 4 2" xfId="4253"/>
    <cellStyle name="Percent 4 2 5" xfId="3313"/>
    <cellStyle name="Percent 4 3" xfId="1029"/>
    <cellStyle name="Percent 4 3 2" xfId="1296"/>
    <cellStyle name="Percent 4 3 2 2" xfId="2333"/>
    <cellStyle name="Percent 4 3 2 2 2" xfId="4487"/>
    <cellStyle name="Percent 4 3 2 3" xfId="3614"/>
    <cellStyle name="Percent 4 3 3" xfId="2127"/>
    <cellStyle name="Percent 4 3 3 2" xfId="4281"/>
    <cellStyle name="Percent 4 3 4" xfId="3361"/>
    <cellStyle name="Percent 4 4" xfId="952"/>
    <cellStyle name="Percent 4 4 2" xfId="2086"/>
    <cellStyle name="Percent 4 4 2 2" xfId="4240"/>
    <cellStyle name="Percent 4 4 3" xfId="3292"/>
    <cellStyle name="Percent 4 5" xfId="1506"/>
    <cellStyle name="Percent 4 6" xfId="1913"/>
    <cellStyle name="Percent 4 7" xfId="490"/>
    <cellStyle name="Percent 4 7 2" xfId="2992"/>
    <cellStyle name="Percent 4 8" xfId="1954"/>
    <cellStyle name="Percent 4 8 2" xfId="4108"/>
    <cellStyle name="Percent 5" xfId="456"/>
    <cellStyle name="Percent 5 2" xfId="1049"/>
    <cellStyle name="Percent 5 2 2" xfId="1305"/>
    <cellStyle name="Percent 5 2 2 2" xfId="2342"/>
    <cellStyle name="Percent 5 2 2 2 2" xfId="4496"/>
    <cellStyle name="Percent 5 2 2 3" xfId="3623"/>
    <cellStyle name="Percent 5 2 3" xfId="2136"/>
    <cellStyle name="Percent 5 2 3 2" xfId="4290"/>
    <cellStyle name="Percent 5 2 4" xfId="3378"/>
    <cellStyle name="Percent 5 3" xfId="1220"/>
    <cellStyle name="Percent 5 3 2" xfId="2257"/>
    <cellStyle name="Percent 5 3 2 2" xfId="4411"/>
    <cellStyle name="Percent 5 3 3" xfId="3538"/>
    <cellStyle name="Percent 5 4" xfId="1510"/>
    <cellStyle name="Percent 5 4 2" xfId="2474"/>
    <cellStyle name="Percent 5 4 2 2" xfId="4628"/>
    <cellStyle name="Percent 5 4 3" xfId="3776"/>
    <cellStyle name="Percent 5 5" xfId="1914"/>
    <cellStyle name="Percent 5 6" xfId="789"/>
    <cellStyle name="Percent 5 6 2" xfId="3183"/>
    <cellStyle name="Percent 5 7" xfId="2047"/>
    <cellStyle name="Percent 5 7 2" xfId="4201"/>
    <cellStyle name="Percent 6" xfId="457"/>
    <cellStyle name="Percent 6 2" xfId="1334"/>
    <cellStyle name="Percent 6 2 2" xfId="2371"/>
    <cellStyle name="Percent 6 2 2 2" xfId="4525"/>
    <cellStyle name="Percent 6 2 3" xfId="3652"/>
    <cellStyle name="Percent 6 3" xfId="1553"/>
    <cellStyle name="Percent 6 4" xfId="1915"/>
    <cellStyle name="Percent 6 5" xfId="1103"/>
    <cellStyle name="Percent 6 5 2" xfId="3432"/>
    <cellStyle name="Percent 6 6" xfId="2166"/>
    <cellStyle name="Percent 6 6 2" xfId="4320"/>
    <cellStyle name="Percent 7" xfId="1115"/>
    <cellStyle name="Percent 8" xfId="517"/>
    <cellStyle name="Percent 8 2" xfId="1968"/>
    <cellStyle name="Percent 8 2 2" xfId="4122"/>
    <cellStyle name="Percent 8 3" xfId="3012"/>
    <cellStyle name="Percent 9" xfId="1157"/>
    <cellStyle name="Percent 9 2" xfId="2194"/>
    <cellStyle name="Percent 9 2 2" xfId="4348"/>
    <cellStyle name="Percent 9 3" xfId="3475"/>
    <cellStyle name="pwstyle" xfId="4817"/>
    <cellStyle name="SAPBEXaggDataEmph 2 2 2 3 4" xfId="1436"/>
    <cellStyle name="SAPBEXaggDataEmph 2 2 2 3 4 2" xfId="1439"/>
    <cellStyle name="SAPBEXaggDataEmph 2 2 2 3 4 2 2" xfId="1946"/>
    <cellStyle name="SAPBEXaggDataEmph 2 2 2 3 4 2 2 2" xfId="4102"/>
    <cellStyle name="SAPBEXaggDataEmph 2 2 2 3 4 2 3" xfId="2449"/>
    <cellStyle name="SAPBEXaggDataEmph 2 2 2 3 4 2 3 2" xfId="4603"/>
    <cellStyle name="SAPBEXaggDataEmph 2 2 2 3 4 2 4" xfId="2660"/>
    <cellStyle name="SAPBEXaggDataEmph 2 2 2 3 4 3" xfId="1944"/>
    <cellStyle name="SAPBEXaggDataEmph 2 2 2 3 4 3 2" xfId="4100"/>
    <cellStyle name="SAPBEXaggDataEmph 2 2 2 3 4 4" xfId="2447"/>
    <cellStyle name="SAPBEXaggDataEmph 2 2 2 3 4 4 2" xfId="4601"/>
    <cellStyle name="SAPBEXaggDataEmph 2 2 2 3 4 5" xfId="2658"/>
    <cellStyle name="SAPBEXHLevel1 16 2 5 5" xfId="1438"/>
    <cellStyle name="SAPBEXHLevel1 16 2 5 5 2" xfId="1945"/>
    <cellStyle name="SAPBEXHLevel1 16 2 5 5 2 2" xfId="4101"/>
    <cellStyle name="SAPBEXHLevel1 16 2 5 5 3" xfId="2448"/>
    <cellStyle name="SAPBEXHLevel1 16 2 5 5 3 2" xfId="4602"/>
    <cellStyle name="SAPBEXHLevel1 16 2 5 5 4" xfId="2659"/>
    <cellStyle name="SAPBEXHLevel1X 5 2 2 2 2 4" xfId="1446"/>
    <cellStyle name="SAPBEXHLevel1X 5 2 2 2 2 4 2" xfId="1948"/>
    <cellStyle name="SAPBEXHLevel1X 5 2 2 2 2 4 2 2" xfId="4104"/>
    <cellStyle name="SAPBEXHLevel1X 5 2 2 2 2 4 3" xfId="2452"/>
    <cellStyle name="SAPBEXHLevel1X 5 2 2 2 2 4 3 2" xfId="4606"/>
    <cellStyle name="SAPBEXHLevel1X 5 2 2 2 2 4 4" xfId="2662"/>
    <cellStyle name="Title 2" xfId="458"/>
    <cellStyle name="Title 2 2" xfId="1916"/>
    <cellStyle name="Title 2 3" xfId="760"/>
    <cellStyle name="Total 2" xfId="459"/>
    <cellStyle name="Total 2 2" xfId="1917"/>
    <cellStyle name="Total 2 3" xfId="804"/>
    <cellStyle name="Warning Text 2" xfId="460"/>
    <cellStyle name="Warning Text 2 2" xfId="1918"/>
    <cellStyle name="Warning Text 2 3" xfId="767"/>
    <cellStyle name="เครื่องหมายจุลภาค_งบการเงิน MP-RK รวม Y'49" xfId="4816"/>
    <cellStyle name="ปกติ_LH BANK" xfId="737"/>
    <cellStyle name="ปกติ_Sheet1" xfId="4"/>
  </cellStyles>
  <dxfs count="0"/>
  <tableStyles count="0" defaultTableStyle="TableStyleMedium2" defaultPivotStyle="PivotStyleLight16"/>
  <colors>
    <mruColors>
      <color rgb="FFFF99DB"/>
      <color rgb="FF00FFFF"/>
      <color rgb="FFFAFAFA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A41B170C-2F41-4935-91C3-92528D084B54}"/>
            </a:ext>
          </a:extLst>
        </xdr:cNvPr>
        <xdr:cNvSpPr>
          <a:spLocks noChangeShapeType="1"/>
        </xdr:cNvSpPr>
      </xdr:nvSpPr>
      <xdr:spPr bwMode="auto">
        <a:xfrm>
          <a:off x="3467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63EDA7A6-43C4-4229-AA04-3E67ACEE056F}"/>
            </a:ext>
          </a:extLst>
        </xdr:cNvPr>
        <xdr:cNvSpPr>
          <a:spLocks noChangeShapeType="1"/>
        </xdr:cNvSpPr>
      </xdr:nvSpPr>
      <xdr:spPr bwMode="auto">
        <a:xfrm>
          <a:off x="3467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121"/>
  <sheetViews>
    <sheetView view="pageBreakPreview" topLeftCell="A36" zoomScale="78" zoomScaleNormal="100" zoomScaleSheetLayoutView="78" workbookViewId="0">
      <selection activeCell="A36" sqref="A36"/>
    </sheetView>
  </sheetViews>
  <sheetFormatPr defaultColWidth="10.85546875" defaultRowHeight="16.5" customHeight="1"/>
  <cols>
    <col min="1" max="1" width="52.28515625" style="39" customWidth="1"/>
    <col min="2" max="2" width="6.85546875" style="79" customWidth="1"/>
    <col min="3" max="3" width="0.85546875" style="39" customWidth="1"/>
    <col min="4" max="4" width="11.5703125" style="72" customWidth="1"/>
    <col min="5" max="5" width="0.85546875" style="72" customWidth="1"/>
    <col min="6" max="6" width="11.5703125" style="72" customWidth="1"/>
    <col min="7" max="7" width="0.85546875" style="72" customWidth="1"/>
    <col min="8" max="8" width="11.5703125" style="72" customWidth="1"/>
    <col min="9" max="9" width="0.85546875" style="72" customWidth="1"/>
    <col min="10" max="10" width="11.5703125" style="72" customWidth="1"/>
    <col min="11" max="16384" width="10.85546875" style="39"/>
  </cols>
  <sheetData>
    <row r="1" spans="1:10" ht="16.5" customHeight="1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ht="16.5" customHeight="1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6.5" customHeight="1">
      <c r="A3" s="221" t="s">
        <v>2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0" ht="16.5" customHeight="1">
      <c r="A4" s="40"/>
      <c r="B4" s="41"/>
      <c r="C4" s="40"/>
      <c r="D4" s="42"/>
      <c r="E4" s="42"/>
      <c r="F4" s="42"/>
      <c r="G4" s="42"/>
      <c r="H4" s="42"/>
      <c r="I4" s="42"/>
      <c r="J4" s="42"/>
    </row>
    <row r="5" spans="1:10" ht="16.5" customHeight="1">
      <c r="A5" s="40"/>
      <c r="B5" s="41"/>
      <c r="C5" s="40"/>
      <c r="D5" s="42"/>
      <c r="E5" s="42"/>
      <c r="F5" s="42"/>
      <c r="G5" s="42"/>
      <c r="H5" s="42"/>
      <c r="I5" s="42"/>
      <c r="J5" s="42"/>
    </row>
    <row r="6" spans="1:10" ht="16.5" customHeight="1">
      <c r="A6" s="40"/>
      <c r="B6" s="41"/>
      <c r="C6" s="40"/>
      <c r="D6" s="222" t="s">
        <v>3</v>
      </c>
      <c r="E6" s="222"/>
      <c r="F6" s="222"/>
      <c r="G6" s="44"/>
      <c r="H6" s="222" t="s">
        <v>4</v>
      </c>
      <c r="I6" s="222"/>
      <c r="J6" s="222"/>
    </row>
    <row r="7" spans="1:10" ht="16.5" customHeight="1">
      <c r="A7" s="40"/>
      <c r="B7" s="41"/>
      <c r="C7" s="40"/>
      <c r="D7" s="219" t="s">
        <v>5</v>
      </c>
      <c r="E7" s="219"/>
      <c r="F7" s="219"/>
      <c r="G7" s="43"/>
      <c r="H7" s="219" t="s">
        <v>5</v>
      </c>
      <c r="I7" s="219"/>
      <c r="J7" s="219"/>
    </row>
    <row r="8" spans="1:10" ht="16.5" customHeight="1">
      <c r="A8" s="40"/>
      <c r="B8" s="41"/>
      <c r="C8" s="40"/>
      <c r="D8" s="45" t="s">
        <v>6</v>
      </c>
      <c r="E8" s="42"/>
      <c r="F8" s="45" t="s">
        <v>7</v>
      </c>
      <c r="G8" s="42"/>
      <c r="H8" s="45" t="s">
        <v>6</v>
      </c>
      <c r="I8" s="42"/>
      <c r="J8" s="46" t="s">
        <v>7</v>
      </c>
    </row>
    <row r="9" spans="1:10" ht="16.5" customHeight="1">
      <c r="A9" s="47"/>
      <c r="B9" s="48"/>
      <c r="C9" s="49"/>
      <c r="D9" s="50" t="s">
        <v>8</v>
      </c>
      <c r="E9" s="51"/>
      <c r="F9" s="46" t="s">
        <v>9</v>
      </c>
      <c r="G9" s="52"/>
      <c r="H9" s="50" t="s">
        <v>8</v>
      </c>
      <c r="I9" s="51"/>
      <c r="J9" s="46" t="s">
        <v>9</v>
      </c>
    </row>
    <row r="10" spans="1:10" s="55" customFormat="1" ht="16.5" customHeight="1">
      <c r="A10" s="47"/>
      <c r="B10" s="53"/>
      <c r="C10" s="49"/>
      <c r="D10" s="54" t="s">
        <v>10</v>
      </c>
      <c r="E10" s="54"/>
      <c r="F10" s="54" t="s">
        <v>11</v>
      </c>
      <c r="G10" s="52"/>
      <c r="H10" s="54" t="s">
        <v>10</v>
      </c>
      <c r="I10" s="54"/>
      <c r="J10" s="54" t="s">
        <v>11</v>
      </c>
    </row>
    <row r="11" spans="1:10" s="56" customFormat="1" ht="16.5" customHeight="1">
      <c r="B11" s="57" t="s">
        <v>12</v>
      </c>
      <c r="C11" s="49"/>
      <c r="D11" s="1" t="s">
        <v>13</v>
      </c>
      <c r="E11" s="58"/>
      <c r="F11" s="1" t="s">
        <v>13</v>
      </c>
      <c r="G11" s="59"/>
      <c r="H11" s="1" t="s">
        <v>13</v>
      </c>
      <c r="I11" s="59"/>
      <c r="J11" s="1" t="s">
        <v>13</v>
      </c>
    </row>
    <row r="12" spans="1:10" s="56" customFormat="1" ht="8.1" customHeight="1">
      <c r="B12" s="60"/>
      <c r="C12" s="49"/>
      <c r="D12" s="44"/>
      <c r="E12" s="51"/>
      <c r="F12" s="44"/>
      <c r="G12" s="52"/>
      <c r="H12" s="44"/>
      <c r="I12" s="51"/>
      <c r="J12" s="44"/>
    </row>
    <row r="13" spans="1:10" s="56" customFormat="1" ht="16.5" customHeight="1">
      <c r="A13" s="61" t="s">
        <v>14</v>
      </c>
      <c r="B13" s="62"/>
      <c r="D13" s="63"/>
      <c r="E13" s="63"/>
      <c r="F13" s="63"/>
      <c r="G13" s="63"/>
      <c r="H13" s="63"/>
      <c r="I13" s="63"/>
      <c r="J13" s="63"/>
    </row>
    <row r="14" spans="1:10" s="56" customFormat="1" ht="8.1" customHeight="1">
      <c r="A14" s="61"/>
      <c r="B14" s="62"/>
      <c r="D14" s="63"/>
      <c r="E14" s="63"/>
      <c r="F14" s="63"/>
      <c r="G14" s="63"/>
      <c r="H14" s="63"/>
      <c r="I14" s="63"/>
      <c r="J14" s="63"/>
    </row>
    <row r="15" spans="1:10" s="56" customFormat="1" ht="16.5" customHeight="1">
      <c r="A15" s="61" t="s">
        <v>15</v>
      </c>
      <c r="B15" s="62"/>
      <c r="D15" s="63"/>
      <c r="E15" s="63"/>
      <c r="F15" s="63"/>
      <c r="G15" s="63"/>
      <c r="H15" s="63"/>
      <c r="I15" s="63"/>
      <c r="J15" s="63"/>
    </row>
    <row r="16" spans="1:10" s="56" customFormat="1" ht="8.1" customHeight="1">
      <c r="A16" s="61"/>
      <c r="B16" s="62"/>
      <c r="D16" s="63"/>
      <c r="E16" s="63"/>
      <c r="F16" s="63"/>
      <c r="G16" s="63"/>
      <c r="H16" s="63"/>
      <c r="I16" s="63"/>
      <c r="J16" s="63"/>
    </row>
    <row r="17" spans="1:10" s="56" customFormat="1" ht="16.5" customHeight="1">
      <c r="A17" s="56" t="s">
        <v>16</v>
      </c>
      <c r="B17" s="62"/>
      <c r="C17" s="64"/>
      <c r="D17" s="63">
        <v>2196147</v>
      </c>
      <c r="E17" s="63"/>
      <c r="F17" s="65">
        <v>2452687</v>
      </c>
      <c r="G17" s="63"/>
      <c r="H17" s="63">
        <v>1149247</v>
      </c>
      <c r="I17" s="63"/>
      <c r="J17" s="65">
        <v>830652</v>
      </c>
    </row>
    <row r="18" spans="1:10" s="56" customFormat="1" ht="16.5" customHeight="1">
      <c r="A18" s="66" t="s">
        <v>223</v>
      </c>
      <c r="B18" s="62" t="s">
        <v>32</v>
      </c>
      <c r="C18" s="64"/>
      <c r="D18" s="63">
        <v>300770</v>
      </c>
      <c r="E18" s="63"/>
      <c r="F18" s="63">
        <v>0</v>
      </c>
      <c r="G18" s="63"/>
      <c r="H18" s="63">
        <v>300770</v>
      </c>
      <c r="I18" s="63"/>
      <c r="J18" s="63">
        <v>0</v>
      </c>
    </row>
    <row r="19" spans="1:10" s="56" customFormat="1" ht="16.5" customHeight="1">
      <c r="A19" s="56" t="s">
        <v>17</v>
      </c>
      <c r="B19" s="62"/>
      <c r="C19" s="64"/>
      <c r="D19" s="63"/>
      <c r="E19" s="63"/>
      <c r="F19" s="65"/>
      <c r="G19" s="63"/>
      <c r="H19" s="63"/>
      <c r="I19" s="63"/>
      <c r="J19" s="65"/>
    </row>
    <row r="20" spans="1:10" s="56" customFormat="1" ht="16.5" customHeight="1">
      <c r="A20" s="56" t="s">
        <v>18</v>
      </c>
      <c r="B20" s="62" t="s">
        <v>19</v>
      </c>
      <c r="C20" s="64"/>
      <c r="D20" s="63">
        <v>15262391</v>
      </c>
      <c r="E20" s="63"/>
      <c r="F20" s="65">
        <v>15479467</v>
      </c>
      <c r="G20" s="63"/>
      <c r="H20" s="63">
        <v>346765</v>
      </c>
      <c r="I20" s="63"/>
      <c r="J20" s="65">
        <v>365820</v>
      </c>
    </row>
    <row r="21" spans="1:10" s="56" customFormat="1" ht="16.5" customHeight="1">
      <c r="A21" s="56" t="s">
        <v>20</v>
      </c>
      <c r="B21" s="62" t="s">
        <v>21</v>
      </c>
      <c r="C21" s="64"/>
      <c r="D21" s="63">
        <v>24965</v>
      </c>
      <c r="E21" s="63"/>
      <c r="F21" s="67">
        <v>103459</v>
      </c>
      <c r="G21" s="63"/>
      <c r="H21" s="63">
        <v>6231</v>
      </c>
      <c r="I21" s="63"/>
      <c r="J21" s="65">
        <v>935790</v>
      </c>
    </row>
    <row r="22" spans="1:10" s="56" customFormat="1" ht="16.5" customHeight="1">
      <c r="A22" s="56" t="s">
        <v>22</v>
      </c>
      <c r="B22" s="62" t="s">
        <v>23</v>
      </c>
      <c r="C22" s="64"/>
      <c r="D22" s="63">
        <v>1079425</v>
      </c>
      <c r="E22" s="63"/>
      <c r="F22" s="65">
        <v>1306030</v>
      </c>
      <c r="G22" s="63"/>
      <c r="H22" s="63">
        <v>12327</v>
      </c>
      <c r="I22" s="63"/>
      <c r="J22" s="67">
        <v>11632</v>
      </c>
    </row>
    <row r="23" spans="1:10" s="56" customFormat="1" ht="16.5" customHeight="1">
      <c r="A23" s="56" t="s">
        <v>24</v>
      </c>
      <c r="B23" s="62"/>
      <c r="C23" s="64"/>
      <c r="D23" s="63"/>
      <c r="E23" s="63"/>
      <c r="F23" s="67"/>
      <c r="G23" s="63"/>
      <c r="H23" s="63"/>
      <c r="I23" s="63"/>
      <c r="J23" s="65"/>
    </row>
    <row r="24" spans="1:10" s="56" customFormat="1" ht="16.5" customHeight="1">
      <c r="A24" s="56" t="s">
        <v>25</v>
      </c>
      <c r="B24" s="62" t="s">
        <v>26</v>
      </c>
      <c r="C24" s="64"/>
      <c r="D24" s="63">
        <v>0</v>
      </c>
      <c r="E24" s="63"/>
      <c r="F24" s="67">
        <v>0</v>
      </c>
      <c r="G24" s="63"/>
      <c r="H24" s="63">
        <v>26783200</v>
      </c>
      <c r="I24" s="63"/>
      <c r="J24" s="65">
        <v>28344625</v>
      </c>
    </row>
    <row r="25" spans="1:10" s="56" customFormat="1" ht="16.5" customHeight="1">
      <c r="A25" s="56" t="s">
        <v>27</v>
      </c>
      <c r="B25" s="62"/>
      <c r="C25" s="64"/>
      <c r="D25" s="63">
        <v>352139</v>
      </c>
      <c r="E25" s="63"/>
      <c r="F25" s="65">
        <v>330657</v>
      </c>
      <c r="G25" s="63"/>
      <c r="H25" s="63">
        <v>0</v>
      </c>
      <c r="I25" s="63"/>
      <c r="J25" s="67">
        <v>0</v>
      </c>
    </row>
    <row r="26" spans="1:10" s="56" customFormat="1" ht="16.5" customHeight="1">
      <c r="A26" s="56" t="s">
        <v>28</v>
      </c>
      <c r="B26" s="62" t="s">
        <v>29</v>
      </c>
      <c r="C26" s="64"/>
      <c r="D26" s="68">
        <v>287329</v>
      </c>
      <c r="E26" s="69"/>
      <c r="F26" s="70">
        <v>222605</v>
      </c>
      <c r="G26" s="69"/>
      <c r="H26" s="68">
        <v>6635</v>
      </c>
      <c r="I26" s="69"/>
      <c r="J26" s="70">
        <v>2966</v>
      </c>
    </row>
    <row r="27" spans="1:10" s="56" customFormat="1" ht="8.1" customHeight="1">
      <c r="B27" s="62"/>
      <c r="C27" s="64"/>
      <c r="D27" s="63"/>
      <c r="E27" s="63"/>
      <c r="F27" s="63"/>
      <c r="G27" s="63"/>
      <c r="H27" s="63"/>
      <c r="I27" s="63"/>
      <c r="J27" s="63"/>
    </row>
    <row r="28" spans="1:10" s="56" customFormat="1" ht="16.5" customHeight="1">
      <c r="A28" s="71" t="s">
        <v>30</v>
      </c>
      <c r="B28" s="62"/>
      <c r="C28" s="64"/>
      <c r="D28" s="68">
        <f>SUM(D17:D26)</f>
        <v>19503166</v>
      </c>
      <c r="E28" s="69"/>
      <c r="F28" s="68">
        <f>SUM(F17:F26)</f>
        <v>19894905</v>
      </c>
      <c r="G28" s="69"/>
      <c r="H28" s="68">
        <f>SUM(H17:H26)</f>
        <v>28605175</v>
      </c>
      <c r="I28" s="69"/>
      <c r="J28" s="68">
        <f>SUM(J17:J26)</f>
        <v>30491485</v>
      </c>
    </row>
    <row r="29" spans="1:10" s="56" customFormat="1" ht="16.5" customHeight="1">
      <c r="B29" s="62"/>
      <c r="C29" s="64"/>
      <c r="D29" s="72"/>
      <c r="E29" s="72"/>
      <c r="F29" s="72"/>
      <c r="G29" s="72"/>
      <c r="H29" s="72"/>
      <c r="I29" s="72"/>
      <c r="J29" s="72"/>
    </row>
    <row r="30" spans="1:10" s="56" customFormat="1" ht="16.5" customHeight="1">
      <c r="A30" s="71" t="s">
        <v>31</v>
      </c>
      <c r="B30" s="62"/>
      <c r="D30" s="72"/>
      <c r="E30" s="72"/>
      <c r="F30" s="72"/>
      <c r="G30" s="72"/>
      <c r="H30" s="72"/>
      <c r="I30" s="72"/>
      <c r="J30" s="72"/>
    </row>
    <row r="31" spans="1:10" s="56" customFormat="1" ht="8.1" customHeight="1">
      <c r="A31" s="61"/>
      <c r="B31" s="62"/>
      <c r="D31" s="72"/>
      <c r="E31" s="72"/>
      <c r="F31" s="72"/>
      <c r="G31" s="72"/>
      <c r="H31" s="72"/>
      <c r="I31" s="72"/>
      <c r="J31" s="72"/>
    </row>
    <row r="32" spans="1:10" s="56" customFormat="1" ht="16.5" customHeight="1">
      <c r="A32" s="66" t="s">
        <v>223</v>
      </c>
      <c r="B32" s="62" t="s">
        <v>32</v>
      </c>
      <c r="C32" s="64"/>
      <c r="D32" s="63">
        <v>25701</v>
      </c>
      <c r="E32" s="63"/>
      <c r="F32" s="65">
        <v>30242</v>
      </c>
      <c r="G32" s="63"/>
      <c r="H32" s="63">
        <v>25701</v>
      </c>
      <c r="I32" s="63"/>
      <c r="J32" s="65">
        <v>30242</v>
      </c>
    </row>
    <row r="33" spans="1:12" s="56" customFormat="1" ht="16.5" customHeight="1">
      <c r="A33" s="66" t="s">
        <v>33</v>
      </c>
      <c r="B33" s="62"/>
      <c r="C33" s="64"/>
      <c r="D33" s="63"/>
      <c r="E33" s="63"/>
      <c r="F33" s="65"/>
      <c r="G33" s="63"/>
      <c r="H33" s="63"/>
      <c r="I33" s="63"/>
      <c r="J33" s="65"/>
    </row>
    <row r="34" spans="1:12" s="56" customFormat="1" ht="16.5" customHeight="1">
      <c r="A34" s="66" t="s">
        <v>34</v>
      </c>
      <c r="B34" s="62" t="s">
        <v>35</v>
      </c>
      <c r="C34" s="64"/>
      <c r="D34" s="63">
        <v>37154</v>
      </c>
      <c r="E34" s="63"/>
      <c r="F34" s="65">
        <v>55505</v>
      </c>
      <c r="G34" s="63"/>
      <c r="H34" s="63">
        <v>37154</v>
      </c>
      <c r="I34" s="63"/>
      <c r="J34" s="65">
        <v>55505</v>
      </c>
    </row>
    <row r="35" spans="1:12" s="56" customFormat="1" ht="16.5" customHeight="1">
      <c r="A35" s="66" t="s">
        <v>36</v>
      </c>
      <c r="B35" s="62" t="s">
        <v>37</v>
      </c>
      <c r="C35" s="64"/>
      <c r="D35" s="63">
        <v>0</v>
      </c>
      <c r="E35" s="63"/>
      <c r="F35" s="67">
        <v>0</v>
      </c>
      <c r="G35" s="63"/>
      <c r="H35" s="63">
        <v>218627</v>
      </c>
      <c r="I35" s="63"/>
      <c r="J35" s="65">
        <v>193305</v>
      </c>
    </row>
    <row r="36" spans="1:12" s="56" customFormat="1" ht="16.5" customHeight="1">
      <c r="A36" s="56" t="s">
        <v>39</v>
      </c>
      <c r="B36" s="62" t="s">
        <v>40</v>
      </c>
      <c r="C36" s="64"/>
      <c r="D36" s="63">
        <v>0</v>
      </c>
      <c r="E36" s="63"/>
      <c r="F36" s="67">
        <v>0</v>
      </c>
      <c r="G36" s="63"/>
      <c r="H36" s="63">
        <v>648740</v>
      </c>
      <c r="I36" s="63"/>
      <c r="J36" s="67">
        <v>904960</v>
      </c>
    </row>
    <row r="37" spans="1:12" s="56" customFormat="1" ht="16.5" customHeight="1">
      <c r="A37" s="56" t="s">
        <v>38</v>
      </c>
      <c r="B37" s="62" t="s">
        <v>19</v>
      </c>
      <c r="C37" s="64"/>
      <c r="D37" s="63">
        <v>13251888</v>
      </c>
      <c r="E37" s="63"/>
      <c r="F37" s="65">
        <v>14855987</v>
      </c>
      <c r="G37" s="63"/>
      <c r="H37" s="63">
        <v>653068</v>
      </c>
      <c r="I37" s="63"/>
      <c r="J37" s="65">
        <v>711013</v>
      </c>
    </row>
    <row r="38" spans="1:12" s="56" customFormat="1" ht="16.5" customHeight="1">
      <c r="A38" s="66" t="s">
        <v>41</v>
      </c>
      <c r="B38" s="62"/>
      <c r="C38" s="64"/>
      <c r="D38" s="63">
        <v>224982</v>
      </c>
      <c r="E38" s="63"/>
      <c r="F38" s="65">
        <v>236469</v>
      </c>
      <c r="G38" s="63"/>
      <c r="H38" s="63">
        <v>90161</v>
      </c>
      <c r="I38" s="63"/>
      <c r="J38" s="65">
        <v>96864</v>
      </c>
    </row>
    <row r="39" spans="1:12" s="56" customFormat="1" ht="16.5" customHeight="1">
      <c r="A39" s="66" t="s">
        <v>42</v>
      </c>
      <c r="B39" s="62"/>
      <c r="C39" s="64"/>
      <c r="D39" s="63">
        <v>41008</v>
      </c>
      <c r="E39" s="63"/>
      <c r="F39" s="65">
        <v>46355</v>
      </c>
      <c r="G39" s="63"/>
      <c r="H39" s="63">
        <v>26281</v>
      </c>
      <c r="I39" s="63"/>
      <c r="J39" s="65">
        <v>31612</v>
      </c>
    </row>
    <row r="40" spans="1:12" s="56" customFormat="1" ht="16.5" customHeight="1">
      <c r="A40" s="66" t="s">
        <v>43</v>
      </c>
      <c r="B40" s="62"/>
      <c r="C40" s="64"/>
      <c r="D40" s="63">
        <v>69694</v>
      </c>
      <c r="E40" s="63"/>
      <c r="F40" s="65">
        <v>46718</v>
      </c>
      <c r="G40" s="63"/>
      <c r="H40" s="63">
        <v>38802</v>
      </c>
      <c r="I40" s="63"/>
      <c r="J40" s="65">
        <v>28856</v>
      </c>
    </row>
    <row r="41" spans="1:12" s="56" customFormat="1" ht="16.5" customHeight="1">
      <c r="A41" s="56" t="s">
        <v>44</v>
      </c>
      <c r="B41" s="62"/>
      <c r="C41" s="64"/>
      <c r="D41" s="63">
        <v>66404</v>
      </c>
      <c r="E41" s="63"/>
      <c r="F41" s="65">
        <v>63262</v>
      </c>
      <c r="G41" s="63"/>
      <c r="H41" s="63">
        <v>34408</v>
      </c>
      <c r="I41" s="63"/>
      <c r="J41" s="65">
        <v>31472</v>
      </c>
    </row>
    <row r="42" spans="1:12" s="56" customFormat="1" ht="16.5" customHeight="1">
      <c r="A42" s="66" t="s">
        <v>45</v>
      </c>
      <c r="B42" s="62"/>
      <c r="C42" s="64"/>
      <c r="D42" s="68">
        <v>2401</v>
      </c>
      <c r="E42" s="69"/>
      <c r="F42" s="70">
        <v>2604</v>
      </c>
      <c r="G42" s="69"/>
      <c r="H42" s="68">
        <v>451</v>
      </c>
      <c r="I42" s="69"/>
      <c r="J42" s="70">
        <v>653</v>
      </c>
      <c r="K42" s="72"/>
      <c r="L42" s="72"/>
    </row>
    <row r="43" spans="1:12" s="56" customFormat="1" ht="8.1" customHeight="1">
      <c r="B43" s="62"/>
      <c r="C43" s="64"/>
      <c r="D43" s="72"/>
      <c r="E43" s="72"/>
      <c r="F43" s="72"/>
      <c r="G43" s="72"/>
      <c r="H43" s="72"/>
      <c r="I43" s="72"/>
      <c r="J43" s="72"/>
    </row>
    <row r="44" spans="1:12" s="66" customFormat="1" ht="15" customHeight="1">
      <c r="A44" s="71" t="s">
        <v>46</v>
      </c>
      <c r="B44" s="73"/>
      <c r="C44" s="74"/>
      <c r="D44" s="68">
        <f>SUM(D32:D42)</f>
        <v>13719232</v>
      </c>
      <c r="E44" s="75"/>
      <c r="F44" s="68">
        <f>SUM(F32:F42)</f>
        <v>15337142</v>
      </c>
      <c r="G44" s="75"/>
      <c r="H44" s="68">
        <f>SUM(H32:H42)</f>
        <v>1773393</v>
      </c>
      <c r="I44" s="75"/>
      <c r="J44" s="68">
        <f>SUM(J32:J42)</f>
        <v>2084482</v>
      </c>
    </row>
    <row r="45" spans="1:12" s="66" customFormat="1" ht="8.1" customHeight="1">
      <c r="A45" s="71"/>
      <c r="B45" s="60"/>
      <c r="C45" s="76"/>
      <c r="D45" s="44"/>
      <c r="E45" s="43"/>
      <c r="F45" s="44"/>
      <c r="G45" s="43"/>
      <c r="H45" s="44"/>
      <c r="I45" s="43"/>
      <c r="J45" s="44"/>
    </row>
    <row r="46" spans="1:12" s="66" customFormat="1" ht="15" customHeight="1" thickBot="1">
      <c r="A46" s="71" t="s">
        <v>47</v>
      </c>
      <c r="B46" s="73"/>
      <c r="C46" s="77"/>
      <c r="D46" s="78">
        <f>SUM(D44,D28)</f>
        <v>33222398</v>
      </c>
      <c r="E46" s="75"/>
      <c r="F46" s="78">
        <f>SUM(F44+F28)</f>
        <v>35232047</v>
      </c>
      <c r="G46" s="75"/>
      <c r="H46" s="78">
        <f>SUM(H44,H28)</f>
        <v>30378568</v>
      </c>
      <c r="I46" s="75"/>
      <c r="J46" s="78">
        <f>SUM(J44+J28)</f>
        <v>32575967</v>
      </c>
    </row>
    <row r="47" spans="1:12" s="56" customFormat="1" ht="16.5" customHeight="1" thickTop="1">
      <c r="A47" s="64"/>
      <c r="B47" s="79"/>
      <c r="C47" s="64"/>
      <c r="D47" s="72"/>
      <c r="E47" s="72"/>
      <c r="F47" s="72"/>
      <c r="G47" s="72"/>
      <c r="H47" s="72"/>
      <c r="I47" s="72"/>
      <c r="J47" s="72"/>
    </row>
    <row r="48" spans="1:12" s="56" customFormat="1" ht="16.5" customHeight="1">
      <c r="A48" s="64"/>
      <c r="B48" s="79"/>
      <c r="C48" s="64"/>
      <c r="D48" s="72"/>
      <c r="E48" s="72"/>
      <c r="F48" s="72"/>
      <c r="G48" s="72"/>
      <c r="H48" s="72"/>
      <c r="I48" s="72"/>
      <c r="J48" s="72"/>
    </row>
    <row r="49" spans="1:10" s="56" customFormat="1" ht="16.5" customHeight="1">
      <c r="A49" s="64"/>
      <c r="B49" s="79"/>
      <c r="C49" s="64"/>
      <c r="D49" s="72"/>
      <c r="E49" s="72"/>
      <c r="F49" s="72"/>
      <c r="G49" s="72"/>
      <c r="H49" s="72"/>
      <c r="I49" s="72"/>
      <c r="J49" s="72"/>
    </row>
    <row r="50" spans="1:10" s="56" customFormat="1" ht="16.5" customHeight="1">
      <c r="A50" s="64"/>
      <c r="B50" s="79"/>
      <c r="C50" s="64"/>
      <c r="D50" s="72"/>
      <c r="E50" s="72"/>
      <c r="F50" s="72"/>
      <c r="G50" s="72"/>
      <c r="H50" s="72"/>
      <c r="I50" s="72"/>
      <c r="J50" s="72"/>
    </row>
    <row r="51" spans="1:10" s="56" customFormat="1" ht="16.5" customHeight="1">
      <c r="A51" s="64"/>
      <c r="B51" s="79"/>
      <c r="C51" s="64"/>
      <c r="D51" s="72"/>
      <c r="E51" s="72"/>
      <c r="F51" s="72"/>
      <c r="G51" s="72"/>
      <c r="H51" s="72"/>
      <c r="I51" s="72"/>
      <c r="J51" s="72"/>
    </row>
    <row r="52" spans="1:10" s="56" customFormat="1" ht="9" customHeight="1">
      <c r="A52" s="64"/>
      <c r="B52" s="79"/>
      <c r="C52" s="64"/>
      <c r="D52" s="72"/>
      <c r="E52" s="72"/>
      <c r="F52" s="72"/>
      <c r="G52" s="72"/>
      <c r="H52" s="72"/>
      <c r="I52" s="72"/>
      <c r="J52" s="72"/>
    </row>
    <row r="53" spans="1:10" s="56" customFormat="1" ht="16.5" customHeight="1">
      <c r="A53" s="64"/>
      <c r="B53" s="79"/>
      <c r="C53" s="64"/>
      <c r="D53" s="72"/>
      <c r="E53" s="72"/>
      <c r="F53" s="72"/>
      <c r="G53" s="72"/>
      <c r="H53" s="72"/>
      <c r="I53" s="72"/>
      <c r="J53" s="72"/>
    </row>
    <row r="54" spans="1:10" s="56" customFormat="1" ht="16.5" customHeight="1">
      <c r="A54" s="225" t="s">
        <v>213</v>
      </c>
      <c r="B54" s="225"/>
      <c r="C54" s="225"/>
      <c r="D54" s="225"/>
      <c r="E54" s="225"/>
      <c r="F54" s="225"/>
      <c r="G54" s="225"/>
      <c r="H54" s="225"/>
      <c r="I54" s="225"/>
      <c r="J54" s="225"/>
    </row>
    <row r="55" spans="1:10" s="56" customFormat="1" ht="16.5" customHeight="1">
      <c r="A55" s="80"/>
      <c r="B55" s="81"/>
      <c r="C55" s="81"/>
      <c r="D55" s="82"/>
      <c r="E55" s="81"/>
      <c r="F55" s="81"/>
      <c r="G55" s="81"/>
      <c r="H55" s="80"/>
      <c r="I55" s="81"/>
      <c r="J55" s="80"/>
    </row>
    <row r="56" spans="1:10" s="56" customFormat="1" ht="16.5" customHeight="1">
      <c r="A56" s="81"/>
      <c r="B56" s="81"/>
      <c r="C56" s="81"/>
      <c r="D56" s="82"/>
      <c r="E56" s="81"/>
      <c r="F56" s="226"/>
      <c r="G56" s="226"/>
      <c r="H56" s="226"/>
      <c r="I56" s="226"/>
      <c r="J56" s="226"/>
    </row>
    <row r="57" spans="1:10" s="56" customFormat="1" ht="16.5" customHeight="1">
      <c r="A57" s="64"/>
      <c r="B57" s="79"/>
      <c r="C57" s="64"/>
      <c r="D57" s="72"/>
      <c r="E57" s="72"/>
      <c r="F57" s="72"/>
      <c r="G57" s="72"/>
      <c r="H57" s="72"/>
      <c r="I57" s="72"/>
      <c r="J57" s="72"/>
    </row>
    <row r="58" spans="1:10" s="56" customFormat="1" ht="16.5" customHeight="1">
      <c r="A58" s="64"/>
      <c r="B58" s="79"/>
      <c r="C58" s="64"/>
      <c r="D58" s="72"/>
      <c r="E58" s="72"/>
      <c r="F58" s="72"/>
      <c r="G58" s="72"/>
      <c r="H58" s="72"/>
      <c r="I58" s="72"/>
      <c r="J58" s="72"/>
    </row>
    <row r="59" spans="1:10" s="56" customFormat="1" ht="21.95" customHeight="1">
      <c r="A59" s="223" t="s">
        <v>48</v>
      </c>
      <c r="B59" s="223"/>
      <c r="C59" s="223"/>
      <c r="D59" s="223"/>
      <c r="E59" s="223"/>
      <c r="F59" s="223"/>
      <c r="G59" s="223"/>
      <c r="H59" s="223"/>
      <c r="I59" s="223"/>
      <c r="J59" s="223"/>
    </row>
    <row r="60" spans="1:10" s="83" customFormat="1" ht="16.5" customHeight="1">
      <c r="A60" s="220" t="str">
        <f>A1</f>
        <v>Srisawad Capital 1969 Public Company Limited</v>
      </c>
      <c r="B60" s="220"/>
      <c r="C60" s="220"/>
      <c r="D60" s="220"/>
      <c r="E60" s="220"/>
      <c r="F60" s="220"/>
      <c r="G60" s="220"/>
      <c r="H60" s="220"/>
      <c r="I60" s="220"/>
      <c r="J60" s="220"/>
    </row>
    <row r="61" spans="1:10" s="83" customFormat="1" ht="16.5" customHeight="1">
      <c r="A61" s="224" t="s">
        <v>49</v>
      </c>
      <c r="B61" s="224"/>
      <c r="C61" s="224"/>
      <c r="D61" s="224"/>
      <c r="E61" s="224"/>
      <c r="F61" s="224"/>
      <c r="G61" s="224"/>
      <c r="H61" s="224"/>
      <c r="I61" s="224"/>
      <c r="J61" s="224"/>
    </row>
    <row r="62" spans="1:10" ht="16.5" customHeight="1">
      <c r="A62" s="221" t="str">
        <f>A3</f>
        <v>As at 31 March 2025</v>
      </c>
      <c r="B62" s="221"/>
      <c r="C62" s="221"/>
      <c r="D62" s="221"/>
      <c r="E62" s="221"/>
      <c r="F62" s="221"/>
      <c r="G62" s="221"/>
      <c r="H62" s="221"/>
      <c r="I62" s="221"/>
      <c r="J62" s="221"/>
    </row>
    <row r="63" spans="1:10" ht="16.5" customHeight="1">
      <c r="A63" s="40"/>
      <c r="B63" s="41"/>
      <c r="C63" s="40"/>
      <c r="D63" s="42"/>
      <c r="E63" s="42"/>
      <c r="F63" s="42"/>
      <c r="G63" s="42"/>
      <c r="H63" s="42"/>
      <c r="I63" s="42"/>
      <c r="J63" s="42"/>
    </row>
    <row r="64" spans="1:10" ht="16.5" customHeight="1">
      <c r="A64" s="40"/>
      <c r="B64" s="41"/>
      <c r="C64" s="40"/>
      <c r="D64" s="42"/>
      <c r="E64" s="42"/>
      <c r="F64" s="42"/>
      <c r="G64" s="42"/>
      <c r="H64" s="42"/>
      <c r="I64" s="42"/>
      <c r="J64" s="42"/>
    </row>
    <row r="65" spans="1:10" ht="16.5" customHeight="1">
      <c r="A65" s="40"/>
      <c r="B65" s="41"/>
      <c r="C65" s="40"/>
      <c r="D65" s="222" t="s">
        <v>3</v>
      </c>
      <c r="E65" s="222"/>
      <c r="F65" s="222"/>
      <c r="G65" s="44"/>
      <c r="H65" s="222" t="s">
        <v>4</v>
      </c>
      <c r="I65" s="222"/>
      <c r="J65" s="222"/>
    </row>
    <row r="66" spans="1:10" ht="16.5" customHeight="1">
      <c r="A66" s="40"/>
      <c r="B66" s="41"/>
      <c r="C66" s="40"/>
      <c r="D66" s="219" t="s">
        <v>5</v>
      </c>
      <c r="E66" s="219"/>
      <c r="F66" s="219"/>
      <c r="G66" s="43"/>
      <c r="H66" s="219" t="s">
        <v>5</v>
      </c>
      <c r="I66" s="219"/>
      <c r="J66" s="219"/>
    </row>
    <row r="67" spans="1:10" ht="16.350000000000001" customHeight="1">
      <c r="A67" s="40"/>
      <c r="B67" s="41"/>
      <c r="C67" s="40"/>
      <c r="D67" s="45" t="s">
        <v>6</v>
      </c>
      <c r="E67" s="42"/>
      <c r="F67" s="45" t="s">
        <v>7</v>
      </c>
      <c r="G67" s="42"/>
      <c r="H67" s="45" t="s">
        <v>6</v>
      </c>
      <c r="I67" s="42"/>
      <c r="J67" s="46" t="s">
        <v>7</v>
      </c>
    </row>
    <row r="68" spans="1:10" s="55" customFormat="1" ht="16.350000000000001" customHeight="1">
      <c r="A68" s="47"/>
      <c r="B68" s="48"/>
      <c r="C68" s="49"/>
      <c r="D68" s="50" t="s">
        <v>8</v>
      </c>
      <c r="E68" s="51"/>
      <c r="F68" s="46" t="s">
        <v>9</v>
      </c>
      <c r="G68" s="52"/>
      <c r="H68" s="50" t="s">
        <v>8</v>
      </c>
      <c r="I68" s="51"/>
      <c r="J68" s="46" t="s">
        <v>9</v>
      </c>
    </row>
    <row r="69" spans="1:10" s="55" customFormat="1" ht="16.350000000000001" customHeight="1">
      <c r="A69" s="47"/>
      <c r="B69" s="53"/>
      <c r="C69" s="49"/>
      <c r="D69" s="54" t="s">
        <v>10</v>
      </c>
      <c r="E69" s="54"/>
      <c r="F69" s="54" t="s">
        <v>11</v>
      </c>
      <c r="G69" s="52"/>
      <c r="H69" s="54" t="s">
        <v>10</v>
      </c>
      <c r="I69" s="54"/>
      <c r="J69" s="54" t="s">
        <v>11</v>
      </c>
    </row>
    <row r="70" spans="1:10" s="56" customFormat="1" ht="16.350000000000001" customHeight="1">
      <c r="B70" s="57" t="s">
        <v>12</v>
      </c>
      <c r="C70" s="49"/>
      <c r="D70" s="84" t="s">
        <v>13</v>
      </c>
      <c r="E70" s="51"/>
      <c r="F70" s="84" t="s">
        <v>13</v>
      </c>
      <c r="G70" s="52"/>
      <c r="H70" s="84" t="s">
        <v>13</v>
      </c>
      <c r="I70" s="51"/>
      <c r="J70" s="84" t="s">
        <v>13</v>
      </c>
    </row>
    <row r="71" spans="1:10" s="56" customFormat="1" ht="8.1" customHeight="1">
      <c r="B71" s="60"/>
      <c r="C71" s="49"/>
      <c r="D71" s="44"/>
      <c r="E71" s="51"/>
      <c r="F71" s="44"/>
      <c r="G71" s="52"/>
      <c r="H71" s="44"/>
      <c r="I71" s="51"/>
      <c r="J71" s="44"/>
    </row>
    <row r="72" spans="1:10" s="56" customFormat="1" ht="16.350000000000001" customHeight="1">
      <c r="A72" s="61" t="s">
        <v>50</v>
      </c>
      <c r="B72" s="85"/>
      <c r="C72" s="64"/>
      <c r="D72" s="86"/>
      <c r="E72" s="87"/>
      <c r="F72" s="86"/>
      <c r="G72" s="72"/>
      <c r="H72" s="86"/>
      <c r="I72" s="87"/>
      <c r="J72" s="86"/>
    </row>
    <row r="73" spans="1:10" s="56" customFormat="1" ht="8.1" customHeight="1">
      <c r="A73" s="61"/>
      <c r="B73" s="85"/>
      <c r="C73" s="64"/>
      <c r="D73" s="86"/>
      <c r="E73" s="87"/>
      <c r="F73" s="86"/>
      <c r="G73" s="72"/>
      <c r="H73" s="86"/>
      <c r="I73" s="87"/>
      <c r="J73" s="86"/>
    </row>
    <row r="74" spans="1:10" s="56" customFormat="1" ht="16.350000000000001" customHeight="1">
      <c r="A74" s="71" t="s">
        <v>51</v>
      </c>
      <c r="B74" s="85"/>
      <c r="C74" s="64"/>
      <c r="D74" s="86"/>
      <c r="E74" s="87"/>
      <c r="F74" s="86"/>
      <c r="G74" s="72"/>
      <c r="H74" s="86"/>
      <c r="I74" s="87"/>
      <c r="J74" s="86"/>
    </row>
    <row r="75" spans="1:10" s="56" customFormat="1" ht="8.1" customHeight="1">
      <c r="A75" s="61"/>
      <c r="B75" s="85"/>
      <c r="C75" s="64"/>
      <c r="D75" s="86"/>
      <c r="E75" s="87"/>
      <c r="F75" s="86"/>
      <c r="G75" s="72"/>
      <c r="H75" s="86"/>
      <c r="I75" s="87"/>
      <c r="J75" s="86"/>
    </row>
    <row r="76" spans="1:10" s="56" customFormat="1" ht="16.350000000000001" customHeight="1">
      <c r="A76" s="66" t="s">
        <v>56</v>
      </c>
      <c r="B76" s="62" t="s">
        <v>53</v>
      </c>
      <c r="C76" s="64"/>
      <c r="D76" s="63">
        <v>98683</v>
      </c>
      <c r="E76" s="63"/>
      <c r="F76" s="65">
        <v>19920</v>
      </c>
      <c r="G76" s="63"/>
      <c r="H76" s="63">
        <v>98683</v>
      </c>
      <c r="I76" s="63"/>
      <c r="J76" s="65">
        <v>19920</v>
      </c>
    </row>
    <row r="77" spans="1:10" s="56" customFormat="1" ht="16.350000000000001" customHeight="1">
      <c r="A77" s="66" t="s">
        <v>52</v>
      </c>
      <c r="B77" s="62" t="s">
        <v>57</v>
      </c>
      <c r="C77" s="64"/>
      <c r="D77" s="63">
        <v>1377789</v>
      </c>
      <c r="E77" s="63"/>
      <c r="F77" s="88">
        <v>1598596</v>
      </c>
      <c r="G77" s="63"/>
      <c r="H77" s="63">
        <v>992760</v>
      </c>
      <c r="I77" s="63"/>
      <c r="J77" s="88">
        <v>1223598</v>
      </c>
    </row>
    <row r="78" spans="1:10" s="56" customFormat="1" ht="16.350000000000001" customHeight="1">
      <c r="A78" s="66" t="s">
        <v>54</v>
      </c>
      <c r="B78" s="62" t="s">
        <v>55</v>
      </c>
      <c r="C78" s="64"/>
      <c r="D78" s="63">
        <v>12934200</v>
      </c>
      <c r="E78" s="63"/>
      <c r="F78" s="65">
        <v>14964200</v>
      </c>
      <c r="G78" s="63"/>
      <c r="H78" s="63">
        <v>12934200</v>
      </c>
      <c r="I78" s="63"/>
      <c r="J78" s="65">
        <v>14964200</v>
      </c>
    </row>
    <row r="79" spans="1:10" s="56" customFormat="1" ht="16.350000000000001" customHeight="1">
      <c r="A79" s="66" t="s">
        <v>58</v>
      </c>
      <c r="B79" s="62" t="s">
        <v>59</v>
      </c>
      <c r="C79" s="64"/>
      <c r="D79" s="63">
        <v>931523</v>
      </c>
      <c r="E79" s="63"/>
      <c r="F79" s="88">
        <v>1922826</v>
      </c>
      <c r="G79" s="63"/>
      <c r="H79" s="63">
        <v>931523</v>
      </c>
      <c r="I79" s="63"/>
      <c r="J79" s="88">
        <v>1922826</v>
      </c>
    </row>
    <row r="80" spans="1:10" s="56" customFormat="1" ht="16.350000000000001" customHeight="1">
      <c r="A80" s="66" t="s">
        <v>60</v>
      </c>
      <c r="B80" s="62"/>
      <c r="C80" s="64"/>
      <c r="D80" s="63">
        <v>14171</v>
      </c>
      <c r="E80" s="63"/>
      <c r="F80" s="88">
        <v>15879</v>
      </c>
      <c r="G80" s="63"/>
      <c r="H80" s="63">
        <v>5293</v>
      </c>
      <c r="I80" s="63"/>
      <c r="J80" s="88">
        <v>6780</v>
      </c>
    </row>
    <row r="81" spans="1:10" s="56" customFormat="1" ht="16.350000000000001" customHeight="1">
      <c r="A81" s="66" t="s">
        <v>61</v>
      </c>
      <c r="B81" s="62"/>
      <c r="C81" s="64"/>
      <c r="D81" s="63">
        <v>240564</v>
      </c>
      <c r="E81" s="63"/>
      <c r="F81" s="65">
        <v>188196</v>
      </c>
      <c r="G81" s="63"/>
      <c r="H81" s="63">
        <v>56415</v>
      </c>
      <c r="I81" s="63"/>
      <c r="J81" s="65">
        <v>40604</v>
      </c>
    </row>
    <row r="82" spans="1:10" s="56" customFormat="1" ht="16.350000000000001" customHeight="1">
      <c r="A82" s="56" t="s">
        <v>62</v>
      </c>
      <c r="B82" s="62"/>
      <c r="C82" s="64"/>
      <c r="D82" s="89">
        <v>35193</v>
      </c>
      <c r="E82" s="63"/>
      <c r="F82" s="90">
        <v>31611</v>
      </c>
      <c r="G82" s="63"/>
      <c r="H82" s="89">
        <v>29269</v>
      </c>
      <c r="I82" s="63"/>
      <c r="J82" s="90">
        <v>25736</v>
      </c>
    </row>
    <row r="83" spans="1:10" s="56" customFormat="1" ht="8.1" customHeight="1">
      <c r="B83" s="62"/>
      <c r="C83" s="64"/>
      <c r="D83" s="63"/>
      <c r="E83" s="63"/>
      <c r="F83" s="63"/>
      <c r="G83" s="63"/>
      <c r="H83" s="63"/>
      <c r="I83" s="63"/>
      <c r="J83" s="63"/>
    </row>
    <row r="84" spans="1:10" s="56" customFormat="1" ht="16.350000000000001" customHeight="1">
      <c r="A84" s="71" t="s">
        <v>63</v>
      </c>
      <c r="B84" s="62"/>
      <c r="C84" s="64"/>
      <c r="D84" s="68">
        <f>SUM(D76:D82)</f>
        <v>15632123</v>
      </c>
      <c r="E84" s="63"/>
      <c r="F84" s="68">
        <f>SUM(F76:F82)</f>
        <v>18741228</v>
      </c>
      <c r="G84" s="63"/>
      <c r="H84" s="68">
        <f>SUM(H76:H82)</f>
        <v>15048143</v>
      </c>
      <c r="I84" s="63"/>
      <c r="J84" s="68">
        <f>SUM(J76:J82)</f>
        <v>18203664</v>
      </c>
    </row>
    <row r="85" spans="1:10" s="56" customFormat="1" ht="9.9499999999999993" customHeight="1">
      <c r="B85" s="62"/>
      <c r="C85" s="64"/>
      <c r="D85" s="63"/>
      <c r="E85" s="63"/>
      <c r="F85" s="63"/>
      <c r="G85" s="63"/>
      <c r="H85" s="63"/>
      <c r="I85" s="63"/>
      <c r="J85" s="63"/>
    </row>
    <row r="86" spans="1:10" s="56" customFormat="1" ht="16.350000000000001" customHeight="1">
      <c r="A86" s="71" t="s">
        <v>64</v>
      </c>
      <c r="B86" s="62"/>
      <c r="C86" s="64"/>
      <c r="D86" s="63"/>
      <c r="E86" s="63"/>
      <c r="F86" s="63"/>
      <c r="G86" s="63"/>
      <c r="H86" s="63"/>
      <c r="I86" s="63"/>
      <c r="J86" s="63"/>
    </row>
    <row r="87" spans="1:10" s="56" customFormat="1" ht="8.1" customHeight="1">
      <c r="B87" s="62"/>
      <c r="C87" s="64"/>
      <c r="D87" s="63"/>
      <c r="E87" s="63"/>
      <c r="F87" s="63"/>
      <c r="G87" s="63"/>
      <c r="H87" s="63"/>
      <c r="I87" s="63"/>
      <c r="J87" s="63"/>
    </row>
    <row r="88" spans="1:10" s="56" customFormat="1" ht="16.350000000000001" customHeight="1">
      <c r="A88" s="66" t="s">
        <v>65</v>
      </c>
      <c r="B88" s="62" t="s">
        <v>59</v>
      </c>
      <c r="C88" s="64"/>
      <c r="D88" s="63">
        <v>6664508</v>
      </c>
      <c r="E88" s="63"/>
      <c r="F88" s="65">
        <v>5750384</v>
      </c>
      <c r="G88" s="63"/>
      <c r="H88" s="63">
        <v>6664508</v>
      </c>
      <c r="I88" s="63"/>
      <c r="J88" s="65">
        <v>5750384</v>
      </c>
    </row>
    <row r="89" spans="1:10" s="56" customFormat="1" ht="16.350000000000001" customHeight="1">
      <c r="A89" s="66" t="s">
        <v>66</v>
      </c>
      <c r="B89" s="62"/>
      <c r="C89" s="64"/>
      <c r="D89" s="63">
        <v>28592</v>
      </c>
      <c r="E89" s="63"/>
      <c r="F89" s="65">
        <v>31560</v>
      </c>
      <c r="G89" s="63"/>
      <c r="H89" s="63">
        <v>21977</v>
      </c>
      <c r="I89" s="63"/>
      <c r="J89" s="65">
        <v>25205</v>
      </c>
    </row>
    <row r="90" spans="1:10" s="56" customFormat="1" ht="16.350000000000001" customHeight="1">
      <c r="A90" s="66" t="s">
        <v>67</v>
      </c>
      <c r="B90" s="62"/>
      <c r="C90" s="64"/>
      <c r="D90" s="63">
        <v>50671</v>
      </c>
      <c r="E90" s="63"/>
      <c r="F90" s="65">
        <v>57451</v>
      </c>
      <c r="G90" s="63"/>
      <c r="H90" s="63">
        <v>0</v>
      </c>
      <c r="I90" s="63"/>
      <c r="J90" s="67">
        <v>0</v>
      </c>
    </row>
    <row r="91" spans="1:10" s="56" customFormat="1" ht="16.350000000000001" customHeight="1">
      <c r="A91" s="56" t="s">
        <v>68</v>
      </c>
      <c r="B91" s="62"/>
      <c r="C91" s="64"/>
      <c r="D91" s="63">
        <v>32524</v>
      </c>
      <c r="E91" s="63"/>
      <c r="F91" s="65">
        <v>35018</v>
      </c>
      <c r="G91" s="63"/>
      <c r="H91" s="63">
        <v>11546</v>
      </c>
      <c r="I91" s="63"/>
      <c r="J91" s="65">
        <v>14741</v>
      </c>
    </row>
    <row r="92" spans="1:10" s="56" customFormat="1" ht="16.350000000000001" customHeight="1">
      <c r="A92" s="56" t="s">
        <v>69</v>
      </c>
      <c r="B92" s="62"/>
      <c r="C92" s="64"/>
      <c r="D92" s="91">
        <v>4155</v>
      </c>
      <c r="E92" s="63"/>
      <c r="F92" s="92">
        <v>4831</v>
      </c>
      <c r="G92" s="63"/>
      <c r="H92" s="91">
        <v>1044</v>
      </c>
      <c r="I92" s="63"/>
      <c r="J92" s="92">
        <v>1728</v>
      </c>
    </row>
    <row r="93" spans="1:10" s="56" customFormat="1" ht="8.1" customHeight="1">
      <c r="B93" s="62"/>
      <c r="C93" s="64"/>
      <c r="D93" s="63"/>
      <c r="E93" s="63"/>
      <c r="F93" s="63"/>
      <c r="G93" s="63"/>
      <c r="H93" s="63"/>
      <c r="I93" s="63"/>
      <c r="J93" s="63"/>
    </row>
    <row r="94" spans="1:10" s="56" customFormat="1" ht="16.350000000000001" customHeight="1">
      <c r="A94" s="71" t="s">
        <v>70</v>
      </c>
      <c r="B94" s="62"/>
      <c r="C94" s="64"/>
      <c r="D94" s="68">
        <f>SUM(D88:D92)</f>
        <v>6780450</v>
      </c>
      <c r="E94" s="63"/>
      <c r="F94" s="68">
        <f>SUM(F88:F92)</f>
        <v>5879244</v>
      </c>
      <c r="G94" s="63"/>
      <c r="H94" s="68">
        <f>SUM(H88:H92)</f>
        <v>6699075</v>
      </c>
      <c r="I94" s="63"/>
      <c r="J94" s="68">
        <f>SUM(J88:J92)</f>
        <v>5792058</v>
      </c>
    </row>
    <row r="95" spans="1:10" s="56" customFormat="1" ht="8.1" customHeight="1">
      <c r="B95" s="62"/>
      <c r="C95" s="64"/>
      <c r="D95" s="63"/>
      <c r="E95" s="63"/>
      <c r="F95" s="63"/>
      <c r="G95" s="63"/>
      <c r="H95" s="63"/>
      <c r="I95" s="63"/>
      <c r="J95" s="63"/>
    </row>
    <row r="96" spans="1:10" s="56" customFormat="1" ht="16.350000000000001" customHeight="1">
      <c r="A96" s="71" t="s">
        <v>71</v>
      </c>
      <c r="B96" s="79"/>
      <c r="C96" s="64"/>
      <c r="D96" s="68">
        <f>SUM(D84,D94)</f>
        <v>22412573</v>
      </c>
      <c r="E96" s="63"/>
      <c r="F96" s="68">
        <f>SUM(F94,F84)</f>
        <v>24620472</v>
      </c>
      <c r="G96" s="63"/>
      <c r="H96" s="68">
        <f>SUM(H84,H94)</f>
        <v>21747218</v>
      </c>
      <c r="I96" s="63"/>
      <c r="J96" s="91">
        <f>SUM(J94,J84)</f>
        <v>23995722</v>
      </c>
    </row>
    <row r="97" spans="1:10" s="56" customFormat="1" ht="9.9499999999999993" customHeight="1">
      <c r="A97" s="61"/>
      <c r="B97" s="79"/>
      <c r="C97" s="64"/>
      <c r="D97" s="93"/>
      <c r="E97" s="63"/>
      <c r="F97" s="93"/>
      <c r="G97" s="63"/>
      <c r="H97" s="93"/>
      <c r="I97" s="63"/>
      <c r="J97" s="93"/>
    </row>
    <row r="98" spans="1:10" s="56" customFormat="1" ht="16.350000000000001" customHeight="1">
      <c r="A98" s="61" t="s">
        <v>72</v>
      </c>
      <c r="B98" s="79"/>
      <c r="C98" s="64"/>
      <c r="D98" s="63"/>
      <c r="E98" s="63"/>
      <c r="F98" s="63"/>
      <c r="G98" s="63"/>
      <c r="H98" s="63"/>
      <c r="I98" s="63"/>
      <c r="J98" s="63"/>
    </row>
    <row r="99" spans="1:10" s="56" customFormat="1" ht="8.1" customHeight="1">
      <c r="A99" s="61"/>
      <c r="B99" s="79"/>
      <c r="C99" s="64"/>
      <c r="D99" s="63"/>
      <c r="E99" s="63"/>
      <c r="F99" s="63"/>
      <c r="G99" s="63"/>
      <c r="H99" s="63"/>
      <c r="I99" s="63"/>
      <c r="J99" s="63"/>
    </row>
    <row r="100" spans="1:10" s="56" customFormat="1" ht="16.350000000000001" customHeight="1">
      <c r="A100" s="56" t="s">
        <v>73</v>
      </c>
      <c r="B100" s="62"/>
      <c r="C100" s="64"/>
      <c r="D100" s="63"/>
      <c r="E100" s="63"/>
      <c r="F100" s="63"/>
      <c r="G100" s="63"/>
      <c r="H100" s="63"/>
      <c r="I100" s="63"/>
      <c r="J100" s="63"/>
    </row>
    <row r="101" spans="1:10" s="56" customFormat="1" ht="16.350000000000001" customHeight="1">
      <c r="A101" s="56" t="s">
        <v>74</v>
      </c>
      <c r="B101" s="62"/>
      <c r="C101" s="64"/>
      <c r="D101" s="63"/>
      <c r="E101" s="63"/>
      <c r="F101" s="63"/>
      <c r="G101" s="63"/>
      <c r="H101" s="63"/>
      <c r="I101" s="63"/>
      <c r="J101" s="63"/>
    </row>
    <row r="102" spans="1:10" s="56" customFormat="1" ht="16.350000000000001" customHeight="1" thickBot="1">
      <c r="A102" s="83" t="s">
        <v>75</v>
      </c>
      <c r="B102" s="62" t="s">
        <v>76</v>
      </c>
      <c r="C102" s="64"/>
      <c r="D102" s="94">
        <v>6636361</v>
      </c>
      <c r="E102" s="63"/>
      <c r="F102" s="94">
        <v>6636361</v>
      </c>
      <c r="G102" s="63"/>
      <c r="H102" s="94">
        <v>6636361</v>
      </c>
      <c r="I102" s="63"/>
      <c r="J102" s="94">
        <v>6636361</v>
      </c>
    </row>
    <row r="103" spans="1:10" s="56" customFormat="1" ht="16.350000000000001" customHeight="1" thickTop="1">
      <c r="A103" s="56" t="s">
        <v>77</v>
      </c>
      <c r="B103" s="62"/>
      <c r="C103" s="64"/>
      <c r="D103" s="63"/>
      <c r="E103" s="63"/>
      <c r="F103" s="63"/>
      <c r="G103" s="63"/>
      <c r="H103" s="63"/>
      <c r="I103" s="63"/>
      <c r="J103" s="63"/>
    </row>
    <row r="104" spans="1:10" s="56" customFormat="1" ht="16.350000000000001" customHeight="1">
      <c r="A104" s="83" t="s">
        <v>78</v>
      </c>
      <c r="B104" s="62" t="s">
        <v>76</v>
      </c>
      <c r="C104" s="64"/>
      <c r="D104" s="65">
        <v>6636360</v>
      </c>
      <c r="E104" s="63"/>
      <c r="F104" s="65">
        <v>6636360</v>
      </c>
      <c r="G104" s="63"/>
      <c r="H104" s="65">
        <v>6636360</v>
      </c>
      <c r="I104" s="63"/>
      <c r="J104" s="65">
        <v>6636360</v>
      </c>
    </row>
    <row r="105" spans="1:10" s="56" customFormat="1" ht="16.350000000000001" customHeight="1">
      <c r="A105" s="95" t="s">
        <v>79</v>
      </c>
      <c r="B105" s="62" t="s">
        <v>76</v>
      </c>
      <c r="C105" s="64"/>
      <c r="D105" s="65">
        <v>18549728</v>
      </c>
      <c r="E105" s="63"/>
      <c r="F105" s="65">
        <v>18549728</v>
      </c>
      <c r="G105" s="63"/>
      <c r="H105" s="65">
        <v>18549728</v>
      </c>
      <c r="I105" s="63"/>
      <c r="J105" s="65">
        <v>18549728</v>
      </c>
    </row>
    <row r="106" spans="1:10" s="56" customFormat="1" ht="16.350000000000001" customHeight="1">
      <c r="A106" s="56" t="s">
        <v>80</v>
      </c>
      <c r="B106" s="62"/>
      <c r="C106" s="64"/>
      <c r="D106" s="63"/>
      <c r="E106" s="63"/>
      <c r="F106" s="63"/>
      <c r="G106" s="63"/>
      <c r="H106" s="63"/>
      <c r="I106" s="63"/>
      <c r="J106" s="96"/>
    </row>
    <row r="107" spans="1:10" s="56" customFormat="1" ht="16.350000000000001" customHeight="1">
      <c r="A107" s="83" t="s">
        <v>81</v>
      </c>
      <c r="B107" s="62" t="s">
        <v>82</v>
      </c>
      <c r="C107" s="64"/>
      <c r="D107" s="97">
        <v>329063</v>
      </c>
      <c r="E107" s="63"/>
      <c r="F107" s="97">
        <v>329063</v>
      </c>
      <c r="G107" s="63"/>
      <c r="H107" s="97">
        <v>329063</v>
      </c>
      <c r="I107" s="63"/>
      <c r="J107" s="97">
        <v>329063</v>
      </c>
    </row>
    <row r="108" spans="1:10" s="56" customFormat="1" ht="16.350000000000001" customHeight="1">
      <c r="A108" s="83" t="s">
        <v>83</v>
      </c>
      <c r="B108" s="62"/>
      <c r="C108" s="64"/>
      <c r="D108" s="63">
        <v>2130910</v>
      </c>
      <c r="E108" s="63"/>
      <c r="F108" s="97">
        <v>1955035</v>
      </c>
      <c r="G108" s="63"/>
      <c r="H108" s="63">
        <v>785622</v>
      </c>
      <c r="I108" s="63"/>
      <c r="J108" s="97">
        <v>734517</v>
      </c>
    </row>
    <row r="109" spans="1:10" s="56" customFormat="1" ht="16.350000000000001" customHeight="1">
      <c r="A109" s="83" t="s">
        <v>84</v>
      </c>
      <c r="B109" s="62"/>
      <c r="C109" s="64"/>
      <c r="D109" s="63">
        <v>-17004543</v>
      </c>
      <c r="E109" s="63"/>
      <c r="F109" s="97">
        <v>-17004543</v>
      </c>
      <c r="G109" s="63"/>
      <c r="H109" s="63">
        <v>-17676423</v>
      </c>
      <c r="I109" s="63"/>
      <c r="J109" s="97">
        <v>-17676423</v>
      </c>
    </row>
    <row r="110" spans="1:10" s="56" customFormat="1" ht="16.350000000000001" customHeight="1">
      <c r="A110" s="56" t="s">
        <v>85</v>
      </c>
      <c r="B110" s="62"/>
      <c r="C110" s="64"/>
      <c r="D110" s="89">
        <v>-32204</v>
      </c>
      <c r="E110" s="63"/>
      <c r="F110" s="98">
        <v>-40906</v>
      </c>
      <c r="G110" s="63"/>
      <c r="H110" s="68">
        <v>7000</v>
      </c>
      <c r="I110" s="63"/>
      <c r="J110" s="98">
        <v>7000</v>
      </c>
    </row>
    <row r="111" spans="1:10" s="56" customFormat="1" ht="8.1" customHeight="1">
      <c r="B111" s="62"/>
      <c r="C111" s="64"/>
      <c r="D111" s="63"/>
      <c r="E111" s="63"/>
      <c r="F111" s="63"/>
      <c r="G111" s="63"/>
      <c r="H111" s="63"/>
      <c r="I111" s="63"/>
    </row>
    <row r="112" spans="1:10" s="56" customFormat="1" ht="16.350000000000001" customHeight="1">
      <c r="A112" s="61" t="s">
        <v>86</v>
      </c>
      <c r="B112" s="79"/>
      <c r="C112" s="64"/>
      <c r="D112" s="63">
        <f>SUM(D104:D110)</f>
        <v>10609314</v>
      </c>
      <c r="E112" s="63"/>
      <c r="F112" s="63">
        <f>SUM(F104:F110)</f>
        <v>10424737</v>
      </c>
      <c r="G112" s="63"/>
      <c r="H112" s="63">
        <f>SUM(H104:H110)</f>
        <v>8631350</v>
      </c>
      <c r="I112" s="63"/>
      <c r="J112" s="63">
        <f>SUM(J104:J110)</f>
        <v>8580245</v>
      </c>
    </row>
    <row r="113" spans="1:10" s="56" customFormat="1" ht="16.350000000000001" customHeight="1">
      <c r="A113" s="83" t="s">
        <v>87</v>
      </c>
      <c r="B113" s="79"/>
      <c r="C113" s="64"/>
      <c r="D113" s="91">
        <v>200511</v>
      </c>
      <c r="E113" s="63"/>
      <c r="F113" s="92">
        <v>186838</v>
      </c>
      <c r="G113" s="63"/>
      <c r="H113" s="99">
        <v>0</v>
      </c>
      <c r="I113" s="63"/>
      <c r="J113" s="99">
        <v>0</v>
      </c>
    </row>
    <row r="114" spans="1:10" s="56" customFormat="1" ht="8.1" customHeight="1">
      <c r="A114" s="61"/>
      <c r="B114" s="79"/>
      <c r="C114" s="64"/>
      <c r="D114" s="63"/>
      <c r="E114" s="63"/>
      <c r="F114" s="63"/>
      <c r="G114" s="63"/>
      <c r="H114" s="63"/>
      <c r="I114" s="63"/>
      <c r="J114" s="63"/>
    </row>
    <row r="115" spans="1:10" s="56" customFormat="1" ht="16.350000000000001" customHeight="1">
      <c r="A115" s="61" t="s">
        <v>88</v>
      </c>
      <c r="B115" s="79"/>
      <c r="C115" s="64"/>
      <c r="D115" s="68">
        <f>SUM(D112:D113)</f>
        <v>10809825</v>
      </c>
      <c r="E115" s="63"/>
      <c r="F115" s="68">
        <f>SUM(F112:F113)</f>
        <v>10611575</v>
      </c>
      <c r="G115" s="63"/>
      <c r="H115" s="68">
        <f>SUM(H112:H113)</f>
        <v>8631350</v>
      </c>
      <c r="I115" s="63"/>
      <c r="J115" s="99">
        <f>SUM(J112:J113)</f>
        <v>8580245</v>
      </c>
    </row>
    <row r="116" spans="1:10" s="56" customFormat="1" ht="8.1" customHeight="1">
      <c r="B116" s="79"/>
      <c r="C116" s="64"/>
      <c r="D116" s="63"/>
      <c r="E116" s="63"/>
      <c r="F116" s="63"/>
      <c r="G116" s="63"/>
      <c r="H116" s="63"/>
      <c r="I116" s="63"/>
      <c r="J116" s="63"/>
    </row>
    <row r="117" spans="1:10" s="56" customFormat="1" ht="16.350000000000001" customHeight="1" thickBot="1">
      <c r="A117" s="61" t="s">
        <v>89</v>
      </c>
      <c r="B117" s="79"/>
      <c r="C117" s="64"/>
      <c r="D117" s="78">
        <f>+D96+D115</f>
        <v>33222398</v>
      </c>
      <c r="E117" s="63"/>
      <c r="F117" s="78">
        <f>+F96+F115</f>
        <v>35232047</v>
      </c>
      <c r="G117" s="63"/>
      <c r="H117" s="78">
        <f>+H96+H115</f>
        <v>30378568</v>
      </c>
      <c r="I117" s="63"/>
      <c r="J117" s="2">
        <f>+J96+J115</f>
        <v>32575967</v>
      </c>
    </row>
    <row r="118" spans="1:10" ht="12" customHeight="1" thickTop="1"/>
    <row r="119" spans="1:10" ht="16.5" customHeight="1">
      <c r="A119" s="225" t="s">
        <v>213</v>
      </c>
      <c r="B119" s="225"/>
      <c r="C119" s="225"/>
      <c r="D119" s="225"/>
      <c r="E119" s="225"/>
      <c r="F119" s="225"/>
      <c r="G119" s="225"/>
      <c r="H119" s="225"/>
      <c r="I119" s="225"/>
      <c r="J119" s="225"/>
    </row>
    <row r="120" spans="1:10" s="56" customFormat="1" ht="16.350000000000001" customHeight="1">
      <c r="A120" s="61"/>
      <c r="B120" s="79"/>
      <c r="C120" s="64"/>
      <c r="D120" s="69"/>
      <c r="E120" s="63"/>
      <c r="F120" s="69"/>
      <c r="G120" s="63"/>
      <c r="H120" s="69"/>
      <c r="I120" s="63"/>
      <c r="J120" s="24"/>
    </row>
    <row r="121" spans="1:10" s="56" customFormat="1" ht="21.95" customHeight="1">
      <c r="A121" s="223" t="s">
        <v>48</v>
      </c>
      <c r="B121" s="223"/>
      <c r="C121" s="223"/>
      <c r="D121" s="223"/>
      <c r="E121" s="223"/>
      <c r="F121" s="223"/>
      <c r="G121" s="223"/>
      <c r="H121" s="223"/>
      <c r="I121" s="223"/>
      <c r="J121" s="223"/>
    </row>
  </sheetData>
  <sheetProtection formatColumns="0"/>
  <mergeCells count="19">
    <mergeCell ref="A54:J54"/>
    <mergeCell ref="F56:J56"/>
    <mergeCell ref="A119:J119"/>
    <mergeCell ref="D66:F66"/>
    <mergeCell ref="H66:J66"/>
    <mergeCell ref="A121:J121"/>
    <mergeCell ref="A59:J59"/>
    <mergeCell ref="A60:J60"/>
    <mergeCell ref="A61:J61"/>
    <mergeCell ref="A62:J62"/>
    <mergeCell ref="D65:F65"/>
    <mergeCell ref="H65:J65"/>
    <mergeCell ref="D7:F7"/>
    <mergeCell ref="H7:J7"/>
    <mergeCell ref="A1:J1"/>
    <mergeCell ref="A2:J2"/>
    <mergeCell ref="A3:J3"/>
    <mergeCell ref="D6:F6"/>
    <mergeCell ref="H6:J6"/>
  </mergeCells>
  <pageMargins left="0.8" right="0.5" top="0.5" bottom="0.6" header="0.49" footer="0.4"/>
  <pageSetup paperSize="9" scale="83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9" max="16383" man="1"/>
  </rowBreaks>
  <ignoredErrors>
    <ignoredError sqref="E10 B23 B33 B106 B103 B81:B87 B90 G10 B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77"/>
  <sheetViews>
    <sheetView topLeftCell="A31" zoomScaleNormal="100" zoomScaleSheetLayoutView="100" workbookViewId="0">
      <selection activeCell="O19" sqref="O19"/>
    </sheetView>
  </sheetViews>
  <sheetFormatPr defaultColWidth="9.140625" defaultRowHeight="16.5" customHeight="1"/>
  <cols>
    <col min="1" max="1" width="48.140625" style="64" customWidth="1"/>
    <col min="2" max="2" width="6.5703125" style="114" customWidth="1"/>
    <col min="3" max="3" width="0.85546875" style="64" customWidth="1"/>
    <col min="4" max="4" width="13.85546875" style="115" customWidth="1"/>
    <col min="5" max="5" width="0.85546875" style="115" customWidth="1"/>
    <col min="6" max="6" width="13.85546875" style="115" customWidth="1"/>
    <col min="7" max="7" width="0.85546875" style="64" customWidth="1"/>
    <col min="8" max="8" width="13.140625" style="115" customWidth="1"/>
    <col min="9" max="9" width="0.85546875" style="115" customWidth="1"/>
    <col min="10" max="10" width="13.140625" style="115" customWidth="1"/>
    <col min="11" max="16384" width="9.140625" style="64"/>
  </cols>
  <sheetData>
    <row r="1" spans="1:10" ht="15" customHeight="1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ht="15" customHeight="1">
      <c r="A2" s="228" t="s">
        <v>204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customHeight="1">
      <c r="A3" s="229" t="s">
        <v>90</v>
      </c>
      <c r="B3" s="229"/>
      <c r="C3" s="229"/>
      <c r="D3" s="229"/>
      <c r="E3" s="229"/>
      <c r="F3" s="229"/>
      <c r="G3" s="229"/>
      <c r="H3" s="229"/>
      <c r="I3" s="229"/>
      <c r="J3" s="229"/>
    </row>
    <row r="4" spans="1:10" ht="15" customHeight="1">
      <c r="A4" s="3"/>
      <c r="B4" s="3"/>
      <c r="C4" s="3"/>
      <c r="D4" s="4"/>
      <c r="E4" s="4"/>
      <c r="F4" s="4"/>
      <c r="G4" s="3"/>
      <c r="H4" s="4"/>
      <c r="I4" s="4"/>
      <c r="J4" s="4"/>
    </row>
    <row r="5" spans="1:10" ht="15" customHeight="1">
      <c r="A5" s="3"/>
      <c r="B5" s="3"/>
      <c r="C5" s="3"/>
      <c r="D5" s="4"/>
      <c r="E5" s="4"/>
      <c r="F5" s="4"/>
      <c r="G5" s="3"/>
      <c r="H5" s="4"/>
      <c r="I5" s="4"/>
      <c r="J5" s="4"/>
    </row>
    <row r="6" spans="1:10" ht="15" customHeight="1">
      <c r="A6" s="3"/>
      <c r="B6" s="3"/>
      <c r="C6" s="3"/>
      <c r="D6" s="230" t="s">
        <v>3</v>
      </c>
      <c r="E6" s="230"/>
      <c r="F6" s="230"/>
      <c r="G6" s="58"/>
      <c r="H6" s="230" t="s">
        <v>4</v>
      </c>
      <c r="I6" s="230"/>
      <c r="J6" s="230"/>
    </row>
    <row r="7" spans="1:10" ht="15" customHeight="1">
      <c r="A7" s="3"/>
      <c r="B7" s="101"/>
      <c r="C7" s="3"/>
      <c r="D7" s="227" t="s">
        <v>5</v>
      </c>
      <c r="E7" s="227"/>
      <c r="F7" s="227"/>
      <c r="G7" s="100"/>
      <c r="H7" s="227" t="s">
        <v>5</v>
      </c>
      <c r="I7" s="227"/>
      <c r="J7" s="227"/>
    </row>
    <row r="8" spans="1:10" ht="15" customHeight="1">
      <c r="A8" s="3"/>
      <c r="B8" s="101"/>
      <c r="C8" s="3"/>
      <c r="D8" s="102" t="s">
        <v>8</v>
      </c>
      <c r="E8" s="103"/>
      <c r="F8" s="102" t="s">
        <v>8</v>
      </c>
      <c r="G8" s="103"/>
      <c r="H8" s="102" t="s">
        <v>8</v>
      </c>
      <c r="I8" s="100"/>
      <c r="J8" s="102" t="s">
        <v>8</v>
      </c>
    </row>
    <row r="9" spans="1:10" s="107" customFormat="1" ht="15" customHeight="1">
      <c r="A9" s="104"/>
      <c r="B9" s="105"/>
      <c r="C9" s="106"/>
      <c r="D9" s="54" t="s">
        <v>10</v>
      </c>
      <c r="E9" s="54"/>
      <c r="F9" s="54" t="s">
        <v>11</v>
      </c>
      <c r="G9" s="106"/>
      <c r="H9" s="54" t="s">
        <v>10</v>
      </c>
      <c r="I9" s="54"/>
      <c r="J9" s="54" t="s">
        <v>11</v>
      </c>
    </row>
    <row r="10" spans="1:10" ht="15" customHeight="1">
      <c r="B10" s="108" t="s">
        <v>91</v>
      </c>
      <c r="C10" s="106"/>
      <c r="D10" s="109" t="s">
        <v>13</v>
      </c>
      <c r="E10" s="110"/>
      <c r="F10" s="109" t="s">
        <v>13</v>
      </c>
      <c r="G10" s="111"/>
      <c r="H10" s="109" t="s">
        <v>13</v>
      </c>
      <c r="I10" s="110"/>
      <c r="J10" s="109" t="s">
        <v>13</v>
      </c>
    </row>
    <row r="11" spans="1:10" ht="3.95" customHeight="1">
      <c r="B11" s="101"/>
      <c r="C11" s="106"/>
      <c r="D11" s="112"/>
      <c r="E11" s="112"/>
      <c r="F11" s="112"/>
      <c r="G11" s="106"/>
      <c r="H11" s="112"/>
      <c r="I11" s="112"/>
      <c r="J11" s="112"/>
    </row>
    <row r="12" spans="1:10" ht="15" customHeight="1">
      <c r="A12" s="113" t="s">
        <v>92</v>
      </c>
      <c r="B12" s="101"/>
      <c r="C12" s="106"/>
      <c r="D12" s="112"/>
      <c r="E12" s="112"/>
      <c r="F12" s="112"/>
      <c r="G12" s="106"/>
      <c r="H12" s="112"/>
      <c r="I12" s="112"/>
      <c r="J12" s="112"/>
    </row>
    <row r="13" spans="1:10" ht="3.95" customHeight="1">
      <c r="B13" s="101"/>
      <c r="C13" s="106"/>
      <c r="D13" s="112"/>
      <c r="E13" s="112"/>
      <c r="F13" s="112"/>
      <c r="G13" s="106"/>
      <c r="H13" s="112"/>
      <c r="I13" s="112"/>
      <c r="J13" s="112"/>
    </row>
    <row r="14" spans="1:10" ht="15" customHeight="1">
      <c r="A14" s="56" t="s">
        <v>93</v>
      </c>
      <c r="D14" s="115">
        <v>1501870</v>
      </c>
      <c r="F14" s="115">
        <v>1756900</v>
      </c>
      <c r="H14" s="115">
        <v>408157</v>
      </c>
      <c r="J14" s="115">
        <v>449868</v>
      </c>
    </row>
    <row r="15" spans="1:10" ht="15" customHeight="1">
      <c r="A15" s="56" t="s">
        <v>94</v>
      </c>
      <c r="B15" s="114">
        <v>19</v>
      </c>
      <c r="D15" s="116">
        <v>242836</v>
      </c>
      <c r="F15" s="116">
        <v>310842</v>
      </c>
      <c r="H15" s="116">
        <v>14409</v>
      </c>
      <c r="J15" s="116">
        <v>22034</v>
      </c>
    </row>
    <row r="16" spans="1:10" ht="12.95" customHeight="1"/>
    <row r="17" spans="1:10" ht="15" customHeight="1">
      <c r="A17" s="61" t="s">
        <v>95</v>
      </c>
      <c r="D17" s="116">
        <f>SUM(D14:D15)</f>
        <v>1744706</v>
      </c>
      <c r="F17" s="116">
        <f>SUM(F14:F15)</f>
        <v>2067742</v>
      </c>
      <c r="H17" s="116">
        <f>SUM(H14:H15)</f>
        <v>422566</v>
      </c>
      <c r="J17" s="116">
        <f>SUM(J14:J15)</f>
        <v>471902</v>
      </c>
    </row>
    <row r="18" spans="1:10" ht="12.95" customHeight="1">
      <c r="A18" s="56"/>
      <c r="B18" s="64"/>
    </row>
    <row r="19" spans="1:10" ht="15" customHeight="1">
      <c r="A19" s="61" t="s">
        <v>96</v>
      </c>
      <c r="B19" s="64"/>
    </row>
    <row r="20" spans="1:10" ht="3.95" customHeight="1">
      <c r="A20" s="56"/>
      <c r="B20" s="64"/>
    </row>
    <row r="21" spans="1:10" ht="15" customHeight="1">
      <c r="A21" s="56" t="s">
        <v>97</v>
      </c>
      <c r="D21" s="115">
        <v>265888</v>
      </c>
      <c r="F21" s="115">
        <v>395810</v>
      </c>
      <c r="H21" s="115">
        <v>260</v>
      </c>
      <c r="J21" s="115">
        <v>1091</v>
      </c>
    </row>
    <row r="22" spans="1:10" ht="15" customHeight="1">
      <c r="A22" s="56" t="s">
        <v>98</v>
      </c>
      <c r="D22" s="115">
        <v>575545</v>
      </c>
      <c r="F22" s="115">
        <v>859409</v>
      </c>
      <c r="H22" s="115">
        <v>42748</v>
      </c>
      <c r="J22" s="115">
        <v>56907</v>
      </c>
    </row>
    <row r="23" spans="1:10" ht="15" customHeight="1">
      <c r="A23" s="56" t="s">
        <v>99</v>
      </c>
      <c r="D23" s="116">
        <v>404180</v>
      </c>
      <c r="F23" s="116">
        <v>336419</v>
      </c>
      <c r="H23" s="116">
        <v>41964</v>
      </c>
      <c r="J23" s="116">
        <v>7819</v>
      </c>
    </row>
    <row r="24" spans="1:10" ht="3.95" customHeight="1">
      <c r="A24" s="56"/>
    </row>
    <row r="25" spans="1:10" ht="15" customHeight="1">
      <c r="A25" s="61" t="s">
        <v>100</v>
      </c>
      <c r="D25" s="116">
        <f>SUM(D21:D23)</f>
        <v>1245613</v>
      </c>
      <c r="F25" s="116">
        <f>SUM(F21:F23)</f>
        <v>1591638</v>
      </c>
      <c r="H25" s="116">
        <f>SUM(H21:H23)</f>
        <v>84972</v>
      </c>
      <c r="J25" s="116">
        <f>SUM(J21:J23)</f>
        <v>65817</v>
      </c>
    </row>
    <row r="26" spans="1:10" ht="12.95" customHeight="1">
      <c r="A26" s="56"/>
    </row>
    <row r="27" spans="1:10" ht="15" customHeight="1">
      <c r="A27" s="61" t="s">
        <v>211</v>
      </c>
      <c r="D27" s="115">
        <f>D17-D25</f>
        <v>499093</v>
      </c>
      <c r="F27" s="115">
        <f>F17-F25</f>
        <v>476104</v>
      </c>
      <c r="H27" s="115">
        <f>H17-H25</f>
        <v>337594</v>
      </c>
      <c r="J27" s="115">
        <f>J17-J25</f>
        <v>406085</v>
      </c>
    </row>
    <row r="28" spans="1:10" ht="15" customHeight="1">
      <c r="A28" s="56" t="s">
        <v>101</v>
      </c>
      <c r="D28" s="116">
        <v>-273983</v>
      </c>
      <c r="F28" s="116">
        <v>-305366</v>
      </c>
      <c r="H28" s="116">
        <v>-273613</v>
      </c>
      <c r="J28" s="116">
        <v>-304668</v>
      </c>
    </row>
    <row r="29" spans="1:10" ht="3.95" customHeight="1">
      <c r="A29" s="56"/>
    </row>
    <row r="30" spans="1:10" ht="15" customHeight="1">
      <c r="A30" s="61" t="s">
        <v>212</v>
      </c>
      <c r="D30" s="115">
        <f>SUM(D27:D28)</f>
        <v>225110</v>
      </c>
      <c r="F30" s="115">
        <f>SUM(F27:F28)</f>
        <v>170738</v>
      </c>
      <c r="H30" s="115">
        <f>SUM(H27:H28)</f>
        <v>63981</v>
      </c>
      <c r="J30" s="115">
        <f>SUM(J27:J28)</f>
        <v>101417</v>
      </c>
    </row>
    <row r="31" spans="1:10" ht="15" customHeight="1">
      <c r="A31" s="56" t="s">
        <v>102</v>
      </c>
      <c r="D31" s="116">
        <v>-46904</v>
      </c>
      <c r="F31" s="116">
        <v>-69296</v>
      </c>
      <c r="H31" s="116">
        <v>-12876</v>
      </c>
      <c r="J31" s="116">
        <v>-20353</v>
      </c>
    </row>
    <row r="32" spans="1:10" ht="12.95" customHeight="1"/>
    <row r="33" spans="1:10" s="120" customFormat="1" ht="15" customHeight="1" thickBot="1">
      <c r="A33" s="117" t="s">
        <v>103</v>
      </c>
      <c r="B33" s="118"/>
      <c r="C33" s="118"/>
      <c r="D33" s="119">
        <f>SUM(D30:D32)</f>
        <v>178206</v>
      </c>
      <c r="E33" s="115"/>
      <c r="F33" s="119">
        <f>SUM(F30:F32)</f>
        <v>101442</v>
      </c>
      <c r="G33" s="64"/>
      <c r="H33" s="119">
        <f>SUM(H30:H32)</f>
        <v>51105</v>
      </c>
      <c r="I33" s="115"/>
      <c r="J33" s="119">
        <f>SUM(J30:J32)</f>
        <v>81064</v>
      </c>
    </row>
    <row r="34" spans="1:10" s="120" customFormat="1" ht="12.95" customHeight="1" thickTop="1">
      <c r="A34" s="121"/>
      <c r="B34" s="118"/>
      <c r="C34" s="118"/>
      <c r="D34" s="122"/>
      <c r="E34" s="118"/>
      <c r="F34" s="122"/>
    </row>
    <row r="35" spans="1:10" s="120" customFormat="1" ht="15" customHeight="1">
      <c r="A35" s="117" t="s">
        <v>104</v>
      </c>
      <c r="B35" s="118"/>
      <c r="C35" s="118"/>
      <c r="D35" s="122"/>
      <c r="E35" s="118"/>
      <c r="F35" s="122"/>
      <c r="H35" s="122"/>
      <c r="I35" s="118"/>
      <c r="J35" s="122"/>
    </row>
    <row r="36" spans="1:10" s="120" customFormat="1" ht="15" customHeight="1">
      <c r="A36" s="123" t="s">
        <v>218</v>
      </c>
      <c r="B36" s="118"/>
      <c r="C36" s="118"/>
      <c r="D36" s="122"/>
      <c r="E36" s="118"/>
      <c r="F36" s="122"/>
      <c r="H36" s="122"/>
      <c r="I36" s="118"/>
      <c r="J36" s="122"/>
    </row>
    <row r="37" spans="1:10" s="126" customFormat="1" ht="15" customHeight="1">
      <c r="A37" s="56" t="s">
        <v>105</v>
      </c>
      <c r="B37" s="124"/>
      <c r="C37" s="124"/>
      <c r="D37" s="125"/>
      <c r="E37" s="124"/>
      <c r="F37" s="125"/>
      <c r="H37" s="125"/>
      <c r="I37" s="124"/>
      <c r="J37" s="125"/>
    </row>
    <row r="38" spans="1:10" s="126" customFormat="1" ht="15" customHeight="1">
      <c r="A38" s="56" t="s">
        <v>106</v>
      </c>
      <c r="B38" s="124"/>
      <c r="C38" s="124"/>
      <c r="D38" s="125">
        <v>14016</v>
      </c>
      <c r="E38" s="124"/>
      <c r="F38" s="125">
        <v>0</v>
      </c>
      <c r="H38" s="125">
        <v>0</v>
      </c>
      <c r="I38" s="124"/>
      <c r="J38" s="125">
        <v>0</v>
      </c>
    </row>
    <row r="39" spans="1:10" s="120" customFormat="1" ht="15" customHeight="1">
      <c r="A39" s="127" t="s">
        <v>107</v>
      </c>
      <c r="B39" s="118"/>
      <c r="C39" s="118"/>
      <c r="D39" s="122">
        <v>390</v>
      </c>
      <c r="E39" s="118"/>
      <c r="F39" s="122">
        <v>5401</v>
      </c>
      <c r="H39" s="122">
        <v>0</v>
      </c>
      <c r="I39" s="118"/>
      <c r="J39" s="122">
        <v>0</v>
      </c>
    </row>
    <row r="40" spans="1:10" s="126" customFormat="1" ht="15" customHeight="1">
      <c r="A40" s="128" t="s">
        <v>108</v>
      </c>
      <c r="B40" s="124"/>
      <c r="C40" s="124"/>
      <c r="D40" s="125"/>
      <c r="E40" s="124"/>
      <c r="F40" s="125"/>
      <c r="H40" s="125"/>
      <c r="I40" s="124"/>
      <c r="J40" s="125"/>
    </row>
    <row r="41" spans="1:10" s="126" customFormat="1" ht="15" customHeight="1">
      <c r="A41" s="128" t="s">
        <v>109</v>
      </c>
      <c r="B41" s="124"/>
      <c r="C41" s="124"/>
      <c r="D41" s="6">
        <v>-2803</v>
      </c>
      <c r="E41" s="129"/>
      <c r="F41" s="6">
        <v>0</v>
      </c>
      <c r="G41" s="129"/>
      <c r="H41" s="6">
        <v>0</v>
      </c>
      <c r="I41" s="130"/>
      <c r="J41" s="6">
        <v>0</v>
      </c>
    </row>
    <row r="42" spans="1:10" ht="3.95" customHeight="1">
      <c r="A42" s="123"/>
      <c r="B42" s="131"/>
      <c r="D42" s="88"/>
      <c r="E42" s="88"/>
      <c r="F42" s="88"/>
      <c r="H42" s="88"/>
      <c r="I42" s="88"/>
      <c r="J42" s="88"/>
    </row>
    <row r="43" spans="1:10" ht="15" customHeight="1">
      <c r="A43" s="132" t="s">
        <v>110</v>
      </c>
      <c r="B43" s="131"/>
      <c r="D43" s="88"/>
      <c r="E43" s="88"/>
      <c r="F43" s="88"/>
      <c r="H43" s="88"/>
      <c r="I43" s="88"/>
      <c r="J43" s="88"/>
    </row>
    <row r="44" spans="1:10" ht="15" customHeight="1">
      <c r="A44" s="132" t="s">
        <v>111</v>
      </c>
      <c r="B44" s="131"/>
      <c r="D44" s="116">
        <f>SUM(D38:D41)</f>
        <v>11603</v>
      </c>
      <c r="E44" s="88"/>
      <c r="F44" s="116">
        <f>SUM(F38:F41)</f>
        <v>5401</v>
      </c>
      <c r="H44" s="116">
        <f>SUM(H38:H41)</f>
        <v>0</v>
      </c>
      <c r="I44" s="88"/>
      <c r="J44" s="116">
        <f>SUM(J38:J41)</f>
        <v>0</v>
      </c>
    </row>
    <row r="45" spans="1:10" ht="3.95" customHeight="1">
      <c r="A45" s="132"/>
      <c r="B45" s="131"/>
      <c r="E45" s="88"/>
      <c r="I45" s="88"/>
    </row>
    <row r="46" spans="1:10" s="134" customFormat="1" ht="15" customHeight="1">
      <c r="A46" s="123" t="s">
        <v>112</v>
      </c>
      <c r="B46" s="133"/>
      <c r="D46" s="5"/>
      <c r="E46" s="135"/>
      <c r="F46" s="5"/>
      <c r="G46" s="135"/>
      <c r="H46" s="5"/>
      <c r="I46" s="135"/>
      <c r="J46" s="5"/>
    </row>
    <row r="47" spans="1:10" s="134" customFormat="1" ht="15" customHeight="1">
      <c r="A47" s="127" t="s">
        <v>113</v>
      </c>
      <c r="B47" s="133"/>
      <c r="D47" s="5">
        <v>0</v>
      </c>
      <c r="E47" s="129"/>
      <c r="F47" s="5">
        <v>877</v>
      </c>
      <c r="G47" s="129"/>
      <c r="H47" s="5">
        <v>0</v>
      </c>
      <c r="I47" s="130"/>
      <c r="J47" s="5">
        <v>1047</v>
      </c>
    </row>
    <row r="48" spans="1:10" s="134" customFormat="1" ht="15" customHeight="1">
      <c r="A48" s="127" t="s">
        <v>114</v>
      </c>
      <c r="B48" s="133"/>
      <c r="D48" s="5"/>
      <c r="E48" s="135"/>
      <c r="F48" s="5"/>
      <c r="G48" s="135"/>
      <c r="H48" s="5"/>
      <c r="I48" s="135"/>
      <c r="J48" s="5"/>
    </row>
    <row r="49" spans="1:10" s="134" customFormat="1" ht="15" customHeight="1">
      <c r="A49" s="127" t="s">
        <v>109</v>
      </c>
      <c r="B49" s="133"/>
      <c r="D49" s="6">
        <v>0</v>
      </c>
      <c r="E49" s="129"/>
      <c r="F49" s="6">
        <v>-175</v>
      </c>
      <c r="G49" s="129"/>
      <c r="H49" s="6">
        <v>0</v>
      </c>
      <c r="I49" s="130"/>
      <c r="J49" s="6">
        <v>-209</v>
      </c>
    </row>
    <row r="50" spans="1:10" ht="3.95" customHeight="1">
      <c r="A50" s="123"/>
      <c r="B50" s="131"/>
      <c r="D50" s="88"/>
      <c r="E50" s="88"/>
      <c r="F50" s="88"/>
      <c r="H50" s="88"/>
      <c r="I50" s="88"/>
      <c r="J50" s="88"/>
    </row>
    <row r="51" spans="1:10" ht="15" customHeight="1">
      <c r="A51" s="132" t="s">
        <v>115</v>
      </c>
      <c r="B51" s="131"/>
      <c r="D51" s="88"/>
      <c r="E51" s="88"/>
      <c r="F51" s="88"/>
      <c r="H51" s="88"/>
      <c r="I51" s="88"/>
      <c r="J51" s="88"/>
    </row>
    <row r="52" spans="1:10" ht="15" customHeight="1">
      <c r="A52" s="132" t="s">
        <v>111</v>
      </c>
      <c r="B52" s="131"/>
      <c r="D52" s="116">
        <f>SUM(D46:D49)</f>
        <v>0</v>
      </c>
      <c r="E52" s="88"/>
      <c r="F52" s="116">
        <f>SUM(F46:F49)</f>
        <v>702</v>
      </c>
      <c r="H52" s="116">
        <f>SUM(H46:H49)</f>
        <v>0</v>
      </c>
      <c r="I52" s="88"/>
      <c r="J52" s="116">
        <f>SUM(J46:J49)</f>
        <v>838</v>
      </c>
    </row>
    <row r="53" spans="1:10" s="120" customFormat="1" ht="3.95" customHeight="1">
      <c r="B53" s="118"/>
      <c r="C53" s="118"/>
      <c r="D53" s="122"/>
      <c r="E53" s="118"/>
      <c r="F53" s="122"/>
    </row>
    <row r="54" spans="1:10" ht="15" customHeight="1" thickBot="1">
      <c r="A54" s="117" t="s">
        <v>116</v>
      </c>
      <c r="D54" s="119">
        <f>D33+D52+D44</f>
        <v>189809</v>
      </c>
      <c r="F54" s="119">
        <f>F33+F52+F44</f>
        <v>107545</v>
      </c>
      <c r="H54" s="119">
        <f>H33+H52+H44</f>
        <v>51105</v>
      </c>
      <c r="J54" s="119">
        <f>J33+J52+J44</f>
        <v>81902</v>
      </c>
    </row>
    <row r="55" spans="1:10" ht="12.95" customHeight="1" thickTop="1">
      <c r="A55" s="56"/>
      <c r="B55" s="64"/>
    </row>
    <row r="56" spans="1:10" s="134" customFormat="1" ht="15" customHeight="1">
      <c r="A56" s="136" t="s">
        <v>117</v>
      </c>
      <c r="B56" s="133"/>
      <c r="D56" s="135"/>
      <c r="E56" s="135"/>
      <c r="F56" s="135"/>
      <c r="G56" s="135"/>
      <c r="H56" s="7"/>
      <c r="I56" s="135"/>
      <c r="J56" s="7"/>
    </row>
    <row r="57" spans="1:10" s="134" customFormat="1" ht="8.1" customHeight="1">
      <c r="A57" s="136"/>
      <c r="B57" s="133"/>
      <c r="D57" s="135"/>
      <c r="E57" s="135"/>
      <c r="F57" s="135"/>
      <c r="G57" s="135"/>
      <c r="H57" s="7"/>
      <c r="I57" s="135"/>
      <c r="J57" s="7"/>
    </row>
    <row r="58" spans="1:10" s="134" customFormat="1" ht="15" customHeight="1">
      <c r="A58" s="127" t="s">
        <v>118</v>
      </c>
      <c r="B58" s="133"/>
      <c r="D58" s="5">
        <v>175875</v>
      </c>
      <c r="E58" s="135"/>
      <c r="F58" s="5">
        <v>94692</v>
      </c>
      <c r="G58" s="135"/>
      <c r="H58" s="5">
        <v>51105</v>
      </c>
      <c r="I58" s="135"/>
      <c r="J58" s="5">
        <v>81064</v>
      </c>
    </row>
    <row r="59" spans="1:10" s="134" customFormat="1" ht="15" customHeight="1">
      <c r="A59" s="127" t="s">
        <v>87</v>
      </c>
      <c r="B59" s="133"/>
      <c r="D59" s="6">
        <v>2331</v>
      </c>
      <c r="E59" s="129"/>
      <c r="F59" s="6">
        <v>6750</v>
      </c>
      <c r="G59" s="129"/>
      <c r="H59" s="6">
        <v>0</v>
      </c>
      <c r="I59" s="130"/>
      <c r="J59" s="6">
        <v>0</v>
      </c>
    </row>
    <row r="60" spans="1:10" s="134" customFormat="1" ht="3.95" customHeight="1">
      <c r="A60" s="137"/>
      <c r="B60" s="133"/>
      <c r="D60" s="67"/>
      <c r="E60" s="67"/>
      <c r="F60" s="67"/>
      <c r="G60" s="67"/>
      <c r="H60" s="67"/>
      <c r="I60" s="130"/>
      <c r="J60" s="67"/>
    </row>
    <row r="61" spans="1:10" s="134" customFormat="1" ht="15" customHeight="1" thickBot="1">
      <c r="B61" s="133"/>
      <c r="D61" s="138">
        <f>SUM(D58:D59)</f>
        <v>178206</v>
      </c>
      <c r="E61" s="135"/>
      <c r="F61" s="138">
        <f>SUM(F58:F59)</f>
        <v>101442</v>
      </c>
      <c r="G61" s="135"/>
      <c r="H61" s="138">
        <f>SUM(H58:H59)</f>
        <v>51105</v>
      </c>
      <c r="I61" s="135"/>
      <c r="J61" s="138">
        <f>SUM(J58:J59)</f>
        <v>81064</v>
      </c>
    </row>
    <row r="62" spans="1:10" s="66" customFormat="1" ht="3.75" customHeight="1" thickTop="1">
      <c r="A62" s="139"/>
      <c r="B62" s="74"/>
      <c r="C62" s="74"/>
      <c r="D62" s="67"/>
      <c r="E62" s="129"/>
      <c r="F62" s="67"/>
      <c r="G62" s="129"/>
      <c r="H62" s="67"/>
      <c r="I62" s="129"/>
      <c r="J62" s="67"/>
    </row>
    <row r="63" spans="1:10" s="134" customFormat="1" ht="15" customHeight="1">
      <c r="A63" s="136" t="s">
        <v>119</v>
      </c>
      <c r="B63" s="133"/>
      <c r="D63" s="135"/>
      <c r="E63" s="135"/>
      <c r="F63" s="135"/>
      <c r="G63" s="135"/>
      <c r="H63" s="135"/>
      <c r="I63" s="135"/>
      <c r="J63" s="135"/>
    </row>
    <row r="64" spans="1:10" s="134" customFormat="1" ht="3.95" customHeight="1">
      <c r="A64" s="136"/>
      <c r="B64" s="133"/>
      <c r="D64" s="135"/>
      <c r="E64" s="135"/>
      <c r="F64" s="135"/>
      <c r="G64" s="135"/>
      <c r="H64" s="135"/>
      <c r="I64" s="135"/>
      <c r="J64" s="135"/>
    </row>
    <row r="65" spans="1:10" s="134" customFormat="1" ht="15" customHeight="1">
      <c r="A65" s="127" t="s">
        <v>120</v>
      </c>
      <c r="B65" s="133"/>
      <c r="D65" s="5">
        <v>184577</v>
      </c>
      <c r="E65" s="135"/>
      <c r="F65" s="5">
        <v>99463</v>
      </c>
      <c r="G65" s="135"/>
      <c r="H65" s="5">
        <v>51105</v>
      </c>
      <c r="I65" s="135"/>
      <c r="J65" s="5">
        <v>81902</v>
      </c>
    </row>
    <row r="66" spans="1:10" s="134" customFormat="1" ht="15" customHeight="1">
      <c r="A66" s="127" t="s">
        <v>87</v>
      </c>
      <c r="B66" s="133"/>
      <c r="D66" s="6">
        <v>5232</v>
      </c>
      <c r="E66" s="129"/>
      <c r="F66" s="6">
        <v>8082</v>
      </c>
      <c r="G66" s="129"/>
      <c r="H66" s="6">
        <v>0</v>
      </c>
      <c r="I66" s="130"/>
      <c r="J66" s="6">
        <v>0</v>
      </c>
    </row>
    <row r="67" spans="1:10" s="134" customFormat="1" ht="3.95" customHeight="1">
      <c r="A67" s="137"/>
      <c r="B67" s="133"/>
      <c r="D67" s="67"/>
      <c r="E67" s="67"/>
      <c r="F67" s="67"/>
      <c r="G67" s="67"/>
      <c r="H67" s="67"/>
      <c r="I67" s="130"/>
      <c r="J67" s="67"/>
    </row>
    <row r="68" spans="1:10" s="134" customFormat="1" ht="15" customHeight="1" thickBot="1">
      <c r="B68" s="133"/>
      <c r="D68" s="8">
        <f>SUM(D65:D66)</f>
        <v>189809</v>
      </c>
      <c r="E68" s="135"/>
      <c r="F68" s="8">
        <f>SUM(F65:F66)</f>
        <v>107545</v>
      </c>
      <c r="G68" s="135"/>
      <c r="H68" s="8">
        <f>SUM(H65:H66)</f>
        <v>51105</v>
      </c>
      <c r="I68" s="135"/>
      <c r="J68" s="8">
        <f>SUM(J65:J66)</f>
        <v>81902</v>
      </c>
    </row>
    <row r="69" spans="1:10" s="134" customFormat="1" ht="12.95" customHeight="1" thickTop="1">
      <c r="B69" s="133"/>
      <c r="D69" s="5"/>
      <c r="E69" s="135"/>
      <c r="F69" s="5"/>
      <c r="G69" s="135"/>
      <c r="H69" s="5"/>
      <c r="I69" s="135"/>
      <c r="J69" s="5"/>
    </row>
    <row r="70" spans="1:10" s="134" customFormat="1" ht="15" customHeight="1">
      <c r="A70" s="71" t="s">
        <v>121</v>
      </c>
      <c r="B70" s="133"/>
      <c r="D70" s="140"/>
      <c r="E70" s="140"/>
      <c r="F70" s="140"/>
      <c r="G70" s="140"/>
      <c r="H70" s="140"/>
      <c r="I70" s="140"/>
      <c r="J70" s="140"/>
    </row>
    <row r="71" spans="1:10" s="134" customFormat="1" ht="3.95" customHeight="1">
      <c r="A71" s="137"/>
      <c r="B71" s="133"/>
      <c r="D71" s="140"/>
      <c r="E71" s="140"/>
      <c r="F71" s="140"/>
      <c r="G71" s="140"/>
      <c r="H71" s="140"/>
      <c r="I71" s="140"/>
      <c r="J71" s="140"/>
    </row>
    <row r="72" spans="1:10" s="134" customFormat="1" ht="15" customHeight="1" thickBot="1">
      <c r="A72" s="141" t="s">
        <v>122</v>
      </c>
      <c r="B72" s="133"/>
      <c r="C72" s="142"/>
      <c r="D72" s="9">
        <v>0.03</v>
      </c>
      <c r="E72" s="143"/>
      <c r="F72" s="9">
        <v>0.01</v>
      </c>
      <c r="G72" s="143"/>
      <c r="H72" s="9">
        <v>0.01</v>
      </c>
      <c r="I72" s="143"/>
      <c r="J72" s="9">
        <v>0.01</v>
      </c>
    </row>
    <row r="73" spans="1:10" s="134" customFormat="1" ht="9.75" customHeight="1" thickTop="1">
      <c r="A73" s="141"/>
      <c r="B73" s="133"/>
      <c r="C73" s="142"/>
      <c r="D73" s="37"/>
      <c r="E73" s="143"/>
      <c r="F73" s="37"/>
      <c r="G73" s="143"/>
      <c r="H73" s="37"/>
      <c r="I73" s="143"/>
      <c r="J73" s="37"/>
    </row>
    <row r="74" spans="1:10" s="144" customFormat="1" ht="15" customHeight="1"/>
    <row r="75" spans="1:10" s="144" customFormat="1" ht="15.95" customHeight="1">
      <c r="A75" s="225" t="s">
        <v>213</v>
      </c>
      <c r="B75" s="225"/>
      <c r="C75" s="225"/>
      <c r="D75" s="225"/>
      <c r="E75" s="225"/>
      <c r="F75" s="225"/>
      <c r="G75" s="225"/>
      <c r="H75" s="225"/>
      <c r="I75" s="225"/>
      <c r="J75" s="225"/>
    </row>
    <row r="76" spans="1:10" s="144" customFormat="1" ht="15" customHeight="1"/>
    <row r="77" spans="1:10" ht="15" customHeight="1">
      <c r="A77" s="145" t="s">
        <v>48</v>
      </c>
      <c r="B77" s="146"/>
      <c r="C77" s="146"/>
      <c r="D77" s="116"/>
      <c r="E77" s="116"/>
      <c r="F77" s="116"/>
      <c r="G77" s="146"/>
      <c r="H77" s="116"/>
      <c r="I77" s="116"/>
      <c r="J77" s="116"/>
    </row>
  </sheetData>
  <mergeCells count="8">
    <mergeCell ref="A75:J75"/>
    <mergeCell ref="D7:F7"/>
    <mergeCell ref="H7:J7"/>
    <mergeCell ref="A1:J1"/>
    <mergeCell ref="A2:J2"/>
    <mergeCell ref="A3:J3"/>
    <mergeCell ref="D6:F6"/>
    <mergeCell ref="H6:J6"/>
  </mergeCells>
  <pageMargins left="0.8" right="0.5" top="0.5" bottom="0.6" header="0.49" footer="0.4"/>
  <pageSetup paperSize="9" scale="80" firstPageNumber="4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Z50"/>
  <sheetViews>
    <sheetView topLeftCell="B6" zoomScaleNormal="100" zoomScaleSheetLayoutView="100" workbookViewId="0">
      <selection activeCell="Z36" sqref="Z36"/>
    </sheetView>
  </sheetViews>
  <sheetFormatPr defaultRowHeight="15" customHeight="1"/>
  <cols>
    <col min="1" max="1" width="36.5703125" style="66" customWidth="1"/>
    <col min="2" max="2" width="5.5703125" style="129" customWidth="1"/>
    <col min="3" max="3" width="0.5703125" style="66" customWidth="1"/>
    <col min="4" max="4" width="11.42578125" style="69" customWidth="1"/>
    <col min="5" max="5" width="0.5703125" style="69" customWidth="1"/>
    <col min="6" max="6" width="10.140625" style="69" customWidth="1"/>
    <col min="7" max="7" width="0.5703125" style="69" customWidth="1"/>
    <col min="8" max="8" width="12.140625" style="148" customWidth="1"/>
    <col min="9" max="9" width="0.5703125" style="148" customWidth="1"/>
    <col min="10" max="10" width="13" style="148" customWidth="1"/>
    <col min="11" max="11" width="0.5703125" style="148" customWidth="1"/>
    <col min="12" max="12" width="15.85546875" style="148" customWidth="1"/>
    <col min="13" max="13" width="0.5703125" style="148" customWidth="1"/>
    <col min="14" max="14" width="16.42578125" style="148" customWidth="1"/>
    <col min="15" max="15" width="0.5703125" style="148" customWidth="1"/>
    <col min="16" max="16" width="18.5703125" style="148" customWidth="1"/>
    <col min="17" max="17" width="0.5703125" style="148" customWidth="1"/>
    <col min="18" max="18" width="11.140625" style="148" customWidth="1"/>
    <col min="19" max="19" width="0.5703125" style="148" customWidth="1"/>
    <col min="20" max="20" width="11.5703125" style="148" customWidth="1"/>
    <col min="21" max="21" width="0.5703125" style="148" customWidth="1"/>
    <col min="22" max="22" width="12.42578125" style="148" customWidth="1"/>
    <col min="23" max="23" width="0.5703125" style="148" customWidth="1"/>
    <col min="24" max="24" width="12.85546875" style="148" customWidth="1"/>
    <col min="25" max="25" width="0.5703125" style="148" customWidth="1"/>
    <col min="26" max="26" width="12.5703125" style="148" customWidth="1"/>
    <col min="27" max="253" width="9.140625" style="66"/>
    <col min="254" max="254" width="27" style="66" customWidth="1"/>
    <col min="255" max="255" width="4.42578125" style="66" customWidth="1"/>
    <col min="256" max="256" width="0.5703125" style="66" customWidth="1"/>
    <col min="257" max="257" width="9.42578125" style="66" customWidth="1"/>
    <col min="258" max="258" width="0.5703125" style="66" customWidth="1"/>
    <col min="259" max="259" width="7.42578125" style="66" customWidth="1"/>
    <col min="260" max="260" width="0.5703125" style="66" customWidth="1"/>
    <col min="261" max="261" width="10" style="66" customWidth="1"/>
    <col min="262" max="262" width="0.5703125" style="66" customWidth="1"/>
    <col min="263" max="263" width="9.5703125" style="66" customWidth="1"/>
    <col min="264" max="264" width="0.5703125" style="66" customWidth="1"/>
    <col min="265" max="265" width="11.42578125" style="66" customWidth="1"/>
    <col min="266" max="266" width="0.5703125" style="66" customWidth="1"/>
    <col min="267" max="267" width="12.5703125" style="66" customWidth="1"/>
    <col min="268" max="268" width="0.5703125" style="66" customWidth="1"/>
    <col min="269" max="269" width="9.140625" style="66"/>
    <col min="270" max="270" width="0.5703125" style="66" customWidth="1"/>
    <col min="271" max="271" width="8.5703125" style="66" customWidth="1"/>
    <col min="272" max="272" width="0.5703125" style="66" customWidth="1"/>
    <col min="273" max="273" width="9.42578125" style="66" customWidth="1"/>
    <col min="274" max="274" width="0.5703125" style="66" customWidth="1"/>
    <col min="275" max="275" width="9.5703125" style="66" customWidth="1"/>
    <col min="276" max="276" width="0.5703125" style="66" customWidth="1"/>
    <col min="277" max="277" width="11.5703125" style="66" customWidth="1"/>
    <col min="278" max="278" width="0.5703125" style="66" customWidth="1"/>
    <col min="279" max="279" width="8.5703125" style="66" customWidth="1"/>
    <col min="280" max="280" width="9.140625" style="66"/>
    <col min="281" max="282" width="12" style="66" bestFit="1" customWidth="1"/>
    <col min="283" max="509" width="9.140625" style="66"/>
    <col min="510" max="510" width="27" style="66" customWidth="1"/>
    <col min="511" max="511" width="4.42578125" style="66" customWidth="1"/>
    <col min="512" max="512" width="0.5703125" style="66" customWidth="1"/>
    <col min="513" max="513" width="9.42578125" style="66" customWidth="1"/>
    <col min="514" max="514" width="0.5703125" style="66" customWidth="1"/>
    <col min="515" max="515" width="7.42578125" style="66" customWidth="1"/>
    <col min="516" max="516" width="0.5703125" style="66" customWidth="1"/>
    <col min="517" max="517" width="10" style="66" customWidth="1"/>
    <col min="518" max="518" width="0.5703125" style="66" customWidth="1"/>
    <col min="519" max="519" width="9.5703125" style="66" customWidth="1"/>
    <col min="520" max="520" width="0.5703125" style="66" customWidth="1"/>
    <col min="521" max="521" width="11.42578125" style="66" customWidth="1"/>
    <col min="522" max="522" width="0.5703125" style="66" customWidth="1"/>
    <col min="523" max="523" width="12.5703125" style="66" customWidth="1"/>
    <col min="524" max="524" width="0.5703125" style="66" customWidth="1"/>
    <col min="525" max="525" width="9.140625" style="66"/>
    <col min="526" max="526" width="0.5703125" style="66" customWidth="1"/>
    <col min="527" max="527" width="8.5703125" style="66" customWidth="1"/>
    <col min="528" max="528" width="0.5703125" style="66" customWidth="1"/>
    <col min="529" max="529" width="9.42578125" style="66" customWidth="1"/>
    <col min="530" max="530" width="0.5703125" style="66" customWidth="1"/>
    <col min="531" max="531" width="9.5703125" style="66" customWidth="1"/>
    <col min="532" max="532" width="0.5703125" style="66" customWidth="1"/>
    <col min="533" max="533" width="11.5703125" style="66" customWidth="1"/>
    <col min="534" max="534" width="0.5703125" style="66" customWidth="1"/>
    <col min="535" max="535" width="8.5703125" style="66" customWidth="1"/>
    <col min="536" max="536" width="9.140625" style="66"/>
    <col min="537" max="538" width="12" style="66" bestFit="1" customWidth="1"/>
    <col min="539" max="765" width="9.140625" style="66"/>
    <col min="766" max="766" width="27" style="66" customWidth="1"/>
    <col min="767" max="767" width="4.42578125" style="66" customWidth="1"/>
    <col min="768" max="768" width="0.5703125" style="66" customWidth="1"/>
    <col min="769" max="769" width="9.42578125" style="66" customWidth="1"/>
    <col min="770" max="770" width="0.5703125" style="66" customWidth="1"/>
    <col min="771" max="771" width="7.42578125" style="66" customWidth="1"/>
    <col min="772" max="772" width="0.5703125" style="66" customWidth="1"/>
    <col min="773" max="773" width="10" style="66" customWidth="1"/>
    <col min="774" max="774" width="0.5703125" style="66" customWidth="1"/>
    <col min="775" max="775" width="9.5703125" style="66" customWidth="1"/>
    <col min="776" max="776" width="0.5703125" style="66" customWidth="1"/>
    <col min="777" max="777" width="11.42578125" style="66" customWidth="1"/>
    <col min="778" max="778" width="0.5703125" style="66" customWidth="1"/>
    <col min="779" max="779" width="12.5703125" style="66" customWidth="1"/>
    <col min="780" max="780" width="0.5703125" style="66" customWidth="1"/>
    <col min="781" max="781" width="9.140625" style="66"/>
    <col min="782" max="782" width="0.5703125" style="66" customWidth="1"/>
    <col min="783" max="783" width="8.5703125" style="66" customWidth="1"/>
    <col min="784" max="784" width="0.5703125" style="66" customWidth="1"/>
    <col min="785" max="785" width="9.42578125" style="66" customWidth="1"/>
    <col min="786" max="786" width="0.5703125" style="66" customWidth="1"/>
    <col min="787" max="787" width="9.5703125" style="66" customWidth="1"/>
    <col min="788" max="788" width="0.5703125" style="66" customWidth="1"/>
    <col min="789" max="789" width="11.5703125" style="66" customWidth="1"/>
    <col min="790" max="790" width="0.5703125" style="66" customWidth="1"/>
    <col min="791" max="791" width="8.5703125" style="66" customWidth="1"/>
    <col min="792" max="792" width="9.140625" style="66"/>
    <col min="793" max="794" width="12" style="66" bestFit="1" customWidth="1"/>
    <col min="795" max="1021" width="9.140625" style="66"/>
    <col min="1022" max="1022" width="27" style="66" customWidth="1"/>
    <col min="1023" max="1023" width="4.42578125" style="66" customWidth="1"/>
    <col min="1024" max="1024" width="0.5703125" style="66" customWidth="1"/>
    <col min="1025" max="1025" width="9.42578125" style="66" customWidth="1"/>
    <col min="1026" max="1026" width="0.5703125" style="66" customWidth="1"/>
    <col min="1027" max="1027" width="7.42578125" style="66" customWidth="1"/>
    <col min="1028" max="1028" width="0.5703125" style="66" customWidth="1"/>
    <col min="1029" max="1029" width="10" style="66" customWidth="1"/>
    <col min="1030" max="1030" width="0.5703125" style="66" customWidth="1"/>
    <col min="1031" max="1031" width="9.5703125" style="66" customWidth="1"/>
    <col min="1032" max="1032" width="0.5703125" style="66" customWidth="1"/>
    <col min="1033" max="1033" width="11.42578125" style="66" customWidth="1"/>
    <col min="1034" max="1034" width="0.5703125" style="66" customWidth="1"/>
    <col min="1035" max="1035" width="12.5703125" style="66" customWidth="1"/>
    <col min="1036" max="1036" width="0.5703125" style="66" customWidth="1"/>
    <col min="1037" max="1037" width="9.140625" style="66"/>
    <col min="1038" max="1038" width="0.5703125" style="66" customWidth="1"/>
    <col min="1039" max="1039" width="8.5703125" style="66" customWidth="1"/>
    <col min="1040" max="1040" width="0.5703125" style="66" customWidth="1"/>
    <col min="1041" max="1041" width="9.42578125" style="66" customWidth="1"/>
    <col min="1042" max="1042" width="0.5703125" style="66" customWidth="1"/>
    <col min="1043" max="1043" width="9.5703125" style="66" customWidth="1"/>
    <col min="1044" max="1044" width="0.5703125" style="66" customWidth="1"/>
    <col min="1045" max="1045" width="11.5703125" style="66" customWidth="1"/>
    <col min="1046" max="1046" width="0.5703125" style="66" customWidth="1"/>
    <col min="1047" max="1047" width="8.5703125" style="66" customWidth="1"/>
    <col min="1048" max="1048" width="9.140625" style="66"/>
    <col min="1049" max="1050" width="12" style="66" bestFit="1" customWidth="1"/>
    <col min="1051" max="1277" width="9.140625" style="66"/>
    <col min="1278" max="1278" width="27" style="66" customWidth="1"/>
    <col min="1279" max="1279" width="4.42578125" style="66" customWidth="1"/>
    <col min="1280" max="1280" width="0.5703125" style="66" customWidth="1"/>
    <col min="1281" max="1281" width="9.42578125" style="66" customWidth="1"/>
    <col min="1282" max="1282" width="0.5703125" style="66" customWidth="1"/>
    <col min="1283" max="1283" width="7.42578125" style="66" customWidth="1"/>
    <col min="1284" max="1284" width="0.5703125" style="66" customWidth="1"/>
    <col min="1285" max="1285" width="10" style="66" customWidth="1"/>
    <col min="1286" max="1286" width="0.5703125" style="66" customWidth="1"/>
    <col min="1287" max="1287" width="9.5703125" style="66" customWidth="1"/>
    <col min="1288" max="1288" width="0.5703125" style="66" customWidth="1"/>
    <col min="1289" max="1289" width="11.42578125" style="66" customWidth="1"/>
    <col min="1290" max="1290" width="0.5703125" style="66" customWidth="1"/>
    <col min="1291" max="1291" width="12.5703125" style="66" customWidth="1"/>
    <col min="1292" max="1292" width="0.5703125" style="66" customWidth="1"/>
    <col min="1293" max="1293" width="9.140625" style="66"/>
    <col min="1294" max="1294" width="0.5703125" style="66" customWidth="1"/>
    <col min="1295" max="1295" width="8.5703125" style="66" customWidth="1"/>
    <col min="1296" max="1296" width="0.5703125" style="66" customWidth="1"/>
    <col min="1297" max="1297" width="9.42578125" style="66" customWidth="1"/>
    <col min="1298" max="1298" width="0.5703125" style="66" customWidth="1"/>
    <col min="1299" max="1299" width="9.5703125" style="66" customWidth="1"/>
    <col min="1300" max="1300" width="0.5703125" style="66" customWidth="1"/>
    <col min="1301" max="1301" width="11.5703125" style="66" customWidth="1"/>
    <col min="1302" max="1302" width="0.5703125" style="66" customWidth="1"/>
    <col min="1303" max="1303" width="8.5703125" style="66" customWidth="1"/>
    <col min="1304" max="1304" width="9.140625" style="66"/>
    <col min="1305" max="1306" width="12" style="66" bestFit="1" customWidth="1"/>
    <col min="1307" max="1533" width="9.140625" style="66"/>
    <col min="1534" max="1534" width="27" style="66" customWidth="1"/>
    <col min="1535" max="1535" width="4.42578125" style="66" customWidth="1"/>
    <col min="1536" max="1536" width="0.5703125" style="66" customWidth="1"/>
    <col min="1537" max="1537" width="9.42578125" style="66" customWidth="1"/>
    <col min="1538" max="1538" width="0.5703125" style="66" customWidth="1"/>
    <col min="1539" max="1539" width="7.42578125" style="66" customWidth="1"/>
    <col min="1540" max="1540" width="0.5703125" style="66" customWidth="1"/>
    <col min="1541" max="1541" width="10" style="66" customWidth="1"/>
    <col min="1542" max="1542" width="0.5703125" style="66" customWidth="1"/>
    <col min="1543" max="1543" width="9.5703125" style="66" customWidth="1"/>
    <col min="1544" max="1544" width="0.5703125" style="66" customWidth="1"/>
    <col min="1545" max="1545" width="11.42578125" style="66" customWidth="1"/>
    <col min="1546" max="1546" width="0.5703125" style="66" customWidth="1"/>
    <col min="1547" max="1547" width="12.5703125" style="66" customWidth="1"/>
    <col min="1548" max="1548" width="0.5703125" style="66" customWidth="1"/>
    <col min="1549" max="1549" width="9.140625" style="66"/>
    <col min="1550" max="1550" width="0.5703125" style="66" customWidth="1"/>
    <col min="1551" max="1551" width="8.5703125" style="66" customWidth="1"/>
    <col min="1552" max="1552" width="0.5703125" style="66" customWidth="1"/>
    <col min="1553" max="1553" width="9.42578125" style="66" customWidth="1"/>
    <col min="1554" max="1554" width="0.5703125" style="66" customWidth="1"/>
    <col min="1555" max="1555" width="9.5703125" style="66" customWidth="1"/>
    <col min="1556" max="1556" width="0.5703125" style="66" customWidth="1"/>
    <col min="1557" max="1557" width="11.5703125" style="66" customWidth="1"/>
    <col min="1558" max="1558" width="0.5703125" style="66" customWidth="1"/>
    <col min="1559" max="1559" width="8.5703125" style="66" customWidth="1"/>
    <col min="1560" max="1560" width="9.140625" style="66"/>
    <col min="1561" max="1562" width="12" style="66" bestFit="1" customWidth="1"/>
    <col min="1563" max="1789" width="9.140625" style="66"/>
    <col min="1790" max="1790" width="27" style="66" customWidth="1"/>
    <col min="1791" max="1791" width="4.42578125" style="66" customWidth="1"/>
    <col min="1792" max="1792" width="0.5703125" style="66" customWidth="1"/>
    <col min="1793" max="1793" width="9.42578125" style="66" customWidth="1"/>
    <col min="1794" max="1794" width="0.5703125" style="66" customWidth="1"/>
    <col min="1795" max="1795" width="7.42578125" style="66" customWidth="1"/>
    <col min="1796" max="1796" width="0.5703125" style="66" customWidth="1"/>
    <col min="1797" max="1797" width="10" style="66" customWidth="1"/>
    <col min="1798" max="1798" width="0.5703125" style="66" customWidth="1"/>
    <col min="1799" max="1799" width="9.5703125" style="66" customWidth="1"/>
    <col min="1800" max="1800" width="0.5703125" style="66" customWidth="1"/>
    <col min="1801" max="1801" width="11.42578125" style="66" customWidth="1"/>
    <col min="1802" max="1802" width="0.5703125" style="66" customWidth="1"/>
    <col min="1803" max="1803" width="12.5703125" style="66" customWidth="1"/>
    <col min="1804" max="1804" width="0.5703125" style="66" customWidth="1"/>
    <col min="1805" max="1805" width="9.140625" style="66"/>
    <col min="1806" max="1806" width="0.5703125" style="66" customWidth="1"/>
    <col min="1807" max="1807" width="8.5703125" style="66" customWidth="1"/>
    <col min="1808" max="1808" width="0.5703125" style="66" customWidth="1"/>
    <col min="1809" max="1809" width="9.42578125" style="66" customWidth="1"/>
    <col min="1810" max="1810" width="0.5703125" style="66" customWidth="1"/>
    <col min="1811" max="1811" width="9.5703125" style="66" customWidth="1"/>
    <col min="1812" max="1812" width="0.5703125" style="66" customWidth="1"/>
    <col min="1813" max="1813" width="11.5703125" style="66" customWidth="1"/>
    <col min="1814" max="1814" width="0.5703125" style="66" customWidth="1"/>
    <col min="1815" max="1815" width="8.5703125" style="66" customWidth="1"/>
    <col min="1816" max="1816" width="9.140625" style="66"/>
    <col min="1817" max="1818" width="12" style="66" bestFit="1" customWidth="1"/>
    <col min="1819" max="2045" width="9.140625" style="66"/>
    <col min="2046" max="2046" width="27" style="66" customWidth="1"/>
    <col min="2047" max="2047" width="4.42578125" style="66" customWidth="1"/>
    <col min="2048" max="2048" width="0.5703125" style="66" customWidth="1"/>
    <col min="2049" max="2049" width="9.42578125" style="66" customWidth="1"/>
    <col min="2050" max="2050" width="0.5703125" style="66" customWidth="1"/>
    <col min="2051" max="2051" width="7.42578125" style="66" customWidth="1"/>
    <col min="2052" max="2052" width="0.5703125" style="66" customWidth="1"/>
    <col min="2053" max="2053" width="10" style="66" customWidth="1"/>
    <col min="2054" max="2054" width="0.5703125" style="66" customWidth="1"/>
    <col min="2055" max="2055" width="9.5703125" style="66" customWidth="1"/>
    <col min="2056" max="2056" width="0.5703125" style="66" customWidth="1"/>
    <col min="2057" max="2057" width="11.42578125" style="66" customWidth="1"/>
    <col min="2058" max="2058" width="0.5703125" style="66" customWidth="1"/>
    <col min="2059" max="2059" width="12.5703125" style="66" customWidth="1"/>
    <col min="2060" max="2060" width="0.5703125" style="66" customWidth="1"/>
    <col min="2061" max="2061" width="9.140625" style="66"/>
    <col min="2062" max="2062" width="0.5703125" style="66" customWidth="1"/>
    <col min="2063" max="2063" width="8.5703125" style="66" customWidth="1"/>
    <col min="2064" max="2064" width="0.5703125" style="66" customWidth="1"/>
    <col min="2065" max="2065" width="9.42578125" style="66" customWidth="1"/>
    <col min="2066" max="2066" width="0.5703125" style="66" customWidth="1"/>
    <col min="2067" max="2067" width="9.5703125" style="66" customWidth="1"/>
    <col min="2068" max="2068" width="0.5703125" style="66" customWidth="1"/>
    <col min="2069" max="2069" width="11.5703125" style="66" customWidth="1"/>
    <col min="2070" max="2070" width="0.5703125" style="66" customWidth="1"/>
    <col min="2071" max="2071" width="8.5703125" style="66" customWidth="1"/>
    <col min="2072" max="2072" width="9.140625" style="66"/>
    <col min="2073" max="2074" width="12" style="66" bestFit="1" customWidth="1"/>
    <col min="2075" max="2301" width="9.140625" style="66"/>
    <col min="2302" max="2302" width="27" style="66" customWidth="1"/>
    <col min="2303" max="2303" width="4.42578125" style="66" customWidth="1"/>
    <col min="2304" max="2304" width="0.5703125" style="66" customWidth="1"/>
    <col min="2305" max="2305" width="9.42578125" style="66" customWidth="1"/>
    <col min="2306" max="2306" width="0.5703125" style="66" customWidth="1"/>
    <col min="2307" max="2307" width="7.42578125" style="66" customWidth="1"/>
    <col min="2308" max="2308" width="0.5703125" style="66" customWidth="1"/>
    <col min="2309" max="2309" width="10" style="66" customWidth="1"/>
    <col min="2310" max="2310" width="0.5703125" style="66" customWidth="1"/>
    <col min="2311" max="2311" width="9.5703125" style="66" customWidth="1"/>
    <col min="2312" max="2312" width="0.5703125" style="66" customWidth="1"/>
    <col min="2313" max="2313" width="11.42578125" style="66" customWidth="1"/>
    <col min="2314" max="2314" width="0.5703125" style="66" customWidth="1"/>
    <col min="2315" max="2315" width="12.5703125" style="66" customWidth="1"/>
    <col min="2316" max="2316" width="0.5703125" style="66" customWidth="1"/>
    <col min="2317" max="2317" width="9.140625" style="66"/>
    <col min="2318" max="2318" width="0.5703125" style="66" customWidth="1"/>
    <col min="2319" max="2319" width="8.5703125" style="66" customWidth="1"/>
    <col min="2320" max="2320" width="0.5703125" style="66" customWidth="1"/>
    <col min="2321" max="2321" width="9.42578125" style="66" customWidth="1"/>
    <col min="2322" max="2322" width="0.5703125" style="66" customWidth="1"/>
    <col min="2323" max="2323" width="9.5703125" style="66" customWidth="1"/>
    <col min="2324" max="2324" width="0.5703125" style="66" customWidth="1"/>
    <col min="2325" max="2325" width="11.5703125" style="66" customWidth="1"/>
    <col min="2326" max="2326" width="0.5703125" style="66" customWidth="1"/>
    <col min="2327" max="2327" width="8.5703125" style="66" customWidth="1"/>
    <col min="2328" max="2328" width="9.140625" style="66"/>
    <col min="2329" max="2330" width="12" style="66" bestFit="1" customWidth="1"/>
    <col min="2331" max="2557" width="9.140625" style="66"/>
    <col min="2558" max="2558" width="27" style="66" customWidth="1"/>
    <col min="2559" max="2559" width="4.42578125" style="66" customWidth="1"/>
    <col min="2560" max="2560" width="0.5703125" style="66" customWidth="1"/>
    <col min="2561" max="2561" width="9.42578125" style="66" customWidth="1"/>
    <col min="2562" max="2562" width="0.5703125" style="66" customWidth="1"/>
    <col min="2563" max="2563" width="7.42578125" style="66" customWidth="1"/>
    <col min="2564" max="2564" width="0.5703125" style="66" customWidth="1"/>
    <col min="2565" max="2565" width="10" style="66" customWidth="1"/>
    <col min="2566" max="2566" width="0.5703125" style="66" customWidth="1"/>
    <col min="2567" max="2567" width="9.5703125" style="66" customWidth="1"/>
    <col min="2568" max="2568" width="0.5703125" style="66" customWidth="1"/>
    <col min="2569" max="2569" width="11.42578125" style="66" customWidth="1"/>
    <col min="2570" max="2570" width="0.5703125" style="66" customWidth="1"/>
    <col min="2571" max="2571" width="12.5703125" style="66" customWidth="1"/>
    <col min="2572" max="2572" width="0.5703125" style="66" customWidth="1"/>
    <col min="2573" max="2573" width="9.140625" style="66"/>
    <col min="2574" max="2574" width="0.5703125" style="66" customWidth="1"/>
    <col min="2575" max="2575" width="8.5703125" style="66" customWidth="1"/>
    <col min="2576" max="2576" width="0.5703125" style="66" customWidth="1"/>
    <col min="2577" max="2577" width="9.42578125" style="66" customWidth="1"/>
    <col min="2578" max="2578" width="0.5703125" style="66" customWidth="1"/>
    <col min="2579" max="2579" width="9.5703125" style="66" customWidth="1"/>
    <col min="2580" max="2580" width="0.5703125" style="66" customWidth="1"/>
    <col min="2581" max="2581" width="11.5703125" style="66" customWidth="1"/>
    <col min="2582" max="2582" width="0.5703125" style="66" customWidth="1"/>
    <col min="2583" max="2583" width="8.5703125" style="66" customWidth="1"/>
    <col min="2584" max="2584" width="9.140625" style="66"/>
    <col min="2585" max="2586" width="12" style="66" bestFit="1" customWidth="1"/>
    <col min="2587" max="2813" width="9.140625" style="66"/>
    <col min="2814" max="2814" width="27" style="66" customWidth="1"/>
    <col min="2815" max="2815" width="4.42578125" style="66" customWidth="1"/>
    <col min="2816" max="2816" width="0.5703125" style="66" customWidth="1"/>
    <col min="2817" max="2817" width="9.42578125" style="66" customWidth="1"/>
    <col min="2818" max="2818" width="0.5703125" style="66" customWidth="1"/>
    <col min="2819" max="2819" width="7.42578125" style="66" customWidth="1"/>
    <col min="2820" max="2820" width="0.5703125" style="66" customWidth="1"/>
    <col min="2821" max="2821" width="10" style="66" customWidth="1"/>
    <col min="2822" max="2822" width="0.5703125" style="66" customWidth="1"/>
    <col min="2823" max="2823" width="9.5703125" style="66" customWidth="1"/>
    <col min="2824" max="2824" width="0.5703125" style="66" customWidth="1"/>
    <col min="2825" max="2825" width="11.42578125" style="66" customWidth="1"/>
    <col min="2826" max="2826" width="0.5703125" style="66" customWidth="1"/>
    <col min="2827" max="2827" width="12.5703125" style="66" customWidth="1"/>
    <col min="2828" max="2828" width="0.5703125" style="66" customWidth="1"/>
    <col min="2829" max="2829" width="9.140625" style="66"/>
    <col min="2830" max="2830" width="0.5703125" style="66" customWidth="1"/>
    <col min="2831" max="2831" width="8.5703125" style="66" customWidth="1"/>
    <col min="2832" max="2832" width="0.5703125" style="66" customWidth="1"/>
    <col min="2833" max="2833" width="9.42578125" style="66" customWidth="1"/>
    <col min="2834" max="2834" width="0.5703125" style="66" customWidth="1"/>
    <col min="2835" max="2835" width="9.5703125" style="66" customWidth="1"/>
    <col min="2836" max="2836" width="0.5703125" style="66" customWidth="1"/>
    <col min="2837" max="2837" width="11.5703125" style="66" customWidth="1"/>
    <col min="2838" max="2838" width="0.5703125" style="66" customWidth="1"/>
    <col min="2839" max="2839" width="8.5703125" style="66" customWidth="1"/>
    <col min="2840" max="2840" width="9.140625" style="66"/>
    <col min="2841" max="2842" width="12" style="66" bestFit="1" customWidth="1"/>
    <col min="2843" max="3069" width="9.140625" style="66"/>
    <col min="3070" max="3070" width="27" style="66" customWidth="1"/>
    <col min="3071" max="3071" width="4.42578125" style="66" customWidth="1"/>
    <col min="3072" max="3072" width="0.5703125" style="66" customWidth="1"/>
    <col min="3073" max="3073" width="9.42578125" style="66" customWidth="1"/>
    <col min="3074" max="3074" width="0.5703125" style="66" customWidth="1"/>
    <col min="3075" max="3075" width="7.42578125" style="66" customWidth="1"/>
    <col min="3076" max="3076" width="0.5703125" style="66" customWidth="1"/>
    <col min="3077" max="3077" width="10" style="66" customWidth="1"/>
    <col min="3078" max="3078" width="0.5703125" style="66" customWidth="1"/>
    <col min="3079" max="3079" width="9.5703125" style="66" customWidth="1"/>
    <col min="3080" max="3080" width="0.5703125" style="66" customWidth="1"/>
    <col min="3081" max="3081" width="11.42578125" style="66" customWidth="1"/>
    <col min="3082" max="3082" width="0.5703125" style="66" customWidth="1"/>
    <col min="3083" max="3083" width="12.5703125" style="66" customWidth="1"/>
    <col min="3084" max="3084" width="0.5703125" style="66" customWidth="1"/>
    <col min="3085" max="3085" width="9.140625" style="66"/>
    <col min="3086" max="3086" width="0.5703125" style="66" customWidth="1"/>
    <col min="3087" max="3087" width="8.5703125" style="66" customWidth="1"/>
    <col min="3088" max="3088" width="0.5703125" style="66" customWidth="1"/>
    <col min="3089" max="3089" width="9.42578125" style="66" customWidth="1"/>
    <col min="3090" max="3090" width="0.5703125" style="66" customWidth="1"/>
    <col min="3091" max="3091" width="9.5703125" style="66" customWidth="1"/>
    <col min="3092" max="3092" width="0.5703125" style="66" customWidth="1"/>
    <col min="3093" max="3093" width="11.5703125" style="66" customWidth="1"/>
    <col min="3094" max="3094" width="0.5703125" style="66" customWidth="1"/>
    <col min="3095" max="3095" width="8.5703125" style="66" customWidth="1"/>
    <col min="3096" max="3096" width="9.140625" style="66"/>
    <col min="3097" max="3098" width="12" style="66" bestFit="1" customWidth="1"/>
    <col min="3099" max="3325" width="9.140625" style="66"/>
    <col min="3326" max="3326" width="27" style="66" customWidth="1"/>
    <col min="3327" max="3327" width="4.42578125" style="66" customWidth="1"/>
    <col min="3328" max="3328" width="0.5703125" style="66" customWidth="1"/>
    <col min="3329" max="3329" width="9.42578125" style="66" customWidth="1"/>
    <col min="3330" max="3330" width="0.5703125" style="66" customWidth="1"/>
    <col min="3331" max="3331" width="7.42578125" style="66" customWidth="1"/>
    <col min="3332" max="3332" width="0.5703125" style="66" customWidth="1"/>
    <col min="3333" max="3333" width="10" style="66" customWidth="1"/>
    <col min="3334" max="3334" width="0.5703125" style="66" customWidth="1"/>
    <col min="3335" max="3335" width="9.5703125" style="66" customWidth="1"/>
    <col min="3336" max="3336" width="0.5703125" style="66" customWidth="1"/>
    <col min="3337" max="3337" width="11.42578125" style="66" customWidth="1"/>
    <col min="3338" max="3338" width="0.5703125" style="66" customWidth="1"/>
    <col min="3339" max="3339" width="12.5703125" style="66" customWidth="1"/>
    <col min="3340" max="3340" width="0.5703125" style="66" customWidth="1"/>
    <col min="3341" max="3341" width="9.140625" style="66"/>
    <col min="3342" max="3342" width="0.5703125" style="66" customWidth="1"/>
    <col min="3343" max="3343" width="8.5703125" style="66" customWidth="1"/>
    <col min="3344" max="3344" width="0.5703125" style="66" customWidth="1"/>
    <col min="3345" max="3345" width="9.42578125" style="66" customWidth="1"/>
    <col min="3346" max="3346" width="0.5703125" style="66" customWidth="1"/>
    <col min="3347" max="3347" width="9.5703125" style="66" customWidth="1"/>
    <col min="3348" max="3348" width="0.5703125" style="66" customWidth="1"/>
    <col min="3349" max="3349" width="11.5703125" style="66" customWidth="1"/>
    <col min="3350" max="3350" width="0.5703125" style="66" customWidth="1"/>
    <col min="3351" max="3351" width="8.5703125" style="66" customWidth="1"/>
    <col min="3352" max="3352" width="9.140625" style="66"/>
    <col min="3353" max="3354" width="12" style="66" bestFit="1" customWidth="1"/>
    <col min="3355" max="3581" width="9.140625" style="66"/>
    <col min="3582" max="3582" width="27" style="66" customWidth="1"/>
    <col min="3583" max="3583" width="4.42578125" style="66" customWidth="1"/>
    <col min="3584" max="3584" width="0.5703125" style="66" customWidth="1"/>
    <col min="3585" max="3585" width="9.42578125" style="66" customWidth="1"/>
    <col min="3586" max="3586" width="0.5703125" style="66" customWidth="1"/>
    <col min="3587" max="3587" width="7.42578125" style="66" customWidth="1"/>
    <col min="3588" max="3588" width="0.5703125" style="66" customWidth="1"/>
    <col min="3589" max="3589" width="10" style="66" customWidth="1"/>
    <col min="3590" max="3590" width="0.5703125" style="66" customWidth="1"/>
    <col min="3591" max="3591" width="9.5703125" style="66" customWidth="1"/>
    <col min="3592" max="3592" width="0.5703125" style="66" customWidth="1"/>
    <col min="3593" max="3593" width="11.42578125" style="66" customWidth="1"/>
    <col min="3594" max="3594" width="0.5703125" style="66" customWidth="1"/>
    <col min="3595" max="3595" width="12.5703125" style="66" customWidth="1"/>
    <col min="3596" max="3596" width="0.5703125" style="66" customWidth="1"/>
    <col min="3597" max="3597" width="9.140625" style="66"/>
    <col min="3598" max="3598" width="0.5703125" style="66" customWidth="1"/>
    <col min="3599" max="3599" width="8.5703125" style="66" customWidth="1"/>
    <col min="3600" max="3600" width="0.5703125" style="66" customWidth="1"/>
    <col min="3601" max="3601" width="9.42578125" style="66" customWidth="1"/>
    <col min="3602" max="3602" width="0.5703125" style="66" customWidth="1"/>
    <col min="3603" max="3603" width="9.5703125" style="66" customWidth="1"/>
    <col min="3604" max="3604" width="0.5703125" style="66" customWidth="1"/>
    <col min="3605" max="3605" width="11.5703125" style="66" customWidth="1"/>
    <col min="3606" max="3606" width="0.5703125" style="66" customWidth="1"/>
    <col min="3607" max="3607" width="8.5703125" style="66" customWidth="1"/>
    <col min="3608" max="3608" width="9.140625" style="66"/>
    <col min="3609" max="3610" width="12" style="66" bestFit="1" customWidth="1"/>
    <col min="3611" max="3837" width="9.140625" style="66"/>
    <col min="3838" max="3838" width="27" style="66" customWidth="1"/>
    <col min="3839" max="3839" width="4.42578125" style="66" customWidth="1"/>
    <col min="3840" max="3840" width="0.5703125" style="66" customWidth="1"/>
    <col min="3841" max="3841" width="9.42578125" style="66" customWidth="1"/>
    <col min="3842" max="3842" width="0.5703125" style="66" customWidth="1"/>
    <col min="3843" max="3843" width="7.42578125" style="66" customWidth="1"/>
    <col min="3844" max="3844" width="0.5703125" style="66" customWidth="1"/>
    <col min="3845" max="3845" width="10" style="66" customWidth="1"/>
    <col min="3846" max="3846" width="0.5703125" style="66" customWidth="1"/>
    <col min="3847" max="3847" width="9.5703125" style="66" customWidth="1"/>
    <col min="3848" max="3848" width="0.5703125" style="66" customWidth="1"/>
    <col min="3849" max="3849" width="11.42578125" style="66" customWidth="1"/>
    <col min="3850" max="3850" width="0.5703125" style="66" customWidth="1"/>
    <col min="3851" max="3851" width="12.5703125" style="66" customWidth="1"/>
    <col min="3852" max="3852" width="0.5703125" style="66" customWidth="1"/>
    <col min="3853" max="3853" width="9.140625" style="66"/>
    <col min="3854" max="3854" width="0.5703125" style="66" customWidth="1"/>
    <col min="3855" max="3855" width="8.5703125" style="66" customWidth="1"/>
    <col min="3856" max="3856" width="0.5703125" style="66" customWidth="1"/>
    <col min="3857" max="3857" width="9.42578125" style="66" customWidth="1"/>
    <col min="3858" max="3858" width="0.5703125" style="66" customWidth="1"/>
    <col min="3859" max="3859" width="9.5703125" style="66" customWidth="1"/>
    <col min="3860" max="3860" width="0.5703125" style="66" customWidth="1"/>
    <col min="3861" max="3861" width="11.5703125" style="66" customWidth="1"/>
    <col min="3862" max="3862" width="0.5703125" style="66" customWidth="1"/>
    <col min="3863" max="3863" width="8.5703125" style="66" customWidth="1"/>
    <col min="3864" max="3864" width="9.140625" style="66"/>
    <col min="3865" max="3866" width="12" style="66" bestFit="1" customWidth="1"/>
    <col min="3867" max="4093" width="9.140625" style="66"/>
    <col min="4094" max="4094" width="27" style="66" customWidth="1"/>
    <col min="4095" max="4095" width="4.42578125" style="66" customWidth="1"/>
    <col min="4096" max="4096" width="0.5703125" style="66" customWidth="1"/>
    <col min="4097" max="4097" width="9.42578125" style="66" customWidth="1"/>
    <col min="4098" max="4098" width="0.5703125" style="66" customWidth="1"/>
    <col min="4099" max="4099" width="7.42578125" style="66" customWidth="1"/>
    <col min="4100" max="4100" width="0.5703125" style="66" customWidth="1"/>
    <col min="4101" max="4101" width="10" style="66" customWidth="1"/>
    <col min="4102" max="4102" width="0.5703125" style="66" customWidth="1"/>
    <col min="4103" max="4103" width="9.5703125" style="66" customWidth="1"/>
    <col min="4104" max="4104" width="0.5703125" style="66" customWidth="1"/>
    <col min="4105" max="4105" width="11.42578125" style="66" customWidth="1"/>
    <col min="4106" max="4106" width="0.5703125" style="66" customWidth="1"/>
    <col min="4107" max="4107" width="12.5703125" style="66" customWidth="1"/>
    <col min="4108" max="4108" width="0.5703125" style="66" customWidth="1"/>
    <col min="4109" max="4109" width="9.140625" style="66"/>
    <col min="4110" max="4110" width="0.5703125" style="66" customWidth="1"/>
    <col min="4111" max="4111" width="8.5703125" style="66" customWidth="1"/>
    <col min="4112" max="4112" width="0.5703125" style="66" customWidth="1"/>
    <col min="4113" max="4113" width="9.42578125" style="66" customWidth="1"/>
    <col min="4114" max="4114" width="0.5703125" style="66" customWidth="1"/>
    <col min="4115" max="4115" width="9.5703125" style="66" customWidth="1"/>
    <col min="4116" max="4116" width="0.5703125" style="66" customWidth="1"/>
    <col min="4117" max="4117" width="11.5703125" style="66" customWidth="1"/>
    <col min="4118" max="4118" width="0.5703125" style="66" customWidth="1"/>
    <col min="4119" max="4119" width="8.5703125" style="66" customWidth="1"/>
    <col min="4120" max="4120" width="9.140625" style="66"/>
    <col min="4121" max="4122" width="12" style="66" bestFit="1" customWidth="1"/>
    <col min="4123" max="4349" width="9.140625" style="66"/>
    <col min="4350" max="4350" width="27" style="66" customWidth="1"/>
    <col min="4351" max="4351" width="4.42578125" style="66" customWidth="1"/>
    <col min="4352" max="4352" width="0.5703125" style="66" customWidth="1"/>
    <col min="4353" max="4353" width="9.42578125" style="66" customWidth="1"/>
    <col min="4354" max="4354" width="0.5703125" style="66" customWidth="1"/>
    <col min="4355" max="4355" width="7.42578125" style="66" customWidth="1"/>
    <col min="4356" max="4356" width="0.5703125" style="66" customWidth="1"/>
    <col min="4357" max="4357" width="10" style="66" customWidth="1"/>
    <col min="4358" max="4358" width="0.5703125" style="66" customWidth="1"/>
    <col min="4359" max="4359" width="9.5703125" style="66" customWidth="1"/>
    <col min="4360" max="4360" width="0.5703125" style="66" customWidth="1"/>
    <col min="4361" max="4361" width="11.42578125" style="66" customWidth="1"/>
    <col min="4362" max="4362" width="0.5703125" style="66" customWidth="1"/>
    <col min="4363" max="4363" width="12.5703125" style="66" customWidth="1"/>
    <col min="4364" max="4364" width="0.5703125" style="66" customWidth="1"/>
    <col min="4365" max="4365" width="9.140625" style="66"/>
    <col min="4366" max="4366" width="0.5703125" style="66" customWidth="1"/>
    <col min="4367" max="4367" width="8.5703125" style="66" customWidth="1"/>
    <col min="4368" max="4368" width="0.5703125" style="66" customWidth="1"/>
    <col min="4369" max="4369" width="9.42578125" style="66" customWidth="1"/>
    <col min="4370" max="4370" width="0.5703125" style="66" customWidth="1"/>
    <col min="4371" max="4371" width="9.5703125" style="66" customWidth="1"/>
    <col min="4372" max="4372" width="0.5703125" style="66" customWidth="1"/>
    <col min="4373" max="4373" width="11.5703125" style="66" customWidth="1"/>
    <col min="4374" max="4374" width="0.5703125" style="66" customWidth="1"/>
    <col min="4375" max="4375" width="8.5703125" style="66" customWidth="1"/>
    <col min="4376" max="4376" width="9.140625" style="66"/>
    <col min="4377" max="4378" width="12" style="66" bestFit="1" customWidth="1"/>
    <col min="4379" max="4605" width="9.140625" style="66"/>
    <col min="4606" max="4606" width="27" style="66" customWidth="1"/>
    <col min="4607" max="4607" width="4.42578125" style="66" customWidth="1"/>
    <col min="4608" max="4608" width="0.5703125" style="66" customWidth="1"/>
    <col min="4609" max="4609" width="9.42578125" style="66" customWidth="1"/>
    <col min="4610" max="4610" width="0.5703125" style="66" customWidth="1"/>
    <col min="4611" max="4611" width="7.42578125" style="66" customWidth="1"/>
    <col min="4612" max="4612" width="0.5703125" style="66" customWidth="1"/>
    <col min="4613" max="4613" width="10" style="66" customWidth="1"/>
    <col min="4614" max="4614" width="0.5703125" style="66" customWidth="1"/>
    <col min="4615" max="4615" width="9.5703125" style="66" customWidth="1"/>
    <col min="4616" max="4616" width="0.5703125" style="66" customWidth="1"/>
    <col min="4617" max="4617" width="11.42578125" style="66" customWidth="1"/>
    <col min="4618" max="4618" width="0.5703125" style="66" customWidth="1"/>
    <col min="4619" max="4619" width="12.5703125" style="66" customWidth="1"/>
    <col min="4620" max="4620" width="0.5703125" style="66" customWidth="1"/>
    <col min="4621" max="4621" width="9.140625" style="66"/>
    <col min="4622" max="4622" width="0.5703125" style="66" customWidth="1"/>
    <col min="4623" max="4623" width="8.5703125" style="66" customWidth="1"/>
    <col min="4624" max="4624" width="0.5703125" style="66" customWidth="1"/>
    <col min="4625" max="4625" width="9.42578125" style="66" customWidth="1"/>
    <col min="4626" max="4626" width="0.5703125" style="66" customWidth="1"/>
    <col min="4627" max="4627" width="9.5703125" style="66" customWidth="1"/>
    <col min="4628" max="4628" width="0.5703125" style="66" customWidth="1"/>
    <col min="4629" max="4629" width="11.5703125" style="66" customWidth="1"/>
    <col min="4630" max="4630" width="0.5703125" style="66" customWidth="1"/>
    <col min="4631" max="4631" width="8.5703125" style="66" customWidth="1"/>
    <col min="4632" max="4632" width="9.140625" style="66"/>
    <col min="4633" max="4634" width="12" style="66" bestFit="1" customWidth="1"/>
    <col min="4635" max="4861" width="9.140625" style="66"/>
    <col min="4862" max="4862" width="27" style="66" customWidth="1"/>
    <col min="4863" max="4863" width="4.42578125" style="66" customWidth="1"/>
    <col min="4864" max="4864" width="0.5703125" style="66" customWidth="1"/>
    <col min="4865" max="4865" width="9.42578125" style="66" customWidth="1"/>
    <col min="4866" max="4866" width="0.5703125" style="66" customWidth="1"/>
    <col min="4867" max="4867" width="7.42578125" style="66" customWidth="1"/>
    <col min="4868" max="4868" width="0.5703125" style="66" customWidth="1"/>
    <col min="4869" max="4869" width="10" style="66" customWidth="1"/>
    <col min="4870" max="4870" width="0.5703125" style="66" customWidth="1"/>
    <col min="4871" max="4871" width="9.5703125" style="66" customWidth="1"/>
    <col min="4872" max="4872" width="0.5703125" style="66" customWidth="1"/>
    <col min="4873" max="4873" width="11.42578125" style="66" customWidth="1"/>
    <col min="4874" max="4874" width="0.5703125" style="66" customWidth="1"/>
    <col min="4875" max="4875" width="12.5703125" style="66" customWidth="1"/>
    <col min="4876" max="4876" width="0.5703125" style="66" customWidth="1"/>
    <col min="4877" max="4877" width="9.140625" style="66"/>
    <col min="4878" max="4878" width="0.5703125" style="66" customWidth="1"/>
    <col min="4879" max="4879" width="8.5703125" style="66" customWidth="1"/>
    <col min="4880" max="4880" width="0.5703125" style="66" customWidth="1"/>
    <col min="4881" max="4881" width="9.42578125" style="66" customWidth="1"/>
    <col min="4882" max="4882" width="0.5703125" style="66" customWidth="1"/>
    <col min="4883" max="4883" width="9.5703125" style="66" customWidth="1"/>
    <col min="4884" max="4884" width="0.5703125" style="66" customWidth="1"/>
    <col min="4885" max="4885" width="11.5703125" style="66" customWidth="1"/>
    <col min="4886" max="4886" width="0.5703125" style="66" customWidth="1"/>
    <col min="4887" max="4887" width="8.5703125" style="66" customWidth="1"/>
    <col min="4888" max="4888" width="9.140625" style="66"/>
    <col min="4889" max="4890" width="12" style="66" bestFit="1" customWidth="1"/>
    <col min="4891" max="5117" width="9.140625" style="66"/>
    <col min="5118" max="5118" width="27" style="66" customWidth="1"/>
    <col min="5119" max="5119" width="4.42578125" style="66" customWidth="1"/>
    <col min="5120" max="5120" width="0.5703125" style="66" customWidth="1"/>
    <col min="5121" max="5121" width="9.42578125" style="66" customWidth="1"/>
    <col min="5122" max="5122" width="0.5703125" style="66" customWidth="1"/>
    <col min="5123" max="5123" width="7.42578125" style="66" customWidth="1"/>
    <col min="5124" max="5124" width="0.5703125" style="66" customWidth="1"/>
    <col min="5125" max="5125" width="10" style="66" customWidth="1"/>
    <col min="5126" max="5126" width="0.5703125" style="66" customWidth="1"/>
    <col min="5127" max="5127" width="9.5703125" style="66" customWidth="1"/>
    <col min="5128" max="5128" width="0.5703125" style="66" customWidth="1"/>
    <col min="5129" max="5129" width="11.42578125" style="66" customWidth="1"/>
    <col min="5130" max="5130" width="0.5703125" style="66" customWidth="1"/>
    <col min="5131" max="5131" width="12.5703125" style="66" customWidth="1"/>
    <col min="5132" max="5132" width="0.5703125" style="66" customWidth="1"/>
    <col min="5133" max="5133" width="9.140625" style="66"/>
    <col min="5134" max="5134" width="0.5703125" style="66" customWidth="1"/>
    <col min="5135" max="5135" width="8.5703125" style="66" customWidth="1"/>
    <col min="5136" max="5136" width="0.5703125" style="66" customWidth="1"/>
    <col min="5137" max="5137" width="9.42578125" style="66" customWidth="1"/>
    <col min="5138" max="5138" width="0.5703125" style="66" customWidth="1"/>
    <col min="5139" max="5139" width="9.5703125" style="66" customWidth="1"/>
    <col min="5140" max="5140" width="0.5703125" style="66" customWidth="1"/>
    <col min="5141" max="5141" width="11.5703125" style="66" customWidth="1"/>
    <col min="5142" max="5142" width="0.5703125" style="66" customWidth="1"/>
    <col min="5143" max="5143" width="8.5703125" style="66" customWidth="1"/>
    <col min="5144" max="5144" width="9.140625" style="66"/>
    <col min="5145" max="5146" width="12" style="66" bestFit="1" customWidth="1"/>
    <col min="5147" max="5373" width="9.140625" style="66"/>
    <col min="5374" max="5374" width="27" style="66" customWidth="1"/>
    <col min="5375" max="5375" width="4.42578125" style="66" customWidth="1"/>
    <col min="5376" max="5376" width="0.5703125" style="66" customWidth="1"/>
    <col min="5377" max="5377" width="9.42578125" style="66" customWidth="1"/>
    <col min="5378" max="5378" width="0.5703125" style="66" customWidth="1"/>
    <col min="5379" max="5379" width="7.42578125" style="66" customWidth="1"/>
    <col min="5380" max="5380" width="0.5703125" style="66" customWidth="1"/>
    <col min="5381" max="5381" width="10" style="66" customWidth="1"/>
    <col min="5382" max="5382" width="0.5703125" style="66" customWidth="1"/>
    <col min="5383" max="5383" width="9.5703125" style="66" customWidth="1"/>
    <col min="5384" max="5384" width="0.5703125" style="66" customWidth="1"/>
    <col min="5385" max="5385" width="11.42578125" style="66" customWidth="1"/>
    <col min="5386" max="5386" width="0.5703125" style="66" customWidth="1"/>
    <col min="5387" max="5387" width="12.5703125" style="66" customWidth="1"/>
    <col min="5388" max="5388" width="0.5703125" style="66" customWidth="1"/>
    <col min="5389" max="5389" width="9.140625" style="66"/>
    <col min="5390" max="5390" width="0.5703125" style="66" customWidth="1"/>
    <col min="5391" max="5391" width="8.5703125" style="66" customWidth="1"/>
    <col min="5392" max="5392" width="0.5703125" style="66" customWidth="1"/>
    <col min="5393" max="5393" width="9.42578125" style="66" customWidth="1"/>
    <col min="5394" max="5394" width="0.5703125" style="66" customWidth="1"/>
    <col min="5395" max="5395" width="9.5703125" style="66" customWidth="1"/>
    <col min="5396" max="5396" width="0.5703125" style="66" customWidth="1"/>
    <col min="5397" max="5397" width="11.5703125" style="66" customWidth="1"/>
    <col min="5398" max="5398" width="0.5703125" style="66" customWidth="1"/>
    <col min="5399" max="5399" width="8.5703125" style="66" customWidth="1"/>
    <col min="5400" max="5400" width="9.140625" style="66"/>
    <col min="5401" max="5402" width="12" style="66" bestFit="1" customWidth="1"/>
    <col min="5403" max="5629" width="9.140625" style="66"/>
    <col min="5630" max="5630" width="27" style="66" customWidth="1"/>
    <col min="5631" max="5631" width="4.42578125" style="66" customWidth="1"/>
    <col min="5632" max="5632" width="0.5703125" style="66" customWidth="1"/>
    <col min="5633" max="5633" width="9.42578125" style="66" customWidth="1"/>
    <col min="5634" max="5634" width="0.5703125" style="66" customWidth="1"/>
    <col min="5635" max="5635" width="7.42578125" style="66" customWidth="1"/>
    <col min="5636" max="5636" width="0.5703125" style="66" customWidth="1"/>
    <col min="5637" max="5637" width="10" style="66" customWidth="1"/>
    <col min="5638" max="5638" width="0.5703125" style="66" customWidth="1"/>
    <col min="5639" max="5639" width="9.5703125" style="66" customWidth="1"/>
    <col min="5640" max="5640" width="0.5703125" style="66" customWidth="1"/>
    <col min="5641" max="5641" width="11.42578125" style="66" customWidth="1"/>
    <col min="5642" max="5642" width="0.5703125" style="66" customWidth="1"/>
    <col min="5643" max="5643" width="12.5703125" style="66" customWidth="1"/>
    <col min="5644" max="5644" width="0.5703125" style="66" customWidth="1"/>
    <col min="5645" max="5645" width="9.140625" style="66"/>
    <col min="5646" max="5646" width="0.5703125" style="66" customWidth="1"/>
    <col min="5647" max="5647" width="8.5703125" style="66" customWidth="1"/>
    <col min="5648" max="5648" width="0.5703125" style="66" customWidth="1"/>
    <col min="5649" max="5649" width="9.42578125" style="66" customWidth="1"/>
    <col min="5650" max="5650" width="0.5703125" style="66" customWidth="1"/>
    <col min="5651" max="5651" width="9.5703125" style="66" customWidth="1"/>
    <col min="5652" max="5652" width="0.5703125" style="66" customWidth="1"/>
    <col min="5653" max="5653" width="11.5703125" style="66" customWidth="1"/>
    <col min="5654" max="5654" width="0.5703125" style="66" customWidth="1"/>
    <col min="5655" max="5655" width="8.5703125" style="66" customWidth="1"/>
    <col min="5656" max="5656" width="9.140625" style="66"/>
    <col min="5657" max="5658" width="12" style="66" bestFit="1" customWidth="1"/>
    <col min="5659" max="5885" width="9.140625" style="66"/>
    <col min="5886" max="5886" width="27" style="66" customWidth="1"/>
    <col min="5887" max="5887" width="4.42578125" style="66" customWidth="1"/>
    <col min="5888" max="5888" width="0.5703125" style="66" customWidth="1"/>
    <col min="5889" max="5889" width="9.42578125" style="66" customWidth="1"/>
    <col min="5890" max="5890" width="0.5703125" style="66" customWidth="1"/>
    <col min="5891" max="5891" width="7.42578125" style="66" customWidth="1"/>
    <col min="5892" max="5892" width="0.5703125" style="66" customWidth="1"/>
    <col min="5893" max="5893" width="10" style="66" customWidth="1"/>
    <col min="5894" max="5894" width="0.5703125" style="66" customWidth="1"/>
    <col min="5895" max="5895" width="9.5703125" style="66" customWidth="1"/>
    <col min="5896" max="5896" width="0.5703125" style="66" customWidth="1"/>
    <col min="5897" max="5897" width="11.42578125" style="66" customWidth="1"/>
    <col min="5898" max="5898" width="0.5703125" style="66" customWidth="1"/>
    <col min="5899" max="5899" width="12.5703125" style="66" customWidth="1"/>
    <col min="5900" max="5900" width="0.5703125" style="66" customWidth="1"/>
    <col min="5901" max="5901" width="9.140625" style="66"/>
    <col min="5902" max="5902" width="0.5703125" style="66" customWidth="1"/>
    <col min="5903" max="5903" width="8.5703125" style="66" customWidth="1"/>
    <col min="5904" max="5904" width="0.5703125" style="66" customWidth="1"/>
    <col min="5905" max="5905" width="9.42578125" style="66" customWidth="1"/>
    <col min="5906" max="5906" width="0.5703125" style="66" customWidth="1"/>
    <col min="5907" max="5907" width="9.5703125" style="66" customWidth="1"/>
    <col min="5908" max="5908" width="0.5703125" style="66" customWidth="1"/>
    <col min="5909" max="5909" width="11.5703125" style="66" customWidth="1"/>
    <col min="5910" max="5910" width="0.5703125" style="66" customWidth="1"/>
    <col min="5911" max="5911" width="8.5703125" style="66" customWidth="1"/>
    <col min="5912" max="5912" width="9.140625" style="66"/>
    <col min="5913" max="5914" width="12" style="66" bestFit="1" customWidth="1"/>
    <col min="5915" max="6141" width="9.140625" style="66"/>
    <col min="6142" max="6142" width="27" style="66" customWidth="1"/>
    <col min="6143" max="6143" width="4.42578125" style="66" customWidth="1"/>
    <col min="6144" max="6144" width="0.5703125" style="66" customWidth="1"/>
    <col min="6145" max="6145" width="9.42578125" style="66" customWidth="1"/>
    <col min="6146" max="6146" width="0.5703125" style="66" customWidth="1"/>
    <col min="6147" max="6147" width="7.42578125" style="66" customWidth="1"/>
    <col min="6148" max="6148" width="0.5703125" style="66" customWidth="1"/>
    <col min="6149" max="6149" width="10" style="66" customWidth="1"/>
    <col min="6150" max="6150" width="0.5703125" style="66" customWidth="1"/>
    <col min="6151" max="6151" width="9.5703125" style="66" customWidth="1"/>
    <col min="6152" max="6152" width="0.5703125" style="66" customWidth="1"/>
    <col min="6153" max="6153" width="11.42578125" style="66" customWidth="1"/>
    <col min="6154" max="6154" width="0.5703125" style="66" customWidth="1"/>
    <col min="6155" max="6155" width="12.5703125" style="66" customWidth="1"/>
    <col min="6156" max="6156" width="0.5703125" style="66" customWidth="1"/>
    <col min="6157" max="6157" width="9.140625" style="66"/>
    <col min="6158" max="6158" width="0.5703125" style="66" customWidth="1"/>
    <col min="6159" max="6159" width="8.5703125" style="66" customWidth="1"/>
    <col min="6160" max="6160" width="0.5703125" style="66" customWidth="1"/>
    <col min="6161" max="6161" width="9.42578125" style="66" customWidth="1"/>
    <col min="6162" max="6162" width="0.5703125" style="66" customWidth="1"/>
    <col min="6163" max="6163" width="9.5703125" style="66" customWidth="1"/>
    <col min="6164" max="6164" width="0.5703125" style="66" customWidth="1"/>
    <col min="6165" max="6165" width="11.5703125" style="66" customWidth="1"/>
    <col min="6166" max="6166" width="0.5703125" style="66" customWidth="1"/>
    <col min="6167" max="6167" width="8.5703125" style="66" customWidth="1"/>
    <col min="6168" max="6168" width="9.140625" style="66"/>
    <col min="6169" max="6170" width="12" style="66" bestFit="1" customWidth="1"/>
    <col min="6171" max="6397" width="9.140625" style="66"/>
    <col min="6398" max="6398" width="27" style="66" customWidth="1"/>
    <col min="6399" max="6399" width="4.42578125" style="66" customWidth="1"/>
    <col min="6400" max="6400" width="0.5703125" style="66" customWidth="1"/>
    <col min="6401" max="6401" width="9.42578125" style="66" customWidth="1"/>
    <col min="6402" max="6402" width="0.5703125" style="66" customWidth="1"/>
    <col min="6403" max="6403" width="7.42578125" style="66" customWidth="1"/>
    <col min="6404" max="6404" width="0.5703125" style="66" customWidth="1"/>
    <col min="6405" max="6405" width="10" style="66" customWidth="1"/>
    <col min="6406" max="6406" width="0.5703125" style="66" customWidth="1"/>
    <col min="6407" max="6407" width="9.5703125" style="66" customWidth="1"/>
    <col min="6408" max="6408" width="0.5703125" style="66" customWidth="1"/>
    <col min="6409" max="6409" width="11.42578125" style="66" customWidth="1"/>
    <col min="6410" max="6410" width="0.5703125" style="66" customWidth="1"/>
    <col min="6411" max="6411" width="12.5703125" style="66" customWidth="1"/>
    <col min="6412" max="6412" width="0.5703125" style="66" customWidth="1"/>
    <col min="6413" max="6413" width="9.140625" style="66"/>
    <col min="6414" max="6414" width="0.5703125" style="66" customWidth="1"/>
    <col min="6415" max="6415" width="8.5703125" style="66" customWidth="1"/>
    <col min="6416" max="6416" width="0.5703125" style="66" customWidth="1"/>
    <col min="6417" max="6417" width="9.42578125" style="66" customWidth="1"/>
    <col min="6418" max="6418" width="0.5703125" style="66" customWidth="1"/>
    <col min="6419" max="6419" width="9.5703125" style="66" customWidth="1"/>
    <col min="6420" max="6420" width="0.5703125" style="66" customWidth="1"/>
    <col min="6421" max="6421" width="11.5703125" style="66" customWidth="1"/>
    <col min="6422" max="6422" width="0.5703125" style="66" customWidth="1"/>
    <col min="6423" max="6423" width="8.5703125" style="66" customWidth="1"/>
    <col min="6424" max="6424" width="9.140625" style="66"/>
    <col min="6425" max="6426" width="12" style="66" bestFit="1" customWidth="1"/>
    <col min="6427" max="6653" width="9.140625" style="66"/>
    <col min="6654" max="6654" width="27" style="66" customWidth="1"/>
    <col min="6655" max="6655" width="4.42578125" style="66" customWidth="1"/>
    <col min="6656" max="6656" width="0.5703125" style="66" customWidth="1"/>
    <col min="6657" max="6657" width="9.42578125" style="66" customWidth="1"/>
    <col min="6658" max="6658" width="0.5703125" style="66" customWidth="1"/>
    <col min="6659" max="6659" width="7.42578125" style="66" customWidth="1"/>
    <col min="6660" max="6660" width="0.5703125" style="66" customWidth="1"/>
    <col min="6661" max="6661" width="10" style="66" customWidth="1"/>
    <col min="6662" max="6662" width="0.5703125" style="66" customWidth="1"/>
    <col min="6663" max="6663" width="9.5703125" style="66" customWidth="1"/>
    <col min="6664" max="6664" width="0.5703125" style="66" customWidth="1"/>
    <col min="6665" max="6665" width="11.42578125" style="66" customWidth="1"/>
    <col min="6666" max="6666" width="0.5703125" style="66" customWidth="1"/>
    <col min="6667" max="6667" width="12.5703125" style="66" customWidth="1"/>
    <col min="6668" max="6668" width="0.5703125" style="66" customWidth="1"/>
    <col min="6669" max="6669" width="9.140625" style="66"/>
    <col min="6670" max="6670" width="0.5703125" style="66" customWidth="1"/>
    <col min="6671" max="6671" width="8.5703125" style="66" customWidth="1"/>
    <col min="6672" max="6672" width="0.5703125" style="66" customWidth="1"/>
    <col min="6673" max="6673" width="9.42578125" style="66" customWidth="1"/>
    <col min="6674" max="6674" width="0.5703125" style="66" customWidth="1"/>
    <col min="6675" max="6675" width="9.5703125" style="66" customWidth="1"/>
    <col min="6676" max="6676" width="0.5703125" style="66" customWidth="1"/>
    <col min="6677" max="6677" width="11.5703125" style="66" customWidth="1"/>
    <col min="6678" max="6678" width="0.5703125" style="66" customWidth="1"/>
    <col min="6679" max="6679" width="8.5703125" style="66" customWidth="1"/>
    <col min="6680" max="6680" width="9.140625" style="66"/>
    <col min="6681" max="6682" width="12" style="66" bestFit="1" customWidth="1"/>
    <col min="6683" max="6909" width="9.140625" style="66"/>
    <col min="6910" max="6910" width="27" style="66" customWidth="1"/>
    <col min="6911" max="6911" width="4.42578125" style="66" customWidth="1"/>
    <col min="6912" max="6912" width="0.5703125" style="66" customWidth="1"/>
    <col min="6913" max="6913" width="9.42578125" style="66" customWidth="1"/>
    <col min="6914" max="6914" width="0.5703125" style="66" customWidth="1"/>
    <col min="6915" max="6915" width="7.42578125" style="66" customWidth="1"/>
    <col min="6916" max="6916" width="0.5703125" style="66" customWidth="1"/>
    <col min="6917" max="6917" width="10" style="66" customWidth="1"/>
    <col min="6918" max="6918" width="0.5703125" style="66" customWidth="1"/>
    <col min="6919" max="6919" width="9.5703125" style="66" customWidth="1"/>
    <col min="6920" max="6920" width="0.5703125" style="66" customWidth="1"/>
    <col min="6921" max="6921" width="11.42578125" style="66" customWidth="1"/>
    <col min="6922" max="6922" width="0.5703125" style="66" customWidth="1"/>
    <col min="6923" max="6923" width="12.5703125" style="66" customWidth="1"/>
    <col min="6924" max="6924" width="0.5703125" style="66" customWidth="1"/>
    <col min="6925" max="6925" width="9.140625" style="66"/>
    <col min="6926" max="6926" width="0.5703125" style="66" customWidth="1"/>
    <col min="6927" max="6927" width="8.5703125" style="66" customWidth="1"/>
    <col min="6928" max="6928" width="0.5703125" style="66" customWidth="1"/>
    <col min="6929" max="6929" width="9.42578125" style="66" customWidth="1"/>
    <col min="6930" max="6930" width="0.5703125" style="66" customWidth="1"/>
    <col min="6931" max="6931" width="9.5703125" style="66" customWidth="1"/>
    <col min="6932" max="6932" width="0.5703125" style="66" customWidth="1"/>
    <col min="6933" max="6933" width="11.5703125" style="66" customWidth="1"/>
    <col min="6934" max="6934" width="0.5703125" style="66" customWidth="1"/>
    <col min="6935" max="6935" width="8.5703125" style="66" customWidth="1"/>
    <col min="6936" max="6936" width="9.140625" style="66"/>
    <col min="6937" max="6938" width="12" style="66" bestFit="1" customWidth="1"/>
    <col min="6939" max="7165" width="9.140625" style="66"/>
    <col min="7166" max="7166" width="27" style="66" customWidth="1"/>
    <col min="7167" max="7167" width="4.42578125" style="66" customWidth="1"/>
    <col min="7168" max="7168" width="0.5703125" style="66" customWidth="1"/>
    <col min="7169" max="7169" width="9.42578125" style="66" customWidth="1"/>
    <col min="7170" max="7170" width="0.5703125" style="66" customWidth="1"/>
    <col min="7171" max="7171" width="7.42578125" style="66" customWidth="1"/>
    <col min="7172" max="7172" width="0.5703125" style="66" customWidth="1"/>
    <col min="7173" max="7173" width="10" style="66" customWidth="1"/>
    <col min="7174" max="7174" width="0.5703125" style="66" customWidth="1"/>
    <col min="7175" max="7175" width="9.5703125" style="66" customWidth="1"/>
    <col min="7176" max="7176" width="0.5703125" style="66" customWidth="1"/>
    <col min="7177" max="7177" width="11.42578125" style="66" customWidth="1"/>
    <col min="7178" max="7178" width="0.5703125" style="66" customWidth="1"/>
    <col min="7179" max="7179" width="12.5703125" style="66" customWidth="1"/>
    <col min="7180" max="7180" width="0.5703125" style="66" customWidth="1"/>
    <col min="7181" max="7181" width="9.140625" style="66"/>
    <col min="7182" max="7182" width="0.5703125" style="66" customWidth="1"/>
    <col min="7183" max="7183" width="8.5703125" style="66" customWidth="1"/>
    <col min="7184" max="7184" width="0.5703125" style="66" customWidth="1"/>
    <col min="7185" max="7185" width="9.42578125" style="66" customWidth="1"/>
    <col min="7186" max="7186" width="0.5703125" style="66" customWidth="1"/>
    <col min="7187" max="7187" width="9.5703125" style="66" customWidth="1"/>
    <col min="7188" max="7188" width="0.5703125" style="66" customWidth="1"/>
    <col min="7189" max="7189" width="11.5703125" style="66" customWidth="1"/>
    <col min="7190" max="7190" width="0.5703125" style="66" customWidth="1"/>
    <col min="7191" max="7191" width="8.5703125" style="66" customWidth="1"/>
    <col min="7192" max="7192" width="9.140625" style="66"/>
    <col min="7193" max="7194" width="12" style="66" bestFit="1" customWidth="1"/>
    <col min="7195" max="7421" width="9.140625" style="66"/>
    <col min="7422" max="7422" width="27" style="66" customWidth="1"/>
    <col min="7423" max="7423" width="4.42578125" style="66" customWidth="1"/>
    <col min="7424" max="7424" width="0.5703125" style="66" customWidth="1"/>
    <col min="7425" max="7425" width="9.42578125" style="66" customWidth="1"/>
    <col min="7426" max="7426" width="0.5703125" style="66" customWidth="1"/>
    <col min="7427" max="7427" width="7.42578125" style="66" customWidth="1"/>
    <col min="7428" max="7428" width="0.5703125" style="66" customWidth="1"/>
    <col min="7429" max="7429" width="10" style="66" customWidth="1"/>
    <col min="7430" max="7430" width="0.5703125" style="66" customWidth="1"/>
    <col min="7431" max="7431" width="9.5703125" style="66" customWidth="1"/>
    <col min="7432" max="7432" width="0.5703125" style="66" customWidth="1"/>
    <col min="7433" max="7433" width="11.42578125" style="66" customWidth="1"/>
    <col min="7434" max="7434" width="0.5703125" style="66" customWidth="1"/>
    <col min="7435" max="7435" width="12.5703125" style="66" customWidth="1"/>
    <col min="7436" max="7436" width="0.5703125" style="66" customWidth="1"/>
    <col min="7437" max="7437" width="9.140625" style="66"/>
    <col min="7438" max="7438" width="0.5703125" style="66" customWidth="1"/>
    <col min="7439" max="7439" width="8.5703125" style="66" customWidth="1"/>
    <col min="7440" max="7440" width="0.5703125" style="66" customWidth="1"/>
    <col min="7441" max="7441" width="9.42578125" style="66" customWidth="1"/>
    <col min="7442" max="7442" width="0.5703125" style="66" customWidth="1"/>
    <col min="7443" max="7443" width="9.5703125" style="66" customWidth="1"/>
    <col min="7444" max="7444" width="0.5703125" style="66" customWidth="1"/>
    <col min="7445" max="7445" width="11.5703125" style="66" customWidth="1"/>
    <col min="7446" max="7446" width="0.5703125" style="66" customWidth="1"/>
    <col min="7447" max="7447" width="8.5703125" style="66" customWidth="1"/>
    <col min="7448" max="7448" width="9.140625" style="66"/>
    <col min="7449" max="7450" width="12" style="66" bestFit="1" customWidth="1"/>
    <col min="7451" max="7677" width="9.140625" style="66"/>
    <col min="7678" max="7678" width="27" style="66" customWidth="1"/>
    <col min="7679" max="7679" width="4.42578125" style="66" customWidth="1"/>
    <col min="7680" max="7680" width="0.5703125" style="66" customWidth="1"/>
    <col min="7681" max="7681" width="9.42578125" style="66" customWidth="1"/>
    <col min="7682" max="7682" width="0.5703125" style="66" customWidth="1"/>
    <col min="7683" max="7683" width="7.42578125" style="66" customWidth="1"/>
    <col min="7684" max="7684" width="0.5703125" style="66" customWidth="1"/>
    <col min="7685" max="7685" width="10" style="66" customWidth="1"/>
    <col min="7686" max="7686" width="0.5703125" style="66" customWidth="1"/>
    <col min="7687" max="7687" width="9.5703125" style="66" customWidth="1"/>
    <col min="7688" max="7688" width="0.5703125" style="66" customWidth="1"/>
    <col min="7689" max="7689" width="11.42578125" style="66" customWidth="1"/>
    <col min="7690" max="7690" width="0.5703125" style="66" customWidth="1"/>
    <col min="7691" max="7691" width="12.5703125" style="66" customWidth="1"/>
    <col min="7692" max="7692" width="0.5703125" style="66" customWidth="1"/>
    <col min="7693" max="7693" width="9.140625" style="66"/>
    <col min="7694" max="7694" width="0.5703125" style="66" customWidth="1"/>
    <col min="7695" max="7695" width="8.5703125" style="66" customWidth="1"/>
    <col min="7696" max="7696" width="0.5703125" style="66" customWidth="1"/>
    <col min="7697" max="7697" width="9.42578125" style="66" customWidth="1"/>
    <col min="7698" max="7698" width="0.5703125" style="66" customWidth="1"/>
    <col min="7699" max="7699" width="9.5703125" style="66" customWidth="1"/>
    <col min="7700" max="7700" width="0.5703125" style="66" customWidth="1"/>
    <col min="7701" max="7701" width="11.5703125" style="66" customWidth="1"/>
    <col min="7702" max="7702" width="0.5703125" style="66" customWidth="1"/>
    <col min="7703" max="7703" width="8.5703125" style="66" customWidth="1"/>
    <col min="7704" max="7704" width="9.140625" style="66"/>
    <col min="7705" max="7706" width="12" style="66" bestFit="1" customWidth="1"/>
    <col min="7707" max="7933" width="9.140625" style="66"/>
    <col min="7934" max="7934" width="27" style="66" customWidth="1"/>
    <col min="7935" max="7935" width="4.42578125" style="66" customWidth="1"/>
    <col min="7936" max="7936" width="0.5703125" style="66" customWidth="1"/>
    <col min="7937" max="7937" width="9.42578125" style="66" customWidth="1"/>
    <col min="7938" max="7938" width="0.5703125" style="66" customWidth="1"/>
    <col min="7939" max="7939" width="7.42578125" style="66" customWidth="1"/>
    <col min="7940" max="7940" width="0.5703125" style="66" customWidth="1"/>
    <col min="7941" max="7941" width="10" style="66" customWidth="1"/>
    <col min="7942" max="7942" width="0.5703125" style="66" customWidth="1"/>
    <col min="7943" max="7943" width="9.5703125" style="66" customWidth="1"/>
    <col min="7944" max="7944" width="0.5703125" style="66" customWidth="1"/>
    <col min="7945" max="7945" width="11.42578125" style="66" customWidth="1"/>
    <col min="7946" max="7946" width="0.5703125" style="66" customWidth="1"/>
    <col min="7947" max="7947" width="12.5703125" style="66" customWidth="1"/>
    <col min="7948" max="7948" width="0.5703125" style="66" customWidth="1"/>
    <col min="7949" max="7949" width="9.140625" style="66"/>
    <col min="7950" max="7950" width="0.5703125" style="66" customWidth="1"/>
    <col min="7951" max="7951" width="8.5703125" style="66" customWidth="1"/>
    <col min="7952" max="7952" width="0.5703125" style="66" customWidth="1"/>
    <col min="7953" max="7953" width="9.42578125" style="66" customWidth="1"/>
    <col min="7954" max="7954" width="0.5703125" style="66" customWidth="1"/>
    <col min="7955" max="7955" width="9.5703125" style="66" customWidth="1"/>
    <col min="7956" max="7956" width="0.5703125" style="66" customWidth="1"/>
    <col min="7957" max="7957" width="11.5703125" style="66" customWidth="1"/>
    <col min="7958" max="7958" width="0.5703125" style="66" customWidth="1"/>
    <col min="7959" max="7959" width="8.5703125" style="66" customWidth="1"/>
    <col min="7960" max="7960" width="9.140625" style="66"/>
    <col min="7961" max="7962" width="12" style="66" bestFit="1" customWidth="1"/>
    <col min="7963" max="8189" width="9.140625" style="66"/>
    <col min="8190" max="8190" width="27" style="66" customWidth="1"/>
    <col min="8191" max="8191" width="4.42578125" style="66" customWidth="1"/>
    <col min="8192" max="8192" width="0.5703125" style="66" customWidth="1"/>
    <col min="8193" max="8193" width="9.42578125" style="66" customWidth="1"/>
    <col min="8194" max="8194" width="0.5703125" style="66" customWidth="1"/>
    <col min="8195" max="8195" width="7.42578125" style="66" customWidth="1"/>
    <col min="8196" max="8196" width="0.5703125" style="66" customWidth="1"/>
    <col min="8197" max="8197" width="10" style="66" customWidth="1"/>
    <col min="8198" max="8198" width="0.5703125" style="66" customWidth="1"/>
    <col min="8199" max="8199" width="9.5703125" style="66" customWidth="1"/>
    <col min="8200" max="8200" width="0.5703125" style="66" customWidth="1"/>
    <col min="8201" max="8201" width="11.42578125" style="66" customWidth="1"/>
    <col min="8202" max="8202" width="0.5703125" style="66" customWidth="1"/>
    <col min="8203" max="8203" width="12.5703125" style="66" customWidth="1"/>
    <col min="8204" max="8204" width="0.5703125" style="66" customWidth="1"/>
    <col min="8205" max="8205" width="9.140625" style="66"/>
    <col min="8206" max="8206" width="0.5703125" style="66" customWidth="1"/>
    <col min="8207" max="8207" width="8.5703125" style="66" customWidth="1"/>
    <col min="8208" max="8208" width="0.5703125" style="66" customWidth="1"/>
    <col min="8209" max="8209" width="9.42578125" style="66" customWidth="1"/>
    <col min="8210" max="8210" width="0.5703125" style="66" customWidth="1"/>
    <col min="8211" max="8211" width="9.5703125" style="66" customWidth="1"/>
    <col min="8212" max="8212" width="0.5703125" style="66" customWidth="1"/>
    <col min="8213" max="8213" width="11.5703125" style="66" customWidth="1"/>
    <col min="8214" max="8214" width="0.5703125" style="66" customWidth="1"/>
    <col min="8215" max="8215" width="8.5703125" style="66" customWidth="1"/>
    <col min="8216" max="8216" width="9.140625" style="66"/>
    <col min="8217" max="8218" width="12" style="66" bestFit="1" customWidth="1"/>
    <col min="8219" max="8445" width="9.140625" style="66"/>
    <col min="8446" max="8446" width="27" style="66" customWidth="1"/>
    <col min="8447" max="8447" width="4.42578125" style="66" customWidth="1"/>
    <col min="8448" max="8448" width="0.5703125" style="66" customWidth="1"/>
    <col min="8449" max="8449" width="9.42578125" style="66" customWidth="1"/>
    <col min="8450" max="8450" width="0.5703125" style="66" customWidth="1"/>
    <col min="8451" max="8451" width="7.42578125" style="66" customWidth="1"/>
    <col min="8452" max="8452" width="0.5703125" style="66" customWidth="1"/>
    <col min="8453" max="8453" width="10" style="66" customWidth="1"/>
    <col min="8454" max="8454" width="0.5703125" style="66" customWidth="1"/>
    <col min="8455" max="8455" width="9.5703125" style="66" customWidth="1"/>
    <col min="8456" max="8456" width="0.5703125" style="66" customWidth="1"/>
    <col min="8457" max="8457" width="11.42578125" style="66" customWidth="1"/>
    <col min="8458" max="8458" width="0.5703125" style="66" customWidth="1"/>
    <col min="8459" max="8459" width="12.5703125" style="66" customWidth="1"/>
    <col min="8460" max="8460" width="0.5703125" style="66" customWidth="1"/>
    <col min="8461" max="8461" width="9.140625" style="66"/>
    <col min="8462" max="8462" width="0.5703125" style="66" customWidth="1"/>
    <col min="8463" max="8463" width="8.5703125" style="66" customWidth="1"/>
    <col min="8464" max="8464" width="0.5703125" style="66" customWidth="1"/>
    <col min="8465" max="8465" width="9.42578125" style="66" customWidth="1"/>
    <col min="8466" max="8466" width="0.5703125" style="66" customWidth="1"/>
    <col min="8467" max="8467" width="9.5703125" style="66" customWidth="1"/>
    <col min="8468" max="8468" width="0.5703125" style="66" customWidth="1"/>
    <col min="8469" max="8469" width="11.5703125" style="66" customWidth="1"/>
    <col min="8470" max="8470" width="0.5703125" style="66" customWidth="1"/>
    <col min="8471" max="8471" width="8.5703125" style="66" customWidth="1"/>
    <col min="8472" max="8472" width="9.140625" style="66"/>
    <col min="8473" max="8474" width="12" style="66" bestFit="1" customWidth="1"/>
    <col min="8475" max="8701" width="9.140625" style="66"/>
    <col min="8702" max="8702" width="27" style="66" customWidth="1"/>
    <col min="8703" max="8703" width="4.42578125" style="66" customWidth="1"/>
    <col min="8704" max="8704" width="0.5703125" style="66" customWidth="1"/>
    <col min="8705" max="8705" width="9.42578125" style="66" customWidth="1"/>
    <col min="8706" max="8706" width="0.5703125" style="66" customWidth="1"/>
    <col min="8707" max="8707" width="7.42578125" style="66" customWidth="1"/>
    <col min="8708" max="8708" width="0.5703125" style="66" customWidth="1"/>
    <col min="8709" max="8709" width="10" style="66" customWidth="1"/>
    <col min="8710" max="8710" width="0.5703125" style="66" customWidth="1"/>
    <col min="8711" max="8711" width="9.5703125" style="66" customWidth="1"/>
    <col min="8712" max="8712" width="0.5703125" style="66" customWidth="1"/>
    <col min="8713" max="8713" width="11.42578125" style="66" customWidth="1"/>
    <col min="8714" max="8714" width="0.5703125" style="66" customWidth="1"/>
    <col min="8715" max="8715" width="12.5703125" style="66" customWidth="1"/>
    <col min="8716" max="8716" width="0.5703125" style="66" customWidth="1"/>
    <col min="8717" max="8717" width="9.140625" style="66"/>
    <col min="8718" max="8718" width="0.5703125" style="66" customWidth="1"/>
    <col min="8719" max="8719" width="8.5703125" style="66" customWidth="1"/>
    <col min="8720" max="8720" width="0.5703125" style="66" customWidth="1"/>
    <col min="8721" max="8721" width="9.42578125" style="66" customWidth="1"/>
    <col min="8722" max="8722" width="0.5703125" style="66" customWidth="1"/>
    <col min="8723" max="8723" width="9.5703125" style="66" customWidth="1"/>
    <col min="8724" max="8724" width="0.5703125" style="66" customWidth="1"/>
    <col min="8725" max="8725" width="11.5703125" style="66" customWidth="1"/>
    <col min="8726" max="8726" width="0.5703125" style="66" customWidth="1"/>
    <col min="8727" max="8727" width="8.5703125" style="66" customWidth="1"/>
    <col min="8728" max="8728" width="9.140625" style="66"/>
    <col min="8729" max="8730" width="12" style="66" bestFit="1" customWidth="1"/>
    <col min="8731" max="8957" width="9.140625" style="66"/>
    <col min="8958" max="8958" width="27" style="66" customWidth="1"/>
    <col min="8959" max="8959" width="4.42578125" style="66" customWidth="1"/>
    <col min="8960" max="8960" width="0.5703125" style="66" customWidth="1"/>
    <col min="8961" max="8961" width="9.42578125" style="66" customWidth="1"/>
    <col min="8962" max="8962" width="0.5703125" style="66" customWidth="1"/>
    <col min="8963" max="8963" width="7.42578125" style="66" customWidth="1"/>
    <col min="8964" max="8964" width="0.5703125" style="66" customWidth="1"/>
    <col min="8965" max="8965" width="10" style="66" customWidth="1"/>
    <col min="8966" max="8966" width="0.5703125" style="66" customWidth="1"/>
    <col min="8967" max="8967" width="9.5703125" style="66" customWidth="1"/>
    <col min="8968" max="8968" width="0.5703125" style="66" customWidth="1"/>
    <col min="8969" max="8969" width="11.42578125" style="66" customWidth="1"/>
    <col min="8970" max="8970" width="0.5703125" style="66" customWidth="1"/>
    <col min="8971" max="8971" width="12.5703125" style="66" customWidth="1"/>
    <col min="8972" max="8972" width="0.5703125" style="66" customWidth="1"/>
    <col min="8973" max="8973" width="9.140625" style="66"/>
    <col min="8974" max="8974" width="0.5703125" style="66" customWidth="1"/>
    <col min="8975" max="8975" width="8.5703125" style="66" customWidth="1"/>
    <col min="8976" max="8976" width="0.5703125" style="66" customWidth="1"/>
    <col min="8977" max="8977" width="9.42578125" style="66" customWidth="1"/>
    <col min="8978" max="8978" width="0.5703125" style="66" customWidth="1"/>
    <col min="8979" max="8979" width="9.5703125" style="66" customWidth="1"/>
    <col min="8980" max="8980" width="0.5703125" style="66" customWidth="1"/>
    <col min="8981" max="8981" width="11.5703125" style="66" customWidth="1"/>
    <col min="8982" max="8982" width="0.5703125" style="66" customWidth="1"/>
    <col min="8983" max="8983" width="8.5703125" style="66" customWidth="1"/>
    <col min="8984" max="8984" width="9.140625" style="66"/>
    <col min="8985" max="8986" width="12" style="66" bestFit="1" customWidth="1"/>
    <col min="8987" max="9213" width="9.140625" style="66"/>
    <col min="9214" max="9214" width="27" style="66" customWidth="1"/>
    <col min="9215" max="9215" width="4.42578125" style="66" customWidth="1"/>
    <col min="9216" max="9216" width="0.5703125" style="66" customWidth="1"/>
    <col min="9217" max="9217" width="9.42578125" style="66" customWidth="1"/>
    <col min="9218" max="9218" width="0.5703125" style="66" customWidth="1"/>
    <col min="9219" max="9219" width="7.42578125" style="66" customWidth="1"/>
    <col min="9220" max="9220" width="0.5703125" style="66" customWidth="1"/>
    <col min="9221" max="9221" width="10" style="66" customWidth="1"/>
    <col min="9222" max="9222" width="0.5703125" style="66" customWidth="1"/>
    <col min="9223" max="9223" width="9.5703125" style="66" customWidth="1"/>
    <col min="9224" max="9224" width="0.5703125" style="66" customWidth="1"/>
    <col min="9225" max="9225" width="11.42578125" style="66" customWidth="1"/>
    <col min="9226" max="9226" width="0.5703125" style="66" customWidth="1"/>
    <col min="9227" max="9227" width="12.5703125" style="66" customWidth="1"/>
    <col min="9228" max="9228" width="0.5703125" style="66" customWidth="1"/>
    <col min="9229" max="9229" width="9.140625" style="66"/>
    <col min="9230" max="9230" width="0.5703125" style="66" customWidth="1"/>
    <col min="9231" max="9231" width="8.5703125" style="66" customWidth="1"/>
    <col min="9232" max="9232" width="0.5703125" style="66" customWidth="1"/>
    <col min="9233" max="9233" width="9.42578125" style="66" customWidth="1"/>
    <col min="9234" max="9234" width="0.5703125" style="66" customWidth="1"/>
    <col min="9235" max="9235" width="9.5703125" style="66" customWidth="1"/>
    <col min="9236" max="9236" width="0.5703125" style="66" customWidth="1"/>
    <col min="9237" max="9237" width="11.5703125" style="66" customWidth="1"/>
    <col min="9238" max="9238" width="0.5703125" style="66" customWidth="1"/>
    <col min="9239" max="9239" width="8.5703125" style="66" customWidth="1"/>
    <col min="9240" max="9240" width="9.140625" style="66"/>
    <col min="9241" max="9242" width="12" style="66" bestFit="1" customWidth="1"/>
    <col min="9243" max="9469" width="9.140625" style="66"/>
    <col min="9470" max="9470" width="27" style="66" customWidth="1"/>
    <col min="9471" max="9471" width="4.42578125" style="66" customWidth="1"/>
    <col min="9472" max="9472" width="0.5703125" style="66" customWidth="1"/>
    <col min="9473" max="9473" width="9.42578125" style="66" customWidth="1"/>
    <col min="9474" max="9474" width="0.5703125" style="66" customWidth="1"/>
    <col min="9475" max="9475" width="7.42578125" style="66" customWidth="1"/>
    <col min="9476" max="9476" width="0.5703125" style="66" customWidth="1"/>
    <col min="9477" max="9477" width="10" style="66" customWidth="1"/>
    <col min="9478" max="9478" width="0.5703125" style="66" customWidth="1"/>
    <col min="9479" max="9479" width="9.5703125" style="66" customWidth="1"/>
    <col min="9480" max="9480" width="0.5703125" style="66" customWidth="1"/>
    <col min="9481" max="9481" width="11.42578125" style="66" customWidth="1"/>
    <col min="9482" max="9482" width="0.5703125" style="66" customWidth="1"/>
    <col min="9483" max="9483" width="12.5703125" style="66" customWidth="1"/>
    <col min="9484" max="9484" width="0.5703125" style="66" customWidth="1"/>
    <col min="9485" max="9485" width="9.140625" style="66"/>
    <col min="9486" max="9486" width="0.5703125" style="66" customWidth="1"/>
    <col min="9487" max="9487" width="8.5703125" style="66" customWidth="1"/>
    <col min="9488" max="9488" width="0.5703125" style="66" customWidth="1"/>
    <col min="9489" max="9489" width="9.42578125" style="66" customWidth="1"/>
    <col min="9490" max="9490" width="0.5703125" style="66" customWidth="1"/>
    <col min="9491" max="9491" width="9.5703125" style="66" customWidth="1"/>
    <col min="9492" max="9492" width="0.5703125" style="66" customWidth="1"/>
    <col min="9493" max="9493" width="11.5703125" style="66" customWidth="1"/>
    <col min="9494" max="9494" width="0.5703125" style="66" customWidth="1"/>
    <col min="9495" max="9495" width="8.5703125" style="66" customWidth="1"/>
    <col min="9496" max="9496" width="9.140625" style="66"/>
    <col min="9497" max="9498" width="12" style="66" bestFit="1" customWidth="1"/>
    <col min="9499" max="9725" width="9.140625" style="66"/>
    <col min="9726" max="9726" width="27" style="66" customWidth="1"/>
    <col min="9727" max="9727" width="4.42578125" style="66" customWidth="1"/>
    <col min="9728" max="9728" width="0.5703125" style="66" customWidth="1"/>
    <col min="9729" max="9729" width="9.42578125" style="66" customWidth="1"/>
    <col min="9730" max="9730" width="0.5703125" style="66" customWidth="1"/>
    <col min="9731" max="9731" width="7.42578125" style="66" customWidth="1"/>
    <col min="9732" max="9732" width="0.5703125" style="66" customWidth="1"/>
    <col min="9733" max="9733" width="10" style="66" customWidth="1"/>
    <col min="9734" max="9734" width="0.5703125" style="66" customWidth="1"/>
    <col min="9735" max="9735" width="9.5703125" style="66" customWidth="1"/>
    <col min="9736" max="9736" width="0.5703125" style="66" customWidth="1"/>
    <col min="9737" max="9737" width="11.42578125" style="66" customWidth="1"/>
    <col min="9738" max="9738" width="0.5703125" style="66" customWidth="1"/>
    <col min="9739" max="9739" width="12.5703125" style="66" customWidth="1"/>
    <col min="9740" max="9740" width="0.5703125" style="66" customWidth="1"/>
    <col min="9741" max="9741" width="9.140625" style="66"/>
    <col min="9742" max="9742" width="0.5703125" style="66" customWidth="1"/>
    <col min="9743" max="9743" width="8.5703125" style="66" customWidth="1"/>
    <col min="9744" max="9744" width="0.5703125" style="66" customWidth="1"/>
    <col min="9745" max="9745" width="9.42578125" style="66" customWidth="1"/>
    <col min="9746" max="9746" width="0.5703125" style="66" customWidth="1"/>
    <col min="9747" max="9747" width="9.5703125" style="66" customWidth="1"/>
    <col min="9748" max="9748" width="0.5703125" style="66" customWidth="1"/>
    <col min="9749" max="9749" width="11.5703125" style="66" customWidth="1"/>
    <col min="9750" max="9750" width="0.5703125" style="66" customWidth="1"/>
    <col min="9751" max="9751" width="8.5703125" style="66" customWidth="1"/>
    <col min="9752" max="9752" width="9.140625" style="66"/>
    <col min="9753" max="9754" width="12" style="66" bestFit="1" customWidth="1"/>
    <col min="9755" max="9981" width="9.140625" style="66"/>
    <col min="9982" max="9982" width="27" style="66" customWidth="1"/>
    <col min="9983" max="9983" width="4.42578125" style="66" customWidth="1"/>
    <col min="9984" max="9984" width="0.5703125" style="66" customWidth="1"/>
    <col min="9985" max="9985" width="9.42578125" style="66" customWidth="1"/>
    <col min="9986" max="9986" width="0.5703125" style="66" customWidth="1"/>
    <col min="9987" max="9987" width="7.42578125" style="66" customWidth="1"/>
    <col min="9988" max="9988" width="0.5703125" style="66" customWidth="1"/>
    <col min="9989" max="9989" width="10" style="66" customWidth="1"/>
    <col min="9990" max="9990" width="0.5703125" style="66" customWidth="1"/>
    <col min="9991" max="9991" width="9.5703125" style="66" customWidth="1"/>
    <col min="9992" max="9992" width="0.5703125" style="66" customWidth="1"/>
    <col min="9993" max="9993" width="11.42578125" style="66" customWidth="1"/>
    <col min="9994" max="9994" width="0.5703125" style="66" customWidth="1"/>
    <col min="9995" max="9995" width="12.5703125" style="66" customWidth="1"/>
    <col min="9996" max="9996" width="0.5703125" style="66" customWidth="1"/>
    <col min="9997" max="9997" width="9.140625" style="66"/>
    <col min="9998" max="9998" width="0.5703125" style="66" customWidth="1"/>
    <col min="9999" max="9999" width="8.5703125" style="66" customWidth="1"/>
    <col min="10000" max="10000" width="0.5703125" style="66" customWidth="1"/>
    <col min="10001" max="10001" width="9.42578125" style="66" customWidth="1"/>
    <col min="10002" max="10002" width="0.5703125" style="66" customWidth="1"/>
    <col min="10003" max="10003" width="9.5703125" style="66" customWidth="1"/>
    <col min="10004" max="10004" width="0.5703125" style="66" customWidth="1"/>
    <col min="10005" max="10005" width="11.5703125" style="66" customWidth="1"/>
    <col min="10006" max="10006" width="0.5703125" style="66" customWidth="1"/>
    <col min="10007" max="10007" width="8.5703125" style="66" customWidth="1"/>
    <col min="10008" max="10008" width="9.140625" style="66"/>
    <col min="10009" max="10010" width="12" style="66" bestFit="1" customWidth="1"/>
    <col min="10011" max="10237" width="9.140625" style="66"/>
    <col min="10238" max="10238" width="27" style="66" customWidth="1"/>
    <col min="10239" max="10239" width="4.42578125" style="66" customWidth="1"/>
    <col min="10240" max="10240" width="0.5703125" style="66" customWidth="1"/>
    <col min="10241" max="10241" width="9.42578125" style="66" customWidth="1"/>
    <col min="10242" max="10242" width="0.5703125" style="66" customWidth="1"/>
    <col min="10243" max="10243" width="7.42578125" style="66" customWidth="1"/>
    <col min="10244" max="10244" width="0.5703125" style="66" customWidth="1"/>
    <col min="10245" max="10245" width="10" style="66" customWidth="1"/>
    <col min="10246" max="10246" width="0.5703125" style="66" customWidth="1"/>
    <col min="10247" max="10247" width="9.5703125" style="66" customWidth="1"/>
    <col min="10248" max="10248" width="0.5703125" style="66" customWidth="1"/>
    <col min="10249" max="10249" width="11.42578125" style="66" customWidth="1"/>
    <col min="10250" max="10250" width="0.5703125" style="66" customWidth="1"/>
    <col min="10251" max="10251" width="12.5703125" style="66" customWidth="1"/>
    <col min="10252" max="10252" width="0.5703125" style="66" customWidth="1"/>
    <col min="10253" max="10253" width="9.140625" style="66"/>
    <col min="10254" max="10254" width="0.5703125" style="66" customWidth="1"/>
    <col min="10255" max="10255" width="8.5703125" style="66" customWidth="1"/>
    <col min="10256" max="10256" width="0.5703125" style="66" customWidth="1"/>
    <col min="10257" max="10257" width="9.42578125" style="66" customWidth="1"/>
    <col min="10258" max="10258" width="0.5703125" style="66" customWidth="1"/>
    <col min="10259" max="10259" width="9.5703125" style="66" customWidth="1"/>
    <col min="10260" max="10260" width="0.5703125" style="66" customWidth="1"/>
    <col min="10261" max="10261" width="11.5703125" style="66" customWidth="1"/>
    <col min="10262" max="10262" width="0.5703125" style="66" customWidth="1"/>
    <col min="10263" max="10263" width="8.5703125" style="66" customWidth="1"/>
    <col min="10264" max="10264" width="9.140625" style="66"/>
    <col min="10265" max="10266" width="12" style="66" bestFit="1" customWidth="1"/>
    <col min="10267" max="10493" width="9.140625" style="66"/>
    <col min="10494" max="10494" width="27" style="66" customWidth="1"/>
    <col min="10495" max="10495" width="4.42578125" style="66" customWidth="1"/>
    <col min="10496" max="10496" width="0.5703125" style="66" customWidth="1"/>
    <col min="10497" max="10497" width="9.42578125" style="66" customWidth="1"/>
    <col min="10498" max="10498" width="0.5703125" style="66" customWidth="1"/>
    <col min="10499" max="10499" width="7.42578125" style="66" customWidth="1"/>
    <col min="10500" max="10500" width="0.5703125" style="66" customWidth="1"/>
    <col min="10501" max="10501" width="10" style="66" customWidth="1"/>
    <col min="10502" max="10502" width="0.5703125" style="66" customWidth="1"/>
    <col min="10503" max="10503" width="9.5703125" style="66" customWidth="1"/>
    <col min="10504" max="10504" width="0.5703125" style="66" customWidth="1"/>
    <col min="10505" max="10505" width="11.42578125" style="66" customWidth="1"/>
    <col min="10506" max="10506" width="0.5703125" style="66" customWidth="1"/>
    <col min="10507" max="10507" width="12.5703125" style="66" customWidth="1"/>
    <col min="10508" max="10508" width="0.5703125" style="66" customWidth="1"/>
    <col min="10509" max="10509" width="9.140625" style="66"/>
    <col min="10510" max="10510" width="0.5703125" style="66" customWidth="1"/>
    <col min="10511" max="10511" width="8.5703125" style="66" customWidth="1"/>
    <col min="10512" max="10512" width="0.5703125" style="66" customWidth="1"/>
    <col min="10513" max="10513" width="9.42578125" style="66" customWidth="1"/>
    <col min="10514" max="10514" width="0.5703125" style="66" customWidth="1"/>
    <col min="10515" max="10515" width="9.5703125" style="66" customWidth="1"/>
    <col min="10516" max="10516" width="0.5703125" style="66" customWidth="1"/>
    <col min="10517" max="10517" width="11.5703125" style="66" customWidth="1"/>
    <col min="10518" max="10518" width="0.5703125" style="66" customWidth="1"/>
    <col min="10519" max="10519" width="8.5703125" style="66" customWidth="1"/>
    <col min="10520" max="10520" width="9.140625" style="66"/>
    <col min="10521" max="10522" width="12" style="66" bestFit="1" customWidth="1"/>
    <col min="10523" max="10749" width="9.140625" style="66"/>
    <col min="10750" max="10750" width="27" style="66" customWidth="1"/>
    <col min="10751" max="10751" width="4.42578125" style="66" customWidth="1"/>
    <col min="10752" max="10752" width="0.5703125" style="66" customWidth="1"/>
    <col min="10753" max="10753" width="9.42578125" style="66" customWidth="1"/>
    <col min="10754" max="10754" width="0.5703125" style="66" customWidth="1"/>
    <col min="10755" max="10755" width="7.42578125" style="66" customWidth="1"/>
    <col min="10756" max="10756" width="0.5703125" style="66" customWidth="1"/>
    <col min="10757" max="10757" width="10" style="66" customWidth="1"/>
    <col min="10758" max="10758" width="0.5703125" style="66" customWidth="1"/>
    <col min="10759" max="10759" width="9.5703125" style="66" customWidth="1"/>
    <col min="10760" max="10760" width="0.5703125" style="66" customWidth="1"/>
    <col min="10761" max="10761" width="11.42578125" style="66" customWidth="1"/>
    <col min="10762" max="10762" width="0.5703125" style="66" customWidth="1"/>
    <col min="10763" max="10763" width="12.5703125" style="66" customWidth="1"/>
    <col min="10764" max="10764" width="0.5703125" style="66" customWidth="1"/>
    <col min="10765" max="10765" width="9.140625" style="66"/>
    <col min="10766" max="10766" width="0.5703125" style="66" customWidth="1"/>
    <col min="10767" max="10767" width="8.5703125" style="66" customWidth="1"/>
    <col min="10768" max="10768" width="0.5703125" style="66" customWidth="1"/>
    <col min="10769" max="10769" width="9.42578125" style="66" customWidth="1"/>
    <col min="10770" max="10770" width="0.5703125" style="66" customWidth="1"/>
    <col min="10771" max="10771" width="9.5703125" style="66" customWidth="1"/>
    <col min="10772" max="10772" width="0.5703125" style="66" customWidth="1"/>
    <col min="10773" max="10773" width="11.5703125" style="66" customWidth="1"/>
    <col min="10774" max="10774" width="0.5703125" style="66" customWidth="1"/>
    <col min="10775" max="10775" width="8.5703125" style="66" customWidth="1"/>
    <col min="10776" max="10776" width="9.140625" style="66"/>
    <col min="10777" max="10778" width="12" style="66" bestFit="1" customWidth="1"/>
    <col min="10779" max="11005" width="9.140625" style="66"/>
    <col min="11006" max="11006" width="27" style="66" customWidth="1"/>
    <col min="11007" max="11007" width="4.42578125" style="66" customWidth="1"/>
    <col min="11008" max="11008" width="0.5703125" style="66" customWidth="1"/>
    <col min="11009" max="11009" width="9.42578125" style="66" customWidth="1"/>
    <col min="11010" max="11010" width="0.5703125" style="66" customWidth="1"/>
    <col min="11011" max="11011" width="7.42578125" style="66" customWidth="1"/>
    <col min="11012" max="11012" width="0.5703125" style="66" customWidth="1"/>
    <col min="11013" max="11013" width="10" style="66" customWidth="1"/>
    <col min="11014" max="11014" width="0.5703125" style="66" customWidth="1"/>
    <col min="11015" max="11015" width="9.5703125" style="66" customWidth="1"/>
    <col min="11016" max="11016" width="0.5703125" style="66" customWidth="1"/>
    <col min="11017" max="11017" width="11.42578125" style="66" customWidth="1"/>
    <col min="11018" max="11018" width="0.5703125" style="66" customWidth="1"/>
    <col min="11019" max="11019" width="12.5703125" style="66" customWidth="1"/>
    <col min="11020" max="11020" width="0.5703125" style="66" customWidth="1"/>
    <col min="11021" max="11021" width="9.140625" style="66"/>
    <col min="11022" max="11022" width="0.5703125" style="66" customWidth="1"/>
    <col min="11023" max="11023" width="8.5703125" style="66" customWidth="1"/>
    <col min="11024" max="11024" width="0.5703125" style="66" customWidth="1"/>
    <col min="11025" max="11025" width="9.42578125" style="66" customWidth="1"/>
    <col min="11026" max="11026" width="0.5703125" style="66" customWidth="1"/>
    <col min="11027" max="11027" width="9.5703125" style="66" customWidth="1"/>
    <col min="11028" max="11028" width="0.5703125" style="66" customWidth="1"/>
    <col min="11029" max="11029" width="11.5703125" style="66" customWidth="1"/>
    <col min="11030" max="11030" width="0.5703125" style="66" customWidth="1"/>
    <col min="11031" max="11031" width="8.5703125" style="66" customWidth="1"/>
    <col min="11032" max="11032" width="9.140625" style="66"/>
    <col min="11033" max="11034" width="12" style="66" bestFit="1" customWidth="1"/>
    <col min="11035" max="11261" width="9.140625" style="66"/>
    <col min="11262" max="11262" width="27" style="66" customWidth="1"/>
    <col min="11263" max="11263" width="4.42578125" style="66" customWidth="1"/>
    <col min="11264" max="11264" width="0.5703125" style="66" customWidth="1"/>
    <col min="11265" max="11265" width="9.42578125" style="66" customWidth="1"/>
    <col min="11266" max="11266" width="0.5703125" style="66" customWidth="1"/>
    <col min="11267" max="11267" width="7.42578125" style="66" customWidth="1"/>
    <col min="11268" max="11268" width="0.5703125" style="66" customWidth="1"/>
    <col min="11269" max="11269" width="10" style="66" customWidth="1"/>
    <col min="11270" max="11270" width="0.5703125" style="66" customWidth="1"/>
    <col min="11271" max="11271" width="9.5703125" style="66" customWidth="1"/>
    <col min="11272" max="11272" width="0.5703125" style="66" customWidth="1"/>
    <col min="11273" max="11273" width="11.42578125" style="66" customWidth="1"/>
    <col min="11274" max="11274" width="0.5703125" style="66" customWidth="1"/>
    <col min="11275" max="11275" width="12.5703125" style="66" customWidth="1"/>
    <col min="11276" max="11276" width="0.5703125" style="66" customWidth="1"/>
    <col min="11277" max="11277" width="9.140625" style="66"/>
    <col min="11278" max="11278" width="0.5703125" style="66" customWidth="1"/>
    <col min="11279" max="11279" width="8.5703125" style="66" customWidth="1"/>
    <col min="11280" max="11280" width="0.5703125" style="66" customWidth="1"/>
    <col min="11281" max="11281" width="9.42578125" style="66" customWidth="1"/>
    <col min="11282" max="11282" width="0.5703125" style="66" customWidth="1"/>
    <col min="11283" max="11283" width="9.5703125" style="66" customWidth="1"/>
    <col min="11284" max="11284" width="0.5703125" style="66" customWidth="1"/>
    <col min="11285" max="11285" width="11.5703125" style="66" customWidth="1"/>
    <col min="11286" max="11286" width="0.5703125" style="66" customWidth="1"/>
    <col min="11287" max="11287" width="8.5703125" style="66" customWidth="1"/>
    <col min="11288" max="11288" width="9.140625" style="66"/>
    <col min="11289" max="11290" width="12" style="66" bestFit="1" customWidth="1"/>
    <col min="11291" max="11517" width="9.140625" style="66"/>
    <col min="11518" max="11518" width="27" style="66" customWidth="1"/>
    <col min="11519" max="11519" width="4.42578125" style="66" customWidth="1"/>
    <col min="11520" max="11520" width="0.5703125" style="66" customWidth="1"/>
    <col min="11521" max="11521" width="9.42578125" style="66" customWidth="1"/>
    <col min="11522" max="11522" width="0.5703125" style="66" customWidth="1"/>
    <col min="11523" max="11523" width="7.42578125" style="66" customWidth="1"/>
    <col min="11524" max="11524" width="0.5703125" style="66" customWidth="1"/>
    <col min="11525" max="11525" width="10" style="66" customWidth="1"/>
    <col min="11526" max="11526" width="0.5703125" style="66" customWidth="1"/>
    <col min="11527" max="11527" width="9.5703125" style="66" customWidth="1"/>
    <col min="11528" max="11528" width="0.5703125" style="66" customWidth="1"/>
    <col min="11529" max="11529" width="11.42578125" style="66" customWidth="1"/>
    <col min="11530" max="11530" width="0.5703125" style="66" customWidth="1"/>
    <col min="11531" max="11531" width="12.5703125" style="66" customWidth="1"/>
    <col min="11532" max="11532" width="0.5703125" style="66" customWidth="1"/>
    <col min="11533" max="11533" width="9.140625" style="66"/>
    <col min="11534" max="11534" width="0.5703125" style="66" customWidth="1"/>
    <col min="11535" max="11535" width="8.5703125" style="66" customWidth="1"/>
    <col min="11536" max="11536" width="0.5703125" style="66" customWidth="1"/>
    <col min="11537" max="11537" width="9.42578125" style="66" customWidth="1"/>
    <col min="11538" max="11538" width="0.5703125" style="66" customWidth="1"/>
    <col min="11539" max="11539" width="9.5703125" style="66" customWidth="1"/>
    <col min="11540" max="11540" width="0.5703125" style="66" customWidth="1"/>
    <col min="11541" max="11541" width="11.5703125" style="66" customWidth="1"/>
    <col min="11542" max="11542" width="0.5703125" style="66" customWidth="1"/>
    <col min="11543" max="11543" width="8.5703125" style="66" customWidth="1"/>
    <col min="11544" max="11544" width="9.140625" style="66"/>
    <col min="11545" max="11546" width="12" style="66" bestFit="1" customWidth="1"/>
    <col min="11547" max="11773" width="9.140625" style="66"/>
    <col min="11774" max="11774" width="27" style="66" customWidth="1"/>
    <col min="11775" max="11775" width="4.42578125" style="66" customWidth="1"/>
    <col min="11776" max="11776" width="0.5703125" style="66" customWidth="1"/>
    <col min="11777" max="11777" width="9.42578125" style="66" customWidth="1"/>
    <col min="11778" max="11778" width="0.5703125" style="66" customWidth="1"/>
    <col min="11779" max="11779" width="7.42578125" style="66" customWidth="1"/>
    <col min="11780" max="11780" width="0.5703125" style="66" customWidth="1"/>
    <col min="11781" max="11781" width="10" style="66" customWidth="1"/>
    <col min="11782" max="11782" width="0.5703125" style="66" customWidth="1"/>
    <col min="11783" max="11783" width="9.5703125" style="66" customWidth="1"/>
    <col min="11784" max="11784" width="0.5703125" style="66" customWidth="1"/>
    <col min="11785" max="11785" width="11.42578125" style="66" customWidth="1"/>
    <col min="11786" max="11786" width="0.5703125" style="66" customWidth="1"/>
    <col min="11787" max="11787" width="12.5703125" style="66" customWidth="1"/>
    <col min="11788" max="11788" width="0.5703125" style="66" customWidth="1"/>
    <col min="11789" max="11789" width="9.140625" style="66"/>
    <col min="11790" max="11790" width="0.5703125" style="66" customWidth="1"/>
    <col min="11791" max="11791" width="8.5703125" style="66" customWidth="1"/>
    <col min="11792" max="11792" width="0.5703125" style="66" customWidth="1"/>
    <col min="11793" max="11793" width="9.42578125" style="66" customWidth="1"/>
    <col min="11794" max="11794" width="0.5703125" style="66" customWidth="1"/>
    <col min="11795" max="11795" width="9.5703125" style="66" customWidth="1"/>
    <col min="11796" max="11796" width="0.5703125" style="66" customWidth="1"/>
    <col min="11797" max="11797" width="11.5703125" style="66" customWidth="1"/>
    <col min="11798" max="11798" width="0.5703125" style="66" customWidth="1"/>
    <col min="11799" max="11799" width="8.5703125" style="66" customWidth="1"/>
    <col min="11800" max="11800" width="9.140625" style="66"/>
    <col min="11801" max="11802" width="12" style="66" bestFit="1" customWidth="1"/>
    <col min="11803" max="12029" width="9.140625" style="66"/>
    <col min="12030" max="12030" width="27" style="66" customWidth="1"/>
    <col min="12031" max="12031" width="4.42578125" style="66" customWidth="1"/>
    <col min="12032" max="12032" width="0.5703125" style="66" customWidth="1"/>
    <col min="12033" max="12033" width="9.42578125" style="66" customWidth="1"/>
    <col min="12034" max="12034" width="0.5703125" style="66" customWidth="1"/>
    <col min="12035" max="12035" width="7.42578125" style="66" customWidth="1"/>
    <col min="12036" max="12036" width="0.5703125" style="66" customWidth="1"/>
    <col min="12037" max="12037" width="10" style="66" customWidth="1"/>
    <col min="12038" max="12038" width="0.5703125" style="66" customWidth="1"/>
    <col min="12039" max="12039" width="9.5703125" style="66" customWidth="1"/>
    <col min="12040" max="12040" width="0.5703125" style="66" customWidth="1"/>
    <col min="12041" max="12041" width="11.42578125" style="66" customWidth="1"/>
    <col min="12042" max="12042" width="0.5703125" style="66" customWidth="1"/>
    <col min="12043" max="12043" width="12.5703125" style="66" customWidth="1"/>
    <col min="12044" max="12044" width="0.5703125" style="66" customWidth="1"/>
    <col min="12045" max="12045" width="9.140625" style="66"/>
    <col min="12046" max="12046" width="0.5703125" style="66" customWidth="1"/>
    <col min="12047" max="12047" width="8.5703125" style="66" customWidth="1"/>
    <col min="12048" max="12048" width="0.5703125" style="66" customWidth="1"/>
    <col min="12049" max="12049" width="9.42578125" style="66" customWidth="1"/>
    <col min="12050" max="12050" width="0.5703125" style="66" customWidth="1"/>
    <col min="12051" max="12051" width="9.5703125" style="66" customWidth="1"/>
    <col min="12052" max="12052" width="0.5703125" style="66" customWidth="1"/>
    <col min="12053" max="12053" width="11.5703125" style="66" customWidth="1"/>
    <col min="12054" max="12054" width="0.5703125" style="66" customWidth="1"/>
    <col min="12055" max="12055" width="8.5703125" style="66" customWidth="1"/>
    <col min="12056" max="12056" width="9.140625" style="66"/>
    <col min="12057" max="12058" width="12" style="66" bestFit="1" customWidth="1"/>
    <col min="12059" max="12285" width="9.140625" style="66"/>
    <col min="12286" max="12286" width="27" style="66" customWidth="1"/>
    <col min="12287" max="12287" width="4.42578125" style="66" customWidth="1"/>
    <col min="12288" max="12288" width="0.5703125" style="66" customWidth="1"/>
    <col min="12289" max="12289" width="9.42578125" style="66" customWidth="1"/>
    <col min="12290" max="12290" width="0.5703125" style="66" customWidth="1"/>
    <col min="12291" max="12291" width="7.42578125" style="66" customWidth="1"/>
    <col min="12292" max="12292" width="0.5703125" style="66" customWidth="1"/>
    <col min="12293" max="12293" width="10" style="66" customWidth="1"/>
    <col min="12294" max="12294" width="0.5703125" style="66" customWidth="1"/>
    <col min="12295" max="12295" width="9.5703125" style="66" customWidth="1"/>
    <col min="12296" max="12296" width="0.5703125" style="66" customWidth="1"/>
    <col min="12297" max="12297" width="11.42578125" style="66" customWidth="1"/>
    <col min="12298" max="12298" width="0.5703125" style="66" customWidth="1"/>
    <col min="12299" max="12299" width="12.5703125" style="66" customWidth="1"/>
    <col min="12300" max="12300" width="0.5703125" style="66" customWidth="1"/>
    <col min="12301" max="12301" width="9.140625" style="66"/>
    <col min="12302" max="12302" width="0.5703125" style="66" customWidth="1"/>
    <col min="12303" max="12303" width="8.5703125" style="66" customWidth="1"/>
    <col min="12304" max="12304" width="0.5703125" style="66" customWidth="1"/>
    <col min="12305" max="12305" width="9.42578125" style="66" customWidth="1"/>
    <col min="12306" max="12306" width="0.5703125" style="66" customWidth="1"/>
    <col min="12307" max="12307" width="9.5703125" style="66" customWidth="1"/>
    <col min="12308" max="12308" width="0.5703125" style="66" customWidth="1"/>
    <col min="12309" max="12309" width="11.5703125" style="66" customWidth="1"/>
    <col min="12310" max="12310" width="0.5703125" style="66" customWidth="1"/>
    <col min="12311" max="12311" width="8.5703125" style="66" customWidth="1"/>
    <col min="12312" max="12312" width="9.140625" style="66"/>
    <col min="12313" max="12314" width="12" style="66" bestFit="1" customWidth="1"/>
    <col min="12315" max="12541" width="9.140625" style="66"/>
    <col min="12542" max="12542" width="27" style="66" customWidth="1"/>
    <col min="12543" max="12543" width="4.42578125" style="66" customWidth="1"/>
    <col min="12544" max="12544" width="0.5703125" style="66" customWidth="1"/>
    <col min="12545" max="12545" width="9.42578125" style="66" customWidth="1"/>
    <col min="12546" max="12546" width="0.5703125" style="66" customWidth="1"/>
    <col min="12547" max="12547" width="7.42578125" style="66" customWidth="1"/>
    <col min="12548" max="12548" width="0.5703125" style="66" customWidth="1"/>
    <col min="12549" max="12549" width="10" style="66" customWidth="1"/>
    <col min="12550" max="12550" width="0.5703125" style="66" customWidth="1"/>
    <col min="12551" max="12551" width="9.5703125" style="66" customWidth="1"/>
    <col min="12552" max="12552" width="0.5703125" style="66" customWidth="1"/>
    <col min="12553" max="12553" width="11.42578125" style="66" customWidth="1"/>
    <col min="12554" max="12554" width="0.5703125" style="66" customWidth="1"/>
    <col min="12555" max="12555" width="12.5703125" style="66" customWidth="1"/>
    <col min="12556" max="12556" width="0.5703125" style="66" customWidth="1"/>
    <col min="12557" max="12557" width="9.140625" style="66"/>
    <col min="12558" max="12558" width="0.5703125" style="66" customWidth="1"/>
    <col min="12559" max="12559" width="8.5703125" style="66" customWidth="1"/>
    <col min="12560" max="12560" width="0.5703125" style="66" customWidth="1"/>
    <col min="12561" max="12561" width="9.42578125" style="66" customWidth="1"/>
    <col min="12562" max="12562" width="0.5703125" style="66" customWidth="1"/>
    <col min="12563" max="12563" width="9.5703125" style="66" customWidth="1"/>
    <col min="12564" max="12564" width="0.5703125" style="66" customWidth="1"/>
    <col min="12565" max="12565" width="11.5703125" style="66" customWidth="1"/>
    <col min="12566" max="12566" width="0.5703125" style="66" customWidth="1"/>
    <col min="12567" max="12567" width="8.5703125" style="66" customWidth="1"/>
    <col min="12568" max="12568" width="9.140625" style="66"/>
    <col min="12569" max="12570" width="12" style="66" bestFit="1" customWidth="1"/>
    <col min="12571" max="12797" width="9.140625" style="66"/>
    <col min="12798" max="12798" width="27" style="66" customWidth="1"/>
    <col min="12799" max="12799" width="4.42578125" style="66" customWidth="1"/>
    <col min="12800" max="12800" width="0.5703125" style="66" customWidth="1"/>
    <col min="12801" max="12801" width="9.42578125" style="66" customWidth="1"/>
    <col min="12802" max="12802" width="0.5703125" style="66" customWidth="1"/>
    <col min="12803" max="12803" width="7.42578125" style="66" customWidth="1"/>
    <col min="12804" max="12804" width="0.5703125" style="66" customWidth="1"/>
    <col min="12805" max="12805" width="10" style="66" customWidth="1"/>
    <col min="12806" max="12806" width="0.5703125" style="66" customWidth="1"/>
    <col min="12807" max="12807" width="9.5703125" style="66" customWidth="1"/>
    <col min="12808" max="12808" width="0.5703125" style="66" customWidth="1"/>
    <col min="12809" max="12809" width="11.42578125" style="66" customWidth="1"/>
    <col min="12810" max="12810" width="0.5703125" style="66" customWidth="1"/>
    <col min="12811" max="12811" width="12.5703125" style="66" customWidth="1"/>
    <col min="12812" max="12812" width="0.5703125" style="66" customWidth="1"/>
    <col min="12813" max="12813" width="9.140625" style="66"/>
    <col min="12814" max="12814" width="0.5703125" style="66" customWidth="1"/>
    <col min="12815" max="12815" width="8.5703125" style="66" customWidth="1"/>
    <col min="12816" max="12816" width="0.5703125" style="66" customWidth="1"/>
    <col min="12817" max="12817" width="9.42578125" style="66" customWidth="1"/>
    <col min="12818" max="12818" width="0.5703125" style="66" customWidth="1"/>
    <col min="12819" max="12819" width="9.5703125" style="66" customWidth="1"/>
    <col min="12820" max="12820" width="0.5703125" style="66" customWidth="1"/>
    <col min="12821" max="12821" width="11.5703125" style="66" customWidth="1"/>
    <col min="12822" max="12822" width="0.5703125" style="66" customWidth="1"/>
    <col min="12823" max="12823" width="8.5703125" style="66" customWidth="1"/>
    <col min="12824" max="12824" width="9.140625" style="66"/>
    <col min="12825" max="12826" width="12" style="66" bestFit="1" customWidth="1"/>
    <col min="12827" max="13053" width="9.140625" style="66"/>
    <col min="13054" max="13054" width="27" style="66" customWidth="1"/>
    <col min="13055" max="13055" width="4.42578125" style="66" customWidth="1"/>
    <col min="13056" max="13056" width="0.5703125" style="66" customWidth="1"/>
    <col min="13057" max="13057" width="9.42578125" style="66" customWidth="1"/>
    <col min="13058" max="13058" width="0.5703125" style="66" customWidth="1"/>
    <col min="13059" max="13059" width="7.42578125" style="66" customWidth="1"/>
    <col min="13060" max="13060" width="0.5703125" style="66" customWidth="1"/>
    <col min="13061" max="13061" width="10" style="66" customWidth="1"/>
    <col min="13062" max="13062" width="0.5703125" style="66" customWidth="1"/>
    <col min="13063" max="13063" width="9.5703125" style="66" customWidth="1"/>
    <col min="13064" max="13064" width="0.5703125" style="66" customWidth="1"/>
    <col min="13065" max="13065" width="11.42578125" style="66" customWidth="1"/>
    <col min="13066" max="13066" width="0.5703125" style="66" customWidth="1"/>
    <col min="13067" max="13067" width="12.5703125" style="66" customWidth="1"/>
    <col min="13068" max="13068" width="0.5703125" style="66" customWidth="1"/>
    <col min="13069" max="13069" width="9.140625" style="66"/>
    <col min="13070" max="13070" width="0.5703125" style="66" customWidth="1"/>
    <col min="13071" max="13071" width="8.5703125" style="66" customWidth="1"/>
    <col min="13072" max="13072" width="0.5703125" style="66" customWidth="1"/>
    <col min="13073" max="13073" width="9.42578125" style="66" customWidth="1"/>
    <col min="13074" max="13074" width="0.5703125" style="66" customWidth="1"/>
    <col min="13075" max="13075" width="9.5703125" style="66" customWidth="1"/>
    <col min="13076" max="13076" width="0.5703125" style="66" customWidth="1"/>
    <col min="13077" max="13077" width="11.5703125" style="66" customWidth="1"/>
    <col min="13078" max="13078" width="0.5703125" style="66" customWidth="1"/>
    <col min="13079" max="13079" width="8.5703125" style="66" customWidth="1"/>
    <col min="13080" max="13080" width="9.140625" style="66"/>
    <col min="13081" max="13082" width="12" style="66" bestFit="1" customWidth="1"/>
    <col min="13083" max="13309" width="9.140625" style="66"/>
    <col min="13310" max="13310" width="27" style="66" customWidth="1"/>
    <col min="13311" max="13311" width="4.42578125" style="66" customWidth="1"/>
    <col min="13312" max="13312" width="0.5703125" style="66" customWidth="1"/>
    <col min="13313" max="13313" width="9.42578125" style="66" customWidth="1"/>
    <col min="13314" max="13314" width="0.5703125" style="66" customWidth="1"/>
    <col min="13315" max="13315" width="7.42578125" style="66" customWidth="1"/>
    <col min="13316" max="13316" width="0.5703125" style="66" customWidth="1"/>
    <col min="13317" max="13317" width="10" style="66" customWidth="1"/>
    <col min="13318" max="13318" width="0.5703125" style="66" customWidth="1"/>
    <col min="13319" max="13319" width="9.5703125" style="66" customWidth="1"/>
    <col min="13320" max="13320" width="0.5703125" style="66" customWidth="1"/>
    <col min="13321" max="13321" width="11.42578125" style="66" customWidth="1"/>
    <col min="13322" max="13322" width="0.5703125" style="66" customWidth="1"/>
    <col min="13323" max="13323" width="12.5703125" style="66" customWidth="1"/>
    <col min="13324" max="13324" width="0.5703125" style="66" customWidth="1"/>
    <col min="13325" max="13325" width="9.140625" style="66"/>
    <col min="13326" max="13326" width="0.5703125" style="66" customWidth="1"/>
    <col min="13327" max="13327" width="8.5703125" style="66" customWidth="1"/>
    <col min="13328" max="13328" width="0.5703125" style="66" customWidth="1"/>
    <col min="13329" max="13329" width="9.42578125" style="66" customWidth="1"/>
    <col min="13330" max="13330" width="0.5703125" style="66" customWidth="1"/>
    <col min="13331" max="13331" width="9.5703125" style="66" customWidth="1"/>
    <col min="13332" max="13332" width="0.5703125" style="66" customWidth="1"/>
    <col min="13333" max="13333" width="11.5703125" style="66" customWidth="1"/>
    <col min="13334" max="13334" width="0.5703125" style="66" customWidth="1"/>
    <col min="13335" max="13335" width="8.5703125" style="66" customWidth="1"/>
    <col min="13336" max="13336" width="9.140625" style="66"/>
    <col min="13337" max="13338" width="12" style="66" bestFit="1" customWidth="1"/>
    <col min="13339" max="13565" width="9.140625" style="66"/>
    <col min="13566" max="13566" width="27" style="66" customWidth="1"/>
    <col min="13567" max="13567" width="4.42578125" style="66" customWidth="1"/>
    <col min="13568" max="13568" width="0.5703125" style="66" customWidth="1"/>
    <col min="13569" max="13569" width="9.42578125" style="66" customWidth="1"/>
    <col min="13570" max="13570" width="0.5703125" style="66" customWidth="1"/>
    <col min="13571" max="13571" width="7.42578125" style="66" customWidth="1"/>
    <col min="13572" max="13572" width="0.5703125" style="66" customWidth="1"/>
    <col min="13573" max="13573" width="10" style="66" customWidth="1"/>
    <col min="13574" max="13574" width="0.5703125" style="66" customWidth="1"/>
    <col min="13575" max="13575" width="9.5703125" style="66" customWidth="1"/>
    <col min="13576" max="13576" width="0.5703125" style="66" customWidth="1"/>
    <col min="13577" max="13577" width="11.42578125" style="66" customWidth="1"/>
    <col min="13578" max="13578" width="0.5703125" style="66" customWidth="1"/>
    <col min="13579" max="13579" width="12.5703125" style="66" customWidth="1"/>
    <col min="13580" max="13580" width="0.5703125" style="66" customWidth="1"/>
    <col min="13581" max="13581" width="9.140625" style="66"/>
    <col min="13582" max="13582" width="0.5703125" style="66" customWidth="1"/>
    <col min="13583" max="13583" width="8.5703125" style="66" customWidth="1"/>
    <col min="13584" max="13584" width="0.5703125" style="66" customWidth="1"/>
    <col min="13585" max="13585" width="9.42578125" style="66" customWidth="1"/>
    <col min="13586" max="13586" width="0.5703125" style="66" customWidth="1"/>
    <col min="13587" max="13587" width="9.5703125" style="66" customWidth="1"/>
    <col min="13588" max="13588" width="0.5703125" style="66" customWidth="1"/>
    <col min="13589" max="13589" width="11.5703125" style="66" customWidth="1"/>
    <col min="13590" max="13590" width="0.5703125" style="66" customWidth="1"/>
    <col min="13591" max="13591" width="8.5703125" style="66" customWidth="1"/>
    <col min="13592" max="13592" width="9.140625" style="66"/>
    <col min="13593" max="13594" width="12" style="66" bestFit="1" customWidth="1"/>
    <col min="13595" max="13821" width="9.140625" style="66"/>
    <col min="13822" max="13822" width="27" style="66" customWidth="1"/>
    <col min="13823" max="13823" width="4.42578125" style="66" customWidth="1"/>
    <col min="13824" max="13824" width="0.5703125" style="66" customWidth="1"/>
    <col min="13825" max="13825" width="9.42578125" style="66" customWidth="1"/>
    <col min="13826" max="13826" width="0.5703125" style="66" customWidth="1"/>
    <col min="13827" max="13827" width="7.42578125" style="66" customWidth="1"/>
    <col min="13828" max="13828" width="0.5703125" style="66" customWidth="1"/>
    <col min="13829" max="13829" width="10" style="66" customWidth="1"/>
    <col min="13830" max="13830" width="0.5703125" style="66" customWidth="1"/>
    <col min="13831" max="13831" width="9.5703125" style="66" customWidth="1"/>
    <col min="13832" max="13832" width="0.5703125" style="66" customWidth="1"/>
    <col min="13833" max="13833" width="11.42578125" style="66" customWidth="1"/>
    <col min="13834" max="13834" width="0.5703125" style="66" customWidth="1"/>
    <col min="13835" max="13835" width="12.5703125" style="66" customWidth="1"/>
    <col min="13836" max="13836" width="0.5703125" style="66" customWidth="1"/>
    <col min="13837" max="13837" width="9.140625" style="66"/>
    <col min="13838" max="13838" width="0.5703125" style="66" customWidth="1"/>
    <col min="13839" max="13839" width="8.5703125" style="66" customWidth="1"/>
    <col min="13840" max="13840" width="0.5703125" style="66" customWidth="1"/>
    <col min="13841" max="13841" width="9.42578125" style="66" customWidth="1"/>
    <col min="13842" max="13842" width="0.5703125" style="66" customWidth="1"/>
    <col min="13843" max="13843" width="9.5703125" style="66" customWidth="1"/>
    <col min="13844" max="13844" width="0.5703125" style="66" customWidth="1"/>
    <col min="13845" max="13845" width="11.5703125" style="66" customWidth="1"/>
    <col min="13846" max="13846" width="0.5703125" style="66" customWidth="1"/>
    <col min="13847" max="13847" width="8.5703125" style="66" customWidth="1"/>
    <col min="13848" max="13848" width="9.140625" style="66"/>
    <col min="13849" max="13850" width="12" style="66" bestFit="1" customWidth="1"/>
    <col min="13851" max="14077" width="9.140625" style="66"/>
    <col min="14078" max="14078" width="27" style="66" customWidth="1"/>
    <col min="14079" max="14079" width="4.42578125" style="66" customWidth="1"/>
    <col min="14080" max="14080" width="0.5703125" style="66" customWidth="1"/>
    <col min="14081" max="14081" width="9.42578125" style="66" customWidth="1"/>
    <col min="14082" max="14082" width="0.5703125" style="66" customWidth="1"/>
    <col min="14083" max="14083" width="7.42578125" style="66" customWidth="1"/>
    <col min="14084" max="14084" width="0.5703125" style="66" customWidth="1"/>
    <col min="14085" max="14085" width="10" style="66" customWidth="1"/>
    <col min="14086" max="14086" width="0.5703125" style="66" customWidth="1"/>
    <col min="14087" max="14087" width="9.5703125" style="66" customWidth="1"/>
    <col min="14088" max="14088" width="0.5703125" style="66" customWidth="1"/>
    <col min="14089" max="14089" width="11.42578125" style="66" customWidth="1"/>
    <col min="14090" max="14090" width="0.5703125" style="66" customWidth="1"/>
    <col min="14091" max="14091" width="12.5703125" style="66" customWidth="1"/>
    <col min="14092" max="14092" width="0.5703125" style="66" customWidth="1"/>
    <col min="14093" max="14093" width="9.140625" style="66"/>
    <col min="14094" max="14094" width="0.5703125" style="66" customWidth="1"/>
    <col min="14095" max="14095" width="8.5703125" style="66" customWidth="1"/>
    <col min="14096" max="14096" width="0.5703125" style="66" customWidth="1"/>
    <col min="14097" max="14097" width="9.42578125" style="66" customWidth="1"/>
    <col min="14098" max="14098" width="0.5703125" style="66" customWidth="1"/>
    <col min="14099" max="14099" width="9.5703125" style="66" customWidth="1"/>
    <col min="14100" max="14100" width="0.5703125" style="66" customWidth="1"/>
    <col min="14101" max="14101" width="11.5703125" style="66" customWidth="1"/>
    <col min="14102" max="14102" width="0.5703125" style="66" customWidth="1"/>
    <col min="14103" max="14103" width="8.5703125" style="66" customWidth="1"/>
    <col min="14104" max="14104" width="9.140625" style="66"/>
    <col min="14105" max="14106" width="12" style="66" bestFit="1" customWidth="1"/>
    <col min="14107" max="14333" width="9.140625" style="66"/>
    <col min="14334" max="14334" width="27" style="66" customWidth="1"/>
    <col min="14335" max="14335" width="4.42578125" style="66" customWidth="1"/>
    <col min="14336" max="14336" width="0.5703125" style="66" customWidth="1"/>
    <col min="14337" max="14337" width="9.42578125" style="66" customWidth="1"/>
    <col min="14338" max="14338" width="0.5703125" style="66" customWidth="1"/>
    <col min="14339" max="14339" width="7.42578125" style="66" customWidth="1"/>
    <col min="14340" max="14340" width="0.5703125" style="66" customWidth="1"/>
    <col min="14341" max="14341" width="10" style="66" customWidth="1"/>
    <col min="14342" max="14342" width="0.5703125" style="66" customWidth="1"/>
    <col min="14343" max="14343" width="9.5703125" style="66" customWidth="1"/>
    <col min="14344" max="14344" width="0.5703125" style="66" customWidth="1"/>
    <col min="14345" max="14345" width="11.42578125" style="66" customWidth="1"/>
    <col min="14346" max="14346" width="0.5703125" style="66" customWidth="1"/>
    <col min="14347" max="14347" width="12.5703125" style="66" customWidth="1"/>
    <col min="14348" max="14348" width="0.5703125" style="66" customWidth="1"/>
    <col min="14349" max="14349" width="9.140625" style="66"/>
    <col min="14350" max="14350" width="0.5703125" style="66" customWidth="1"/>
    <col min="14351" max="14351" width="8.5703125" style="66" customWidth="1"/>
    <col min="14352" max="14352" width="0.5703125" style="66" customWidth="1"/>
    <col min="14353" max="14353" width="9.42578125" style="66" customWidth="1"/>
    <col min="14354" max="14354" width="0.5703125" style="66" customWidth="1"/>
    <col min="14355" max="14355" width="9.5703125" style="66" customWidth="1"/>
    <col min="14356" max="14356" width="0.5703125" style="66" customWidth="1"/>
    <col min="14357" max="14357" width="11.5703125" style="66" customWidth="1"/>
    <col min="14358" max="14358" width="0.5703125" style="66" customWidth="1"/>
    <col min="14359" max="14359" width="8.5703125" style="66" customWidth="1"/>
    <col min="14360" max="14360" width="9.140625" style="66"/>
    <col min="14361" max="14362" width="12" style="66" bestFit="1" customWidth="1"/>
    <col min="14363" max="14589" width="9.140625" style="66"/>
    <col min="14590" max="14590" width="27" style="66" customWidth="1"/>
    <col min="14591" max="14591" width="4.42578125" style="66" customWidth="1"/>
    <col min="14592" max="14592" width="0.5703125" style="66" customWidth="1"/>
    <col min="14593" max="14593" width="9.42578125" style="66" customWidth="1"/>
    <col min="14594" max="14594" width="0.5703125" style="66" customWidth="1"/>
    <col min="14595" max="14595" width="7.42578125" style="66" customWidth="1"/>
    <col min="14596" max="14596" width="0.5703125" style="66" customWidth="1"/>
    <col min="14597" max="14597" width="10" style="66" customWidth="1"/>
    <col min="14598" max="14598" width="0.5703125" style="66" customWidth="1"/>
    <col min="14599" max="14599" width="9.5703125" style="66" customWidth="1"/>
    <col min="14600" max="14600" width="0.5703125" style="66" customWidth="1"/>
    <col min="14601" max="14601" width="11.42578125" style="66" customWidth="1"/>
    <col min="14602" max="14602" width="0.5703125" style="66" customWidth="1"/>
    <col min="14603" max="14603" width="12.5703125" style="66" customWidth="1"/>
    <col min="14604" max="14604" width="0.5703125" style="66" customWidth="1"/>
    <col min="14605" max="14605" width="9.140625" style="66"/>
    <col min="14606" max="14606" width="0.5703125" style="66" customWidth="1"/>
    <col min="14607" max="14607" width="8.5703125" style="66" customWidth="1"/>
    <col min="14608" max="14608" width="0.5703125" style="66" customWidth="1"/>
    <col min="14609" max="14609" width="9.42578125" style="66" customWidth="1"/>
    <col min="14610" max="14610" width="0.5703125" style="66" customWidth="1"/>
    <col min="14611" max="14611" width="9.5703125" style="66" customWidth="1"/>
    <col min="14612" max="14612" width="0.5703125" style="66" customWidth="1"/>
    <col min="14613" max="14613" width="11.5703125" style="66" customWidth="1"/>
    <col min="14614" max="14614" width="0.5703125" style="66" customWidth="1"/>
    <col min="14615" max="14615" width="8.5703125" style="66" customWidth="1"/>
    <col min="14616" max="14616" width="9.140625" style="66"/>
    <col min="14617" max="14618" width="12" style="66" bestFit="1" customWidth="1"/>
    <col min="14619" max="14845" width="9.140625" style="66"/>
    <col min="14846" max="14846" width="27" style="66" customWidth="1"/>
    <col min="14847" max="14847" width="4.42578125" style="66" customWidth="1"/>
    <col min="14848" max="14848" width="0.5703125" style="66" customWidth="1"/>
    <col min="14849" max="14849" width="9.42578125" style="66" customWidth="1"/>
    <col min="14850" max="14850" width="0.5703125" style="66" customWidth="1"/>
    <col min="14851" max="14851" width="7.42578125" style="66" customWidth="1"/>
    <col min="14852" max="14852" width="0.5703125" style="66" customWidth="1"/>
    <col min="14853" max="14853" width="10" style="66" customWidth="1"/>
    <col min="14854" max="14854" width="0.5703125" style="66" customWidth="1"/>
    <col min="14855" max="14855" width="9.5703125" style="66" customWidth="1"/>
    <col min="14856" max="14856" width="0.5703125" style="66" customWidth="1"/>
    <col min="14857" max="14857" width="11.42578125" style="66" customWidth="1"/>
    <col min="14858" max="14858" width="0.5703125" style="66" customWidth="1"/>
    <col min="14859" max="14859" width="12.5703125" style="66" customWidth="1"/>
    <col min="14860" max="14860" width="0.5703125" style="66" customWidth="1"/>
    <col min="14861" max="14861" width="9.140625" style="66"/>
    <col min="14862" max="14862" width="0.5703125" style="66" customWidth="1"/>
    <col min="14863" max="14863" width="8.5703125" style="66" customWidth="1"/>
    <col min="14864" max="14864" width="0.5703125" style="66" customWidth="1"/>
    <col min="14865" max="14865" width="9.42578125" style="66" customWidth="1"/>
    <col min="14866" max="14866" width="0.5703125" style="66" customWidth="1"/>
    <col min="14867" max="14867" width="9.5703125" style="66" customWidth="1"/>
    <col min="14868" max="14868" width="0.5703125" style="66" customWidth="1"/>
    <col min="14869" max="14869" width="11.5703125" style="66" customWidth="1"/>
    <col min="14870" max="14870" width="0.5703125" style="66" customWidth="1"/>
    <col min="14871" max="14871" width="8.5703125" style="66" customWidth="1"/>
    <col min="14872" max="14872" width="9.140625" style="66"/>
    <col min="14873" max="14874" width="12" style="66" bestFit="1" customWidth="1"/>
    <col min="14875" max="15101" width="9.140625" style="66"/>
    <col min="15102" max="15102" width="27" style="66" customWidth="1"/>
    <col min="15103" max="15103" width="4.42578125" style="66" customWidth="1"/>
    <col min="15104" max="15104" width="0.5703125" style="66" customWidth="1"/>
    <col min="15105" max="15105" width="9.42578125" style="66" customWidth="1"/>
    <col min="15106" max="15106" width="0.5703125" style="66" customWidth="1"/>
    <col min="15107" max="15107" width="7.42578125" style="66" customWidth="1"/>
    <col min="15108" max="15108" width="0.5703125" style="66" customWidth="1"/>
    <col min="15109" max="15109" width="10" style="66" customWidth="1"/>
    <col min="15110" max="15110" width="0.5703125" style="66" customWidth="1"/>
    <col min="15111" max="15111" width="9.5703125" style="66" customWidth="1"/>
    <col min="15112" max="15112" width="0.5703125" style="66" customWidth="1"/>
    <col min="15113" max="15113" width="11.42578125" style="66" customWidth="1"/>
    <col min="15114" max="15114" width="0.5703125" style="66" customWidth="1"/>
    <col min="15115" max="15115" width="12.5703125" style="66" customWidth="1"/>
    <col min="15116" max="15116" width="0.5703125" style="66" customWidth="1"/>
    <col min="15117" max="15117" width="9.140625" style="66"/>
    <col min="15118" max="15118" width="0.5703125" style="66" customWidth="1"/>
    <col min="15119" max="15119" width="8.5703125" style="66" customWidth="1"/>
    <col min="15120" max="15120" width="0.5703125" style="66" customWidth="1"/>
    <col min="15121" max="15121" width="9.42578125" style="66" customWidth="1"/>
    <col min="15122" max="15122" width="0.5703125" style="66" customWidth="1"/>
    <col min="15123" max="15123" width="9.5703125" style="66" customWidth="1"/>
    <col min="15124" max="15124" width="0.5703125" style="66" customWidth="1"/>
    <col min="15125" max="15125" width="11.5703125" style="66" customWidth="1"/>
    <col min="15126" max="15126" width="0.5703125" style="66" customWidth="1"/>
    <col min="15127" max="15127" width="8.5703125" style="66" customWidth="1"/>
    <col min="15128" max="15128" width="9.140625" style="66"/>
    <col min="15129" max="15130" width="12" style="66" bestFit="1" customWidth="1"/>
    <col min="15131" max="15357" width="9.140625" style="66"/>
    <col min="15358" max="15358" width="27" style="66" customWidth="1"/>
    <col min="15359" max="15359" width="4.42578125" style="66" customWidth="1"/>
    <col min="15360" max="15360" width="0.5703125" style="66" customWidth="1"/>
    <col min="15361" max="15361" width="9.42578125" style="66" customWidth="1"/>
    <col min="15362" max="15362" width="0.5703125" style="66" customWidth="1"/>
    <col min="15363" max="15363" width="7.42578125" style="66" customWidth="1"/>
    <col min="15364" max="15364" width="0.5703125" style="66" customWidth="1"/>
    <col min="15365" max="15365" width="10" style="66" customWidth="1"/>
    <col min="15366" max="15366" width="0.5703125" style="66" customWidth="1"/>
    <col min="15367" max="15367" width="9.5703125" style="66" customWidth="1"/>
    <col min="15368" max="15368" width="0.5703125" style="66" customWidth="1"/>
    <col min="15369" max="15369" width="11.42578125" style="66" customWidth="1"/>
    <col min="15370" max="15370" width="0.5703125" style="66" customWidth="1"/>
    <col min="15371" max="15371" width="12.5703125" style="66" customWidth="1"/>
    <col min="15372" max="15372" width="0.5703125" style="66" customWidth="1"/>
    <col min="15373" max="15373" width="9.140625" style="66"/>
    <col min="15374" max="15374" width="0.5703125" style="66" customWidth="1"/>
    <col min="15375" max="15375" width="8.5703125" style="66" customWidth="1"/>
    <col min="15376" max="15376" width="0.5703125" style="66" customWidth="1"/>
    <col min="15377" max="15377" width="9.42578125" style="66" customWidth="1"/>
    <col min="15378" max="15378" width="0.5703125" style="66" customWidth="1"/>
    <col min="15379" max="15379" width="9.5703125" style="66" customWidth="1"/>
    <col min="15380" max="15380" width="0.5703125" style="66" customWidth="1"/>
    <col min="15381" max="15381" width="11.5703125" style="66" customWidth="1"/>
    <col min="15382" max="15382" width="0.5703125" style="66" customWidth="1"/>
    <col min="15383" max="15383" width="8.5703125" style="66" customWidth="1"/>
    <col min="15384" max="15384" width="9.140625" style="66"/>
    <col min="15385" max="15386" width="12" style="66" bestFit="1" customWidth="1"/>
    <col min="15387" max="15613" width="9.140625" style="66"/>
    <col min="15614" max="15614" width="27" style="66" customWidth="1"/>
    <col min="15615" max="15615" width="4.42578125" style="66" customWidth="1"/>
    <col min="15616" max="15616" width="0.5703125" style="66" customWidth="1"/>
    <col min="15617" max="15617" width="9.42578125" style="66" customWidth="1"/>
    <col min="15618" max="15618" width="0.5703125" style="66" customWidth="1"/>
    <col min="15619" max="15619" width="7.42578125" style="66" customWidth="1"/>
    <col min="15620" max="15620" width="0.5703125" style="66" customWidth="1"/>
    <col min="15621" max="15621" width="10" style="66" customWidth="1"/>
    <col min="15622" max="15622" width="0.5703125" style="66" customWidth="1"/>
    <col min="15623" max="15623" width="9.5703125" style="66" customWidth="1"/>
    <col min="15624" max="15624" width="0.5703125" style="66" customWidth="1"/>
    <col min="15625" max="15625" width="11.42578125" style="66" customWidth="1"/>
    <col min="15626" max="15626" width="0.5703125" style="66" customWidth="1"/>
    <col min="15627" max="15627" width="12.5703125" style="66" customWidth="1"/>
    <col min="15628" max="15628" width="0.5703125" style="66" customWidth="1"/>
    <col min="15629" max="15629" width="9.140625" style="66"/>
    <col min="15630" max="15630" width="0.5703125" style="66" customWidth="1"/>
    <col min="15631" max="15631" width="8.5703125" style="66" customWidth="1"/>
    <col min="15632" max="15632" width="0.5703125" style="66" customWidth="1"/>
    <col min="15633" max="15633" width="9.42578125" style="66" customWidth="1"/>
    <col min="15634" max="15634" width="0.5703125" style="66" customWidth="1"/>
    <col min="15635" max="15635" width="9.5703125" style="66" customWidth="1"/>
    <col min="15636" max="15636" width="0.5703125" style="66" customWidth="1"/>
    <col min="15637" max="15637" width="11.5703125" style="66" customWidth="1"/>
    <col min="15638" max="15638" width="0.5703125" style="66" customWidth="1"/>
    <col min="15639" max="15639" width="8.5703125" style="66" customWidth="1"/>
    <col min="15640" max="15640" width="9.140625" style="66"/>
    <col min="15641" max="15642" width="12" style="66" bestFit="1" customWidth="1"/>
    <col min="15643" max="15869" width="9.140625" style="66"/>
    <col min="15870" max="15870" width="27" style="66" customWidth="1"/>
    <col min="15871" max="15871" width="4.42578125" style="66" customWidth="1"/>
    <col min="15872" max="15872" width="0.5703125" style="66" customWidth="1"/>
    <col min="15873" max="15873" width="9.42578125" style="66" customWidth="1"/>
    <col min="15874" max="15874" width="0.5703125" style="66" customWidth="1"/>
    <col min="15875" max="15875" width="7.42578125" style="66" customWidth="1"/>
    <col min="15876" max="15876" width="0.5703125" style="66" customWidth="1"/>
    <col min="15877" max="15877" width="10" style="66" customWidth="1"/>
    <col min="15878" max="15878" width="0.5703125" style="66" customWidth="1"/>
    <col min="15879" max="15879" width="9.5703125" style="66" customWidth="1"/>
    <col min="15880" max="15880" width="0.5703125" style="66" customWidth="1"/>
    <col min="15881" max="15881" width="11.42578125" style="66" customWidth="1"/>
    <col min="15882" max="15882" width="0.5703125" style="66" customWidth="1"/>
    <col min="15883" max="15883" width="12.5703125" style="66" customWidth="1"/>
    <col min="15884" max="15884" width="0.5703125" style="66" customWidth="1"/>
    <col min="15885" max="15885" width="9.140625" style="66"/>
    <col min="15886" max="15886" width="0.5703125" style="66" customWidth="1"/>
    <col min="15887" max="15887" width="8.5703125" style="66" customWidth="1"/>
    <col min="15888" max="15888" width="0.5703125" style="66" customWidth="1"/>
    <col min="15889" max="15889" width="9.42578125" style="66" customWidth="1"/>
    <col min="15890" max="15890" width="0.5703125" style="66" customWidth="1"/>
    <col min="15891" max="15891" width="9.5703125" style="66" customWidth="1"/>
    <col min="15892" max="15892" width="0.5703125" style="66" customWidth="1"/>
    <col min="15893" max="15893" width="11.5703125" style="66" customWidth="1"/>
    <col min="15894" max="15894" width="0.5703125" style="66" customWidth="1"/>
    <col min="15895" max="15895" width="8.5703125" style="66" customWidth="1"/>
    <col min="15896" max="15896" width="9.140625" style="66"/>
    <col min="15897" max="15898" width="12" style="66" bestFit="1" customWidth="1"/>
    <col min="15899" max="16125" width="9.140625" style="66"/>
    <col min="16126" max="16126" width="27" style="66" customWidth="1"/>
    <col min="16127" max="16127" width="4.42578125" style="66" customWidth="1"/>
    <col min="16128" max="16128" width="0.5703125" style="66" customWidth="1"/>
    <col min="16129" max="16129" width="9.42578125" style="66" customWidth="1"/>
    <col min="16130" max="16130" width="0.5703125" style="66" customWidth="1"/>
    <col min="16131" max="16131" width="7.42578125" style="66" customWidth="1"/>
    <col min="16132" max="16132" width="0.5703125" style="66" customWidth="1"/>
    <col min="16133" max="16133" width="10" style="66" customWidth="1"/>
    <col min="16134" max="16134" width="0.5703125" style="66" customWidth="1"/>
    <col min="16135" max="16135" width="9.5703125" style="66" customWidth="1"/>
    <col min="16136" max="16136" width="0.5703125" style="66" customWidth="1"/>
    <col min="16137" max="16137" width="11.42578125" style="66" customWidth="1"/>
    <col min="16138" max="16138" width="0.5703125" style="66" customWidth="1"/>
    <col min="16139" max="16139" width="12.5703125" style="66" customWidth="1"/>
    <col min="16140" max="16140" width="0.5703125" style="66" customWidth="1"/>
    <col min="16141" max="16141" width="9.140625" style="66"/>
    <col min="16142" max="16142" width="0.5703125" style="66" customWidth="1"/>
    <col min="16143" max="16143" width="8.5703125" style="66" customWidth="1"/>
    <col min="16144" max="16144" width="0.5703125" style="66" customWidth="1"/>
    <col min="16145" max="16145" width="9.42578125" style="66" customWidth="1"/>
    <col min="16146" max="16146" width="0.5703125" style="66" customWidth="1"/>
    <col min="16147" max="16147" width="9.5703125" style="66" customWidth="1"/>
    <col min="16148" max="16148" width="0.5703125" style="66" customWidth="1"/>
    <col min="16149" max="16149" width="11.5703125" style="66" customWidth="1"/>
    <col min="16150" max="16150" width="0.5703125" style="66" customWidth="1"/>
    <col min="16151" max="16151" width="8.5703125" style="66" customWidth="1"/>
    <col min="16152" max="16152" width="9.140625" style="66"/>
    <col min="16153" max="16154" width="12" style="66" bestFit="1" customWidth="1"/>
    <col min="16155" max="16384" width="9.140625" style="66"/>
  </cols>
  <sheetData>
    <row r="1" spans="1:26" ht="15" customHeight="1">
      <c r="A1" s="147" t="s">
        <v>0</v>
      </c>
      <c r="C1" s="71"/>
    </row>
    <row r="2" spans="1:26" ht="15" customHeight="1">
      <c r="A2" s="71" t="s">
        <v>206</v>
      </c>
      <c r="C2" s="71"/>
    </row>
    <row r="3" spans="1:26" ht="15" customHeight="1">
      <c r="A3" s="149" t="str">
        <f>'4 (3m)'!A3:J3</f>
        <v>For the three-month period ended 31 March 2025</v>
      </c>
      <c r="B3" s="150"/>
      <c r="C3" s="149"/>
      <c r="D3" s="68"/>
      <c r="E3" s="68"/>
      <c r="F3" s="68"/>
      <c r="G3" s="68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</row>
    <row r="4" spans="1:26" ht="15" customHeight="1">
      <c r="A4" s="139"/>
      <c r="C4" s="139"/>
    </row>
    <row r="5" spans="1:26" ht="15" customHeight="1">
      <c r="A5" s="139"/>
      <c r="C5" s="139"/>
    </row>
    <row r="6" spans="1:26" s="154" customFormat="1" ht="15" customHeight="1">
      <c r="A6" s="152"/>
      <c r="B6" s="153"/>
      <c r="C6" s="152"/>
      <c r="D6" s="231" t="s">
        <v>205</v>
      </c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</row>
    <row r="7" spans="1:26" s="154" customFormat="1" ht="15" customHeight="1">
      <c r="A7" s="152"/>
      <c r="B7" s="153"/>
      <c r="C7" s="152"/>
      <c r="D7" s="234" t="s">
        <v>217</v>
      </c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155"/>
      <c r="X7" s="155"/>
      <c r="Y7" s="155"/>
      <c r="Z7" s="155"/>
    </row>
    <row r="8" spans="1:26" s="154" customFormat="1" ht="15" customHeight="1">
      <c r="A8" s="156"/>
      <c r="B8" s="156"/>
      <c r="C8" s="156"/>
      <c r="D8" s="157"/>
      <c r="E8" s="157"/>
      <c r="F8" s="157"/>
      <c r="G8" s="157"/>
      <c r="H8" s="157"/>
      <c r="I8" s="157"/>
      <c r="J8" s="157"/>
      <c r="K8" s="157"/>
      <c r="L8" s="158"/>
      <c r="M8" s="157"/>
      <c r="N8" s="232" t="s">
        <v>85</v>
      </c>
      <c r="O8" s="232"/>
      <c r="P8" s="232"/>
      <c r="Q8" s="232"/>
      <c r="R8" s="232"/>
      <c r="S8" s="232"/>
      <c r="T8" s="232"/>
      <c r="U8" s="157"/>
      <c r="V8" s="157"/>
      <c r="W8" s="157"/>
      <c r="X8" s="157"/>
      <c r="Y8" s="157"/>
      <c r="Z8" s="157"/>
    </row>
    <row r="9" spans="1:26" s="154" customFormat="1" ht="15" customHeight="1">
      <c r="A9" s="156"/>
      <c r="B9" s="156"/>
      <c r="C9" s="156"/>
      <c r="D9" s="231" t="s">
        <v>216</v>
      </c>
      <c r="E9" s="231"/>
      <c r="F9" s="231"/>
      <c r="G9" s="157"/>
      <c r="H9" s="158" t="s">
        <v>123</v>
      </c>
      <c r="I9" s="157"/>
      <c r="J9" s="157"/>
      <c r="K9" s="157"/>
      <c r="L9" s="158"/>
      <c r="M9" s="157"/>
      <c r="N9" s="233" t="s">
        <v>104</v>
      </c>
      <c r="O9" s="233"/>
      <c r="P9" s="233"/>
      <c r="Q9" s="233"/>
      <c r="R9" s="233"/>
      <c r="S9" s="233"/>
      <c r="T9" s="233"/>
      <c r="U9" s="157"/>
      <c r="V9" s="157"/>
      <c r="W9" s="157"/>
      <c r="X9" s="157"/>
      <c r="Y9" s="157"/>
      <c r="Z9" s="157"/>
    </row>
    <row r="10" spans="1:26" s="154" customFormat="1" ht="15" customHeight="1">
      <c r="A10" s="156"/>
      <c r="B10" s="156"/>
      <c r="C10" s="156"/>
      <c r="D10" s="157"/>
      <c r="E10" s="157"/>
      <c r="F10" s="157"/>
      <c r="G10" s="157"/>
      <c r="H10" s="158" t="s">
        <v>124</v>
      </c>
      <c r="I10" s="157"/>
      <c r="J10" s="157"/>
      <c r="K10" s="157"/>
      <c r="L10" s="158" t="s">
        <v>125</v>
      </c>
      <c r="M10" s="157"/>
      <c r="N10" s="158"/>
      <c r="O10" s="159"/>
      <c r="P10" s="159"/>
      <c r="Q10" s="159"/>
      <c r="R10" s="159"/>
      <c r="S10" s="159"/>
      <c r="T10" s="159"/>
      <c r="U10" s="157"/>
      <c r="V10" s="157"/>
      <c r="W10" s="157"/>
      <c r="X10" s="157"/>
      <c r="Y10" s="157"/>
      <c r="Z10" s="157"/>
    </row>
    <row r="11" spans="1:26" s="154" customFormat="1" ht="15" customHeight="1">
      <c r="A11" s="156"/>
      <c r="B11" s="156"/>
      <c r="C11" s="156"/>
      <c r="D11" s="158" t="s">
        <v>126</v>
      </c>
      <c r="E11" s="155"/>
      <c r="F11" s="158"/>
      <c r="G11" s="155"/>
      <c r="H11" s="158" t="s">
        <v>127</v>
      </c>
      <c r="I11" s="160"/>
      <c r="J11" s="161" t="s">
        <v>123</v>
      </c>
      <c r="K11" s="155"/>
      <c r="L11" s="161" t="s">
        <v>128</v>
      </c>
      <c r="M11" s="155"/>
      <c r="N11" s="161" t="s">
        <v>129</v>
      </c>
      <c r="O11" s="155"/>
      <c r="P11" s="161" t="s">
        <v>130</v>
      </c>
      <c r="Q11" s="155"/>
      <c r="R11" s="161"/>
      <c r="S11" s="155"/>
      <c r="T11" s="161" t="s">
        <v>131</v>
      </c>
      <c r="U11" s="155"/>
      <c r="W11" s="155"/>
      <c r="X11" s="155"/>
      <c r="Y11" s="155"/>
      <c r="Z11" s="155"/>
    </row>
    <row r="12" spans="1:26" s="154" customFormat="1" ht="15" customHeight="1">
      <c r="A12" s="156"/>
      <c r="B12" s="156"/>
      <c r="C12" s="156"/>
      <c r="D12" s="158" t="s">
        <v>132</v>
      </c>
      <c r="E12" s="158"/>
      <c r="F12" s="158" t="s">
        <v>133</v>
      </c>
      <c r="G12" s="158"/>
      <c r="H12" s="162" t="s">
        <v>134</v>
      </c>
      <c r="I12" s="158"/>
      <c r="J12" s="158" t="s">
        <v>124</v>
      </c>
      <c r="K12" s="158"/>
      <c r="L12" s="158" t="s">
        <v>135</v>
      </c>
      <c r="M12" s="158"/>
      <c r="N12" s="161" t="s">
        <v>136</v>
      </c>
      <c r="O12" s="158"/>
      <c r="P12" s="161" t="s">
        <v>137</v>
      </c>
      <c r="Q12" s="158"/>
      <c r="R12" s="161" t="s">
        <v>138</v>
      </c>
      <c r="S12" s="158"/>
      <c r="T12" s="161" t="s">
        <v>139</v>
      </c>
      <c r="U12" s="158"/>
      <c r="V12" s="163" t="s">
        <v>140</v>
      </c>
      <c r="W12" s="158"/>
      <c r="X12" s="163" t="s">
        <v>141</v>
      </c>
      <c r="Y12" s="158"/>
      <c r="Z12" s="158"/>
    </row>
    <row r="13" spans="1:26" s="154" customFormat="1" ht="15" customHeight="1">
      <c r="A13" s="156"/>
      <c r="B13" s="156"/>
      <c r="C13" s="156"/>
      <c r="D13" s="158" t="s">
        <v>142</v>
      </c>
      <c r="E13" s="158"/>
      <c r="F13" s="158" t="s">
        <v>143</v>
      </c>
      <c r="G13" s="158"/>
      <c r="H13" s="158" t="s">
        <v>144</v>
      </c>
      <c r="I13" s="158"/>
      <c r="J13" s="158" t="s">
        <v>145</v>
      </c>
      <c r="K13" s="158"/>
      <c r="L13" s="158" t="s">
        <v>146</v>
      </c>
      <c r="M13" s="158"/>
      <c r="N13" s="161" t="s">
        <v>147</v>
      </c>
      <c r="O13" s="158"/>
      <c r="P13" s="161" t="s">
        <v>148</v>
      </c>
      <c r="Q13" s="158"/>
      <c r="R13" s="161" t="s">
        <v>149</v>
      </c>
      <c r="S13" s="158"/>
      <c r="T13" s="161" t="s">
        <v>150</v>
      </c>
      <c r="U13" s="158"/>
      <c r="V13" s="158" t="s">
        <v>151</v>
      </c>
      <c r="W13" s="158"/>
      <c r="X13" s="158" t="s">
        <v>152</v>
      </c>
      <c r="Y13" s="158"/>
      <c r="Z13" s="158" t="s">
        <v>88</v>
      </c>
    </row>
    <row r="14" spans="1:26" s="154" customFormat="1" ht="15" customHeight="1">
      <c r="A14" s="156"/>
      <c r="B14" s="38" t="s">
        <v>91</v>
      </c>
      <c r="C14" s="10"/>
      <c r="D14" s="11" t="s">
        <v>13</v>
      </c>
      <c r="E14" s="12"/>
      <c r="F14" s="11" t="s">
        <v>13</v>
      </c>
      <c r="G14" s="12"/>
      <c r="H14" s="11" t="s">
        <v>13</v>
      </c>
      <c r="I14" s="158"/>
      <c r="J14" s="11" t="s">
        <v>13</v>
      </c>
      <c r="K14" s="12"/>
      <c r="L14" s="13" t="s">
        <v>13</v>
      </c>
      <c r="M14" s="12"/>
      <c r="N14" s="11" t="s">
        <v>13</v>
      </c>
      <c r="O14" s="12"/>
      <c r="P14" s="11" t="s">
        <v>13</v>
      </c>
      <c r="Q14" s="12"/>
      <c r="R14" s="11" t="s">
        <v>13</v>
      </c>
      <c r="S14" s="12"/>
      <c r="T14" s="11" t="s">
        <v>13</v>
      </c>
      <c r="U14" s="12"/>
      <c r="V14" s="11" t="s">
        <v>13</v>
      </c>
      <c r="W14" s="12"/>
      <c r="X14" s="11" t="s">
        <v>13</v>
      </c>
      <c r="Y14" s="14"/>
      <c r="Z14" s="11" t="s">
        <v>13</v>
      </c>
    </row>
    <row r="15" spans="1:26" s="154" customFormat="1" ht="15" customHeight="1">
      <c r="A15" s="156"/>
      <c r="B15" s="156"/>
      <c r="C15" s="10"/>
      <c r="D15" s="12"/>
      <c r="E15" s="12"/>
      <c r="F15" s="12"/>
      <c r="G15" s="12"/>
      <c r="H15" s="12"/>
      <c r="I15" s="158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s="154" customFormat="1" ht="15" customHeight="1">
      <c r="A16" s="164" t="s">
        <v>153</v>
      </c>
      <c r="B16" s="10"/>
      <c r="C16" s="156"/>
      <c r="D16" s="15">
        <v>6506236</v>
      </c>
      <c r="E16" s="15"/>
      <c r="F16" s="15">
        <v>18549728</v>
      </c>
      <c r="G16" s="165"/>
      <c r="H16" s="15">
        <v>313042</v>
      </c>
      <c r="I16" s="15"/>
      <c r="J16" s="15">
        <v>1413941</v>
      </c>
      <c r="K16" s="15"/>
      <c r="L16" s="15">
        <v>-17004543</v>
      </c>
      <c r="M16" s="15"/>
      <c r="N16" s="15">
        <v>5329</v>
      </c>
      <c r="O16" s="15"/>
      <c r="P16" s="15">
        <v>0</v>
      </c>
      <c r="Q16" s="15"/>
      <c r="R16" s="15">
        <v>-6534</v>
      </c>
      <c r="S16" s="15"/>
      <c r="T16" s="15">
        <v>-1205</v>
      </c>
      <c r="U16" s="15"/>
      <c r="V16" s="15">
        <f>SUM(T16,D16:M16)</f>
        <v>9777199</v>
      </c>
      <c r="W16" s="15"/>
      <c r="X16" s="15">
        <v>163847</v>
      </c>
      <c r="Y16" s="15"/>
      <c r="Z16" s="15">
        <f>SUM(V16:X16)</f>
        <v>9941046</v>
      </c>
    </row>
    <row r="17" spans="1:26" s="154" customFormat="1" ht="15" customHeight="1">
      <c r="A17" s="166" t="s">
        <v>154</v>
      </c>
      <c r="B17" s="29"/>
      <c r="C17" s="167"/>
      <c r="D17" s="15">
        <v>0</v>
      </c>
      <c r="E17" s="15"/>
      <c r="F17" s="15">
        <v>0</v>
      </c>
      <c r="G17" s="165"/>
      <c r="H17" s="15">
        <v>0</v>
      </c>
      <c r="I17" s="15"/>
      <c r="J17" s="15">
        <v>942</v>
      </c>
      <c r="K17" s="15"/>
      <c r="L17" s="15">
        <v>0</v>
      </c>
      <c r="M17" s="15"/>
      <c r="N17" s="15">
        <v>-942</v>
      </c>
      <c r="O17" s="15"/>
      <c r="P17" s="15">
        <v>0</v>
      </c>
      <c r="Q17" s="15"/>
      <c r="R17" s="15">
        <v>0</v>
      </c>
      <c r="S17" s="15"/>
      <c r="T17" s="15">
        <v>-942</v>
      </c>
      <c r="U17" s="15"/>
      <c r="V17" s="15">
        <v>0</v>
      </c>
      <c r="W17" s="15"/>
      <c r="X17" s="15">
        <v>8988</v>
      </c>
      <c r="Y17" s="15"/>
      <c r="Z17" s="15">
        <f>SUM(V17:X17)</f>
        <v>8988</v>
      </c>
    </row>
    <row r="18" spans="1:26" s="154" customFormat="1" ht="15" customHeight="1">
      <c r="A18" s="166" t="s">
        <v>116</v>
      </c>
      <c r="B18" s="167"/>
      <c r="C18" s="166"/>
      <c r="D18" s="16">
        <v>0</v>
      </c>
      <c r="E18" s="15"/>
      <c r="F18" s="16">
        <v>0</v>
      </c>
      <c r="G18" s="15"/>
      <c r="H18" s="16">
        <v>0</v>
      </c>
      <c r="I18" s="15"/>
      <c r="J18" s="16">
        <v>94692</v>
      </c>
      <c r="K18" s="15"/>
      <c r="L18" s="16">
        <v>0</v>
      </c>
      <c r="M18" s="15"/>
      <c r="N18" s="16">
        <v>720</v>
      </c>
      <c r="O18" s="15"/>
      <c r="P18" s="16">
        <v>0</v>
      </c>
      <c r="Q18" s="15"/>
      <c r="R18" s="16">
        <v>4051</v>
      </c>
      <c r="S18" s="15"/>
      <c r="T18" s="16">
        <v>4771</v>
      </c>
      <c r="U18" s="15"/>
      <c r="V18" s="16">
        <f>SUM(T18,D18:M18)</f>
        <v>99463</v>
      </c>
      <c r="W18" s="15"/>
      <c r="X18" s="16">
        <v>8082</v>
      </c>
      <c r="Y18" s="15"/>
      <c r="Z18" s="16">
        <f>SUM(V18:X18)</f>
        <v>107545</v>
      </c>
    </row>
    <row r="19" spans="1:26" s="154" customFormat="1" ht="15" customHeight="1">
      <c r="A19" s="166"/>
      <c r="B19" s="167"/>
      <c r="C19" s="166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s="154" customFormat="1" ht="15" customHeight="1" thickBot="1">
      <c r="A20" s="164" t="s">
        <v>155</v>
      </c>
      <c r="B20" s="167"/>
      <c r="C20" s="164"/>
      <c r="D20" s="17">
        <f>SUM(D16:D19)</f>
        <v>6506236</v>
      </c>
      <c r="E20" s="15"/>
      <c r="F20" s="17">
        <f>SUM(F16:F19)</f>
        <v>18549728</v>
      </c>
      <c r="G20" s="15"/>
      <c r="H20" s="17">
        <f>SUM(H16:H19)</f>
        <v>313042</v>
      </c>
      <c r="I20" s="15"/>
      <c r="J20" s="17">
        <f>SUM(J16:J19)</f>
        <v>1509575</v>
      </c>
      <c r="K20" s="15"/>
      <c r="L20" s="17">
        <f>SUM(L16:L19)</f>
        <v>-17004543</v>
      </c>
      <c r="M20" s="15"/>
      <c r="N20" s="17">
        <f>SUM(N16:N19)</f>
        <v>5107</v>
      </c>
      <c r="O20" s="15"/>
      <c r="P20" s="17">
        <f>SUM(P16:P19)</f>
        <v>0</v>
      </c>
      <c r="Q20" s="15"/>
      <c r="R20" s="17">
        <f>SUM(R16:R19)</f>
        <v>-2483</v>
      </c>
      <c r="S20" s="15"/>
      <c r="T20" s="17">
        <f>SUM(T16:T19)</f>
        <v>2624</v>
      </c>
      <c r="U20" s="15"/>
      <c r="V20" s="17">
        <f>SUM(V16:V19)</f>
        <v>9876662</v>
      </c>
      <c r="W20" s="15"/>
      <c r="X20" s="17">
        <v>180917</v>
      </c>
      <c r="Y20" s="15"/>
      <c r="Z20" s="17">
        <f>SUM(Z16:Z19)</f>
        <v>10057579</v>
      </c>
    </row>
    <row r="21" spans="1:26" s="154" customFormat="1" ht="15" customHeight="1" thickTop="1">
      <c r="A21" s="164"/>
      <c r="B21" s="167"/>
      <c r="C21" s="164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s="154" customFormat="1" ht="15" customHeight="1">
      <c r="A22" s="164"/>
      <c r="B22" s="167"/>
      <c r="C22" s="164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s="154" customFormat="1" ht="15" customHeight="1">
      <c r="A23" s="164" t="s">
        <v>156</v>
      </c>
      <c r="B23" s="10"/>
      <c r="C23" s="156"/>
      <c r="D23" s="15">
        <v>6636360</v>
      </c>
      <c r="E23" s="15"/>
      <c r="F23" s="15">
        <v>18549728</v>
      </c>
      <c r="G23" s="165"/>
      <c r="H23" s="15">
        <v>329063</v>
      </c>
      <c r="I23" s="15"/>
      <c r="J23" s="15">
        <v>1955035</v>
      </c>
      <c r="K23" s="15"/>
      <c r="L23" s="15">
        <v>-17004543</v>
      </c>
      <c r="M23" s="15"/>
      <c r="N23" s="15">
        <v>9208</v>
      </c>
      <c r="O23" s="15"/>
      <c r="P23" s="15">
        <v>-40698</v>
      </c>
      <c r="Q23" s="15"/>
      <c r="R23" s="15">
        <v>-9416</v>
      </c>
      <c r="S23" s="15"/>
      <c r="T23" s="15">
        <v>-40906</v>
      </c>
      <c r="U23" s="15"/>
      <c r="V23" s="15">
        <v>10424737</v>
      </c>
      <c r="W23" s="15"/>
      <c r="X23" s="15">
        <v>186838</v>
      </c>
      <c r="Y23" s="15"/>
      <c r="Z23" s="15">
        <v>10611575</v>
      </c>
    </row>
    <row r="24" spans="1:26" s="154" customFormat="1" ht="15" customHeight="1">
      <c r="A24" s="166" t="s">
        <v>219</v>
      </c>
      <c r="B24" s="167">
        <v>12</v>
      </c>
      <c r="C24" s="167"/>
      <c r="D24" s="15">
        <v>0</v>
      </c>
      <c r="E24" s="15"/>
      <c r="F24" s="15">
        <v>0</v>
      </c>
      <c r="G24" s="165"/>
      <c r="H24" s="15">
        <v>0</v>
      </c>
      <c r="I24" s="15"/>
      <c r="J24" s="15">
        <v>0</v>
      </c>
      <c r="K24" s="15"/>
      <c r="L24" s="15">
        <v>0</v>
      </c>
      <c r="M24" s="15"/>
      <c r="N24" s="15">
        <v>0</v>
      </c>
      <c r="O24" s="15"/>
      <c r="P24" s="15">
        <v>0</v>
      </c>
      <c r="Q24" s="15"/>
      <c r="R24" s="15">
        <v>0</v>
      </c>
      <c r="S24" s="15"/>
      <c r="T24" s="23">
        <f>SUM(N24:R24)</f>
        <v>0</v>
      </c>
      <c r="U24" s="15"/>
      <c r="V24" s="15">
        <f>SUM(T24,D24:L24)</f>
        <v>0</v>
      </c>
      <c r="W24" s="15"/>
      <c r="X24" s="15">
        <v>8441</v>
      </c>
      <c r="Y24" s="15"/>
      <c r="Z24" s="15">
        <f t="shared" ref="Z24" si="0">SUM(V24:X24)</f>
        <v>8441</v>
      </c>
    </row>
    <row r="25" spans="1:26" s="154" customFormat="1" ht="15" customHeight="1">
      <c r="A25" s="166" t="s">
        <v>116</v>
      </c>
      <c r="B25" s="167"/>
      <c r="C25" s="166"/>
      <c r="D25" s="16">
        <v>0</v>
      </c>
      <c r="E25" s="15"/>
      <c r="F25" s="16">
        <v>0</v>
      </c>
      <c r="G25" s="15"/>
      <c r="H25" s="16">
        <v>0</v>
      </c>
      <c r="I25" s="15"/>
      <c r="J25" s="16">
        <v>175875</v>
      </c>
      <c r="K25" s="15"/>
      <c r="L25" s="16">
        <v>0</v>
      </c>
      <c r="M25" s="15"/>
      <c r="N25" s="16">
        <v>0</v>
      </c>
      <c r="O25" s="15"/>
      <c r="P25" s="16">
        <v>8410</v>
      </c>
      <c r="Q25" s="15"/>
      <c r="R25" s="16">
        <v>292</v>
      </c>
      <c r="S25" s="15"/>
      <c r="T25" s="16">
        <f>SUM(N25:R25)</f>
        <v>8702</v>
      </c>
      <c r="U25" s="15"/>
      <c r="V25" s="16">
        <f>SUM(T25,D25:L25)</f>
        <v>184577</v>
      </c>
      <c r="W25" s="15"/>
      <c r="X25" s="16">
        <v>5232</v>
      </c>
      <c r="Y25" s="15"/>
      <c r="Z25" s="16">
        <f>SUM(V25:X25)</f>
        <v>189809</v>
      </c>
    </row>
    <row r="26" spans="1:26" s="154" customFormat="1" ht="15" customHeight="1">
      <c r="A26" s="166"/>
      <c r="B26" s="167"/>
      <c r="C26" s="166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s="154" customFormat="1" ht="15" customHeight="1" thickBot="1">
      <c r="A27" s="164" t="s">
        <v>157</v>
      </c>
      <c r="B27" s="167"/>
      <c r="C27" s="164"/>
      <c r="D27" s="17">
        <f>SUM(D23:D26)</f>
        <v>6636360</v>
      </c>
      <c r="E27" s="15"/>
      <c r="F27" s="17">
        <f>SUM(F23:F26)</f>
        <v>18549728</v>
      </c>
      <c r="G27" s="15"/>
      <c r="H27" s="17">
        <f>SUM(H23:H26)</f>
        <v>329063</v>
      </c>
      <c r="I27" s="15"/>
      <c r="J27" s="17">
        <f>SUM(J23:J26)</f>
        <v>2130910</v>
      </c>
      <c r="K27" s="15"/>
      <c r="L27" s="17">
        <f>SUM(L23:L26)</f>
        <v>-17004543</v>
      </c>
      <c r="M27" s="15"/>
      <c r="N27" s="17">
        <f>SUM(N23:N26)</f>
        <v>9208</v>
      </c>
      <c r="O27" s="15"/>
      <c r="P27" s="17">
        <f>SUM(P23:P26)</f>
        <v>-32288</v>
      </c>
      <c r="Q27" s="15"/>
      <c r="R27" s="17">
        <f>SUM(R23:R26)</f>
        <v>-9124</v>
      </c>
      <c r="S27" s="15"/>
      <c r="T27" s="17">
        <f>SUM(T23:T26)</f>
        <v>-32204</v>
      </c>
      <c r="U27" s="15"/>
      <c r="V27" s="17">
        <f>SUM(V23:V26)</f>
        <v>10609314</v>
      </c>
      <c r="W27" s="15"/>
      <c r="X27" s="17">
        <f>SUM(X23:X26)</f>
        <v>200511</v>
      </c>
      <c r="Y27" s="15"/>
      <c r="Z27" s="17">
        <f>SUM(Z23:Z26)</f>
        <v>10809825</v>
      </c>
    </row>
    <row r="28" spans="1:26" s="154" customFormat="1" ht="15" customHeight="1" thickTop="1">
      <c r="B28" s="153"/>
      <c r="D28" s="165"/>
      <c r="E28" s="165"/>
      <c r="F28" s="165"/>
      <c r="G28" s="165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</row>
    <row r="29" spans="1:26" s="154" customFormat="1" ht="15" customHeight="1">
      <c r="B29" s="153"/>
      <c r="D29" s="165"/>
      <c r="E29" s="165"/>
      <c r="F29" s="165"/>
      <c r="G29" s="165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</row>
    <row r="43" spans="1:26" ht="15" customHeight="1">
      <c r="A43" s="225" t="s">
        <v>214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</row>
    <row r="49" spans="1:26" ht="8.25" customHeight="1"/>
    <row r="50" spans="1:26" ht="21.95" customHeight="1">
      <c r="A50" s="169" t="s">
        <v>48</v>
      </c>
      <c r="B50" s="150"/>
      <c r="C50" s="170"/>
      <c r="D50" s="68"/>
      <c r="E50" s="68"/>
      <c r="F50" s="68"/>
      <c r="G50" s="68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</row>
  </sheetData>
  <mergeCells count="6">
    <mergeCell ref="D6:Z6"/>
    <mergeCell ref="N8:T8"/>
    <mergeCell ref="N9:T9"/>
    <mergeCell ref="A43:Z43"/>
    <mergeCell ref="D7:V7"/>
    <mergeCell ref="D9:F9"/>
  </mergeCells>
  <pageMargins left="0.4" right="0.4" top="0.5" bottom="0.6" header="0.49" footer="0.4"/>
  <pageSetup paperSize="9" scale="68" firstPageNumber="5" fitToHeight="0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A44"/>
  <sheetViews>
    <sheetView topLeftCell="B5" zoomScaleNormal="100" zoomScaleSheetLayoutView="100" workbookViewId="0">
      <selection activeCell="B43" sqref="B43"/>
    </sheetView>
  </sheetViews>
  <sheetFormatPr defaultRowHeight="15" customHeight="1"/>
  <cols>
    <col min="1" max="1" width="0.85546875" style="66" customWidth="1"/>
    <col min="2" max="2" width="27.42578125" style="66" customWidth="1"/>
    <col min="3" max="3" width="6.7109375" style="129" customWidth="1"/>
    <col min="4" max="4" width="4.5703125" style="66" customWidth="1"/>
    <col min="5" max="5" width="12.85546875" style="69" customWidth="1"/>
    <col min="6" max="6" width="0.85546875" style="69" customWidth="1"/>
    <col min="7" max="7" width="12.85546875" style="69" customWidth="1"/>
    <col min="8" max="8" width="0.85546875" style="69" customWidth="1"/>
    <col min="9" max="9" width="18.85546875" style="69" customWidth="1"/>
    <col min="10" max="10" width="0.85546875" style="69" customWidth="1"/>
    <col min="11" max="11" width="18.85546875" style="148" customWidth="1"/>
    <col min="12" max="12" width="0.85546875" style="148" customWidth="1"/>
    <col min="13" max="13" width="18.85546875" style="148" customWidth="1"/>
    <col min="14" max="14" width="0.85546875" style="148" customWidth="1"/>
    <col min="15" max="15" width="19.85546875" style="148" customWidth="1"/>
    <col min="16" max="16" width="0.85546875" style="148" customWidth="1"/>
    <col min="17" max="17" width="13.85546875" style="148" customWidth="1"/>
    <col min="18" max="18" width="0.85546875" style="148" customWidth="1"/>
    <col min="19" max="19" width="13.85546875" style="148" customWidth="1"/>
    <col min="20" max="20" width="23" style="148" customWidth="1"/>
    <col min="21" max="254" width="9.140625" style="66"/>
    <col min="255" max="255" width="35.5703125" style="66" customWidth="1"/>
    <col min="256" max="256" width="1.42578125" style="66" customWidth="1"/>
    <col min="257" max="257" width="5.42578125" style="66" customWidth="1"/>
    <col min="258" max="258" width="0.5703125" style="66" customWidth="1"/>
    <col min="259" max="259" width="11.42578125" style="66" customWidth="1"/>
    <col min="260" max="260" width="0.5703125" style="66" customWidth="1"/>
    <col min="261" max="261" width="9" style="66" customWidth="1"/>
    <col min="262" max="262" width="0.5703125" style="66" customWidth="1"/>
    <col min="263" max="263" width="14.42578125" style="66" customWidth="1"/>
    <col min="264" max="264" width="0.5703125" style="66" customWidth="1"/>
    <col min="265" max="265" width="14.42578125" style="66" customWidth="1"/>
    <col min="266" max="266" width="0.5703125" style="66" customWidth="1"/>
    <col min="267" max="267" width="14" style="66" customWidth="1"/>
    <col min="268" max="268" width="0.5703125" style="66" customWidth="1"/>
    <col min="269" max="269" width="17.42578125" style="66" customWidth="1"/>
    <col min="270" max="270" width="0.5703125" style="66" customWidth="1"/>
    <col min="271" max="271" width="10.42578125" style="66" customWidth="1"/>
    <col min="272" max="510" width="9.140625" style="66"/>
    <col min="511" max="511" width="35.5703125" style="66" customWidth="1"/>
    <col min="512" max="512" width="1.42578125" style="66" customWidth="1"/>
    <col min="513" max="513" width="5.42578125" style="66" customWidth="1"/>
    <col min="514" max="514" width="0.5703125" style="66" customWidth="1"/>
    <col min="515" max="515" width="11.42578125" style="66" customWidth="1"/>
    <col min="516" max="516" width="0.5703125" style="66" customWidth="1"/>
    <col min="517" max="517" width="9" style="66" customWidth="1"/>
    <col min="518" max="518" width="0.5703125" style="66" customWidth="1"/>
    <col min="519" max="519" width="14.42578125" style="66" customWidth="1"/>
    <col min="520" max="520" width="0.5703125" style="66" customWidth="1"/>
    <col min="521" max="521" width="14.42578125" style="66" customWidth="1"/>
    <col min="522" max="522" width="0.5703125" style="66" customWidth="1"/>
    <col min="523" max="523" width="14" style="66" customWidth="1"/>
    <col min="524" max="524" width="0.5703125" style="66" customWidth="1"/>
    <col min="525" max="525" width="17.42578125" style="66" customWidth="1"/>
    <col min="526" max="526" width="0.5703125" style="66" customWidth="1"/>
    <col min="527" max="527" width="10.42578125" style="66" customWidth="1"/>
    <col min="528" max="766" width="9.140625" style="66"/>
    <col min="767" max="767" width="35.5703125" style="66" customWidth="1"/>
    <col min="768" max="768" width="1.42578125" style="66" customWidth="1"/>
    <col min="769" max="769" width="5.42578125" style="66" customWidth="1"/>
    <col min="770" max="770" width="0.5703125" style="66" customWidth="1"/>
    <col min="771" max="771" width="11.42578125" style="66" customWidth="1"/>
    <col min="772" max="772" width="0.5703125" style="66" customWidth="1"/>
    <col min="773" max="773" width="9" style="66" customWidth="1"/>
    <col min="774" max="774" width="0.5703125" style="66" customWidth="1"/>
    <col min="775" max="775" width="14.42578125" style="66" customWidth="1"/>
    <col min="776" max="776" width="0.5703125" style="66" customWidth="1"/>
    <col min="777" max="777" width="14.42578125" style="66" customWidth="1"/>
    <col min="778" max="778" width="0.5703125" style="66" customWidth="1"/>
    <col min="779" max="779" width="14" style="66" customWidth="1"/>
    <col min="780" max="780" width="0.5703125" style="66" customWidth="1"/>
    <col min="781" max="781" width="17.42578125" style="66" customWidth="1"/>
    <col min="782" max="782" width="0.5703125" style="66" customWidth="1"/>
    <col min="783" max="783" width="10.42578125" style="66" customWidth="1"/>
    <col min="784" max="1022" width="9.140625" style="66"/>
    <col min="1023" max="1023" width="35.5703125" style="66" customWidth="1"/>
    <col min="1024" max="1024" width="1.42578125" style="66" customWidth="1"/>
    <col min="1025" max="1025" width="5.42578125" style="66" customWidth="1"/>
    <col min="1026" max="1026" width="0.5703125" style="66" customWidth="1"/>
    <col min="1027" max="1027" width="11.42578125" style="66" customWidth="1"/>
    <col min="1028" max="1028" width="0.5703125" style="66" customWidth="1"/>
    <col min="1029" max="1029" width="9" style="66" customWidth="1"/>
    <col min="1030" max="1030" width="0.5703125" style="66" customWidth="1"/>
    <col min="1031" max="1031" width="14.42578125" style="66" customWidth="1"/>
    <col min="1032" max="1032" width="0.5703125" style="66" customWidth="1"/>
    <col min="1033" max="1033" width="14.42578125" style="66" customWidth="1"/>
    <col min="1034" max="1034" width="0.5703125" style="66" customWidth="1"/>
    <col min="1035" max="1035" width="14" style="66" customWidth="1"/>
    <col min="1036" max="1036" width="0.5703125" style="66" customWidth="1"/>
    <col min="1037" max="1037" width="17.42578125" style="66" customWidth="1"/>
    <col min="1038" max="1038" width="0.5703125" style="66" customWidth="1"/>
    <col min="1039" max="1039" width="10.42578125" style="66" customWidth="1"/>
    <col min="1040" max="1278" width="9.140625" style="66"/>
    <col min="1279" max="1279" width="35.5703125" style="66" customWidth="1"/>
    <col min="1280" max="1280" width="1.42578125" style="66" customWidth="1"/>
    <col min="1281" max="1281" width="5.42578125" style="66" customWidth="1"/>
    <col min="1282" max="1282" width="0.5703125" style="66" customWidth="1"/>
    <col min="1283" max="1283" width="11.42578125" style="66" customWidth="1"/>
    <col min="1284" max="1284" width="0.5703125" style="66" customWidth="1"/>
    <col min="1285" max="1285" width="9" style="66" customWidth="1"/>
    <col min="1286" max="1286" width="0.5703125" style="66" customWidth="1"/>
    <col min="1287" max="1287" width="14.42578125" style="66" customWidth="1"/>
    <col min="1288" max="1288" width="0.5703125" style="66" customWidth="1"/>
    <col min="1289" max="1289" width="14.42578125" style="66" customWidth="1"/>
    <col min="1290" max="1290" width="0.5703125" style="66" customWidth="1"/>
    <col min="1291" max="1291" width="14" style="66" customWidth="1"/>
    <col min="1292" max="1292" width="0.5703125" style="66" customWidth="1"/>
    <col min="1293" max="1293" width="17.42578125" style="66" customWidth="1"/>
    <col min="1294" max="1294" width="0.5703125" style="66" customWidth="1"/>
    <col min="1295" max="1295" width="10.42578125" style="66" customWidth="1"/>
    <col min="1296" max="1534" width="9.140625" style="66"/>
    <col min="1535" max="1535" width="35.5703125" style="66" customWidth="1"/>
    <col min="1536" max="1536" width="1.42578125" style="66" customWidth="1"/>
    <col min="1537" max="1537" width="5.42578125" style="66" customWidth="1"/>
    <col min="1538" max="1538" width="0.5703125" style="66" customWidth="1"/>
    <col min="1539" max="1539" width="11.42578125" style="66" customWidth="1"/>
    <col min="1540" max="1540" width="0.5703125" style="66" customWidth="1"/>
    <col min="1541" max="1541" width="9" style="66" customWidth="1"/>
    <col min="1542" max="1542" width="0.5703125" style="66" customWidth="1"/>
    <col min="1543" max="1543" width="14.42578125" style="66" customWidth="1"/>
    <col min="1544" max="1544" width="0.5703125" style="66" customWidth="1"/>
    <col min="1545" max="1545" width="14.42578125" style="66" customWidth="1"/>
    <col min="1546" max="1546" width="0.5703125" style="66" customWidth="1"/>
    <col min="1547" max="1547" width="14" style="66" customWidth="1"/>
    <col min="1548" max="1548" width="0.5703125" style="66" customWidth="1"/>
    <col min="1549" max="1549" width="17.42578125" style="66" customWidth="1"/>
    <col min="1550" max="1550" width="0.5703125" style="66" customWidth="1"/>
    <col min="1551" max="1551" width="10.42578125" style="66" customWidth="1"/>
    <col min="1552" max="1790" width="9.140625" style="66"/>
    <col min="1791" max="1791" width="35.5703125" style="66" customWidth="1"/>
    <col min="1792" max="1792" width="1.42578125" style="66" customWidth="1"/>
    <col min="1793" max="1793" width="5.42578125" style="66" customWidth="1"/>
    <col min="1794" max="1794" width="0.5703125" style="66" customWidth="1"/>
    <col min="1795" max="1795" width="11.42578125" style="66" customWidth="1"/>
    <col min="1796" max="1796" width="0.5703125" style="66" customWidth="1"/>
    <col min="1797" max="1797" width="9" style="66" customWidth="1"/>
    <col min="1798" max="1798" width="0.5703125" style="66" customWidth="1"/>
    <col min="1799" max="1799" width="14.42578125" style="66" customWidth="1"/>
    <col min="1800" max="1800" width="0.5703125" style="66" customWidth="1"/>
    <col min="1801" max="1801" width="14.42578125" style="66" customWidth="1"/>
    <col min="1802" max="1802" width="0.5703125" style="66" customWidth="1"/>
    <col min="1803" max="1803" width="14" style="66" customWidth="1"/>
    <col min="1804" max="1804" width="0.5703125" style="66" customWidth="1"/>
    <col min="1805" max="1805" width="17.42578125" style="66" customWidth="1"/>
    <col min="1806" max="1806" width="0.5703125" style="66" customWidth="1"/>
    <col min="1807" max="1807" width="10.42578125" style="66" customWidth="1"/>
    <col min="1808" max="2046" width="9.140625" style="66"/>
    <col min="2047" max="2047" width="35.5703125" style="66" customWidth="1"/>
    <col min="2048" max="2048" width="1.42578125" style="66" customWidth="1"/>
    <col min="2049" max="2049" width="5.42578125" style="66" customWidth="1"/>
    <col min="2050" max="2050" width="0.5703125" style="66" customWidth="1"/>
    <col min="2051" max="2051" width="11.42578125" style="66" customWidth="1"/>
    <col min="2052" max="2052" width="0.5703125" style="66" customWidth="1"/>
    <col min="2053" max="2053" width="9" style="66" customWidth="1"/>
    <col min="2054" max="2054" width="0.5703125" style="66" customWidth="1"/>
    <col min="2055" max="2055" width="14.42578125" style="66" customWidth="1"/>
    <col min="2056" max="2056" width="0.5703125" style="66" customWidth="1"/>
    <col min="2057" max="2057" width="14.42578125" style="66" customWidth="1"/>
    <col min="2058" max="2058" width="0.5703125" style="66" customWidth="1"/>
    <col min="2059" max="2059" width="14" style="66" customWidth="1"/>
    <col min="2060" max="2060" width="0.5703125" style="66" customWidth="1"/>
    <col min="2061" max="2061" width="17.42578125" style="66" customWidth="1"/>
    <col min="2062" max="2062" width="0.5703125" style="66" customWidth="1"/>
    <col min="2063" max="2063" width="10.42578125" style="66" customWidth="1"/>
    <col min="2064" max="2302" width="9.140625" style="66"/>
    <col min="2303" max="2303" width="35.5703125" style="66" customWidth="1"/>
    <col min="2304" max="2304" width="1.42578125" style="66" customWidth="1"/>
    <col min="2305" max="2305" width="5.42578125" style="66" customWidth="1"/>
    <col min="2306" max="2306" width="0.5703125" style="66" customWidth="1"/>
    <col min="2307" max="2307" width="11.42578125" style="66" customWidth="1"/>
    <col min="2308" max="2308" width="0.5703125" style="66" customWidth="1"/>
    <col min="2309" max="2309" width="9" style="66" customWidth="1"/>
    <col min="2310" max="2310" width="0.5703125" style="66" customWidth="1"/>
    <col min="2311" max="2311" width="14.42578125" style="66" customWidth="1"/>
    <col min="2312" max="2312" width="0.5703125" style="66" customWidth="1"/>
    <col min="2313" max="2313" width="14.42578125" style="66" customWidth="1"/>
    <col min="2314" max="2314" width="0.5703125" style="66" customWidth="1"/>
    <col min="2315" max="2315" width="14" style="66" customWidth="1"/>
    <col min="2316" max="2316" width="0.5703125" style="66" customWidth="1"/>
    <col min="2317" max="2317" width="17.42578125" style="66" customWidth="1"/>
    <col min="2318" max="2318" width="0.5703125" style="66" customWidth="1"/>
    <col min="2319" max="2319" width="10.42578125" style="66" customWidth="1"/>
    <col min="2320" max="2558" width="9.140625" style="66"/>
    <col min="2559" max="2559" width="35.5703125" style="66" customWidth="1"/>
    <col min="2560" max="2560" width="1.42578125" style="66" customWidth="1"/>
    <col min="2561" max="2561" width="5.42578125" style="66" customWidth="1"/>
    <col min="2562" max="2562" width="0.5703125" style="66" customWidth="1"/>
    <col min="2563" max="2563" width="11.42578125" style="66" customWidth="1"/>
    <col min="2564" max="2564" width="0.5703125" style="66" customWidth="1"/>
    <col min="2565" max="2565" width="9" style="66" customWidth="1"/>
    <col min="2566" max="2566" width="0.5703125" style="66" customWidth="1"/>
    <col min="2567" max="2567" width="14.42578125" style="66" customWidth="1"/>
    <col min="2568" max="2568" width="0.5703125" style="66" customWidth="1"/>
    <col min="2569" max="2569" width="14.42578125" style="66" customWidth="1"/>
    <col min="2570" max="2570" width="0.5703125" style="66" customWidth="1"/>
    <col min="2571" max="2571" width="14" style="66" customWidth="1"/>
    <col min="2572" max="2572" width="0.5703125" style="66" customWidth="1"/>
    <col min="2573" max="2573" width="17.42578125" style="66" customWidth="1"/>
    <col min="2574" max="2574" width="0.5703125" style="66" customWidth="1"/>
    <col min="2575" max="2575" width="10.42578125" style="66" customWidth="1"/>
    <col min="2576" max="2814" width="9.140625" style="66"/>
    <col min="2815" max="2815" width="35.5703125" style="66" customWidth="1"/>
    <col min="2816" max="2816" width="1.42578125" style="66" customWidth="1"/>
    <col min="2817" max="2817" width="5.42578125" style="66" customWidth="1"/>
    <col min="2818" max="2818" width="0.5703125" style="66" customWidth="1"/>
    <col min="2819" max="2819" width="11.42578125" style="66" customWidth="1"/>
    <col min="2820" max="2820" width="0.5703125" style="66" customWidth="1"/>
    <col min="2821" max="2821" width="9" style="66" customWidth="1"/>
    <col min="2822" max="2822" width="0.5703125" style="66" customWidth="1"/>
    <col min="2823" max="2823" width="14.42578125" style="66" customWidth="1"/>
    <col min="2824" max="2824" width="0.5703125" style="66" customWidth="1"/>
    <col min="2825" max="2825" width="14.42578125" style="66" customWidth="1"/>
    <col min="2826" max="2826" width="0.5703125" style="66" customWidth="1"/>
    <col min="2827" max="2827" width="14" style="66" customWidth="1"/>
    <col min="2828" max="2828" width="0.5703125" style="66" customWidth="1"/>
    <col min="2829" max="2829" width="17.42578125" style="66" customWidth="1"/>
    <col min="2830" max="2830" width="0.5703125" style="66" customWidth="1"/>
    <col min="2831" max="2831" width="10.42578125" style="66" customWidth="1"/>
    <col min="2832" max="3070" width="9.140625" style="66"/>
    <col min="3071" max="3071" width="35.5703125" style="66" customWidth="1"/>
    <col min="3072" max="3072" width="1.42578125" style="66" customWidth="1"/>
    <col min="3073" max="3073" width="5.42578125" style="66" customWidth="1"/>
    <col min="3074" max="3074" width="0.5703125" style="66" customWidth="1"/>
    <col min="3075" max="3075" width="11.42578125" style="66" customWidth="1"/>
    <col min="3076" max="3076" width="0.5703125" style="66" customWidth="1"/>
    <col min="3077" max="3077" width="9" style="66" customWidth="1"/>
    <col min="3078" max="3078" width="0.5703125" style="66" customWidth="1"/>
    <col min="3079" max="3079" width="14.42578125" style="66" customWidth="1"/>
    <col min="3080" max="3080" width="0.5703125" style="66" customWidth="1"/>
    <col min="3081" max="3081" width="14.42578125" style="66" customWidth="1"/>
    <col min="3082" max="3082" width="0.5703125" style="66" customWidth="1"/>
    <col min="3083" max="3083" width="14" style="66" customWidth="1"/>
    <col min="3084" max="3084" width="0.5703125" style="66" customWidth="1"/>
    <col min="3085" max="3085" width="17.42578125" style="66" customWidth="1"/>
    <col min="3086" max="3086" width="0.5703125" style="66" customWidth="1"/>
    <col min="3087" max="3087" width="10.42578125" style="66" customWidth="1"/>
    <col min="3088" max="3326" width="9.140625" style="66"/>
    <col min="3327" max="3327" width="35.5703125" style="66" customWidth="1"/>
    <col min="3328" max="3328" width="1.42578125" style="66" customWidth="1"/>
    <col min="3329" max="3329" width="5.42578125" style="66" customWidth="1"/>
    <col min="3330" max="3330" width="0.5703125" style="66" customWidth="1"/>
    <col min="3331" max="3331" width="11.42578125" style="66" customWidth="1"/>
    <col min="3332" max="3332" width="0.5703125" style="66" customWidth="1"/>
    <col min="3333" max="3333" width="9" style="66" customWidth="1"/>
    <col min="3334" max="3334" width="0.5703125" style="66" customWidth="1"/>
    <col min="3335" max="3335" width="14.42578125" style="66" customWidth="1"/>
    <col min="3336" max="3336" width="0.5703125" style="66" customWidth="1"/>
    <col min="3337" max="3337" width="14.42578125" style="66" customWidth="1"/>
    <col min="3338" max="3338" width="0.5703125" style="66" customWidth="1"/>
    <col min="3339" max="3339" width="14" style="66" customWidth="1"/>
    <col min="3340" max="3340" width="0.5703125" style="66" customWidth="1"/>
    <col min="3341" max="3341" width="17.42578125" style="66" customWidth="1"/>
    <col min="3342" max="3342" width="0.5703125" style="66" customWidth="1"/>
    <col min="3343" max="3343" width="10.42578125" style="66" customWidth="1"/>
    <col min="3344" max="3582" width="9.140625" style="66"/>
    <col min="3583" max="3583" width="35.5703125" style="66" customWidth="1"/>
    <col min="3584" max="3584" width="1.42578125" style="66" customWidth="1"/>
    <col min="3585" max="3585" width="5.42578125" style="66" customWidth="1"/>
    <col min="3586" max="3586" width="0.5703125" style="66" customWidth="1"/>
    <col min="3587" max="3587" width="11.42578125" style="66" customWidth="1"/>
    <col min="3588" max="3588" width="0.5703125" style="66" customWidth="1"/>
    <col min="3589" max="3589" width="9" style="66" customWidth="1"/>
    <col min="3590" max="3590" width="0.5703125" style="66" customWidth="1"/>
    <col min="3591" max="3591" width="14.42578125" style="66" customWidth="1"/>
    <col min="3592" max="3592" width="0.5703125" style="66" customWidth="1"/>
    <col min="3593" max="3593" width="14.42578125" style="66" customWidth="1"/>
    <col min="3594" max="3594" width="0.5703125" style="66" customWidth="1"/>
    <col min="3595" max="3595" width="14" style="66" customWidth="1"/>
    <col min="3596" max="3596" width="0.5703125" style="66" customWidth="1"/>
    <col min="3597" max="3597" width="17.42578125" style="66" customWidth="1"/>
    <col min="3598" max="3598" width="0.5703125" style="66" customWidth="1"/>
    <col min="3599" max="3599" width="10.42578125" style="66" customWidth="1"/>
    <col min="3600" max="3838" width="9.140625" style="66"/>
    <col min="3839" max="3839" width="35.5703125" style="66" customWidth="1"/>
    <col min="3840" max="3840" width="1.42578125" style="66" customWidth="1"/>
    <col min="3841" max="3841" width="5.42578125" style="66" customWidth="1"/>
    <col min="3842" max="3842" width="0.5703125" style="66" customWidth="1"/>
    <col min="3843" max="3843" width="11.42578125" style="66" customWidth="1"/>
    <col min="3844" max="3844" width="0.5703125" style="66" customWidth="1"/>
    <col min="3845" max="3845" width="9" style="66" customWidth="1"/>
    <col min="3846" max="3846" width="0.5703125" style="66" customWidth="1"/>
    <col min="3847" max="3847" width="14.42578125" style="66" customWidth="1"/>
    <col min="3848" max="3848" width="0.5703125" style="66" customWidth="1"/>
    <col min="3849" max="3849" width="14.42578125" style="66" customWidth="1"/>
    <col min="3850" max="3850" width="0.5703125" style="66" customWidth="1"/>
    <col min="3851" max="3851" width="14" style="66" customWidth="1"/>
    <col min="3852" max="3852" width="0.5703125" style="66" customWidth="1"/>
    <col min="3853" max="3853" width="17.42578125" style="66" customWidth="1"/>
    <col min="3854" max="3854" width="0.5703125" style="66" customWidth="1"/>
    <col min="3855" max="3855" width="10.42578125" style="66" customWidth="1"/>
    <col min="3856" max="4094" width="9.140625" style="66"/>
    <col min="4095" max="4095" width="35.5703125" style="66" customWidth="1"/>
    <col min="4096" max="4096" width="1.42578125" style="66" customWidth="1"/>
    <col min="4097" max="4097" width="5.42578125" style="66" customWidth="1"/>
    <col min="4098" max="4098" width="0.5703125" style="66" customWidth="1"/>
    <col min="4099" max="4099" width="11.42578125" style="66" customWidth="1"/>
    <col min="4100" max="4100" width="0.5703125" style="66" customWidth="1"/>
    <col min="4101" max="4101" width="9" style="66" customWidth="1"/>
    <col min="4102" max="4102" width="0.5703125" style="66" customWidth="1"/>
    <col min="4103" max="4103" width="14.42578125" style="66" customWidth="1"/>
    <col min="4104" max="4104" width="0.5703125" style="66" customWidth="1"/>
    <col min="4105" max="4105" width="14.42578125" style="66" customWidth="1"/>
    <col min="4106" max="4106" width="0.5703125" style="66" customWidth="1"/>
    <col min="4107" max="4107" width="14" style="66" customWidth="1"/>
    <col min="4108" max="4108" width="0.5703125" style="66" customWidth="1"/>
    <col min="4109" max="4109" width="17.42578125" style="66" customWidth="1"/>
    <col min="4110" max="4110" width="0.5703125" style="66" customWidth="1"/>
    <col min="4111" max="4111" width="10.42578125" style="66" customWidth="1"/>
    <col min="4112" max="4350" width="9.140625" style="66"/>
    <col min="4351" max="4351" width="35.5703125" style="66" customWidth="1"/>
    <col min="4352" max="4352" width="1.42578125" style="66" customWidth="1"/>
    <col min="4353" max="4353" width="5.42578125" style="66" customWidth="1"/>
    <col min="4354" max="4354" width="0.5703125" style="66" customWidth="1"/>
    <col min="4355" max="4355" width="11.42578125" style="66" customWidth="1"/>
    <col min="4356" max="4356" width="0.5703125" style="66" customWidth="1"/>
    <col min="4357" max="4357" width="9" style="66" customWidth="1"/>
    <col min="4358" max="4358" width="0.5703125" style="66" customWidth="1"/>
    <col min="4359" max="4359" width="14.42578125" style="66" customWidth="1"/>
    <col min="4360" max="4360" width="0.5703125" style="66" customWidth="1"/>
    <col min="4361" max="4361" width="14.42578125" style="66" customWidth="1"/>
    <col min="4362" max="4362" width="0.5703125" style="66" customWidth="1"/>
    <col min="4363" max="4363" width="14" style="66" customWidth="1"/>
    <col min="4364" max="4364" width="0.5703125" style="66" customWidth="1"/>
    <col min="4365" max="4365" width="17.42578125" style="66" customWidth="1"/>
    <col min="4366" max="4366" width="0.5703125" style="66" customWidth="1"/>
    <col min="4367" max="4367" width="10.42578125" style="66" customWidth="1"/>
    <col min="4368" max="4606" width="9.140625" style="66"/>
    <col min="4607" max="4607" width="35.5703125" style="66" customWidth="1"/>
    <col min="4608" max="4608" width="1.42578125" style="66" customWidth="1"/>
    <col min="4609" max="4609" width="5.42578125" style="66" customWidth="1"/>
    <col min="4610" max="4610" width="0.5703125" style="66" customWidth="1"/>
    <col min="4611" max="4611" width="11.42578125" style="66" customWidth="1"/>
    <col min="4612" max="4612" width="0.5703125" style="66" customWidth="1"/>
    <col min="4613" max="4613" width="9" style="66" customWidth="1"/>
    <col min="4614" max="4614" width="0.5703125" style="66" customWidth="1"/>
    <col min="4615" max="4615" width="14.42578125" style="66" customWidth="1"/>
    <col min="4616" max="4616" width="0.5703125" style="66" customWidth="1"/>
    <col min="4617" max="4617" width="14.42578125" style="66" customWidth="1"/>
    <col min="4618" max="4618" width="0.5703125" style="66" customWidth="1"/>
    <col min="4619" max="4619" width="14" style="66" customWidth="1"/>
    <col min="4620" max="4620" width="0.5703125" style="66" customWidth="1"/>
    <col min="4621" max="4621" width="17.42578125" style="66" customWidth="1"/>
    <col min="4622" max="4622" width="0.5703125" style="66" customWidth="1"/>
    <col min="4623" max="4623" width="10.42578125" style="66" customWidth="1"/>
    <col min="4624" max="4862" width="9.140625" style="66"/>
    <col min="4863" max="4863" width="35.5703125" style="66" customWidth="1"/>
    <col min="4864" max="4864" width="1.42578125" style="66" customWidth="1"/>
    <col min="4865" max="4865" width="5.42578125" style="66" customWidth="1"/>
    <col min="4866" max="4866" width="0.5703125" style="66" customWidth="1"/>
    <col min="4867" max="4867" width="11.42578125" style="66" customWidth="1"/>
    <col min="4868" max="4868" width="0.5703125" style="66" customWidth="1"/>
    <col min="4869" max="4869" width="9" style="66" customWidth="1"/>
    <col min="4870" max="4870" width="0.5703125" style="66" customWidth="1"/>
    <col min="4871" max="4871" width="14.42578125" style="66" customWidth="1"/>
    <col min="4872" max="4872" width="0.5703125" style="66" customWidth="1"/>
    <col min="4873" max="4873" width="14.42578125" style="66" customWidth="1"/>
    <col min="4874" max="4874" width="0.5703125" style="66" customWidth="1"/>
    <col min="4875" max="4875" width="14" style="66" customWidth="1"/>
    <col min="4876" max="4876" width="0.5703125" style="66" customWidth="1"/>
    <col min="4877" max="4877" width="17.42578125" style="66" customWidth="1"/>
    <col min="4878" max="4878" width="0.5703125" style="66" customWidth="1"/>
    <col min="4879" max="4879" width="10.42578125" style="66" customWidth="1"/>
    <col min="4880" max="5118" width="9.140625" style="66"/>
    <col min="5119" max="5119" width="35.5703125" style="66" customWidth="1"/>
    <col min="5120" max="5120" width="1.42578125" style="66" customWidth="1"/>
    <col min="5121" max="5121" width="5.42578125" style="66" customWidth="1"/>
    <col min="5122" max="5122" width="0.5703125" style="66" customWidth="1"/>
    <col min="5123" max="5123" width="11.42578125" style="66" customWidth="1"/>
    <col min="5124" max="5124" width="0.5703125" style="66" customWidth="1"/>
    <col min="5125" max="5125" width="9" style="66" customWidth="1"/>
    <col min="5126" max="5126" width="0.5703125" style="66" customWidth="1"/>
    <col min="5127" max="5127" width="14.42578125" style="66" customWidth="1"/>
    <col min="5128" max="5128" width="0.5703125" style="66" customWidth="1"/>
    <col min="5129" max="5129" width="14.42578125" style="66" customWidth="1"/>
    <col min="5130" max="5130" width="0.5703125" style="66" customWidth="1"/>
    <col min="5131" max="5131" width="14" style="66" customWidth="1"/>
    <col min="5132" max="5132" width="0.5703125" style="66" customWidth="1"/>
    <col min="5133" max="5133" width="17.42578125" style="66" customWidth="1"/>
    <col min="5134" max="5134" width="0.5703125" style="66" customWidth="1"/>
    <col min="5135" max="5135" width="10.42578125" style="66" customWidth="1"/>
    <col min="5136" max="5374" width="9.140625" style="66"/>
    <col min="5375" max="5375" width="35.5703125" style="66" customWidth="1"/>
    <col min="5376" max="5376" width="1.42578125" style="66" customWidth="1"/>
    <col min="5377" max="5377" width="5.42578125" style="66" customWidth="1"/>
    <col min="5378" max="5378" width="0.5703125" style="66" customWidth="1"/>
    <col min="5379" max="5379" width="11.42578125" style="66" customWidth="1"/>
    <col min="5380" max="5380" width="0.5703125" style="66" customWidth="1"/>
    <col min="5381" max="5381" width="9" style="66" customWidth="1"/>
    <col min="5382" max="5382" width="0.5703125" style="66" customWidth="1"/>
    <col min="5383" max="5383" width="14.42578125" style="66" customWidth="1"/>
    <col min="5384" max="5384" width="0.5703125" style="66" customWidth="1"/>
    <col min="5385" max="5385" width="14.42578125" style="66" customWidth="1"/>
    <col min="5386" max="5386" width="0.5703125" style="66" customWidth="1"/>
    <col min="5387" max="5387" width="14" style="66" customWidth="1"/>
    <col min="5388" max="5388" width="0.5703125" style="66" customWidth="1"/>
    <col min="5389" max="5389" width="17.42578125" style="66" customWidth="1"/>
    <col min="5390" max="5390" width="0.5703125" style="66" customWidth="1"/>
    <col min="5391" max="5391" width="10.42578125" style="66" customWidth="1"/>
    <col min="5392" max="5630" width="9.140625" style="66"/>
    <col min="5631" max="5631" width="35.5703125" style="66" customWidth="1"/>
    <col min="5632" max="5632" width="1.42578125" style="66" customWidth="1"/>
    <col min="5633" max="5633" width="5.42578125" style="66" customWidth="1"/>
    <col min="5634" max="5634" width="0.5703125" style="66" customWidth="1"/>
    <col min="5635" max="5635" width="11.42578125" style="66" customWidth="1"/>
    <col min="5636" max="5636" width="0.5703125" style="66" customWidth="1"/>
    <col min="5637" max="5637" width="9" style="66" customWidth="1"/>
    <col min="5638" max="5638" width="0.5703125" style="66" customWidth="1"/>
    <col min="5639" max="5639" width="14.42578125" style="66" customWidth="1"/>
    <col min="5640" max="5640" width="0.5703125" style="66" customWidth="1"/>
    <col min="5641" max="5641" width="14.42578125" style="66" customWidth="1"/>
    <col min="5642" max="5642" width="0.5703125" style="66" customWidth="1"/>
    <col min="5643" max="5643" width="14" style="66" customWidth="1"/>
    <col min="5644" max="5644" width="0.5703125" style="66" customWidth="1"/>
    <col min="5645" max="5645" width="17.42578125" style="66" customWidth="1"/>
    <col min="5646" max="5646" width="0.5703125" style="66" customWidth="1"/>
    <col min="5647" max="5647" width="10.42578125" style="66" customWidth="1"/>
    <col min="5648" max="5886" width="9.140625" style="66"/>
    <col min="5887" max="5887" width="35.5703125" style="66" customWidth="1"/>
    <col min="5888" max="5888" width="1.42578125" style="66" customWidth="1"/>
    <col min="5889" max="5889" width="5.42578125" style="66" customWidth="1"/>
    <col min="5890" max="5890" width="0.5703125" style="66" customWidth="1"/>
    <col min="5891" max="5891" width="11.42578125" style="66" customWidth="1"/>
    <col min="5892" max="5892" width="0.5703125" style="66" customWidth="1"/>
    <col min="5893" max="5893" width="9" style="66" customWidth="1"/>
    <col min="5894" max="5894" width="0.5703125" style="66" customWidth="1"/>
    <col min="5895" max="5895" width="14.42578125" style="66" customWidth="1"/>
    <col min="5896" max="5896" width="0.5703125" style="66" customWidth="1"/>
    <col min="5897" max="5897" width="14.42578125" style="66" customWidth="1"/>
    <col min="5898" max="5898" width="0.5703125" style="66" customWidth="1"/>
    <col min="5899" max="5899" width="14" style="66" customWidth="1"/>
    <col min="5900" max="5900" width="0.5703125" style="66" customWidth="1"/>
    <col min="5901" max="5901" width="17.42578125" style="66" customWidth="1"/>
    <col min="5902" max="5902" width="0.5703125" style="66" customWidth="1"/>
    <col min="5903" max="5903" width="10.42578125" style="66" customWidth="1"/>
    <col min="5904" max="6142" width="9.140625" style="66"/>
    <col min="6143" max="6143" width="35.5703125" style="66" customWidth="1"/>
    <col min="6144" max="6144" width="1.42578125" style="66" customWidth="1"/>
    <col min="6145" max="6145" width="5.42578125" style="66" customWidth="1"/>
    <col min="6146" max="6146" width="0.5703125" style="66" customWidth="1"/>
    <col min="6147" max="6147" width="11.42578125" style="66" customWidth="1"/>
    <col min="6148" max="6148" width="0.5703125" style="66" customWidth="1"/>
    <col min="6149" max="6149" width="9" style="66" customWidth="1"/>
    <col min="6150" max="6150" width="0.5703125" style="66" customWidth="1"/>
    <col min="6151" max="6151" width="14.42578125" style="66" customWidth="1"/>
    <col min="6152" max="6152" width="0.5703125" style="66" customWidth="1"/>
    <col min="6153" max="6153" width="14.42578125" style="66" customWidth="1"/>
    <col min="6154" max="6154" width="0.5703125" style="66" customWidth="1"/>
    <col min="6155" max="6155" width="14" style="66" customWidth="1"/>
    <col min="6156" max="6156" width="0.5703125" style="66" customWidth="1"/>
    <col min="6157" max="6157" width="17.42578125" style="66" customWidth="1"/>
    <col min="6158" max="6158" width="0.5703125" style="66" customWidth="1"/>
    <col min="6159" max="6159" width="10.42578125" style="66" customWidth="1"/>
    <col min="6160" max="6398" width="9.140625" style="66"/>
    <col min="6399" max="6399" width="35.5703125" style="66" customWidth="1"/>
    <col min="6400" max="6400" width="1.42578125" style="66" customWidth="1"/>
    <col min="6401" max="6401" width="5.42578125" style="66" customWidth="1"/>
    <col min="6402" max="6402" width="0.5703125" style="66" customWidth="1"/>
    <col min="6403" max="6403" width="11.42578125" style="66" customWidth="1"/>
    <col min="6404" max="6404" width="0.5703125" style="66" customWidth="1"/>
    <col min="6405" max="6405" width="9" style="66" customWidth="1"/>
    <col min="6406" max="6406" width="0.5703125" style="66" customWidth="1"/>
    <col min="6407" max="6407" width="14.42578125" style="66" customWidth="1"/>
    <col min="6408" max="6408" width="0.5703125" style="66" customWidth="1"/>
    <col min="6409" max="6409" width="14.42578125" style="66" customWidth="1"/>
    <col min="6410" max="6410" width="0.5703125" style="66" customWidth="1"/>
    <col min="6411" max="6411" width="14" style="66" customWidth="1"/>
    <col min="6412" max="6412" width="0.5703125" style="66" customWidth="1"/>
    <col min="6413" max="6413" width="17.42578125" style="66" customWidth="1"/>
    <col min="6414" max="6414" width="0.5703125" style="66" customWidth="1"/>
    <col min="6415" max="6415" width="10.42578125" style="66" customWidth="1"/>
    <col min="6416" max="6654" width="9.140625" style="66"/>
    <col min="6655" max="6655" width="35.5703125" style="66" customWidth="1"/>
    <col min="6656" max="6656" width="1.42578125" style="66" customWidth="1"/>
    <col min="6657" max="6657" width="5.42578125" style="66" customWidth="1"/>
    <col min="6658" max="6658" width="0.5703125" style="66" customWidth="1"/>
    <col min="6659" max="6659" width="11.42578125" style="66" customWidth="1"/>
    <col min="6660" max="6660" width="0.5703125" style="66" customWidth="1"/>
    <col min="6661" max="6661" width="9" style="66" customWidth="1"/>
    <col min="6662" max="6662" width="0.5703125" style="66" customWidth="1"/>
    <col min="6663" max="6663" width="14.42578125" style="66" customWidth="1"/>
    <col min="6664" max="6664" width="0.5703125" style="66" customWidth="1"/>
    <col min="6665" max="6665" width="14.42578125" style="66" customWidth="1"/>
    <col min="6666" max="6666" width="0.5703125" style="66" customWidth="1"/>
    <col min="6667" max="6667" width="14" style="66" customWidth="1"/>
    <col min="6668" max="6668" width="0.5703125" style="66" customWidth="1"/>
    <col min="6669" max="6669" width="17.42578125" style="66" customWidth="1"/>
    <col min="6670" max="6670" width="0.5703125" style="66" customWidth="1"/>
    <col min="6671" max="6671" width="10.42578125" style="66" customWidth="1"/>
    <col min="6672" max="6910" width="9.140625" style="66"/>
    <col min="6911" max="6911" width="35.5703125" style="66" customWidth="1"/>
    <col min="6912" max="6912" width="1.42578125" style="66" customWidth="1"/>
    <col min="6913" max="6913" width="5.42578125" style="66" customWidth="1"/>
    <col min="6914" max="6914" width="0.5703125" style="66" customWidth="1"/>
    <col min="6915" max="6915" width="11.42578125" style="66" customWidth="1"/>
    <col min="6916" max="6916" width="0.5703125" style="66" customWidth="1"/>
    <col min="6917" max="6917" width="9" style="66" customWidth="1"/>
    <col min="6918" max="6918" width="0.5703125" style="66" customWidth="1"/>
    <col min="6919" max="6919" width="14.42578125" style="66" customWidth="1"/>
    <col min="6920" max="6920" width="0.5703125" style="66" customWidth="1"/>
    <col min="6921" max="6921" width="14.42578125" style="66" customWidth="1"/>
    <col min="6922" max="6922" width="0.5703125" style="66" customWidth="1"/>
    <col min="6923" max="6923" width="14" style="66" customWidth="1"/>
    <col min="6924" max="6924" width="0.5703125" style="66" customWidth="1"/>
    <col min="6925" max="6925" width="17.42578125" style="66" customWidth="1"/>
    <col min="6926" max="6926" width="0.5703125" style="66" customWidth="1"/>
    <col min="6927" max="6927" width="10.42578125" style="66" customWidth="1"/>
    <col min="6928" max="7166" width="9.140625" style="66"/>
    <col min="7167" max="7167" width="35.5703125" style="66" customWidth="1"/>
    <col min="7168" max="7168" width="1.42578125" style="66" customWidth="1"/>
    <col min="7169" max="7169" width="5.42578125" style="66" customWidth="1"/>
    <col min="7170" max="7170" width="0.5703125" style="66" customWidth="1"/>
    <col min="7171" max="7171" width="11.42578125" style="66" customWidth="1"/>
    <col min="7172" max="7172" width="0.5703125" style="66" customWidth="1"/>
    <col min="7173" max="7173" width="9" style="66" customWidth="1"/>
    <col min="7174" max="7174" width="0.5703125" style="66" customWidth="1"/>
    <col min="7175" max="7175" width="14.42578125" style="66" customWidth="1"/>
    <col min="7176" max="7176" width="0.5703125" style="66" customWidth="1"/>
    <col min="7177" max="7177" width="14.42578125" style="66" customWidth="1"/>
    <col min="7178" max="7178" width="0.5703125" style="66" customWidth="1"/>
    <col min="7179" max="7179" width="14" style="66" customWidth="1"/>
    <col min="7180" max="7180" width="0.5703125" style="66" customWidth="1"/>
    <col min="7181" max="7181" width="17.42578125" style="66" customWidth="1"/>
    <col min="7182" max="7182" width="0.5703125" style="66" customWidth="1"/>
    <col min="7183" max="7183" width="10.42578125" style="66" customWidth="1"/>
    <col min="7184" max="7422" width="9.140625" style="66"/>
    <col min="7423" max="7423" width="35.5703125" style="66" customWidth="1"/>
    <col min="7424" max="7424" width="1.42578125" style="66" customWidth="1"/>
    <col min="7425" max="7425" width="5.42578125" style="66" customWidth="1"/>
    <col min="7426" max="7426" width="0.5703125" style="66" customWidth="1"/>
    <col min="7427" max="7427" width="11.42578125" style="66" customWidth="1"/>
    <col min="7428" max="7428" width="0.5703125" style="66" customWidth="1"/>
    <col min="7429" max="7429" width="9" style="66" customWidth="1"/>
    <col min="7430" max="7430" width="0.5703125" style="66" customWidth="1"/>
    <col min="7431" max="7431" width="14.42578125" style="66" customWidth="1"/>
    <col min="7432" max="7432" width="0.5703125" style="66" customWidth="1"/>
    <col min="7433" max="7433" width="14.42578125" style="66" customWidth="1"/>
    <col min="7434" max="7434" width="0.5703125" style="66" customWidth="1"/>
    <col min="7435" max="7435" width="14" style="66" customWidth="1"/>
    <col min="7436" max="7436" width="0.5703125" style="66" customWidth="1"/>
    <col min="7437" max="7437" width="17.42578125" style="66" customWidth="1"/>
    <col min="7438" max="7438" width="0.5703125" style="66" customWidth="1"/>
    <col min="7439" max="7439" width="10.42578125" style="66" customWidth="1"/>
    <col min="7440" max="7678" width="9.140625" style="66"/>
    <col min="7679" max="7679" width="35.5703125" style="66" customWidth="1"/>
    <col min="7680" max="7680" width="1.42578125" style="66" customWidth="1"/>
    <col min="7681" max="7681" width="5.42578125" style="66" customWidth="1"/>
    <col min="7682" max="7682" width="0.5703125" style="66" customWidth="1"/>
    <col min="7683" max="7683" width="11.42578125" style="66" customWidth="1"/>
    <col min="7684" max="7684" width="0.5703125" style="66" customWidth="1"/>
    <col min="7685" max="7685" width="9" style="66" customWidth="1"/>
    <col min="7686" max="7686" width="0.5703125" style="66" customWidth="1"/>
    <col min="7687" max="7687" width="14.42578125" style="66" customWidth="1"/>
    <col min="7688" max="7688" width="0.5703125" style="66" customWidth="1"/>
    <col min="7689" max="7689" width="14.42578125" style="66" customWidth="1"/>
    <col min="7690" max="7690" width="0.5703125" style="66" customWidth="1"/>
    <col min="7691" max="7691" width="14" style="66" customWidth="1"/>
    <col min="7692" max="7692" width="0.5703125" style="66" customWidth="1"/>
    <col min="7693" max="7693" width="17.42578125" style="66" customWidth="1"/>
    <col min="7694" max="7694" width="0.5703125" style="66" customWidth="1"/>
    <col min="7695" max="7695" width="10.42578125" style="66" customWidth="1"/>
    <col min="7696" max="7934" width="9.140625" style="66"/>
    <col min="7935" max="7935" width="35.5703125" style="66" customWidth="1"/>
    <col min="7936" max="7936" width="1.42578125" style="66" customWidth="1"/>
    <col min="7937" max="7937" width="5.42578125" style="66" customWidth="1"/>
    <col min="7938" max="7938" width="0.5703125" style="66" customWidth="1"/>
    <col min="7939" max="7939" width="11.42578125" style="66" customWidth="1"/>
    <col min="7940" max="7940" width="0.5703125" style="66" customWidth="1"/>
    <col min="7941" max="7941" width="9" style="66" customWidth="1"/>
    <col min="7942" max="7942" width="0.5703125" style="66" customWidth="1"/>
    <col min="7943" max="7943" width="14.42578125" style="66" customWidth="1"/>
    <col min="7944" max="7944" width="0.5703125" style="66" customWidth="1"/>
    <col min="7945" max="7945" width="14.42578125" style="66" customWidth="1"/>
    <col min="7946" max="7946" width="0.5703125" style="66" customWidth="1"/>
    <col min="7947" max="7947" width="14" style="66" customWidth="1"/>
    <col min="7948" max="7948" width="0.5703125" style="66" customWidth="1"/>
    <col min="7949" max="7949" width="17.42578125" style="66" customWidth="1"/>
    <col min="7950" max="7950" width="0.5703125" style="66" customWidth="1"/>
    <col min="7951" max="7951" width="10.42578125" style="66" customWidth="1"/>
    <col min="7952" max="8190" width="9.140625" style="66"/>
    <col min="8191" max="8191" width="35.5703125" style="66" customWidth="1"/>
    <col min="8192" max="8192" width="1.42578125" style="66" customWidth="1"/>
    <col min="8193" max="8193" width="5.42578125" style="66" customWidth="1"/>
    <col min="8194" max="8194" width="0.5703125" style="66" customWidth="1"/>
    <col min="8195" max="8195" width="11.42578125" style="66" customWidth="1"/>
    <col min="8196" max="8196" width="0.5703125" style="66" customWidth="1"/>
    <col min="8197" max="8197" width="9" style="66" customWidth="1"/>
    <col min="8198" max="8198" width="0.5703125" style="66" customWidth="1"/>
    <col min="8199" max="8199" width="14.42578125" style="66" customWidth="1"/>
    <col min="8200" max="8200" width="0.5703125" style="66" customWidth="1"/>
    <col min="8201" max="8201" width="14.42578125" style="66" customWidth="1"/>
    <col min="8202" max="8202" width="0.5703125" style="66" customWidth="1"/>
    <col min="8203" max="8203" width="14" style="66" customWidth="1"/>
    <col min="8204" max="8204" width="0.5703125" style="66" customWidth="1"/>
    <col min="8205" max="8205" width="17.42578125" style="66" customWidth="1"/>
    <col min="8206" max="8206" width="0.5703125" style="66" customWidth="1"/>
    <col min="8207" max="8207" width="10.42578125" style="66" customWidth="1"/>
    <col min="8208" max="8446" width="9.140625" style="66"/>
    <col min="8447" max="8447" width="35.5703125" style="66" customWidth="1"/>
    <col min="8448" max="8448" width="1.42578125" style="66" customWidth="1"/>
    <col min="8449" max="8449" width="5.42578125" style="66" customWidth="1"/>
    <col min="8450" max="8450" width="0.5703125" style="66" customWidth="1"/>
    <col min="8451" max="8451" width="11.42578125" style="66" customWidth="1"/>
    <col min="8452" max="8452" width="0.5703125" style="66" customWidth="1"/>
    <col min="8453" max="8453" width="9" style="66" customWidth="1"/>
    <col min="8454" max="8454" width="0.5703125" style="66" customWidth="1"/>
    <col min="8455" max="8455" width="14.42578125" style="66" customWidth="1"/>
    <col min="8456" max="8456" width="0.5703125" style="66" customWidth="1"/>
    <col min="8457" max="8457" width="14.42578125" style="66" customWidth="1"/>
    <col min="8458" max="8458" width="0.5703125" style="66" customWidth="1"/>
    <col min="8459" max="8459" width="14" style="66" customWidth="1"/>
    <col min="8460" max="8460" width="0.5703125" style="66" customWidth="1"/>
    <col min="8461" max="8461" width="17.42578125" style="66" customWidth="1"/>
    <col min="8462" max="8462" width="0.5703125" style="66" customWidth="1"/>
    <col min="8463" max="8463" width="10.42578125" style="66" customWidth="1"/>
    <col min="8464" max="8702" width="9.140625" style="66"/>
    <col min="8703" max="8703" width="35.5703125" style="66" customWidth="1"/>
    <col min="8704" max="8704" width="1.42578125" style="66" customWidth="1"/>
    <col min="8705" max="8705" width="5.42578125" style="66" customWidth="1"/>
    <col min="8706" max="8706" width="0.5703125" style="66" customWidth="1"/>
    <col min="8707" max="8707" width="11.42578125" style="66" customWidth="1"/>
    <col min="8708" max="8708" width="0.5703125" style="66" customWidth="1"/>
    <col min="8709" max="8709" width="9" style="66" customWidth="1"/>
    <col min="8710" max="8710" width="0.5703125" style="66" customWidth="1"/>
    <col min="8711" max="8711" width="14.42578125" style="66" customWidth="1"/>
    <col min="8712" max="8712" width="0.5703125" style="66" customWidth="1"/>
    <col min="8713" max="8713" width="14.42578125" style="66" customWidth="1"/>
    <col min="8714" max="8714" width="0.5703125" style="66" customWidth="1"/>
    <col min="8715" max="8715" width="14" style="66" customWidth="1"/>
    <col min="8716" max="8716" width="0.5703125" style="66" customWidth="1"/>
    <col min="8717" max="8717" width="17.42578125" style="66" customWidth="1"/>
    <col min="8718" max="8718" width="0.5703125" style="66" customWidth="1"/>
    <col min="8719" max="8719" width="10.42578125" style="66" customWidth="1"/>
    <col min="8720" max="8958" width="9.140625" style="66"/>
    <col min="8959" max="8959" width="35.5703125" style="66" customWidth="1"/>
    <col min="8960" max="8960" width="1.42578125" style="66" customWidth="1"/>
    <col min="8961" max="8961" width="5.42578125" style="66" customWidth="1"/>
    <col min="8962" max="8962" width="0.5703125" style="66" customWidth="1"/>
    <col min="8963" max="8963" width="11.42578125" style="66" customWidth="1"/>
    <col min="8964" max="8964" width="0.5703125" style="66" customWidth="1"/>
    <col min="8965" max="8965" width="9" style="66" customWidth="1"/>
    <col min="8966" max="8966" width="0.5703125" style="66" customWidth="1"/>
    <col min="8967" max="8967" width="14.42578125" style="66" customWidth="1"/>
    <col min="8968" max="8968" width="0.5703125" style="66" customWidth="1"/>
    <col min="8969" max="8969" width="14.42578125" style="66" customWidth="1"/>
    <col min="8970" max="8970" width="0.5703125" style="66" customWidth="1"/>
    <col min="8971" max="8971" width="14" style="66" customWidth="1"/>
    <col min="8972" max="8972" width="0.5703125" style="66" customWidth="1"/>
    <col min="8973" max="8973" width="17.42578125" style="66" customWidth="1"/>
    <col min="8974" max="8974" width="0.5703125" style="66" customWidth="1"/>
    <col min="8975" max="8975" width="10.42578125" style="66" customWidth="1"/>
    <col min="8976" max="9214" width="9.140625" style="66"/>
    <col min="9215" max="9215" width="35.5703125" style="66" customWidth="1"/>
    <col min="9216" max="9216" width="1.42578125" style="66" customWidth="1"/>
    <col min="9217" max="9217" width="5.42578125" style="66" customWidth="1"/>
    <col min="9218" max="9218" width="0.5703125" style="66" customWidth="1"/>
    <col min="9219" max="9219" width="11.42578125" style="66" customWidth="1"/>
    <col min="9220" max="9220" width="0.5703125" style="66" customWidth="1"/>
    <col min="9221" max="9221" width="9" style="66" customWidth="1"/>
    <col min="9222" max="9222" width="0.5703125" style="66" customWidth="1"/>
    <col min="9223" max="9223" width="14.42578125" style="66" customWidth="1"/>
    <col min="9224" max="9224" width="0.5703125" style="66" customWidth="1"/>
    <col min="9225" max="9225" width="14.42578125" style="66" customWidth="1"/>
    <col min="9226" max="9226" width="0.5703125" style="66" customWidth="1"/>
    <col min="9227" max="9227" width="14" style="66" customWidth="1"/>
    <col min="9228" max="9228" width="0.5703125" style="66" customWidth="1"/>
    <col min="9229" max="9229" width="17.42578125" style="66" customWidth="1"/>
    <col min="9230" max="9230" width="0.5703125" style="66" customWidth="1"/>
    <col min="9231" max="9231" width="10.42578125" style="66" customWidth="1"/>
    <col min="9232" max="9470" width="9.140625" style="66"/>
    <col min="9471" max="9471" width="35.5703125" style="66" customWidth="1"/>
    <col min="9472" max="9472" width="1.42578125" style="66" customWidth="1"/>
    <col min="9473" max="9473" width="5.42578125" style="66" customWidth="1"/>
    <col min="9474" max="9474" width="0.5703125" style="66" customWidth="1"/>
    <col min="9475" max="9475" width="11.42578125" style="66" customWidth="1"/>
    <col min="9476" max="9476" width="0.5703125" style="66" customWidth="1"/>
    <col min="9477" max="9477" width="9" style="66" customWidth="1"/>
    <col min="9478" max="9478" width="0.5703125" style="66" customWidth="1"/>
    <col min="9479" max="9479" width="14.42578125" style="66" customWidth="1"/>
    <col min="9480" max="9480" width="0.5703125" style="66" customWidth="1"/>
    <col min="9481" max="9481" width="14.42578125" style="66" customWidth="1"/>
    <col min="9482" max="9482" width="0.5703125" style="66" customWidth="1"/>
    <col min="9483" max="9483" width="14" style="66" customWidth="1"/>
    <col min="9484" max="9484" width="0.5703125" style="66" customWidth="1"/>
    <col min="9485" max="9485" width="17.42578125" style="66" customWidth="1"/>
    <col min="9486" max="9486" width="0.5703125" style="66" customWidth="1"/>
    <col min="9487" max="9487" width="10.42578125" style="66" customWidth="1"/>
    <col min="9488" max="9726" width="9.140625" style="66"/>
    <col min="9727" max="9727" width="35.5703125" style="66" customWidth="1"/>
    <col min="9728" max="9728" width="1.42578125" style="66" customWidth="1"/>
    <col min="9729" max="9729" width="5.42578125" style="66" customWidth="1"/>
    <col min="9730" max="9730" width="0.5703125" style="66" customWidth="1"/>
    <col min="9731" max="9731" width="11.42578125" style="66" customWidth="1"/>
    <col min="9732" max="9732" width="0.5703125" style="66" customWidth="1"/>
    <col min="9733" max="9733" width="9" style="66" customWidth="1"/>
    <col min="9734" max="9734" width="0.5703125" style="66" customWidth="1"/>
    <col min="9735" max="9735" width="14.42578125" style="66" customWidth="1"/>
    <col min="9736" max="9736" width="0.5703125" style="66" customWidth="1"/>
    <col min="9737" max="9737" width="14.42578125" style="66" customWidth="1"/>
    <col min="9738" max="9738" width="0.5703125" style="66" customWidth="1"/>
    <col min="9739" max="9739" width="14" style="66" customWidth="1"/>
    <col min="9740" max="9740" width="0.5703125" style="66" customWidth="1"/>
    <col min="9741" max="9741" width="17.42578125" style="66" customWidth="1"/>
    <col min="9742" max="9742" width="0.5703125" style="66" customWidth="1"/>
    <col min="9743" max="9743" width="10.42578125" style="66" customWidth="1"/>
    <col min="9744" max="9982" width="9.140625" style="66"/>
    <col min="9983" max="9983" width="35.5703125" style="66" customWidth="1"/>
    <col min="9984" max="9984" width="1.42578125" style="66" customWidth="1"/>
    <col min="9985" max="9985" width="5.42578125" style="66" customWidth="1"/>
    <col min="9986" max="9986" width="0.5703125" style="66" customWidth="1"/>
    <col min="9987" max="9987" width="11.42578125" style="66" customWidth="1"/>
    <col min="9988" max="9988" width="0.5703125" style="66" customWidth="1"/>
    <col min="9989" max="9989" width="9" style="66" customWidth="1"/>
    <col min="9990" max="9990" width="0.5703125" style="66" customWidth="1"/>
    <col min="9991" max="9991" width="14.42578125" style="66" customWidth="1"/>
    <col min="9992" max="9992" width="0.5703125" style="66" customWidth="1"/>
    <col min="9993" max="9993" width="14.42578125" style="66" customWidth="1"/>
    <col min="9994" max="9994" width="0.5703125" style="66" customWidth="1"/>
    <col min="9995" max="9995" width="14" style="66" customWidth="1"/>
    <col min="9996" max="9996" width="0.5703125" style="66" customWidth="1"/>
    <col min="9997" max="9997" width="17.42578125" style="66" customWidth="1"/>
    <col min="9998" max="9998" width="0.5703125" style="66" customWidth="1"/>
    <col min="9999" max="9999" width="10.42578125" style="66" customWidth="1"/>
    <col min="10000" max="10238" width="9.140625" style="66"/>
    <col min="10239" max="10239" width="35.5703125" style="66" customWidth="1"/>
    <col min="10240" max="10240" width="1.42578125" style="66" customWidth="1"/>
    <col min="10241" max="10241" width="5.42578125" style="66" customWidth="1"/>
    <col min="10242" max="10242" width="0.5703125" style="66" customWidth="1"/>
    <col min="10243" max="10243" width="11.42578125" style="66" customWidth="1"/>
    <col min="10244" max="10244" width="0.5703125" style="66" customWidth="1"/>
    <col min="10245" max="10245" width="9" style="66" customWidth="1"/>
    <col min="10246" max="10246" width="0.5703125" style="66" customWidth="1"/>
    <col min="10247" max="10247" width="14.42578125" style="66" customWidth="1"/>
    <col min="10248" max="10248" width="0.5703125" style="66" customWidth="1"/>
    <col min="10249" max="10249" width="14.42578125" style="66" customWidth="1"/>
    <col min="10250" max="10250" width="0.5703125" style="66" customWidth="1"/>
    <col min="10251" max="10251" width="14" style="66" customWidth="1"/>
    <col min="10252" max="10252" width="0.5703125" style="66" customWidth="1"/>
    <col min="10253" max="10253" width="17.42578125" style="66" customWidth="1"/>
    <col min="10254" max="10254" width="0.5703125" style="66" customWidth="1"/>
    <col min="10255" max="10255" width="10.42578125" style="66" customWidth="1"/>
    <col min="10256" max="10494" width="9.140625" style="66"/>
    <col min="10495" max="10495" width="35.5703125" style="66" customWidth="1"/>
    <col min="10496" max="10496" width="1.42578125" style="66" customWidth="1"/>
    <col min="10497" max="10497" width="5.42578125" style="66" customWidth="1"/>
    <col min="10498" max="10498" width="0.5703125" style="66" customWidth="1"/>
    <col min="10499" max="10499" width="11.42578125" style="66" customWidth="1"/>
    <col min="10500" max="10500" width="0.5703125" style="66" customWidth="1"/>
    <col min="10501" max="10501" width="9" style="66" customWidth="1"/>
    <col min="10502" max="10502" width="0.5703125" style="66" customWidth="1"/>
    <col min="10503" max="10503" width="14.42578125" style="66" customWidth="1"/>
    <col min="10504" max="10504" width="0.5703125" style="66" customWidth="1"/>
    <col min="10505" max="10505" width="14.42578125" style="66" customWidth="1"/>
    <col min="10506" max="10506" width="0.5703125" style="66" customWidth="1"/>
    <col min="10507" max="10507" width="14" style="66" customWidth="1"/>
    <col min="10508" max="10508" width="0.5703125" style="66" customWidth="1"/>
    <col min="10509" max="10509" width="17.42578125" style="66" customWidth="1"/>
    <col min="10510" max="10510" width="0.5703125" style="66" customWidth="1"/>
    <col min="10511" max="10511" width="10.42578125" style="66" customWidth="1"/>
    <col min="10512" max="10750" width="9.140625" style="66"/>
    <col min="10751" max="10751" width="35.5703125" style="66" customWidth="1"/>
    <col min="10752" max="10752" width="1.42578125" style="66" customWidth="1"/>
    <col min="10753" max="10753" width="5.42578125" style="66" customWidth="1"/>
    <col min="10754" max="10754" width="0.5703125" style="66" customWidth="1"/>
    <col min="10755" max="10755" width="11.42578125" style="66" customWidth="1"/>
    <col min="10756" max="10756" width="0.5703125" style="66" customWidth="1"/>
    <col min="10757" max="10757" width="9" style="66" customWidth="1"/>
    <col min="10758" max="10758" width="0.5703125" style="66" customWidth="1"/>
    <col min="10759" max="10759" width="14.42578125" style="66" customWidth="1"/>
    <col min="10760" max="10760" width="0.5703125" style="66" customWidth="1"/>
    <col min="10761" max="10761" width="14.42578125" style="66" customWidth="1"/>
    <col min="10762" max="10762" width="0.5703125" style="66" customWidth="1"/>
    <col min="10763" max="10763" width="14" style="66" customWidth="1"/>
    <col min="10764" max="10764" width="0.5703125" style="66" customWidth="1"/>
    <col min="10765" max="10765" width="17.42578125" style="66" customWidth="1"/>
    <col min="10766" max="10766" width="0.5703125" style="66" customWidth="1"/>
    <col min="10767" max="10767" width="10.42578125" style="66" customWidth="1"/>
    <col min="10768" max="11006" width="9.140625" style="66"/>
    <col min="11007" max="11007" width="35.5703125" style="66" customWidth="1"/>
    <col min="11008" max="11008" width="1.42578125" style="66" customWidth="1"/>
    <col min="11009" max="11009" width="5.42578125" style="66" customWidth="1"/>
    <col min="11010" max="11010" width="0.5703125" style="66" customWidth="1"/>
    <col min="11011" max="11011" width="11.42578125" style="66" customWidth="1"/>
    <col min="11012" max="11012" width="0.5703125" style="66" customWidth="1"/>
    <col min="11013" max="11013" width="9" style="66" customWidth="1"/>
    <col min="11014" max="11014" width="0.5703125" style="66" customWidth="1"/>
    <col min="11015" max="11015" width="14.42578125" style="66" customWidth="1"/>
    <col min="11016" max="11016" width="0.5703125" style="66" customWidth="1"/>
    <col min="11017" max="11017" width="14.42578125" style="66" customWidth="1"/>
    <col min="11018" max="11018" width="0.5703125" style="66" customWidth="1"/>
    <col min="11019" max="11019" width="14" style="66" customWidth="1"/>
    <col min="11020" max="11020" width="0.5703125" style="66" customWidth="1"/>
    <col min="11021" max="11021" width="17.42578125" style="66" customWidth="1"/>
    <col min="11022" max="11022" width="0.5703125" style="66" customWidth="1"/>
    <col min="11023" max="11023" width="10.42578125" style="66" customWidth="1"/>
    <col min="11024" max="11262" width="9.140625" style="66"/>
    <col min="11263" max="11263" width="35.5703125" style="66" customWidth="1"/>
    <col min="11264" max="11264" width="1.42578125" style="66" customWidth="1"/>
    <col min="11265" max="11265" width="5.42578125" style="66" customWidth="1"/>
    <col min="11266" max="11266" width="0.5703125" style="66" customWidth="1"/>
    <col min="11267" max="11267" width="11.42578125" style="66" customWidth="1"/>
    <col min="11268" max="11268" width="0.5703125" style="66" customWidth="1"/>
    <col min="11269" max="11269" width="9" style="66" customWidth="1"/>
    <col min="11270" max="11270" width="0.5703125" style="66" customWidth="1"/>
    <col min="11271" max="11271" width="14.42578125" style="66" customWidth="1"/>
    <col min="11272" max="11272" width="0.5703125" style="66" customWidth="1"/>
    <col min="11273" max="11273" width="14.42578125" style="66" customWidth="1"/>
    <col min="11274" max="11274" width="0.5703125" style="66" customWidth="1"/>
    <col min="11275" max="11275" width="14" style="66" customWidth="1"/>
    <col min="11276" max="11276" width="0.5703125" style="66" customWidth="1"/>
    <col min="11277" max="11277" width="17.42578125" style="66" customWidth="1"/>
    <col min="11278" max="11278" width="0.5703125" style="66" customWidth="1"/>
    <col min="11279" max="11279" width="10.42578125" style="66" customWidth="1"/>
    <col min="11280" max="11518" width="9.140625" style="66"/>
    <col min="11519" max="11519" width="35.5703125" style="66" customWidth="1"/>
    <col min="11520" max="11520" width="1.42578125" style="66" customWidth="1"/>
    <col min="11521" max="11521" width="5.42578125" style="66" customWidth="1"/>
    <col min="11522" max="11522" width="0.5703125" style="66" customWidth="1"/>
    <col min="11523" max="11523" width="11.42578125" style="66" customWidth="1"/>
    <col min="11524" max="11524" width="0.5703125" style="66" customWidth="1"/>
    <col min="11525" max="11525" width="9" style="66" customWidth="1"/>
    <col min="11526" max="11526" width="0.5703125" style="66" customWidth="1"/>
    <col min="11527" max="11527" width="14.42578125" style="66" customWidth="1"/>
    <col min="11528" max="11528" width="0.5703125" style="66" customWidth="1"/>
    <col min="11529" max="11529" width="14.42578125" style="66" customWidth="1"/>
    <col min="11530" max="11530" width="0.5703125" style="66" customWidth="1"/>
    <col min="11531" max="11531" width="14" style="66" customWidth="1"/>
    <col min="11532" max="11532" width="0.5703125" style="66" customWidth="1"/>
    <col min="11533" max="11533" width="17.42578125" style="66" customWidth="1"/>
    <col min="11534" max="11534" width="0.5703125" style="66" customWidth="1"/>
    <col min="11535" max="11535" width="10.42578125" style="66" customWidth="1"/>
    <col min="11536" max="11774" width="9.140625" style="66"/>
    <col min="11775" max="11775" width="35.5703125" style="66" customWidth="1"/>
    <col min="11776" max="11776" width="1.42578125" style="66" customWidth="1"/>
    <col min="11777" max="11777" width="5.42578125" style="66" customWidth="1"/>
    <col min="11778" max="11778" width="0.5703125" style="66" customWidth="1"/>
    <col min="11779" max="11779" width="11.42578125" style="66" customWidth="1"/>
    <col min="11780" max="11780" width="0.5703125" style="66" customWidth="1"/>
    <col min="11781" max="11781" width="9" style="66" customWidth="1"/>
    <col min="11782" max="11782" width="0.5703125" style="66" customWidth="1"/>
    <col min="11783" max="11783" width="14.42578125" style="66" customWidth="1"/>
    <col min="11784" max="11784" width="0.5703125" style="66" customWidth="1"/>
    <col min="11785" max="11785" width="14.42578125" style="66" customWidth="1"/>
    <col min="11786" max="11786" width="0.5703125" style="66" customWidth="1"/>
    <col min="11787" max="11787" width="14" style="66" customWidth="1"/>
    <col min="11788" max="11788" width="0.5703125" style="66" customWidth="1"/>
    <col min="11789" max="11789" width="17.42578125" style="66" customWidth="1"/>
    <col min="11790" max="11790" width="0.5703125" style="66" customWidth="1"/>
    <col min="11791" max="11791" width="10.42578125" style="66" customWidth="1"/>
    <col min="11792" max="12030" width="9.140625" style="66"/>
    <col min="12031" max="12031" width="35.5703125" style="66" customWidth="1"/>
    <col min="12032" max="12032" width="1.42578125" style="66" customWidth="1"/>
    <col min="12033" max="12033" width="5.42578125" style="66" customWidth="1"/>
    <col min="12034" max="12034" width="0.5703125" style="66" customWidth="1"/>
    <col min="12035" max="12035" width="11.42578125" style="66" customWidth="1"/>
    <col min="12036" max="12036" width="0.5703125" style="66" customWidth="1"/>
    <col min="12037" max="12037" width="9" style="66" customWidth="1"/>
    <col min="12038" max="12038" width="0.5703125" style="66" customWidth="1"/>
    <col min="12039" max="12039" width="14.42578125" style="66" customWidth="1"/>
    <col min="12040" max="12040" width="0.5703125" style="66" customWidth="1"/>
    <col min="12041" max="12041" width="14.42578125" style="66" customWidth="1"/>
    <col min="12042" max="12042" width="0.5703125" style="66" customWidth="1"/>
    <col min="12043" max="12043" width="14" style="66" customWidth="1"/>
    <col min="12044" max="12044" width="0.5703125" style="66" customWidth="1"/>
    <col min="12045" max="12045" width="17.42578125" style="66" customWidth="1"/>
    <col min="12046" max="12046" width="0.5703125" style="66" customWidth="1"/>
    <col min="12047" max="12047" width="10.42578125" style="66" customWidth="1"/>
    <col min="12048" max="12286" width="9.140625" style="66"/>
    <col min="12287" max="12287" width="35.5703125" style="66" customWidth="1"/>
    <col min="12288" max="12288" width="1.42578125" style="66" customWidth="1"/>
    <col min="12289" max="12289" width="5.42578125" style="66" customWidth="1"/>
    <col min="12290" max="12290" width="0.5703125" style="66" customWidth="1"/>
    <col min="12291" max="12291" width="11.42578125" style="66" customWidth="1"/>
    <col min="12292" max="12292" width="0.5703125" style="66" customWidth="1"/>
    <col min="12293" max="12293" width="9" style="66" customWidth="1"/>
    <col min="12294" max="12294" width="0.5703125" style="66" customWidth="1"/>
    <col min="12295" max="12295" width="14.42578125" style="66" customWidth="1"/>
    <col min="12296" max="12296" width="0.5703125" style="66" customWidth="1"/>
    <col min="12297" max="12297" width="14.42578125" style="66" customWidth="1"/>
    <col min="12298" max="12298" width="0.5703125" style="66" customWidth="1"/>
    <col min="12299" max="12299" width="14" style="66" customWidth="1"/>
    <col min="12300" max="12300" width="0.5703125" style="66" customWidth="1"/>
    <col min="12301" max="12301" width="17.42578125" style="66" customWidth="1"/>
    <col min="12302" max="12302" width="0.5703125" style="66" customWidth="1"/>
    <col min="12303" max="12303" width="10.42578125" style="66" customWidth="1"/>
    <col min="12304" max="12542" width="9.140625" style="66"/>
    <col min="12543" max="12543" width="35.5703125" style="66" customWidth="1"/>
    <col min="12544" max="12544" width="1.42578125" style="66" customWidth="1"/>
    <col min="12545" max="12545" width="5.42578125" style="66" customWidth="1"/>
    <col min="12546" max="12546" width="0.5703125" style="66" customWidth="1"/>
    <col min="12547" max="12547" width="11.42578125" style="66" customWidth="1"/>
    <col min="12548" max="12548" width="0.5703125" style="66" customWidth="1"/>
    <col min="12549" max="12549" width="9" style="66" customWidth="1"/>
    <col min="12550" max="12550" width="0.5703125" style="66" customWidth="1"/>
    <col min="12551" max="12551" width="14.42578125" style="66" customWidth="1"/>
    <col min="12552" max="12552" width="0.5703125" style="66" customWidth="1"/>
    <col min="12553" max="12553" width="14.42578125" style="66" customWidth="1"/>
    <col min="12554" max="12554" width="0.5703125" style="66" customWidth="1"/>
    <col min="12555" max="12555" width="14" style="66" customWidth="1"/>
    <col min="12556" max="12556" width="0.5703125" style="66" customWidth="1"/>
    <col min="12557" max="12557" width="17.42578125" style="66" customWidth="1"/>
    <col min="12558" max="12558" width="0.5703125" style="66" customWidth="1"/>
    <col min="12559" max="12559" width="10.42578125" style="66" customWidth="1"/>
    <col min="12560" max="12798" width="9.140625" style="66"/>
    <col min="12799" max="12799" width="35.5703125" style="66" customWidth="1"/>
    <col min="12800" max="12800" width="1.42578125" style="66" customWidth="1"/>
    <col min="12801" max="12801" width="5.42578125" style="66" customWidth="1"/>
    <col min="12802" max="12802" width="0.5703125" style="66" customWidth="1"/>
    <col min="12803" max="12803" width="11.42578125" style="66" customWidth="1"/>
    <col min="12804" max="12804" width="0.5703125" style="66" customWidth="1"/>
    <col min="12805" max="12805" width="9" style="66" customWidth="1"/>
    <col min="12806" max="12806" width="0.5703125" style="66" customWidth="1"/>
    <col min="12807" max="12807" width="14.42578125" style="66" customWidth="1"/>
    <col min="12808" max="12808" width="0.5703125" style="66" customWidth="1"/>
    <col min="12809" max="12809" width="14.42578125" style="66" customWidth="1"/>
    <col min="12810" max="12810" width="0.5703125" style="66" customWidth="1"/>
    <col min="12811" max="12811" width="14" style="66" customWidth="1"/>
    <col min="12812" max="12812" width="0.5703125" style="66" customWidth="1"/>
    <col min="12813" max="12813" width="17.42578125" style="66" customWidth="1"/>
    <col min="12814" max="12814" width="0.5703125" style="66" customWidth="1"/>
    <col min="12815" max="12815" width="10.42578125" style="66" customWidth="1"/>
    <col min="12816" max="13054" width="9.140625" style="66"/>
    <col min="13055" max="13055" width="35.5703125" style="66" customWidth="1"/>
    <col min="13056" max="13056" width="1.42578125" style="66" customWidth="1"/>
    <col min="13057" max="13057" width="5.42578125" style="66" customWidth="1"/>
    <col min="13058" max="13058" width="0.5703125" style="66" customWidth="1"/>
    <col min="13059" max="13059" width="11.42578125" style="66" customWidth="1"/>
    <col min="13060" max="13060" width="0.5703125" style="66" customWidth="1"/>
    <col min="13061" max="13061" width="9" style="66" customWidth="1"/>
    <col min="13062" max="13062" width="0.5703125" style="66" customWidth="1"/>
    <col min="13063" max="13063" width="14.42578125" style="66" customWidth="1"/>
    <col min="13064" max="13064" width="0.5703125" style="66" customWidth="1"/>
    <col min="13065" max="13065" width="14.42578125" style="66" customWidth="1"/>
    <col min="13066" max="13066" width="0.5703125" style="66" customWidth="1"/>
    <col min="13067" max="13067" width="14" style="66" customWidth="1"/>
    <col min="13068" max="13068" width="0.5703125" style="66" customWidth="1"/>
    <col min="13069" max="13069" width="17.42578125" style="66" customWidth="1"/>
    <col min="13070" max="13070" width="0.5703125" style="66" customWidth="1"/>
    <col min="13071" max="13071" width="10.42578125" style="66" customWidth="1"/>
    <col min="13072" max="13310" width="9.140625" style="66"/>
    <col min="13311" max="13311" width="35.5703125" style="66" customWidth="1"/>
    <col min="13312" max="13312" width="1.42578125" style="66" customWidth="1"/>
    <col min="13313" max="13313" width="5.42578125" style="66" customWidth="1"/>
    <col min="13314" max="13314" width="0.5703125" style="66" customWidth="1"/>
    <col min="13315" max="13315" width="11.42578125" style="66" customWidth="1"/>
    <col min="13316" max="13316" width="0.5703125" style="66" customWidth="1"/>
    <col min="13317" max="13317" width="9" style="66" customWidth="1"/>
    <col min="13318" max="13318" width="0.5703125" style="66" customWidth="1"/>
    <col min="13319" max="13319" width="14.42578125" style="66" customWidth="1"/>
    <col min="13320" max="13320" width="0.5703125" style="66" customWidth="1"/>
    <col min="13321" max="13321" width="14.42578125" style="66" customWidth="1"/>
    <col min="13322" max="13322" width="0.5703125" style="66" customWidth="1"/>
    <col min="13323" max="13323" width="14" style="66" customWidth="1"/>
    <col min="13324" max="13324" width="0.5703125" style="66" customWidth="1"/>
    <col min="13325" max="13325" width="17.42578125" style="66" customWidth="1"/>
    <col min="13326" max="13326" width="0.5703125" style="66" customWidth="1"/>
    <col min="13327" max="13327" width="10.42578125" style="66" customWidth="1"/>
    <col min="13328" max="13566" width="9.140625" style="66"/>
    <col min="13567" max="13567" width="35.5703125" style="66" customWidth="1"/>
    <col min="13568" max="13568" width="1.42578125" style="66" customWidth="1"/>
    <col min="13569" max="13569" width="5.42578125" style="66" customWidth="1"/>
    <col min="13570" max="13570" width="0.5703125" style="66" customWidth="1"/>
    <col min="13571" max="13571" width="11.42578125" style="66" customWidth="1"/>
    <col min="13572" max="13572" width="0.5703125" style="66" customWidth="1"/>
    <col min="13573" max="13573" width="9" style="66" customWidth="1"/>
    <col min="13574" max="13574" width="0.5703125" style="66" customWidth="1"/>
    <col min="13575" max="13575" width="14.42578125" style="66" customWidth="1"/>
    <col min="13576" max="13576" width="0.5703125" style="66" customWidth="1"/>
    <col min="13577" max="13577" width="14.42578125" style="66" customWidth="1"/>
    <col min="13578" max="13578" width="0.5703125" style="66" customWidth="1"/>
    <col min="13579" max="13579" width="14" style="66" customWidth="1"/>
    <col min="13580" max="13580" width="0.5703125" style="66" customWidth="1"/>
    <col min="13581" max="13581" width="17.42578125" style="66" customWidth="1"/>
    <col min="13582" max="13582" width="0.5703125" style="66" customWidth="1"/>
    <col min="13583" max="13583" width="10.42578125" style="66" customWidth="1"/>
    <col min="13584" max="13822" width="9.140625" style="66"/>
    <col min="13823" max="13823" width="35.5703125" style="66" customWidth="1"/>
    <col min="13824" max="13824" width="1.42578125" style="66" customWidth="1"/>
    <col min="13825" max="13825" width="5.42578125" style="66" customWidth="1"/>
    <col min="13826" max="13826" width="0.5703125" style="66" customWidth="1"/>
    <col min="13827" max="13827" width="11.42578125" style="66" customWidth="1"/>
    <col min="13828" max="13828" width="0.5703125" style="66" customWidth="1"/>
    <col min="13829" max="13829" width="9" style="66" customWidth="1"/>
    <col min="13830" max="13830" width="0.5703125" style="66" customWidth="1"/>
    <col min="13831" max="13831" width="14.42578125" style="66" customWidth="1"/>
    <col min="13832" max="13832" width="0.5703125" style="66" customWidth="1"/>
    <col min="13833" max="13833" width="14.42578125" style="66" customWidth="1"/>
    <col min="13834" max="13834" width="0.5703125" style="66" customWidth="1"/>
    <col min="13835" max="13835" width="14" style="66" customWidth="1"/>
    <col min="13836" max="13836" width="0.5703125" style="66" customWidth="1"/>
    <col min="13837" max="13837" width="17.42578125" style="66" customWidth="1"/>
    <col min="13838" max="13838" width="0.5703125" style="66" customWidth="1"/>
    <col min="13839" max="13839" width="10.42578125" style="66" customWidth="1"/>
    <col min="13840" max="14078" width="9.140625" style="66"/>
    <col min="14079" max="14079" width="35.5703125" style="66" customWidth="1"/>
    <col min="14080" max="14080" width="1.42578125" style="66" customWidth="1"/>
    <col min="14081" max="14081" width="5.42578125" style="66" customWidth="1"/>
    <col min="14082" max="14082" width="0.5703125" style="66" customWidth="1"/>
    <col min="14083" max="14083" width="11.42578125" style="66" customWidth="1"/>
    <col min="14084" max="14084" width="0.5703125" style="66" customWidth="1"/>
    <col min="14085" max="14085" width="9" style="66" customWidth="1"/>
    <col min="14086" max="14086" width="0.5703125" style="66" customWidth="1"/>
    <col min="14087" max="14087" width="14.42578125" style="66" customWidth="1"/>
    <col min="14088" max="14088" width="0.5703125" style="66" customWidth="1"/>
    <col min="14089" max="14089" width="14.42578125" style="66" customWidth="1"/>
    <col min="14090" max="14090" width="0.5703125" style="66" customWidth="1"/>
    <col min="14091" max="14091" width="14" style="66" customWidth="1"/>
    <col min="14092" max="14092" width="0.5703125" style="66" customWidth="1"/>
    <col min="14093" max="14093" width="17.42578125" style="66" customWidth="1"/>
    <col min="14094" max="14094" width="0.5703125" style="66" customWidth="1"/>
    <col min="14095" max="14095" width="10.42578125" style="66" customWidth="1"/>
    <col min="14096" max="14334" width="9.140625" style="66"/>
    <col min="14335" max="14335" width="35.5703125" style="66" customWidth="1"/>
    <col min="14336" max="14336" width="1.42578125" style="66" customWidth="1"/>
    <col min="14337" max="14337" width="5.42578125" style="66" customWidth="1"/>
    <col min="14338" max="14338" width="0.5703125" style="66" customWidth="1"/>
    <col min="14339" max="14339" width="11.42578125" style="66" customWidth="1"/>
    <col min="14340" max="14340" width="0.5703125" style="66" customWidth="1"/>
    <col min="14341" max="14341" width="9" style="66" customWidth="1"/>
    <col min="14342" max="14342" width="0.5703125" style="66" customWidth="1"/>
    <col min="14343" max="14343" width="14.42578125" style="66" customWidth="1"/>
    <col min="14344" max="14344" width="0.5703125" style="66" customWidth="1"/>
    <col min="14345" max="14345" width="14.42578125" style="66" customWidth="1"/>
    <col min="14346" max="14346" width="0.5703125" style="66" customWidth="1"/>
    <col min="14347" max="14347" width="14" style="66" customWidth="1"/>
    <col min="14348" max="14348" width="0.5703125" style="66" customWidth="1"/>
    <col min="14349" max="14349" width="17.42578125" style="66" customWidth="1"/>
    <col min="14350" max="14350" width="0.5703125" style="66" customWidth="1"/>
    <col min="14351" max="14351" width="10.42578125" style="66" customWidth="1"/>
    <col min="14352" max="14590" width="9.140625" style="66"/>
    <col min="14591" max="14591" width="35.5703125" style="66" customWidth="1"/>
    <col min="14592" max="14592" width="1.42578125" style="66" customWidth="1"/>
    <col min="14593" max="14593" width="5.42578125" style="66" customWidth="1"/>
    <col min="14594" max="14594" width="0.5703125" style="66" customWidth="1"/>
    <col min="14595" max="14595" width="11.42578125" style="66" customWidth="1"/>
    <col min="14596" max="14596" width="0.5703125" style="66" customWidth="1"/>
    <col min="14597" max="14597" width="9" style="66" customWidth="1"/>
    <col min="14598" max="14598" width="0.5703125" style="66" customWidth="1"/>
    <col min="14599" max="14599" width="14.42578125" style="66" customWidth="1"/>
    <col min="14600" max="14600" width="0.5703125" style="66" customWidth="1"/>
    <col min="14601" max="14601" width="14.42578125" style="66" customWidth="1"/>
    <col min="14602" max="14602" width="0.5703125" style="66" customWidth="1"/>
    <col min="14603" max="14603" width="14" style="66" customWidth="1"/>
    <col min="14604" max="14604" width="0.5703125" style="66" customWidth="1"/>
    <col min="14605" max="14605" width="17.42578125" style="66" customWidth="1"/>
    <col min="14606" max="14606" width="0.5703125" style="66" customWidth="1"/>
    <col min="14607" max="14607" width="10.42578125" style="66" customWidth="1"/>
    <col min="14608" max="14846" width="9.140625" style="66"/>
    <col min="14847" max="14847" width="35.5703125" style="66" customWidth="1"/>
    <col min="14848" max="14848" width="1.42578125" style="66" customWidth="1"/>
    <col min="14849" max="14849" width="5.42578125" style="66" customWidth="1"/>
    <col min="14850" max="14850" width="0.5703125" style="66" customWidth="1"/>
    <col min="14851" max="14851" width="11.42578125" style="66" customWidth="1"/>
    <col min="14852" max="14852" width="0.5703125" style="66" customWidth="1"/>
    <col min="14853" max="14853" width="9" style="66" customWidth="1"/>
    <col min="14854" max="14854" width="0.5703125" style="66" customWidth="1"/>
    <col min="14855" max="14855" width="14.42578125" style="66" customWidth="1"/>
    <col min="14856" max="14856" width="0.5703125" style="66" customWidth="1"/>
    <col min="14857" max="14857" width="14.42578125" style="66" customWidth="1"/>
    <col min="14858" max="14858" width="0.5703125" style="66" customWidth="1"/>
    <col min="14859" max="14859" width="14" style="66" customWidth="1"/>
    <col min="14860" max="14860" width="0.5703125" style="66" customWidth="1"/>
    <col min="14861" max="14861" width="17.42578125" style="66" customWidth="1"/>
    <col min="14862" max="14862" width="0.5703125" style="66" customWidth="1"/>
    <col min="14863" max="14863" width="10.42578125" style="66" customWidth="1"/>
    <col min="14864" max="15102" width="9.140625" style="66"/>
    <col min="15103" max="15103" width="35.5703125" style="66" customWidth="1"/>
    <col min="15104" max="15104" width="1.42578125" style="66" customWidth="1"/>
    <col min="15105" max="15105" width="5.42578125" style="66" customWidth="1"/>
    <col min="15106" max="15106" width="0.5703125" style="66" customWidth="1"/>
    <col min="15107" max="15107" width="11.42578125" style="66" customWidth="1"/>
    <col min="15108" max="15108" width="0.5703125" style="66" customWidth="1"/>
    <col min="15109" max="15109" width="9" style="66" customWidth="1"/>
    <col min="15110" max="15110" width="0.5703125" style="66" customWidth="1"/>
    <col min="15111" max="15111" width="14.42578125" style="66" customWidth="1"/>
    <col min="15112" max="15112" width="0.5703125" style="66" customWidth="1"/>
    <col min="15113" max="15113" width="14.42578125" style="66" customWidth="1"/>
    <col min="15114" max="15114" width="0.5703125" style="66" customWidth="1"/>
    <col min="15115" max="15115" width="14" style="66" customWidth="1"/>
    <col min="15116" max="15116" width="0.5703125" style="66" customWidth="1"/>
    <col min="15117" max="15117" width="17.42578125" style="66" customWidth="1"/>
    <col min="15118" max="15118" width="0.5703125" style="66" customWidth="1"/>
    <col min="15119" max="15119" width="10.42578125" style="66" customWidth="1"/>
    <col min="15120" max="15358" width="9.140625" style="66"/>
    <col min="15359" max="15359" width="35.5703125" style="66" customWidth="1"/>
    <col min="15360" max="15360" width="1.42578125" style="66" customWidth="1"/>
    <col min="15361" max="15361" width="5.42578125" style="66" customWidth="1"/>
    <col min="15362" max="15362" width="0.5703125" style="66" customWidth="1"/>
    <col min="15363" max="15363" width="11.42578125" style="66" customWidth="1"/>
    <col min="15364" max="15364" width="0.5703125" style="66" customWidth="1"/>
    <col min="15365" max="15365" width="9" style="66" customWidth="1"/>
    <col min="15366" max="15366" width="0.5703125" style="66" customWidth="1"/>
    <col min="15367" max="15367" width="14.42578125" style="66" customWidth="1"/>
    <col min="15368" max="15368" width="0.5703125" style="66" customWidth="1"/>
    <col min="15369" max="15369" width="14.42578125" style="66" customWidth="1"/>
    <col min="15370" max="15370" width="0.5703125" style="66" customWidth="1"/>
    <col min="15371" max="15371" width="14" style="66" customWidth="1"/>
    <col min="15372" max="15372" width="0.5703125" style="66" customWidth="1"/>
    <col min="15373" max="15373" width="17.42578125" style="66" customWidth="1"/>
    <col min="15374" max="15374" width="0.5703125" style="66" customWidth="1"/>
    <col min="15375" max="15375" width="10.42578125" style="66" customWidth="1"/>
    <col min="15376" max="15614" width="9.140625" style="66"/>
    <col min="15615" max="15615" width="35.5703125" style="66" customWidth="1"/>
    <col min="15616" max="15616" width="1.42578125" style="66" customWidth="1"/>
    <col min="15617" max="15617" width="5.42578125" style="66" customWidth="1"/>
    <col min="15618" max="15618" width="0.5703125" style="66" customWidth="1"/>
    <col min="15619" max="15619" width="11.42578125" style="66" customWidth="1"/>
    <col min="15620" max="15620" width="0.5703125" style="66" customWidth="1"/>
    <col min="15621" max="15621" width="9" style="66" customWidth="1"/>
    <col min="15622" max="15622" width="0.5703125" style="66" customWidth="1"/>
    <col min="15623" max="15623" width="14.42578125" style="66" customWidth="1"/>
    <col min="15624" max="15624" width="0.5703125" style="66" customWidth="1"/>
    <col min="15625" max="15625" width="14.42578125" style="66" customWidth="1"/>
    <col min="15626" max="15626" width="0.5703125" style="66" customWidth="1"/>
    <col min="15627" max="15627" width="14" style="66" customWidth="1"/>
    <col min="15628" max="15628" width="0.5703125" style="66" customWidth="1"/>
    <col min="15629" max="15629" width="17.42578125" style="66" customWidth="1"/>
    <col min="15630" max="15630" width="0.5703125" style="66" customWidth="1"/>
    <col min="15631" max="15631" width="10.42578125" style="66" customWidth="1"/>
    <col min="15632" max="15870" width="9.140625" style="66"/>
    <col min="15871" max="15871" width="35.5703125" style="66" customWidth="1"/>
    <col min="15872" max="15872" width="1.42578125" style="66" customWidth="1"/>
    <col min="15873" max="15873" width="5.42578125" style="66" customWidth="1"/>
    <col min="15874" max="15874" width="0.5703125" style="66" customWidth="1"/>
    <col min="15875" max="15875" width="11.42578125" style="66" customWidth="1"/>
    <col min="15876" max="15876" width="0.5703125" style="66" customWidth="1"/>
    <col min="15877" max="15877" width="9" style="66" customWidth="1"/>
    <col min="15878" max="15878" width="0.5703125" style="66" customWidth="1"/>
    <col min="15879" max="15879" width="14.42578125" style="66" customWidth="1"/>
    <col min="15880" max="15880" width="0.5703125" style="66" customWidth="1"/>
    <col min="15881" max="15881" width="14.42578125" style="66" customWidth="1"/>
    <col min="15882" max="15882" width="0.5703125" style="66" customWidth="1"/>
    <col min="15883" max="15883" width="14" style="66" customWidth="1"/>
    <col min="15884" max="15884" width="0.5703125" style="66" customWidth="1"/>
    <col min="15885" max="15885" width="17.42578125" style="66" customWidth="1"/>
    <col min="15886" max="15886" width="0.5703125" style="66" customWidth="1"/>
    <col min="15887" max="15887" width="10.42578125" style="66" customWidth="1"/>
    <col min="15888" max="16126" width="9.140625" style="66"/>
    <col min="16127" max="16127" width="35.5703125" style="66" customWidth="1"/>
    <col min="16128" max="16128" width="1.42578125" style="66" customWidth="1"/>
    <col min="16129" max="16129" width="5.42578125" style="66" customWidth="1"/>
    <col min="16130" max="16130" width="0.5703125" style="66" customWidth="1"/>
    <col min="16131" max="16131" width="11.42578125" style="66" customWidth="1"/>
    <col min="16132" max="16132" width="0.5703125" style="66" customWidth="1"/>
    <col min="16133" max="16133" width="9" style="66" customWidth="1"/>
    <col min="16134" max="16134" width="0.5703125" style="66" customWidth="1"/>
    <col min="16135" max="16135" width="14.42578125" style="66" customWidth="1"/>
    <col min="16136" max="16136" width="0.5703125" style="66" customWidth="1"/>
    <col min="16137" max="16137" width="14.42578125" style="66" customWidth="1"/>
    <col min="16138" max="16138" width="0.5703125" style="66" customWidth="1"/>
    <col min="16139" max="16139" width="14" style="66" customWidth="1"/>
    <col min="16140" max="16140" width="0.5703125" style="66" customWidth="1"/>
    <col min="16141" max="16141" width="17.42578125" style="66" customWidth="1"/>
    <col min="16142" max="16142" width="0.5703125" style="66" customWidth="1"/>
    <col min="16143" max="16143" width="10.42578125" style="66" customWidth="1"/>
    <col min="16144" max="16375" width="9.140625" style="66"/>
    <col min="16376" max="16384" width="9.140625" style="66" customWidth="1"/>
  </cols>
  <sheetData>
    <row r="1" spans="1:20" ht="15" customHeight="1">
      <c r="A1" s="147" t="s">
        <v>0</v>
      </c>
      <c r="B1" s="71"/>
      <c r="D1" s="71"/>
      <c r="I1" s="148"/>
      <c r="J1" s="148"/>
    </row>
    <row r="2" spans="1:20" ht="15" customHeight="1">
      <c r="A2" s="171" t="s">
        <v>207</v>
      </c>
      <c r="B2" s="171"/>
      <c r="D2" s="171"/>
      <c r="I2" s="148"/>
      <c r="J2" s="148"/>
    </row>
    <row r="3" spans="1:20" ht="15" customHeight="1">
      <c r="A3" s="172" t="str">
        <f>'4 (3m)'!A3:J3</f>
        <v>For the three-month period ended 31 March 2025</v>
      </c>
      <c r="B3" s="172"/>
      <c r="C3" s="150"/>
      <c r="D3" s="172"/>
      <c r="E3" s="68"/>
      <c r="F3" s="68"/>
      <c r="G3" s="68"/>
      <c r="H3" s="68"/>
      <c r="I3" s="151"/>
      <c r="J3" s="151"/>
      <c r="K3" s="151"/>
      <c r="L3" s="151"/>
      <c r="N3" s="151"/>
      <c r="O3" s="151"/>
      <c r="P3" s="151"/>
      <c r="Q3" s="151"/>
      <c r="R3" s="151"/>
      <c r="S3" s="151"/>
    </row>
    <row r="4" spans="1:20" ht="15" customHeight="1">
      <c r="A4" s="173"/>
      <c r="B4" s="173"/>
      <c r="D4" s="173"/>
      <c r="I4" s="148"/>
      <c r="J4" s="148"/>
      <c r="M4" s="174"/>
    </row>
    <row r="5" spans="1:20" ht="15" customHeight="1">
      <c r="A5" s="173"/>
      <c r="B5" s="173"/>
      <c r="D5" s="173"/>
      <c r="I5" s="148"/>
      <c r="J5" s="148"/>
      <c r="M5" s="66"/>
      <c r="T5" s="66"/>
    </row>
    <row r="6" spans="1:20" ht="15" customHeight="1">
      <c r="A6" s="175"/>
      <c r="B6" s="139"/>
      <c r="D6" s="139"/>
      <c r="E6" s="235" t="s">
        <v>210</v>
      </c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66"/>
    </row>
    <row r="7" spans="1:20" ht="15" customHeight="1">
      <c r="A7" s="175"/>
      <c r="B7" s="176"/>
      <c r="C7" s="176"/>
      <c r="D7" s="176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236" t="s">
        <v>85</v>
      </c>
      <c r="P7" s="236"/>
      <c r="Q7" s="236"/>
      <c r="R7" s="177"/>
      <c r="S7" s="177"/>
      <c r="T7" s="66"/>
    </row>
    <row r="8" spans="1:20" ht="15" customHeight="1">
      <c r="A8" s="175"/>
      <c r="B8" s="176"/>
      <c r="C8" s="176"/>
      <c r="D8" s="176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237" t="s">
        <v>104</v>
      </c>
      <c r="P8" s="237"/>
      <c r="Q8" s="237"/>
      <c r="R8" s="177"/>
      <c r="S8" s="177"/>
      <c r="T8" s="66"/>
    </row>
    <row r="9" spans="1:20" ht="15" customHeight="1">
      <c r="A9" s="175"/>
      <c r="B9" s="176"/>
      <c r="C9" s="176"/>
      <c r="D9" s="176"/>
      <c r="E9" s="148"/>
      <c r="F9" s="148"/>
      <c r="G9" s="148"/>
      <c r="H9" s="148"/>
      <c r="I9" s="148"/>
      <c r="J9" s="177"/>
      <c r="M9" s="44" t="s">
        <v>125</v>
      </c>
      <c r="O9" s="178"/>
      <c r="P9" s="179"/>
      <c r="Q9" s="180"/>
      <c r="R9" s="177"/>
      <c r="S9" s="177"/>
      <c r="T9" s="66"/>
    </row>
    <row r="10" spans="1:20" ht="15" customHeight="1">
      <c r="A10" s="175"/>
      <c r="B10" s="176"/>
      <c r="C10" s="176"/>
      <c r="D10" s="176"/>
      <c r="E10" s="181" t="s">
        <v>126</v>
      </c>
      <c r="F10" s="177"/>
      <c r="G10" s="181"/>
      <c r="H10" s="177"/>
      <c r="I10" s="181" t="s">
        <v>80</v>
      </c>
      <c r="J10" s="177"/>
      <c r="M10" s="44" t="s">
        <v>128</v>
      </c>
      <c r="O10" s="44" t="s">
        <v>129</v>
      </c>
      <c r="P10" s="177"/>
      <c r="Q10" s="44" t="s">
        <v>131</v>
      </c>
      <c r="R10" s="177"/>
      <c r="S10" s="177"/>
      <c r="T10" s="66"/>
    </row>
    <row r="11" spans="1:20" ht="15" customHeight="1">
      <c r="A11" s="176"/>
      <c r="B11" s="176"/>
      <c r="C11" s="176"/>
      <c r="D11" s="176"/>
      <c r="E11" s="181" t="s">
        <v>132</v>
      </c>
      <c r="F11" s="182"/>
      <c r="G11" s="181" t="s">
        <v>133</v>
      </c>
      <c r="H11" s="182"/>
      <c r="I11" s="181" t="s">
        <v>127</v>
      </c>
      <c r="J11" s="182"/>
      <c r="K11" s="181" t="s">
        <v>80</v>
      </c>
      <c r="L11" s="181"/>
      <c r="M11" s="181" t="s">
        <v>135</v>
      </c>
      <c r="N11" s="181"/>
      <c r="O11" s="44" t="s">
        <v>136</v>
      </c>
      <c r="P11" s="182"/>
      <c r="Q11" s="44" t="s">
        <v>139</v>
      </c>
      <c r="R11" s="182"/>
      <c r="S11" s="182"/>
      <c r="T11" s="66"/>
    </row>
    <row r="12" spans="1:20" ht="15" customHeight="1">
      <c r="A12" s="176"/>
      <c r="B12" s="176"/>
      <c r="C12" s="176"/>
      <c r="D12" s="176"/>
      <c r="E12" s="181" t="s">
        <v>142</v>
      </c>
      <c r="F12" s="182"/>
      <c r="G12" s="181" t="s">
        <v>143</v>
      </c>
      <c r="H12" s="182"/>
      <c r="I12" s="183" t="s">
        <v>158</v>
      </c>
      <c r="J12" s="182"/>
      <c r="K12" s="183" t="s">
        <v>145</v>
      </c>
      <c r="L12" s="181"/>
      <c r="M12" s="183" t="s">
        <v>146</v>
      </c>
      <c r="N12" s="181"/>
      <c r="O12" s="44" t="s">
        <v>147</v>
      </c>
      <c r="P12" s="182"/>
      <c r="Q12" s="44" t="s">
        <v>150</v>
      </c>
      <c r="R12" s="182"/>
      <c r="S12" s="182" t="s">
        <v>88</v>
      </c>
      <c r="T12" s="66"/>
    </row>
    <row r="13" spans="1:20" ht="15" customHeight="1">
      <c r="A13" s="176"/>
      <c r="B13" s="18"/>
      <c r="C13" s="144"/>
      <c r="D13" s="18"/>
      <c r="E13" s="25" t="s">
        <v>13</v>
      </c>
      <c r="F13" s="26"/>
      <c r="G13" s="25" t="s">
        <v>13</v>
      </c>
      <c r="H13" s="26"/>
      <c r="I13" s="25" t="s">
        <v>13</v>
      </c>
      <c r="J13" s="181"/>
      <c r="K13" s="25" t="s">
        <v>13</v>
      </c>
      <c r="L13" s="26"/>
      <c r="M13" s="25" t="s">
        <v>13</v>
      </c>
      <c r="N13" s="26"/>
      <c r="O13" s="184" t="s">
        <v>13</v>
      </c>
      <c r="P13" s="181"/>
      <c r="Q13" s="184" t="s">
        <v>13</v>
      </c>
      <c r="R13" s="181"/>
      <c r="S13" s="25" t="s">
        <v>13</v>
      </c>
      <c r="T13" s="66"/>
    </row>
    <row r="14" spans="1:20" ht="15" customHeight="1">
      <c r="A14" s="176"/>
      <c r="B14" s="18"/>
      <c r="C14" s="176"/>
      <c r="D14" s="18"/>
      <c r="E14" s="26"/>
      <c r="F14" s="26"/>
      <c r="G14" s="26"/>
      <c r="H14" s="26"/>
      <c r="I14" s="26"/>
      <c r="J14" s="181"/>
      <c r="K14" s="26"/>
      <c r="L14" s="26"/>
      <c r="M14" s="66"/>
      <c r="N14" s="26"/>
      <c r="O14" s="44"/>
      <c r="P14" s="181"/>
      <c r="Q14" s="44"/>
      <c r="R14" s="181"/>
      <c r="S14" s="26"/>
      <c r="T14" s="66"/>
    </row>
    <row r="15" spans="1:20" ht="15" customHeight="1">
      <c r="A15" s="185" t="s">
        <v>153</v>
      </c>
      <c r="B15" s="175"/>
      <c r="C15" s="175"/>
      <c r="D15" s="175"/>
      <c r="E15" s="30">
        <v>6506236</v>
      </c>
      <c r="F15" s="31"/>
      <c r="G15" s="31">
        <v>18549728</v>
      </c>
      <c r="H15" s="31"/>
      <c r="I15" s="31">
        <v>313042</v>
      </c>
      <c r="J15" s="31"/>
      <c r="K15" s="31">
        <v>575210</v>
      </c>
      <c r="L15" s="31"/>
      <c r="M15" s="31">
        <v>-17676423</v>
      </c>
      <c r="N15" s="31"/>
      <c r="O15" s="31">
        <v>4858</v>
      </c>
      <c r="P15" s="31"/>
      <c r="Q15" s="31">
        <f>SUM(O15:P15)</f>
        <v>4858</v>
      </c>
      <c r="R15" s="31"/>
      <c r="S15" s="27">
        <f>SUM(E15:K15,M15,Q15)</f>
        <v>8272651</v>
      </c>
      <c r="T15" s="66"/>
    </row>
    <row r="16" spans="1:20" ht="15" customHeight="1">
      <c r="A16" s="186" t="s">
        <v>116</v>
      </c>
      <c r="B16" s="18"/>
      <c r="C16" s="176"/>
      <c r="D16" s="175"/>
      <c r="E16" s="32">
        <v>0</v>
      </c>
      <c r="F16" s="31"/>
      <c r="G16" s="32">
        <v>0</v>
      </c>
      <c r="H16" s="31"/>
      <c r="I16" s="32">
        <v>0</v>
      </c>
      <c r="J16" s="31"/>
      <c r="K16" s="32">
        <v>81064</v>
      </c>
      <c r="L16" s="31"/>
      <c r="M16" s="32">
        <v>0</v>
      </c>
      <c r="N16" s="31"/>
      <c r="O16" s="32">
        <v>838</v>
      </c>
      <c r="P16" s="31"/>
      <c r="Q16" s="32">
        <f t="shared" ref="Q16" si="0">SUM(O16:P16)</f>
        <v>838</v>
      </c>
      <c r="R16" s="31"/>
      <c r="S16" s="28">
        <f t="shared" ref="S16" si="1">SUM(E16:K16,M16,Q16)</f>
        <v>81902</v>
      </c>
      <c r="T16" s="66"/>
    </row>
    <row r="18" spans="1:20" ht="15" customHeight="1" thickBot="1">
      <c r="A18" s="187" t="s">
        <v>155</v>
      </c>
      <c r="B18" s="175"/>
      <c r="C18" s="175"/>
      <c r="D18" s="175"/>
      <c r="E18" s="33">
        <f>SUM(E15:E16)</f>
        <v>6506236</v>
      </c>
      <c r="F18" s="34"/>
      <c r="G18" s="33">
        <f>SUM(G15:G16)</f>
        <v>18549728</v>
      </c>
      <c r="H18" s="34"/>
      <c r="I18" s="33">
        <f>SUM(I15:I16)</f>
        <v>313042</v>
      </c>
      <c r="J18" s="34"/>
      <c r="K18" s="33">
        <f>SUM(K15:K16)</f>
        <v>656274</v>
      </c>
      <c r="L18" s="34"/>
      <c r="M18" s="33">
        <f>SUM(M15:M16)</f>
        <v>-17676423</v>
      </c>
      <c r="N18" s="34"/>
      <c r="O18" s="33">
        <f>SUM(O15:O16)</f>
        <v>5696</v>
      </c>
      <c r="P18" s="34"/>
      <c r="Q18" s="33">
        <f>SUM(Q15:Q16)</f>
        <v>5696</v>
      </c>
      <c r="R18" s="34"/>
      <c r="S18" s="33">
        <f>SUM(S15:S16)</f>
        <v>8354553</v>
      </c>
      <c r="T18" s="66"/>
    </row>
    <row r="19" spans="1:20" ht="15" customHeight="1" thickTop="1">
      <c r="A19" s="187"/>
      <c r="B19" s="175"/>
      <c r="C19" s="175"/>
      <c r="D19" s="175"/>
      <c r="E19" s="35"/>
      <c r="F19" s="36"/>
      <c r="G19" s="35"/>
      <c r="H19" s="36"/>
      <c r="I19" s="35"/>
      <c r="J19" s="36"/>
      <c r="K19" s="35"/>
      <c r="L19" s="36"/>
      <c r="M19" s="35"/>
      <c r="N19" s="36"/>
      <c r="O19" s="35"/>
      <c r="P19" s="36"/>
      <c r="Q19" s="35"/>
      <c r="R19" s="36"/>
      <c r="S19" s="35"/>
      <c r="T19" s="66"/>
    </row>
    <row r="20" spans="1:20" ht="15" customHeight="1">
      <c r="A20" s="187"/>
      <c r="B20" s="175"/>
      <c r="C20" s="175"/>
      <c r="D20" s="175"/>
      <c r="E20" s="35"/>
      <c r="F20" s="36"/>
      <c r="G20" s="35"/>
      <c r="H20" s="36"/>
      <c r="I20" s="35"/>
      <c r="J20" s="36"/>
      <c r="K20" s="35"/>
      <c r="L20" s="36"/>
      <c r="M20" s="35"/>
      <c r="N20" s="36"/>
      <c r="O20" s="35"/>
      <c r="P20" s="36"/>
      <c r="Q20" s="35"/>
      <c r="R20" s="36"/>
      <c r="S20" s="35"/>
      <c r="T20" s="66"/>
    </row>
    <row r="21" spans="1:20" ht="15" customHeight="1">
      <c r="A21" s="185" t="s">
        <v>156</v>
      </c>
      <c r="B21" s="175"/>
      <c r="C21" s="175"/>
      <c r="D21" s="175"/>
      <c r="E21" s="30">
        <v>6636360</v>
      </c>
      <c r="F21" s="31"/>
      <c r="G21" s="31">
        <v>18549728</v>
      </c>
      <c r="H21" s="31"/>
      <c r="I21" s="31">
        <v>329063</v>
      </c>
      <c r="J21" s="31"/>
      <c r="K21" s="31">
        <v>734517</v>
      </c>
      <c r="L21" s="31"/>
      <c r="M21" s="31">
        <v>-17676423</v>
      </c>
      <c r="N21" s="31"/>
      <c r="O21" s="31">
        <v>7000</v>
      </c>
      <c r="P21" s="31"/>
      <c r="Q21" s="31">
        <v>7000</v>
      </c>
      <c r="R21" s="31"/>
      <c r="S21" s="27">
        <v>8580245</v>
      </c>
      <c r="T21" s="66"/>
    </row>
    <row r="22" spans="1:20" ht="15" customHeight="1">
      <c r="A22" s="186" t="s">
        <v>116</v>
      </c>
      <c r="B22" s="18"/>
      <c r="C22" s="176"/>
      <c r="D22" s="175"/>
      <c r="E22" s="32">
        <v>0</v>
      </c>
      <c r="F22" s="31"/>
      <c r="G22" s="32">
        <v>0</v>
      </c>
      <c r="H22" s="31"/>
      <c r="I22" s="32">
        <v>0</v>
      </c>
      <c r="J22" s="31"/>
      <c r="K22" s="32">
        <v>51105</v>
      </c>
      <c r="L22" s="31"/>
      <c r="M22" s="32">
        <v>0</v>
      </c>
      <c r="N22" s="31"/>
      <c r="O22" s="32">
        <v>0</v>
      </c>
      <c r="P22" s="31"/>
      <c r="Q22" s="32">
        <v>0</v>
      </c>
      <c r="R22" s="31"/>
      <c r="S22" s="28">
        <f t="shared" ref="S22" si="2">SUM(E22:K22,M22,Q22)</f>
        <v>51105</v>
      </c>
      <c r="T22" s="66"/>
    </row>
    <row r="23" spans="1:20" ht="15" customHeight="1">
      <c r="A23" s="185"/>
      <c r="B23" s="187"/>
      <c r="C23" s="175"/>
      <c r="D23" s="175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66"/>
    </row>
    <row r="24" spans="1:20" ht="15" customHeight="1" thickBot="1">
      <c r="A24" s="187" t="s">
        <v>157</v>
      </c>
      <c r="B24" s="175"/>
      <c r="C24" s="175"/>
      <c r="D24" s="175"/>
      <c r="E24" s="33">
        <f>SUM(E21:E22)</f>
        <v>6636360</v>
      </c>
      <c r="F24" s="34"/>
      <c r="G24" s="33">
        <f>SUM(G21:G22)</f>
        <v>18549728</v>
      </c>
      <c r="H24" s="34"/>
      <c r="I24" s="33">
        <f>SUM(I21:I22)</f>
        <v>329063</v>
      </c>
      <c r="J24" s="34"/>
      <c r="K24" s="33">
        <f>SUM(K21:K22)</f>
        <v>785622</v>
      </c>
      <c r="L24" s="34"/>
      <c r="M24" s="33">
        <f>SUM(M21:M22)</f>
        <v>-17676423</v>
      </c>
      <c r="N24" s="34"/>
      <c r="O24" s="33">
        <f>SUM(O21:O22)</f>
        <v>7000</v>
      </c>
      <c r="P24" s="34"/>
      <c r="Q24" s="33">
        <f>SUM(Q21:Q22)</f>
        <v>7000</v>
      </c>
      <c r="R24" s="34"/>
      <c r="S24" s="33">
        <f>SUM(S21:S22)</f>
        <v>8631350</v>
      </c>
      <c r="T24" s="66"/>
    </row>
    <row r="32" spans="1:20" ht="20.25" customHeight="1"/>
    <row r="36" spans="1:27" ht="15" customHeight="1">
      <c r="B36" s="238" t="s">
        <v>215</v>
      </c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18"/>
      <c r="U36" s="218"/>
      <c r="V36" s="218"/>
      <c r="W36" s="218"/>
      <c r="X36" s="218"/>
      <c r="Y36" s="218"/>
      <c r="Z36" s="218"/>
      <c r="AA36" s="218"/>
    </row>
    <row r="43" spans="1:27" ht="2.25" customHeight="1"/>
    <row r="44" spans="1:27" ht="21.95" customHeight="1">
      <c r="A44" s="188" t="s">
        <v>48</v>
      </c>
      <c r="B44" s="170"/>
      <c r="C44" s="150"/>
      <c r="D44" s="170"/>
      <c r="E44" s="68"/>
      <c r="F44" s="68"/>
      <c r="G44" s="68"/>
      <c r="H44" s="68"/>
      <c r="I44" s="68"/>
      <c r="J44" s="68"/>
      <c r="K44" s="151"/>
      <c r="L44" s="151"/>
      <c r="M44" s="151"/>
      <c r="N44" s="151"/>
      <c r="O44" s="151"/>
      <c r="P44" s="151"/>
      <c r="Q44" s="151"/>
      <c r="R44" s="151"/>
      <c r="S44" s="151"/>
    </row>
  </sheetData>
  <mergeCells count="4">
    <mergeCell ref="E6:S6"/>
    <mergeCell ref="O7:Q7"/>
    <mergeCell ref="O8:Q8"/>
    <mergeCell ref="B36:S36"/>
  </mergeCells>
  <pageMargins left="0.4" right="0.4" top="0.5" bottom="0.6" header="0.49" footer="0.4"/>
  <pageSetup paperSize="9" scale="80" firstPageNumber="6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K119"/>
  <sheetViews>
    <sheetView tabSelected="1" topLeftCell="A84" zoomScaleNormal="100" zoomScaleSheetLayoutView="90" workbookViewId="0">
      <selection activeCell="M120" sqref="M120"/>
    </sheetView>
  </sheetViews>
  <sheetFormatPr defaultColWidth="9.140625" defaultRowHeight="15" customHeight="1"/>
  <cols>
    <col min="1" max="1" width="3.140625" style="193" customWidth="1"/>
    <col min="2" max="2" width="55" style="193" customWidth="1"/>
    <col min="3" max="3" width="5.42578125" style="193" customWidth="1"/>
    <col min="4" max="4" width="1" style="193" customWidth="1"/>
    <col min="5" max="5" width="13.85546875" style="205" customWidth="1"/>
    <col min="6" max="6" width="0.85546875" style="205" customWidth="1"/>
    <col min="7" max="7" width="13.85546875" style="205" customWidth="1"/>
    <col min="8" max="8" width="0.85546875" style="193" customWidth="1"/>
    <col min="9" max="9" width="13.85546875" style="205" customWidth="1"/>
    <col min="10" max="10" width="0.85546875" style="205" customWidth="1"/>
    <col min="11" max="11" width="13.85546875" style="205" customWidth="1"/>
    <col min="12" max="16384" width="9.140625" style="193"/>
  </cols>
  <sheetData>
    <row r="1" spans="1:11" s="191" customFormat="1" ht="16.5" customHeight="1">
      <c r="A1" s="189" t="s">
        <v>0</v>
      </c>
      <c r="B1" s="189"/>
      <c r="C1" s="189"/>
      <c r="D1" s="189"/>
      <c r="E1" s="190"/>
      <c r="F1" s="190"/>
      <c r="G1" s="190"/>
      <c r="H1" s="189"/>
      <c r="I1" s="190"/>
      <c r="J1" s="190"/>
      <c r="K1" s="190"/>
    </row>
    <row r="2" spans="1:11" ht="16.5" customHeight="1">
      <c r="A2" s="192" t="s">
        <v>208</v>
      </c>
      <c r="B2" s="192"/>
      <c r="C2" s="189"/>
      <c r="D2" s="189"/>
      <c r="E2" s="190"/>
      <c r="F2" s="190"/>
      <c r="G2" s="190"/>
      <c r="H2" s="189"/>
      <c r="I2" s="190"/>
      <c r="J2" s="190"/>
      <c r="K2" s="190"/>
    </row>
    <row r="3" spans="1:11" ht="16.5" customHeight="1">
      <c r="A3" s="19" t="str">
        <f>'4 (3m)'!A3:J3</f>
        <v>For the three-month period ended 31 March 2025</v>
      </c>
      <c r="B3" s="19"/>
      <c r="C3" s="19"/>
      <c r="D3" s="19"/>
      <c r="E3" s="20"/>
      <c r="F3" s="20"/>
      <c r="G3" s="20"/>
      <c r="H3" s="19"/>
      <c r="I3" s="20"/>
      <c r="J3" s="20"/>
      <c r="K3" s="20"/>
    </row>
    <row r="4" spans="1:11" ht="16.5" customHeight="1">
      <c r="A4" s="21"/>
      <c r="B4" s="21"/>
      <c r="C4" s="21"/>
      <c r="D4" s="21"/>
      <c r="E4" s="22"/>
      <c r="F4" s="22"/>
      <c r="G4" s="22"/>
      <c r="H4" s="21"/>
      <c r="I4" s="22"/>
      <c r="J4" s="22"/>
      <c r="K4" s="22"/>
    </row>
    <row r="5" spans="1:11" ht="16.5" customHeight="1">
      <c r="A5" s="21"/>
      <c r="B5" s="21"/>
      <c r="C5" s="21"/>
      <c r="D5" s="21"/>
      <c r="E5" s="22"/>
      <c r="F5" s="22"/>
      <c r="G5" s="22"/>
      <c r="H5" s="21"/>
      <c r="I5" s="22"/>
      <c r="J5" s="22"/>
      <c r="K5" s="22"/>
    </row>
    <row r="6" spans="1:11" ht="16.5" customHeight="1">
      <c r="A6" s="21"/>
      <c r="B6" s="21"/>
      <c r="C6" s="21"/>
      <c r="D6" s="21"/>
      <c r="E6" s="240" t="s">
        <v>3</v>
      </c>
      <c r="F6" s="240"/>
      <c r="G6" s="240"/>
      <c r="H6" s="195"/>
      <c r="I6" s="240" t="s">
        <v>4</v>
      </c>
      <c r="J6" s="240"/>
      <c r="K6" s="240"/>
    </row>
    <row r="7" spans="1:11" ht="16.5" customHeight="1">
      <c r="A7" s="21"/>
      <c r="B7" s="21"/>
      <c r="C7" s="21"/>
      <c r="D7" s="21"/>
      <c r="E7" s="239" t="s">
        <v>5</v>
      </c>
      <c r="F7" s="239"/>
      <c r="G7" s="239"/>
      <c r="H7" s="194"/>
      <c r="I7" s="239" t="s">
        <v>5</v>
      </c>
      <c r="J7" s="239"/>
      <c r="K7" s="239"/>
    </row>
    <row r="8" spans="1:11" ht="16.5" customHeight="1">
      <c r="A8" s="21"/>
      <c r="B8" s="21"/>
      <c r="C8" s="21"/>
      <c r="D8" s="21"/>
      <c r="E8" s="196" t="s">
        <v>8</v>
      </c>
      <c r="F8" s="103"/>
      <c r="G8" s="196" t="s">
        <v>8</v>
      </c>
      <c r="H8" s="103"/>
      <c r="I8" s="196" t="s">
        <v>8</v>
      </c>
      <c r="J8" s="100"/>
      <c r="K8" s="196" t="s">
        <v>8</v>
      </c>
    </row>
    <row r="9" spans="1:11" ht="16.350000000000001" customHeight="1">
      <c r="E9" s="54" t="s">
        <v>10</v>
      </c>
      <c r="F9" s="54"/>
      <c r="G9" s="54" t="s">
        <v>11</v>
      </c>
      <c r="I9" s="54" t="s">
        <v>10</v>
      </c>
      <c r="J9" s="54"/>
      <c r="K9" s="54" t="s">
        <v>11</v>
      </c>
    </row>
    <row r="10" spans="1:11" s="197" customFormat="1" ht="16.350000000000001" customHeight="1">
      <c r="C10" s="198"/>
      <c r="D10" s="199"/>
      <c r="E10" s="200" t="s">
        <v>13</v>
      </c>
      <c r="F10" s="110"/>
      <c r="G10" s="200" t="s">
        <v>13</v>
      </c>
      <c r="H10" s="111"/>
      <c r="I10" s="200" t="s">
        <v>13</v>
      </c>
      <c r="J10" s="110"/>
      <c r="K10" s="200" t="s">
        <v>13</v>
      </c>
    </row>
    <row r="11" spans="1:11" s="197" customFormat="1" ht="16.350000000000001" customHeight="1">
      <c r="C11" s="201"/>
      <c r="D11" s="201"/>
      <c r="E11" s="202"/>
      <c r="F11" s="203"/>
      <c r="G11" s="202"/>
      <c r="H11" s="201"/>
      <c r="I11" s="202"/>
      <c r="J11" s="203"/>
      <c r="K11" s="202"/>
    </row>
    <row r="12" spans="1:11" ht="16.350000000000001" customHeight="1">
      <c r="A12" s="204" t="s">
        <v>159</v>
      </c>
      <c r="B12" s="204"/>
    </row>
    <row r="13" spans="1:11" ht="16.350000000000001" customHeight="1">
      <c r="A13" s="206" t="s">
        <v>212</v>
      </c>
      <c r="B13" s="206"/>
      <c r="E13" s="207">
        <v>225110</v>
      </c>
      <c r="G13" s="207">
        <v>170738</v>
      </c>
      <c r="I13" s="207">
        <v>63981</v>
      </c>
      <c r="K13" s="207">
        <v>101417</v>
      </c>
    </row>
    <row r="14" spans="1:11" s="39" customFormat="1" ht="6" customHeight="1">
      <c r="A14" s="56"/>
      <c r="B14" s="56"/>
      <c r="C14" s="208"/>
      <c r="E14" s="88"/>
      <c r="F14" s="115"/>
      <c r="G14" s="88"/>
      <c r="I14" s="88"/>
      <c r="J14" s="115"/>
      <c r="K14" s="88"/>
    </row>
    <row r="15" spans="1:11" s="39" customFormat="1" ht="16.5" customHeight="1">
      <c r="A15" s="56" t="s">
        <v>160</v>
      </c>
      <c r="B15" s="56"/>
      <c r="C15" s="208"/>
      <c r="E15" s="115"/>
      <c r="F15" s="115"/>
      <c r="G15" s="88"/>
      <c r="I15" s="115"/>
      <c r="J15" s="115"/>
      <c r="K15" s="88"/>
    </row>
    <row r="16" spans="1:11" ht="16.350000000000001" customHeight="1">
      <c r="A16" s="206"/>
      <c r="B16" s="206" t="s">
        <v>161</v>
      </c>
      <c r="C16" s="209"/>
      <c r="E16" s="207">
        <v>17297</v>
      </c>
      <c r="G16" s="207">
        <v>18923</v>
      </c>
      <c r="I16" s="207">
        <v>7989</v>
      </c>
      <c r="K16" s="207">
        <v>8800</v>
      </c>
    </row>
    <row r="17" spans="1:11" ht="16.350000000000001" customHeight="1">
      <c r="A17" s="206"/>
      <c r="B17" s="206" t="s">
        <v>162</v>
      </c>
      <c r="C17" s="209"/>
      <c r="E17" s="207">
        <v>4252</v>
      </c>
      <c r="G17" s="207">
        <v>2938</v>
      </c>
      <c r="I17" s="207">
        <v>4252</v>
      </c>
      <c r="K17" s="207">
        <v>2938</v>
      </c>
    </row>
    <row r="18" spans="1:11" ht="16.5" customHeight="1">
      <c r="B18" s="193" t="s">
        <v>163</v>
      </c>
      <c r="C18" s="209"/>
      <c r="E18" s="207">
        <v>283</v>
      </c>
      <c r="G18" s="207">
        <v>7956</v>
      </c>
      <c r="I18" s="207">
        <v>283</v>
      </c>
      <c r="J18" s="207"/>
      <c r="K18" s="207">
        <v>7956</v>
      </c>
    </row>
    <row r="19" spans="1:11" ht="16.350000000000001" customHeight="1">
      <c r="A19" s="206"/>
      <c r="B19" s="206" t="s">
        <v>164</v>
      </c>
      <c r="C19" s="209"/>
      <c r="E19" s="207">
        <v>1163</v>
      </c>
      <c r="G19" s="207">
        <v>-11</v>
      </c>
      <c r="I19" s="207">
        <v>1155</v>
      </c>
      <c r="K19" s="207">
        <v>-11</v>
      </c>
    </row>
    <row r="20" spans="1:11" ht="16.350000000000001" customHeight="1">
      <c r="A20" s="206"/>
      <c r="B20" s="206" t="s">
        <v>165</v>
      </c>
      <c r="C20" s="209"/>
      <c r="E20" s="207">
        <v>176714</v>
      </c>
      <c r="G20" s="207">
        <v>350027</v>
      </c>
      <c r="I20" s="207">
        <v>2635</v>
      </c>
      <c r="K20" s="207">
        <v>28</v>
      </c>
    </row>
    <row r="21" spans="1:11" ht="15.6" customHeight="1">
      <c r="A21" s="206"/>
      <c r="B21" s="206" t="s">
        <v>166</v>
      </c>
      <c r="C21" s="209"/>
      <c r="E21" s="207">
        <v>-277</v>
      </c>
      <c r="G21" s="207">
        <v>0</v>
      </c>
      <c r="I21" s="207">
        <v>-277</v>
      </c>
      <c r="K21" s="207">
        <v>0</v>
      </c>
    </row>
    <row r="22" spans="1:11" ht="16.350000000000001" customHeight="1">
      <c r="A22" s="206"/>
      <c r="B22" s="206" t="s">
        <v>220</v>
      </c>
      <c r="C22" s="209"/>
      <c r="E22" s="207">
        <v>-19445</v>
      </c>
      <c r="G22" s="207">
        <v>32829</v>
      </c>
      <c r="I22" s="207">
        <v>-2905</v>
      </c>
      <c r="K22" s="207">
        <v>0</v>
      </c>
    </row>
    <row r="23" spans="1:11" ht="16.350000000000001" customHeight="1">
      <c r="A23" s="206"/>
      <c r="B23" s="66" t="s">
        <v>167</v>
      </c>
      <c r="G23" s="207"/>
      <c r="I23" s="207"/>
      <c r="K23" s="207"/>
    </row>
    <row r="24" spans="1:11" ht="16.350000000000001" customHeight="1">
      <c r="A24" s="206"/>
      <c r="B24" s="206" t="s">
        <v>168</v>
      </c>
      <c r="C24" s="209"/>
      <c r="E24" s="207">
        <v>3771</v>
      </c>
      <c r="G24" s="207">
        <v>732</v>
      </c>
      <c r="I24" s="207">
        <v>3771</v>
      </c>
      <c r="K24" s="207">
        <v>732</v>
      </c>
    </row>
    <row r="25" spans="1:11" ht="16.350000000000001" customHeight="1">
      <c r="A25" s="206"/>
      <c r="B25" s="206" t="s">
        <v>99</v>
      </c>
      <c r="C25" s="209"/>
      <c r="E25" s="207">
        <v>404180</v>
      </c>
      <c r="G25" s="207">
        <v>336419</v>
      </c>
      <c r="I25" s="207">
        <v>41964</v>
      </c>
      <c r="K25" s="207">
        <v>7819</v>
      </c>
    </row>
    <row r="26" spans="1:11" ht="16.350000000000001" customHeight="1">
      <c r="A26" s="206"/>
      <c r="B26" s="206" t="s">
        <v>169</v>
      </c>
      <c r="C26" s="209"/>
      <c r="E26" s="207">
        <v>3677</v>
      </c>
      <c r="G26" s="207">
        <v>17832</v>
      </c>
      <c r="I26" s="207">
        <v>1097</v>
      </c>
      <c r="K26" s="207">
        <v>1115</v>
      </c>
    </row>
    <row r="27" spans="1:11" ht="16.350000000000001" customHeight="1">
      <c r="A27" s="206"/>
      <c r="B27" s="206" t="s">
        <v>93</v>
      </c>
      <c r="C27" s="209"/>
      <c r="E27" s="207">
        <v>-1501870</v>
      </c>
      <c r="G27" s="207">
        <v>-1756900</v>
      </c>
      <c r="I27" s="207">
        <v>-408157</v>
      </c>
      <c r="K27" s="207">
        <v>-449868</v>
      </c>
    </row>
    <row r="28" spans="1:11" ht="16.350000000000001" customHeight="1">
      <c r="A28" s="206"/>
      <c r="B28" s="206" t="s">
        <v>101</v>
      </c>
      <c r="C28" s="209"/>
      <c r="E28" s="207">
        <v>269731</v>
      </c>
      <c r="G28" s="207">
        <v>305366</v>
      </c>
      <c r="I28" s="207">
        <v>269361</v>
      </c>
      <c r="K28" s="207">
        <v>304668</v>
      </c>
    </row>
    <row r="29" spans="1:11" ht="16.350000000000001" customHeight="1">
      <c r="A29" s="206"/>
      <c r="B29" s="206"/>
      <c r="C29" s="209"/>
      <c r="E29" s="207"/>
      <c r="G29" s="207"/>
      <c r="I29" s="207"/>
      <c r="K29" s="207"/>
    </row>
    <row r="30" spans="1:11" ht="16.350000000000001" customHeight="1">
      <c r="A30" s="71" t="s">
        <v>170</v>
      </c>
      <c r="B30" s="204"/>
    </row>
    <row r="31" spans="1:11" ht="16.350000000000001" customHeight="1">
      <c r="A31" s="206"/>
      <c r="B31" s="206" t="s">
        <v>38</v>
      </c>
      <c r="E31" s="207">
        <v>940504</v>
      </c>
      <c r="F31" s="207"/>
      <c r="G31" s="207">
        <v>-1791855</v>
      </c>
      <c r="I31" s="207">
        <v>50537</v>
      </c>
      <c r="J31" s="207"/>
      <c r="K31" s="207">
        <v>37207</v>
      </c>
    </row>
    <row r="32" spans="1:11" ht="16.350000000000001" customHeight="1">
      <c r="A32" s="206"/>
      <c r="B32" s="206" t="s">
        <v>22</v>
      </c>
      <c r="E32" s="207">
        <v>225811</v>
      </c>
      <c r="F32" s="207"/>
      <c r="G32" s="207">
        <v>-24951</v>
      </c>
      <c r="I32" s="207">
        <v>-2639</v>
      </c>
      <c r="J32" s="207"/>
      <c r="K32" s="207">
        <v>8295</v>
      </c>
    </row>
    <row r="33" spans="1:11" ht="16.350000000000001" customHeight="1">
      <c r="A33" s="206"/>
      <c r="B33" s="206" t="s">
        <v>27</v>
      </c>
      <c r="E33" s="207">
        <v>314743</v>
      </c>
      <c r="F33" s="207"/>
      <c r="G33" s="207">
        <v>405661</v>
      </c>
      <c r="I33" s="207">
        <v>270</v>
      </c>
      <c r="J33" s="207"/>
      <c r="K33" s="207">
        <v>69</v>
      </c>
    </row>
    <row r="34" spans="1:11" ht="16.350000000000001" customHeight="1">
      <c r="A34" s="206"/>
      <c r="B34" s="206" t="s">
        <v>171</v>
      </c>
      <c r="E34" s="207">
        <v>78494</v>
      </c>
      <c r="F34" s="207"/>
      <c r="G34" s="207">
        <v>258439</v>
      </c>
      <c r="I34" s="207">
        <v>929559</v>
      </c>
      <c r="J34" s="207"/>
      <c r="K34" s="207">
        <v>258439</v>
      </c>
    </row>
    <row r="35" spans="1:11" ht="16.350000000000001" customHeight="1">
      <c r="A35" s="206"/>
      <c r="B35" s="206" t="s">
        <v>28</v>
      </c>
      <c r="E35" s="207">
        <v>-57802</v>
      </c>
      <c r="F35" s="207"/>
      <c r="G35" s="207">
        <v>-54140</v>
      </c>
      <c r="I35" s="207">
        <v>0</v>
      </c>
      <c r="J35" s="207"/>
      <c r="K35" s="207">
        <v>-3900</v>
      </c>
    </row>
    <row r="36" spans="1:11" ht="16.350000000000001" customHeight="1">
      <c r="A36" s="206"/>
      <c r="B36" s="206" t="s">
        <v>45</v>
      </c>
      <c r="E36" s="207">
        <v>203</v>
      </c>
      <c r="F36" s="207"/>
      <c r="G36" s="207">
        <v>-107</v>
      </c>
      <c r="I36" s="207">
        <v>202</v>
      </c>
      <c r="J36" s="207"/>
      <c r="K36" s="207">
        <v>0</v>
      </c>
    </row>
    <row r="37" spans="1:11" ht="16.350000000000001" customHeight="1">
      <c r="A37" s="206"/>
      <c r="B37" s="206" t="s">
        <v>52</v>
      </c>
      <c r="C37" s="209"/>
      <c r="E37" s="207">
        <v>-242844</v>
      </c>
      <c r="F37" s="207"/>
      <c r="G37" s="207">
        <v>-413901</v>
      </c>
      <c r="I37" s="207">
        <v>-252234</v>
      </c>
      <c r="J37" s="207"/>
      <c r="K37" s="207">
        <v>-278347</v>
      </c>
    </row>
    <row r="38" spans="1:11" ht="16.350000000000001" customHeight="1">
      <c r="A38" s="206"/>
      <c r="B38" s="206" t="s">
        <v>62</v>
      </c>
      <c r="E38" s="205">
        <v>3582</v>
      </c>
      <c r="F38" s="207"/>
      <c r="G38" s="205">
        <v>8624</v>
      </c>
      <c r="I38" s="205">
        <v>3533</v>
      </c>
      <c r="J38" s="207"/>
      <c r="K38" s="205">
        <v>8572</v>
      </c>
    </row>
    <row r="39" spans="1:11" ht="16.350000000000001" customHeight="1">
      <c r="A39" s="206"/>
      <c r="B39" s="206" t="s">
        <v>68</v>
      </c>
      <c r="E39" s="210">
        <v>-4292</v>
      </c>
      <c r="F39" s="207"/>
      <c r="G39" s="210">
        <v>0</v>
      </c>
      <c r="I39" s="210">
        <v>-4292</v>
      </c>
      <c r="J39" s="207"/>
      <c r="K39" s="210">
        <v>0</v>
      </c>
    </row>
    <row r="40" spans="1:11" ht="8.1" customHeight="1">
      <c r="A40" s="206"/>
      <c r="B40" s="206"/>
      <c r="E40" s="207"/>
      <c r="F40" s="207"/>
      <c r="G40" s="207"/>
      <c r="I40" s="207"/>
      <c r="J40" s="207"/>
      <c r="K40" s="207"/>
    </row>
    <row r="41" spans="1:11" ht="12">
      <c r="A41" s="56" t="s">
        <v>172</v>
      </c>
      <c r="B41" s="211"/>
      <c r="E41" s="207">
        <f>SUM(E13:E39)</f>
        <v>842985</v>
      </c>
      <c r="F41" s="207"/>
      <c r="G41" s="207">
        <f>SUM(G13:G39)</f>
        <v>-2125381</v>
      </c>
      <c r="I41" s="207">
        <f>SUM(I13:I39)</f>
        <v>710085</v>
      </c>
      <c r="J41" s="207"/>
      <c r="K41" s="207">
        <f>SUM(K13:K39)</f>
        <v>15929</v>
      </c>
    </row>
    <row r="42" spans="1:11" ht="16.350000000000001" customHeight="1">
      <c r="A42" s="56"/>
      <c r="B42" s="56" t="s">
        <v>173</v>
      </c>
      <c r="C42" s="209"/>
      <c r="E42" s="207">
        <v>1505140</v>
      </c>
      <c r="G42" s="207">
        <v>1751547</v>
      </c>
      <c r="I42" s="207">
        <v>404558</v>
      </c>
      <c r="K42" s="207">
        <v>435790</v>
      </c>
    </row>
    <row r="43" spans="1:11" ht="16.350000000000001" customHeight="1">
      <c r="A43" s="56"/>
      <c r="B43" s="56" t="s">
        <v>174</v>
      </c>
      <c r="C43" s="209"/>
      <c r="E43" s="207">
        <v>-248852</v>
      </c>
      <c r="G43" s="207">
        <v>-271417</v>
      </c>
      <c r="I43" s="207">
        <v>-247614</v>
      </c>
      <c r="K43" s="207">
        <v>-271065</v>
      </c>
    </row>
    <row r="44" spans="1:11" ht="16.350000000000001" customHeight="1">
      <c r="A44" s="56"/>
      <c r="B44" s="56" t="s">
        <v>175</v>
      </c>
      <c r="C44" s="209"/>
      <c r="E44" s="212">
        <v>-14182</v>
      </c>
      <c r="G44" s="212">
        <v>-756</v>
      </c>
      <c r="I44" s="212">
        <v>-3670</v>
      </c>
      <c r="K44" s="212">
        <v>-3</v>
      </c>
    </row>
    <row r="45" spans="1:11" ht="8.1" customHeight="1">
      <c r="A45" s="206"/>
      <c r="C45" s="209"/>
      <c r="E45" s="207"/>
      <c r="G45" s="207"/>
      <c r="I45" s="207"/>
      <c r="K45" s="207"/>
    </row>
    <row r="46" spans="1:11" ht="16.350000000000001" customHeight="1">
      <c r="A46" s="206" t="s">
        <v>176</v>
      </c>
      <c r="B46" s="206"/>
      <c r="E46" s="210">
        <f>SUM(E41:E44)</f>
        <v>2085091</v>
      </c>
      <c r="F46" s="207"/>
      <c r="G46" s="210">
        <f>SUM(G41:G44)</f>
        <v>-646007</v>
      </c>
      <c r="I46" s="210">
        <f>SUM(I41:I44)</f>
        <v>863359</v>
      </c>
      <c r="J46" s="207"/>
      <c r="K46" s="210">
        <f>SUM(K41:K44)</f>
        <v>180651</v>
      </c>
    </row>
    <row r="54" spans="1:11" ht="15" customHeight="1">
      <c r="B54" s="238" t="s">
        <v>213</v>
      </c>
      <c r="C54" s="238"/>
      <c r="D54" s="238"/>
      <c r="E54" s="238"/>
      <c r="F54" s="238"/>
      <c r="G54" s="238"/>
      <c r="H54" s="238"/>
      <c r="I54" s="238"/>
      <c r="J54" s="238"/>
      <c r="K54" s="238"/>
    </row>
    <row r="56" spans="1:11" ht="12" customHeight="1"/>
    <row r="60" spans="1:11" ht="22.35" customHeight="1">
      <c r="A60" s="213" t="s">
        <v>48</v>
      </c>
      <c r="B60" s="213"/>
      <c r="C60" s="213"/>
      <c r="D60" s="213"/>
      <c r="E60" s="210"/>
      <c r="F60" s="210"/>
      <c r="G60" s="210"/>
      <c r="H60" s="213"/>
      <c r="I60" s="210"/>
      <c r="J60" s="210"/>
      <c r="K60" s="210"/>
    </row>
    <row r="61" spans="1:11" ht="16.5" customHeight="1">
      <c r="A61" s="189" t="str">
        <f>A1</f>
        <v>Srisawad Capital 1969 Public Company Limited</v>
      </c>
    </row>
    <row r="62" spans="1:11" ht="16.5" customHeight="1">
      <c r="A62" s="192" t="s">
        <v>209</v>
      </c>
    </row>
    <row r="63" spans="1:11" ht="16.5" customHeight="1">
      <c r="A63" s="19" t="str">
        <f>A3</f>
        <v>For the three-month period ended 31 March 2025</v>
      </c>
      <c r="B63" s="19"/>
      <c r="C63" s="19"/>
      <c r="D63" s="19"/>
      <c r="E63" s="20"/>
      <c r="F63" s="20"/>
      <c r="G63" s="20"/>
      <c r="H63" s="19"/>
      <c r="I63" s="20"/>
      <c r="J63" s="20"/>
      <c r="K63" s="20"/>
    </row>
    <row r="66" spans="1:11" ht="16.5" customHeight="1">
      <c r="A66" s="21"/>
      <c r="B66" s="21"/>
      <c r="C66" s="21"/>
      <c r="D66" s="21"/>
      <c r="E66" s="240" t="s">
        <v>3</v>
      </c>
      <c r="F66" s="240"/>
      <c r="G66" s="240"/>
      <c r="H66" s="195"/>
      <c r="I66" s="240" t="s">
        <v>4</v>
      </c>
      <c r="J66" s="240"/>
      <c r="K66" s="240"/>
    </row>
    <row r="67" spans="1:11" ht="16.5" customHeight="1">
      <c r="A67" s="21"/>
      <c r="B67" s="21"/>
      <c r="C67" s="21"/>
      <c r="D67" s="21"/>
      <c r="E67" s="239" t="s">
        <v>5</v>
      </c>
      <c r="F67" s="239"/>
      <c r="G67" s="239"/>
      <c r="H67" s="194"/>
      <c r="I67" s="239" t="s">
        <v>5</v>
      </c>
      <c r="J67" s="239"/>
      <c r="K67" s="239"/>
    </row>
    <row r="68" spans="1:11" ht="16.5" customHeight="1">
      <c r="A68" s="21"/>
      <c r="B68" s="21"/>
      <c r="C68" s="21"/>
      <c r="D68" s="21"/>
      <c r="E68" s="196" t="s">
        <v>8</v>
      </c>
      <c r="F68" s="103"/>
      <c r="G68" s="196" t="s">
        <v>8</v>
      </c>
      <c r="H68" s="103"/>
      <c r="I68" s="196" t="s">
        <v>8</v>
      </c>
      <c r="J68" s="100"/>
      <c r="K68" s="196" t="s">
        <v>8</v>
      </c>
    </row>
    <row r="69" spans="1:11" ht="16.5" customHeight="1">
      <c r="E69" s="54" t="s">
        <v>10</v>
      </c>
      <c r="F69" s="54"/>
      <c r="G69" s="54" t="s">
        <v>11</v>
      </c>
      <c r="I69" s="54" t="s">
        <v>10</v>
      </c>
      <c r="J69" s="54"/>
      <c r="K69" s="54" t="s">
        <v>11</v>
      </c>
    </row>
    <row r="70" spans="1:11" s="197" customFormat="1" ht="16.5" customHeight="1">
      <c r="C70" s="144"/>
      <c r="D70" s="201"/>
      <c r="E70" s="200" t="s">
        <v>13</v>
      </c>
      <c r="F70" s="110"/>
      <c r="G70" s="200" t="s">
        <v>13</v>
      </c>
      <c r="H70" s="111"/>
      <c r="I70" s="200" t="s">
        <v>13</v>
      </c>
      <c r="J70" s="110"/>
      <c r="K70" s="200" t="s">
        <v>13</v>
      </c>
    </row>
    <row r="71" spans="1:11" s="197" customFormat="1" ht="16.5" customHeight="1">
      <c r="C71" s="144"/>
      <c r="D71" s="201"/>
      <c r="E71" s="202"/>
      <c r="F71" s="203"/>
      <c r="G71" s="202"/>
      <c r="H71" s="201"/>
      <c r="I71" s="202"/>
      <c r="J71" s="203"/>
      <c r="K71" s="202"/>
    </row>
    <row r="72" spans="1:11" ht="16.5" customHeight="1">
      <c r="A72" s="204" t="s">
        <v>177</v>
      </c>
      <c r="B72" s="204"/>
      <c r="C72" s="144"/>
      <c r="E72" s="207"/>
      <c r="F72" s="207"/>
      <c r="G72" s="207"/>
      <c r="I72" s="202"/>
      <c r="J72" s="207"/>
      <c r="K72" s="202"/>
    </row>
    <row r="73" spans="1:11" ht="16.350000000000001" customHeight="1">
      <c r="A73" s="56" t="s">
        <v>178</v>
      </c>
      <c r="C73" s="144"/>
      <c r="E73" s="207"/>
      <c r="F73" s="207"/>
      <c r="G73" s="207"/>
      <c r="I73" s="207"/>
      <c r="J73" s="207"/>
      <c r="K73" s="207"/>
    </row>
    <row r="74" spans="1:11" ht="16.350000000000001" customHeight="1">
      <c r="A74" s="56"/>
      <c r="B74" s="193" t="s">
        <v>179</v>
      </c>
      <c r="C74" s="144"/>
      <c r="E74" s="207">
        <v>-300000</v>
      </c>
      <c r="F74" s="207"/>
      <c r="G74" s="207">
        <v>0</v>
      </c>
      <c r="I74" s="207">
        <v>-300000</v>
      </c>
      <c r="J74" s="207"/>
      <c r="K74" s="207">
        <v>0</v>
      </c>
    </row>
    <row r="75" spans="1:11" ht="16.350000000000001" customHeight="1">
      <c r="A75" s="56" t="s">
        <v>180</v>
      </c>
      <c r="C75" s="144"/>
      <c r="E75" s="207">
        <v>0</v>
      </c>
      <c r="F75" s="207"/>
      <c r="G75" s="207">
        <v>0</v>
      </c>
      <c r="I75" s="207">
        <v>-850000</v>
      </c>
      <c r="J75" s="207"/>
      <c r="K75" s="207">
        <v>-2556038</v>
      </c>
    </row>
    <row r="76" spans="1:11" ht="16.350000000000001" customHeight="1">
      <c r="A76" s="206" t="s">
        <v>181</v>
      </c>
      <c r="C76" s="144"/>
      <c r="E76" s="207">
        <v>0</v>
      </c>
      <c r="F76" s="207"/>
      <c r="G76" s="207">
        <v>0</v>
      </c>
      <c r="I76" s="207">
        <v>2400000</v>
      </c>
      <c r="J76" s="207"/>
      <c r="K76" s="207">
        <v>10000</v>
      </c>
    </row>
    <row r="77" spans="1:11" ht="16.350000000000001" customHeight="1">
      <c r="A77" s="206" t="s">
        <v>182</v>
      </c>
      <c r="C77" s="144"/>
      <c r="E77" s="207">
        <v>0</v>
      </c>
      <c r="F77" s="207"/>
      <c r="G77" s="207">
        <v>0</v>
      </c>
      <c r="I77" s="207">
        <v>276038</v>
      </c>
      <c r="J77" s="207"/>
      <c r="K77" s="207">
        <v>1640000</v>
      </c>
    </row>
    <row r="78" spans="1:11" ht="16.5" customHeight="1">
      <c r="A78" s="206" t="s">
        <v>183</v>
      </c>
      <c r="B78" s="204"/>
      <c r="C78" s="144"/>
      <c r="E78" s="207">
        <v>0</v>
      </c>
      <c r="F78" s="207"/>
      <c r="G78" s="207">
        <v>0</v>
      </c>
      <c r="I78" s="207">
        <v>-25322</v>
      </c>
      <c r="J78" s="207"/>
      <c r="K78" s="207">
        <v>-26962</v>
      </c>
    </row>
    <row r="79" spans="1:11" ht="16.5" customHeight="1">
      <c r="A79" s="206" t="s">
        <v>184</v>
      </c>
      <c r="B79" s="206"/>
      <c r="C79" s="144"/>
      <c r="E79" s="207">
        <v>0</v>
      </c>
      <c r="F79" s="207"/>
      <c r="G79" s="207">
        <v>-432</v>
      </c>
      <c r="I79" s="205">
        <v>0</v>
      </c>
      <c r="J79" s="207"/>
      <c r="K79" s="205">
        <v>-68</v>
      </c>
    </row>
    <row r="80" spans="1:11" ht="16.5" customHeight="1">
      <c r="A80" s="206" t="s">
        <v>185</v>
      </c>
      <c r="B80" s="206"/>
      <c r="C80" s="144"/>
      <c r="E80" s="205">
        <v>273</v>
      </c>
      <c r="F80" s="207"/>
      <c r="G80" s="205">
        <v>291</v>
      </c>
      <c r="I80" s="205">
        <v>262</v>
      </c>
      <c r="J80" s="207"/>
      <c r="K80" s="205">
        <v>291</v>
      </c>
    </row>
    <row r="81" spans="1:11" ht="16.5" customHeight="1">
      <c r="A81" s="206" t="s">
        <v>186</v>
      </c>
      <c r="B81" s="206"/>
      <c r="C81" s="144"/>
      <c r="E81" s="210">
        <v>-26605</v>
      </c>
      <c r="F81" s="207"/>
      <c r="G81" s="210">
        <v>-2653</v>
      </c>
      <c r="I81" s="210">
        <v>-10754</v>
      </c>
      <c r="J81" s="207"/>
      <c r="K81" s="210">
        <v>0</v>
      </c>
    </row>
    <row r="82" spans="1:11" ht="15" customHeight="1">
      <c r="C82" s="144"/>
    </row>
    <row r="83" spans="1:11" ht="16.5" customHeight="1">
      <c r="A83" s="206" t="s">
        <v>187</v>
      </c>
      <c r="B83" s="206"/>
      <c r="C83" s="144"/>
      <c r="E83" s="212">
        <f>SUM(E73:E81)</f>
        <v>-326332</v>
      </c>
      <c r="F83" s="207"/>
      <c r="G83" s="212">
        <f>SUM(G73:G81)</f>
        <v>-2794</v>
      </c>
      <c r="I83" s="212">
        <f>SUM(I73:I81)</f>
        <v>1490224</v>
      </c>
      <c r="J83" s="207"/>
      <c r="K83" s="212">
        <f>SUM(K73:K81)</f>
        <v>-932777</v>
      </c>
    </row>
    <row r="84" spans="1:11" ht="16.5" customHeight="1">
      <c r="A84" s="206"/>
      <c r="B84" s="206"/>
      <c r="C84" s="144"/>
      <c r="E84" s="207"/>
      <c r="F84" s="207"/>
      <c r="G84" s="207"/>
      <c r="I84" s="207"/>
      <c r="J84" s="207"/>
      <c r="K84" s="207"/>
    </row>
    <row r="85" spans="1:11" ht="16.5" customHeight="1">
      <c r="A85" s="204" t="s">
        <v>188</v>
      </c>
      <c r="B85" s="204"/>
      <c r="C85" s="144"/>
      <c r="E85" s="207"/>
      <c r="F85" s="207"/>
      <c r="G85" s="207"/>
      <c r="I85" s="207"/>
      <c r="J85" s="207"/>
      <c r="K85" s="207"/>
    </row>
    <row r="86" spans="1:11" ht="16.5" customHeight="1">
      <c r="A86" s="193" t="s">
        <v>189</v>
      </c>
      <c r="B86" s="206"/>
      <c r="C86" s="144"/>
      <c r="F86" s="207"/>
      <c r="H86" s="205"/>
      <c r="J86" s="207"/>
    </row>
    <row r="87" spans="1:11" ht="16.5" customHeight="1">
      <c r="A87" s="193" t="s">
        <v>190</v>
      </c>
      <c r="B87" s="206"/>
      <c r="C87" s="144"/>
      <c r="E87" s="205">
        <v>8441</v>
      </c>
      <c r="F87" s="207"/>
      <c r="G87" s="205">
        <v>8988</v>
      </c>
      <c r="H87" s="205"/>
      <c r="I87" s="205">
        <v>0</v>
      </c>
      <c r="J87" s="207"/>
      <c r="K87" s="205">
        <v>0</v>
      </c>
    </row>
    <row r="88" spans="1:11" s="39" customFormat="1" ht="16.350000000000001" customHeight="1">
      <c r="A88" s="39" t="s">
        <v>191</v>
      </c>
      <c r="B88" s="56"/>
      <c r="C88" s="144"/>
      <c r="E88" s="115">
        <v>78480</v>
      </c>
      <c r="F88" s="88"/>
      <c r="G88" s="115">
        <v>0</v>
      </c>
      <c r="I88" s="115">
        <v>78480</v>
      </c>
      <c r="J88" s="88"/>
      <c r="K88" s="115">
        <v>0</v>
      </c>
    </row>
    <row r="89" spans="1:11" ht="16.5" customHeight="1">
      <c r="A89" s="193" t="s">
        <v>192</v>
      </c>
      <c r="C89" s="144"/>
      <c r="E89" s="205">
        <v>40000</v>
      </c>
      <c r="F89" s="207"/>
      <c r="G89" s="205">
        <v>3291956</v>
      </c>
      <c r="H89" s="205"/>
      <c r="I89" s="205">
        <v>40000</v>
      </c>
      <c r="J89" s="207"/>
      <c r="K89" s="205">
        <v>3291956</v>
      </c>
    </row>
    <row r="90" spans="1:11" ht="16.5" customHeight="1">
      <c r="A90" s="193" t="s">
        <v>193</v>
      </c>
      <c r="B90" s="206"/>
      <c r="C90" s="144"/>
      <c r="E90" s="205">
        <v>-2070000</v>
      </c>
      <c r="F90" s="207"/>
      <c r="G90" s="205">
        <v>-4200000</v>
      </c>
      <c r="I90" s="205">
        <v>-2070000</v>
      </c>
      <c r="J90" s="207"/>
      <c r="K90" s="205">
        <v>-4200000</v>
      </c>
    </row>
    <row r="91" spans="1:11" ht="16.5" customHeight="1">
      <c r="A91" s="193" t="s">
        <v>194</v>
      </c>
      <c r="B91" s="206"/>
      <c r="C91" s="144"/>
      <c r="E91" s="205">
        <v>1590369</v>
      </c>
      <c r="F91" s="207"/>
      <c r="G91" s="205">
        <v>1759544</v>
      </c>
      <c r="I91" s="205">
        <v>1590369</v>
      </c>
      <c r="J91" s="207"/>
      <c r="K91" s="205">
        <v>1759544</v>
      </c>
    </row>
    <row r="92" spans="1:11" ht="16.5" customHeight="1">
      <c r="A92" s="193" t="s">
        <v>195</v>
      </c>
      <c r="B92" s="206"/>
      <c r="C92" s="144"/>
      <c r="E92" s="205">
        <v>-1671800</v>
      </c>
      <c r="F92" s="207"/>
      <c r="G92" s="205">
        <v>0</v>
      </c>
      <c r="I92" s="205">
        <v>-1671800</v>
      </c>
      <c r="J92" s="207"/>
      <c r="K92" s="205">
        <v>0</v>
      </c>
    </row>
    <row r="93" spans="1:11" ht="16.5" customHeight="1">
      <c r="A93" s="193" t="s">
        <v>196</v>
      </c>
      <c r="B93" s="206"/>
      <c r="C93" s="144"/>
      <c r="E93" s="210">
        <v>-5227</v>
      </c>
      <c r="F93" s="207"/>
      <c r="G93" s="210">
        <v>-3059</v>
      </c>
      <c r="I93" s="210">
        <v>-2037</v>
      </c>
      <c r="J93" s="207"/>
      <c r="K93" s="210">
        <v>-657</v>
      </c>
    </row>
    <row r="94" spans="1:11" ht="8.1" customHeight="1">
      <c r="A94" s="206"/>
      <c r="B94" s="206"/>
      <c r="C94" s="144"/>
      <c r="E94" s="207"/>
      <c r="F94" s="207"/>
      <c r="G94" s="207"/>
      <c r="I94" s="207"/>
      <c r="J94" s="207"/>
      <c r="K94" s="207"/>
    </row>
    <row r="95" spans="1:11" ht="16.5" customHeight="1">
      <c r="A95" s="206" t="s">
        <v>197</v>
      </c>
      <c r="B95" s="206"/>
      <c r="C95" s="144"/>
      <c r="E95" s="212">
        <f>SUM(E86:E93)</f>
        <v>-2029737</v>
      </c>
      <c r="F95" s="207"/>
      <c r="G95" s="212">
        <f>SUM(G86:G93)</f>
        <v>857429</v>
      </c>
      <c r="I95" s="212">
        <f>SUM(I86:I93)</f>
        <v>-2034988</v>
      </c>
      <c r="J95" s="207"/>
      <c r="K95" s="212">
        <f>SUM(K86:K93)</f>
        <v>850843</v>
      </c>
    </row>
    <row r="96" spans="1:11" ht="16.5" customHeight="1">
      <c r="A96" s="206"/>
      <c r="B96" s="206"/>
      <c r="C96" s="144"/>
      <c r="E96" s="207"/>
      <c r="F96" s="207"/>
      <c r="G96" s="207"/>
      <c r="I96" s="207"/>
      <c r="J96" s="207"/>
      <c r="K96" s="207"/>
    </row>
    <row r="97" spans="1:11" ht="16.5" customHeight="1">
      <c r="A97" s="204" t="s">
        <v>221</v>
      </c>
      <c r="B97" s="204"/>
      <c r="C97" s="144"/>
      <c r="E97" s="205">
        <f>SUM(E46+E83+E95)</f>
        <v>-270978</v>
      </c>
      <c r="F97" s="207"/>
      <c r="G97" s="205">
        <f>SUM(G46+G83+G95)</f>
        <v>208628</v>
      </c>
      <c r="I97" s="205">
        <f>SUM(I46+I83+I95)</f>
        <v>318595</v>
      </c>
      <c r="J97" s="207"/>
      <c r="K97" s="205">
        <f>SUM(K46+K83+K95)</f>
        <v>98717</v>
      </c>
    </row>
    <row r="98" spans="1:11" ht="16.5" customHeight="1">
      <c r="A98" s="206" t="s">
        <v>198</v>
      </c>
      <c r="B98" s="206"/>
      <c r="C98" s="144"/>
      <c r="E98" s="205">
        <v>2452687</v>
      </c>
      <c r="F98" s="207"/>
      <c r="G98" s="205">
        <v>614731</v>
      </c>
      <c r="I98" s="205">
        <v>830652</v>
      </c>
      <c r="J98" s="207"/>
      <c r="K98" s="205">
        <v>230567</v>
      </c>
    </row>
    <row r="99" spans="1:11" ht="16.5" customHeight="1">
      <c r="A99" s="206" t="s">
        <v>199</v>
      </c>
      <c r="B99" s="206"/>
      <c r="C99" s="144"/>
      <c r="E99" s="205">
        <v>14016</v>
      </c>
      <c r="F99" s="207"/>
      <c r="G99" s="205">
        <v>0</v>
      </c>
      <c r="I99" s="205">
        <v>0</v>
      </c>
      <c r="J99" s="207"/>
      <c r="K99" s="205">
        <v>0</v>
      </c>
    </row>
    <row r="100" spans="1:11" ht="16.5" customHeight="1">
      <c r="A100" s="206" t="s">
        <v>200</v>
      </c>
      <c r="B100" s="206"/>
      <c r="C100" s="144"/>
      <c r="E100" s="210">
        <v>422</v>
      </c>
      <c r="F100" s="207"/>
      <c r="G100" s="210">
        <v>4348</v>
      </c>
      <c r="I100" s="210">
        <v>0</v>
      </c>
      <c r="J100" s="207"/>
      <c r="K100" s="210">
        <v>0</v>
      </c>
    </row>
    <row r="101" spans="1:11" ht="6.75" customHeight="1">
      <c r="A101" s="206"/>
      <c r="B101" s="206"/>
      <c r="C101" s="144"/>
      <c r="F101" s="207"/>
      <c r="J101" s="207"/>
    </row>
    <row r="102" spans="1:11" ht="16.5" customHeight="1" thickBot="1">
      <c r="A102" s="204" t="s">
        <v>201</v>
      </c>
      <c r="B102" s="204"/>
      <c r="C102" s="144"/>
      <c r="D102" s="214"/>
      <c r="E102" s="215">
        <f>SUM(E97:E100)</f>
        <v>2196147</v>
      </c>
      <c r="F102" s="207"/>
      <c r="G102" s="215">
        <f>SUM(G97:G100)</f>
        <v>827707</v>
      </c>
      <c r="H102" s="214"/>
      <c r="I102" s="215">
        <f>SUM(I97:I100)</f>
        <v>1149247</v>
      </c>
      <c r="J102" s="207"/>
      <c r="K102" s="215">
        <f>SUM(K97:K100)</f>
        <v>329284</v>
      </c>
    </row>
    <row r="103" spans="1:11" ht="16.5" customHeight="1" thickTop="1">
      <c r="A103" s="206"/>
      <c r="B103" s="206"/>
      <c r="C103" s="144"/>
      <c r="D103" s="214"/>
      <c r="F103" s="207"/>
      <c r="H103" s="214"/>
      <c r="J103" s="207"/>
    </row>
    <row r="104" spans="1:11" ht="16.5" customHeight="1">
      <c r="A104" s="206"/>
      <c r="B104" s="206"/>
      <c r="C104" s="216"/>
      <c r="D104" s="214"/>
      <c r="F104" s="207"/>
      <c r="H104" s="214"/>
      <c r="J104" s="207"/>
    </row>
    <row r="105" spans="1:11" ht="16.5" customHeight="1">
      <c r="A105" s="204" t="s">
        <v>222</v>
      </c>
      <c r="B105" s="206"/>
      <c r="C105" s="216"/>
      <c r="D105" s="214"/>
      <c r="F105" s="207"/>
      <c r="H105" s="214"/>
      <c r="J105" s="207"/>
    </row>
    <row r="106" spans="1:11" ht="8.1" customHeight="1">
      <c r="A106" s="204"/>
      <c r="B106" s="206"/>
      <c r="C106" s="216"/>
      <c r="D106" s="214"/>
      <c r="F106" s="207"/>
      <c r="H106" s="214"/>
      <c r="J106" s="207"/>
    </row>
    <row r="107" spans="1:11" ht="16.5" customHeight="1">
      <c r="A107" s="206" t="s">
        <v>202</v>
      </c>
      <c r="B107" s="206"/>
      <c r="C107" s="216"/>
      <c r="D107" s="214"/>
      <c r="E107" s="205">
        <v>2883</v>
      </c>
      <c r="F107" s="207"/>
      <c r="G107" s="205">
        <v>1813</v>
      </c>
      <c r="H107" s="214"/>
      <c r="I107" s="207">
        <v>0</v>
      </c>
      <c r="J107" s="207"/>
      <c r="K107" s="205">
        <v>0</v>
      </c>
    </row>
    <row r="108" spans="1:11" ht="16.5" customHeight="1">
      <c r="A108" s="206" t="s">
        <v>203</v>
      </c>
      <c r="B108" s="206"/>
      <c r="C108" s="216"/>
      <c r="D108" s="214"/>
      <c r="E108" s="207">
        <v>3713</v>
      </c>
      <c r="F108" s="207"/>
      <c r="G108" s="207">
        <v>0</v>
      </c>
      <c r="H108" s="217"/>
      <c r="I108" s="207">
        <v>3713</v>
      </c>
      <c r="J108" s="207"/>
      <c r="K108" s="207">
        <v>0</v>
      </c>
    </row>
    <row r="114" spans="1:11" ht="15" customHeight="1">
      <c r="B114" s="238" t="s">
        <v>213</v>
      </c>
      <c r="C114" s="238"/>
      <c r="D114" s="238"/>
      <c r="E114" s="238"/>
      <c r="F114" s="238"/>
      <c r="G114" s="238"/>
      <c r="H114" s="238"/>
      <c r="I114" s="238"/>
      <c r="J114" s="238"/>
      <c r="K114" s="238"/>
    </row>
    <row r="115" spans="1:11" ht="23.25" customHeight="1"/>
    <row r="118" spans="1:11" ht="9" customHeight="1"/>
    <row r="119" spans="1:11" ht="22.35" customHeight="1">
      <c r="A119" s="213" t="s">
        <v>48</v>
      </c>
      <c r="B119" s="213"/>
      <c r="C119" s="213"/>
      <c r="D119" s="213"/>
      <c r="E119" s="210"/>
      <c r="F119" s="210"/>
      <c r="G119" s="210"/>
      <c r="H119" s="213"/>
      <c r="I119" s="210"/>
      <c r="J119" s="210"/>
      <c r="K119" s="210"/>
    </row>
  </sheetData>
  <sheetProtection formatColumns="0"/>
  <mergeCells count="10">
    <mergeCell ref="B114:K114"/>
    <mergeCell ref="B54:K54"/>
    <mergeCell ref="E67:G67"/>
    <mergeCell ref="I67:K67"/>
    <mergeCell ref="E6:G6"/>
    <mergeCell ref="I6:K6"/>
    <mergeCell ref="E7:G7"/>
    <mergeCell ref="I7:K7"/>
    <mergeCell ref="E66:G66"/>
    <mergeCell ref="I66:K66"/>
  </mergeCells>
  <pageMargins left="0.8" right="0.5" top="0.5" bottom="0.6" header="0.49" footer="0.4"/>
  <pageSetup paperSize="9" scale="74" firstPageNumber="7" orientation="portrait" useFirstPageNumber="1" horizontalDpi="1200" verticalDpi="1200" r:id="rId1"/>
  <headerFooter>
    <oddFooter>&amp;R&amp;"Arial,Regular"&amp;9&amp;P</oddFooter>
  </headerFooter>
  <rowBreaks count="1" manualBreakCount="1">
    <brk id="6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ca8a3-c2d1-435a-8691-3c2480d66409">
      <Terms xmlns="http://schemas.microsoft.com/office/infopath/2007/PartnerControls"/>
    </lcf76f155ced4ddcb4097134ff3c332f>
    <TaxCatchAll xmlns="e4cb2b32-8ec7-47cf-880d-e5cab8e1108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75AD2AE9DC2C4FAE2E3165245EE8C1" ma:contentTypeVersion="12" ma:contentTypeDescription="Create a new document." ma:contentTypeScope="" ma:versionID="fee2a6ecbe2bcf7c5c74c23cde41a589">
  <xsd:schema xmlns:xsd="http://www.w3.org/2001/XMLSchema" xmlns:xs="http://www.w3.org/2001/XMLSchema" xmlns:p="http://schemas.microsoft.com/office/2006/metadata/properties" xmlns:ns2="7d5ca8a3-c2d1-435a-8691-3c2480d66409" xmlns:ns3="e4cb2b32-8ec7-47cf-880d-e5cab8e11081" targetNamespace="http://schemas.microsoft.com/office/2006/metadata/properties" ma:root="true" ma:fieldsID="eb7d1c1a53b747cf00311009dadb4686" ns2:_="" ns3:_="">
    <xsd:import namespace="7d5ca8a3-c2d1-435a-8691-3c2480d66409"/>
    <xsd:import namespace="e4cb2b32-8ec7-47cf-880d-e5cab8e110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ca8a3-c2d1-435a-8691-3c2480d664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cb2b32-8ec7-47cf-880d-e5cab8e1108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f08638-ad57-43e7-b4be-bc5bb9c2e803}" ma:internalName="TaxCatchAll" ma:showField="CatchAllData" ma:web="e4cb2b32-8ec7-47cf-880d-e5cab8e110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7CE87C-28E5-4A80-9AD0-2C3DDAD19498}">
  <ds:schemaRefs>
    <ds:schemaRef ds:uri="http://schemas.microsoft.com/office/2006/metadata/properties"/>
    <ds:schemaRef ds:uri="http://schemas.microsoft.com/office/infopath/2007/PartnerControls"/>
    <ds:schemaRef ds:uri="7d5ca8a3-c2d1-435a-8691-3c2480d66409"/>
    <ds:schemaRef ds:uri="e4cb2b32-8ec7-47cf-880d-e5cab8e11081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1AB23C9-AE01-427F-8D9B-2A62B31A67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ca8a3-c2d1-435a-8691-3c2480d66409"/>
    <ds:schemaRef ds:uri="e4cb2b32-8ec7-47cf-880d-e5cab8e110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FAA2AD-72AD-4143-BD60-3A9FE29F5D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2-3</vt:lpstr>
      <vt:lpstr>4 (3m)</vt:lpstr>
      <vt:lpstr>5</vt:lpstr>
      <vt:lpstr>6</vt:lpstr>
      <vt:lpstr>7-8</vt:lpstr>
      <vt:lpstr>'2-3'!Print_Area</vt:lpstr>
      <vt:lpstr>'4 (3m)'!Print_Area</vt:lpstr>
    </vt:vector>
  </TitlesOfParts>
  <Manager/>
  <Company>PricewaterhouseCoopers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Pinanong Ruthaiwat</dc:creator>
  <cp:keywords/>
  <dc:description/>
  <cp:lastModifiedBy>Yaowaluk Harnkitroong</cp:lastModifiedBy>
  <cp:revision/>
  <cp:lastPrinted>2025-05-14T10:59:21Z</cp:lastPrinted>
  <dcterms:created xsi:type="dcterms:W3CDTF">2021-07-08T03:54:24Z</dcterms:created>
  <dcterms:modified xsi:type="dcterms:W3CDTF">2025-05-14T11:51:37Z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0x010100EA75AD2AE9DC2C4FAE2E3165245EE8C1</vt:lpwstr>
  </property>
  <property fmtid="{D5CDD505-2E9C-101B-9397-08002B2CF9AE}" pid="3" name="MediaServiceImageTags">
    <vt:lpwstr/>
  </property>
</Properties>
</file>