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(18) YEAR 25-68\T\TIDLORH\"/>
    </mc:Choice>
  </mc:AlternateContent>
  <xr:revisionPtr revIDLastSave="0" documentId="13_ncr:1_{B8588F75-D6C4-4CF2-AF53-78FEB623C122}" xr6:coauthVersionLast="47" xr6:coauthVersionMax="47" xr10:uidLastSave="{00000000-0000-0000-0000-000000000000}"/>
  <bookViews>
    <workbookView xWindow="-109" yWindow="-109" windowWidth="26301" windowHeight="14169" tabRatio="818" activeTab="6" xr2:uid="{00000000-000D-0000-FFFF-FFFF00000000}"/>
  </bookViews>
  <sheets>
    <sheet name="Assets" sheetId="7" r:id="rId1"/>
    <sheet name="liabilities" sheetId="8" r:id="rId2"/>
    <sheet name="PL" sheetId="14" r:id="rId3"/>
    <sheet name="shareholder EQ_conso after" sheetId="15" r:id="rId4"/>
    <sheet name="shareholder EQ_conso before" sheetId="13" r:id="rId5"/>
    <sheet name="shareholder EQ_separate" sheetId="16" r:id="rId6"/>
    <sheet name="cash flows" sheetId="12" r:id="rId7"/>
  </sheets>
  <definedNames>
    <definedName name="_xlnm._FilterDatabase" localSheetId="3" hidden="1">'shareholder EQ_conso after'!$Y$12:$Y$21</definedName>
    <definedName name="AS2DocOpenMode" hidden="1">"AS2DocumentEdit"</definedName>
    <definedName name="_xlnm.Print_Area" localSheetId="6">'cash flows'!$A$1:$J$148</definedName>
    <definedName name="_xlnm.Print_Area" localSheetId="5">'shareholder EQ_separate'!$A$1:$O$30</definedName>
  </definedName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7" i="13" l="1"/>
  <c r="Y17" i="13" s="1"/>
  <c r="AC17" i="13" s="1"/>
  <c r="O17" i="13"/>
  <c r="W18" i="15"/>
  <c r="Y18" i="15" s="1"/>
  <c r="AC18" i="15" s="1"/>
  <c r="W17" i="15"/>
  <c r="Y17" i="15"/>
  <c r="AC17" i="15" s="1"/>
  <c r="W20" i="15"/>
  <c r="W14" i="15"/>
  <c r="O14" i="15"/>
  <c r="Y14" i="15" l="1"/>
  <c r="AC14" i="15" s="1"/>
  <c r="D28" i="8" l="1"/>
  <c r="F69" i="14"/>
  <c r="D69" i="14"/>
  <c r="J28" i="8"/>
  <c r="H28" i="8"/>
  <c r="H131" i="12"/>
  <c r="H91" i="12"/>
  <c r="O25" i="16"/>
  <c r="O23" i="16"/>
  <c r="O21" i="16"/>
  <c r="O20" i="16"/>
  <c r="K22" i="16"/>
  <c r="O22" i="16" s="1"/>
  <c r="I17" i="16" l="1"/>
  <c r="I19" i="16" s="1"/>
  <c r="I26" i="16" s="1"/>
  <c r="H69" i="14"/>
  <c r="H71" i="14" s="1"/>
  <c r="M24" i="16" s="1"/>
  <c r="W13" i="15" l="1"/>
  <c r="W12" i="15"/>
  <c r="W21" i="13" l="1"/>
  <c r="W20" i="13"/>
  <c r="Y20" i="13" s="1"/>
  <c r="W19" i="13"/>
  <c r="Y19" i="13" s="1"/>
  <c r="W18" i="13"/>
  <c r="Y18" i="13" s="1"/>
  <c r="W16" i="13"/>
  <c r="Y16" i="13" s="1"/>
  <c r="W15" i="13"/>
  <c r="Y15" i="13" s="1"/>
  <c r="F36" i="7"/>
  <c r="W19" i="15"/>
  <c r="W16" i="15"/>
  <c r="W15" i="15"/>
  <c r="J36" i="7" l="1"/>
  <c r="H36" i="7"/>
  <c r="D36" i="7"/>
  <c r="D77" i="14" l="1"/>
  <c r="J131" i="12"/>
  <c r="F131" i="12"/>
  <c r="D131" i="12"/>
  <c r="Y19" i="15" l="1"/>
  <c r="AC19" i="15" s="1"/>
  <c r="M17" i="16"/>
  <c r="M19" i="16" s="1"/>
  <c r="K17" i="16"/>
  <c r="K19" i="16" s="1"/>
  <c r="G17" i="16"/>
  <c r="G19" i="16" s="1"/>
  <c r="E17" i="16"/>
  <c r="E19" i="16" s="1"/>
  <c r="O16" i="16"/>
  <c r="O15" i="16"/>
  <c r="O13" i="16"/>
  <c r="W13" i="13"/>
  <c r="Y13" i="13" s="1"/>
  <c r="AC13" i="13" s="1"/>
  <c r="W12" i="13"/>
  <c r="Y12" i="15"/>
  <c r="AC12" i="15" s="1"/>
  <c r="O17" i="16" l="1"/>
  <c r="O19" i="16" s="1"/>
  <c r="G26" i="16" l="1"/>
  <c r="A49" i="14"/>
  <c r="F82" i="14"/>
  <c r="D82" i="14"/>
  <c r="F77" i="14"/>
  <c r="AC16" i="13"/>
  <c r="Y21" i="13"/>
  <c r="Y20" i="15"/>
  <c r="K21" i="15"/>
  <c r="AA21" i="15"/>
  <c r="W21" i="15"/>
  <c r="U21" i="15"/>
  <c r="S21" i="15"/>
  <c r="Q21" i="15"/>
  <c r="O21" i="15"/>
  <c r="M21" i="15"/>
  <c r="I21" i="15"/>
  <c r="G21" i="15"/>
  <c r="E21" i="15"/>
  <c r="J79" i="8" l="1"/>
  <c r="H79" i="8"/>
  <c r="D79" i="8"/>
  <c r="F79" i="8"/>
  <c r="AC18" i="13"/>
  <c r="AC19" i="13"/>
  <c r="AC20" i="13"/>
  <c r="AC21" i="13"/>
  <c r="AA14" i="13"/>
  <c r="AA22" i="13" s="1"/>
  <c r="W14" i="13"/>
  <c r="W22" i="13" s="1"/>
  <c r="U14" i="13"/>
  <c r="U22" i="13" s="1"/>
  <c r="S14" i="13"/>
  <c r="S22" i="13" s="1"/>
  <c r="O14" i="13"/>
  <c r="O22" i="13" s="1"/>
  <c r="Q14" i="13"/>
  <c r="Q22" i="13" s="1"/>
  <c r="M14" i="13"/>
  <c r="M22" i="13" s="1"/>
  <c r="K14" i="13"/>
  <c r="K22" i="13" s="1"/>
  <c r="I14" i="13"/>
  <c r="I22" i="13" s="1"/>
  <c r="G14" i="13"/>
  <c r="G22" i="13" s="1"/>
  <c r="E14" i="13"/>
  <c r="E22" i="13" s="1"/>
  <c r="Y16" i="15" l="1"/>
  <c r="AC16" i="15" s="1"/>
  <c r="Y15" i="15"/>
  <c r="AC15" i="15" s="1"/>
  <c r="Y13" i="15"/>
  <c r="AC13" i="15" s="1"/>
  <c r="Y14" i="13" l="1"/>
  <c r="AC14" i="13"/>
  <c r="AC21" i="15"/>
  <c r="Y21" i="15"/>
  <c r="J91" i="12"/>
  <c r="A1" i="12" l="1"/>
  <c r="A1" i="16"/>
  <c r="A1" i="13"/>
  <c r="A1" i="15"/>
  <c r="A1" i="14"/>
  <c r="A46" i="8"/>
  <c r="A1" i="8"/>
  <c r="E26" i="16"/>
  <c r="A100" i="12" l="1"/>
  <c r="A50" i="12"/>
  <c r="F91" i="12" l="1"/>
  <c r="F33" i="12"/>
  <c r="F72" i="12" s="1"/>
  <c r="F84" i="12" s="1"/>
  <c r="F133" i="12" s="1"/>
  <c r="D91" i="12"/>
  <c r="D33" i="12"/>
  <c r="D72" i="12" s="1"/>
  <c r="D84" i="12" s="1"/>
  <c r="D47" i="14"/>
  <c r="D71" i="14" s="1"/>
  <c r="D24" i="14"/>
  <c r="D20" i="14"/>
  <c r="F47" i="14"/>
  <c r="F71" i="14" s="1"/>
  <c r="F24" i="14"/>
  <c r="F20" i="14"/>
  <c r="F26" i="14" s="1"/>
  <c r="H47" i="14"/>
  <c r="H24" i="14"/>
  <c r="H20" i="14"/>
  <c r="H26" i="14" s="1"/>
  <c r="H81" i="8"/>
  <c r="H37" i="8"/>
  <c r="F81" i="8"/>
  <c r="F37" i="8"/>
  <c r="F28" i="8"/>
  <c r="D81" i="8"/>
  <c r="D37" i="8"/>
  <c r="D26" i="14" l="1"/>
  <c r="D133" i="12"/>
  <c r="D135" i="12" s="1"/>
  <c r="F135" i="12"/>
  <c r="M26" i="16"/>
  <c r="H38" i="8"/>
  <c r="H82" i="8" s="1"/>
  <c r="F38" i="8"/>
  <c r="F82" i="8" s="1"/>
  <c r="D38" i="8"/>
  <c r="D82" i="8" s="1"/>
  <c r="F36" i="14" l="1"/>
  <c r="F38" i="14" s="1"/>
  <c r="F72" i="14" s="1"/>
  <c r="D36" i="14"/>
  <c r="D38" i="14" s="1"/>
  <c r="D72" i="14" s="1"/>
  <c r="H36" i="14"/>
  <c r="H38" i="14" l="1"/>
  <c r="H72" i="14" s="1"/>
  <c r="H14" i="12"/>
  <c r="H33" i="12" s="1"/>
  <c r="H72" i="12" s="1"/>
  <c r="H84" i="12" s="1"/>
  <c r="H133" i="12" s="1"/>
  <c r="H135" i="12" s="1"/>
  <c r="F24" i="7"/>
  <c r="D24" i="7"/>
  <c r="H80" i="14" l="1"/>
  <c r="H82" i="14" s="1"/>
  <c r="K24" i="16"/>
  <c r="H75" i="14"/>
  <c r="H77" i="14" s="1"/>
  <c r="F37" i="7"/>
  <c r="D37" i="7"/>
  <c r="O24" i="16" l="1"/>
  <c r="O26" i="16" s="1"/>
  <c r="K26" i="16"/>
  <c r="AC15" i="13" l="1"/>
  <c r="AC22" i="13" s="1"/>
  <c r="Y22" i="13"/>
  <c r="J69" i="14"/>
  <c r="J71" i="14" s="1"/>
  <c r="J47" i="14"/>
  <c r="J24" i="14"/>
  <c r="J20" i="14"/>
  <c r="J26" i="14" l="1"/>
  <c r="J36" i="14" s="1"/>
  <c r="J38" i="14" l="1"/>
  <c r="J72" i="14" s="1"/>
  <c r="J75" i="14" l="1"/>
  <c r="J77" i="14" s="1"/>
  <c r="J81" i="8"/>
  <c r="J37" i="8"/>
  <c r="J38" i="8" s="1"/>
  <c r="J24" i="7"/>
  <c r="H24" i="7"/>
  <c r="J80" i="14" l="1"/>
  <c r="J82" i="14" s="1"/>
  <c r="J82" i="8"/>
  <c r="H37" i="7"/>
  <c r="J37" i="7"/>
  <c r="J33" i="12" l="1"/>
  <c r="J72" i="12" s="1"/>
  <c r="J84" i="12" l="1"/>
  <c r="J133" i="12" s="1"/>
  <c r="J135" i="12" s="1"/>
</calcChain>
</file>

<file path=xl/sharedStrings.xml><?xml version="1.0" encoding="utf-8"?>
<sst xmlns="http://schemas.openxmlformats.org/spreadsheetml/2006/main" count="494" uniqueCount="289">
  <si>
    <t>TIDLOR  HOLDINGS PUBLIC  COMPANY  LIMITED  AND  ITS  SUBSIDIARY</t>
  </si>
  <si>
    <t>STATEMENTS  OF  FINANCIAL  POSITION</t>
  </si>
  <si>
    <t>UNIT : THOUSAND BAHT</t>
  </si>
  <si>
    <t>After</t>
  </si>
  <si>
    <t>Before</t>
  </si>
  <si>
    <t>restructuring</t>
  </si>
  <si>
    <t>CONSOLIDATED</t>
  </si>
  <si>
    <t>SEPARATE</t>
  </si>
  <si>
    <t>FINANCIAL STATEMENTS</t>
  </si>
  <si>
    <t>Notes</t>
  </si>
  <si>
    <t>ASSETS</t>
  </si>
  <si>
    <t>CURRENT  ASSETS</t>
  </si>
  <si>
    <t>Cash and cash equivalents</t>
  </si>
  <si>
    <t>Current portion of loans and hire-purchase receivables</t>
  </si>
  <si>
    <t>Other current receivables</t>
  </si>
  <si>
    <t>Receivable from payment agents</t>
  </si>
  <si>
    <t>Current contract assets</t>
  </si>
  <si>
    <t>Prepaid expenses</t>
  </si>
  <si>
    <t>Other receivables</t>
  </si>
  <si>
    <t>Other current financial assets</t>
  </si>
  <si>
    <t>Other current assets</t>
  </si>
  <si>
    <t>Properties foreclosed</t>
  </si>
  <si>
    <t>Total Current Assets</t>
  </si>
  <si>
    <t>NON-CURRENT  ASSETS</t>
  </si>
  <si>
    <t>Investment in joint venture</t>
  </si>
  <si>
    <t xml:space="preserve">Loans and hire-purchase receivables </t>
  </si>
  <si>
    <t>- net of current portion</t>
  </si>
  <si>
    <t>Leasehold improvement and equipment</t>
  </si>
  <si>
    <t>Goodwill</t>
  </si>
  <si>
    <t>Other intangible assets other than goodwill</t>
  </si>
  <si>
    <t>Deferred tax assets</t>
  </si>
  <si>
    <t>Other non-current assets</t>
  </si>
  <si>
    <t>Total Non-current Assets</t>
  </si>
  <si>
    <t>TOTAL  ASSETS</t>
  </si>
  <si>
    <r>
      <t xml:space="preserve">STATEMENTS  OF  FINANCIAL  POSITION </t>
    </r>
    <r>
      <rPr>
        <sz val="10"/>
        <color indexed="8"/>
        <rFont val="Times New Roman"/>
        <family val="1"/>
      </rPr>
      <t xml:space="preserve"> (CONTINUED)</t>
    </r>
  </si>
  <si>
    <t>LIABILITIES  AND  SHAREHOLDERS’  EQUITY</t>
  </si>
  <si>
    <t>CURRENT  LIABILITIES</t>
  </si>
  <si>
    <t>Other current payables</t>
  </si>
  <si>
    <t>Amounts due to related parties</t>
  </si>
  <si>
    <t>The Revenue Department payable</t>
  </si>
  <si>
    <t>Accrued expenses</t>
  </si>
  <si>
    <t>Short-term borrowings from related party</t>
  </si>
  <si>
    <t>Current portion of long-term borrowings</t>
  </si>
  <si>
    <t>Current portion of long-term debentures</t>
  </si>
  <si>
    <t>Current portion of lease liabilities</t>
  </si>
  <si>
    <t>Current income tax payable</t>
  </si>
  <si>
    <t xml:space="preserve">Current provision for employee benefits </t>
  </si>
  <si>
    <t>Other current liabilities</t>
  </si>
  <si>
    <t>Total Current Liabilities</t>
  </si>
  <si>
    <t>NON-CURRENT  LIABILITIES</t>
  </si>
  <si>
    <t>Long-term borrowings - net of current portion</t>
  </si>
  <si>
    <t>Long-term debentures - net of current portion</t>
  </si>
  <si>
    <t>Lease liabilities - net of current portion</t>
  </si>
  <si>
    <t xml:space="preserve">Non-current provision for employee benefits </t>
  </si>
  <si>
    <t>Other non-current financial liabilities</t>
  </si>
  <si>
    <t>Other non-current liabilities</t>
  </si>
  <si>
    <t>Total Non-current Liabilities</t>
  </si>
  <si>
    <t>TOTAL  LIABILITIES</t>
  </si>
  <si>
    <t>SHAREHOLDERS’  EQUITY</t>
  </si>
  <si>
    <t>SHARE  CAPITAL</t>
  </si>
  <si>
    <t>Authorized share capital</t>
  </si>
  <si>
    <t>2,913,502,290 ordinary shares of Baht 3.7 each</t>
  </si>
  <si>
    <t>2,913,512,290 ordinary shares of Baht 3.7 each</t>
  </si>
  <si>
    <t>Issued and paid-up share capital</t>
  </si>
  <si>
    <t xml:space="preserve">2,895,929,570 ordinary shares of </t>
  </si>
  <si>
    <t xml:space="preserve">     Baht 3.7 each, fully paid</t>
  </si>
  <si>
    <t xml:space="preserve">10,000 ordinary shares of </t>
  </si>
  <si>
    <t xml:space="preserve">Ordinary shares premium accounts </t>
  </si>
  <si>
    <t xml:space="preserve">Issued share capital and ordinary shares premium accounts </t>
  </si>
  <si>
    <t>for the Company’s restructuring plan</t>
  </si>
  <si>
    <t>Surplus on share-based payment</t>
  </si>
  <si>
    <t xml:space="preserve">Appropriated </t>
  </si>
  <si>
    <t xml:space="preserve">Legal reserve </t>
  </si>
  <si>
    <t>Unappropriated</t>
  </si>
  <si>
    <t>Treasury shares</t>
  </si>
  <si>
    <t>Other components of shareholders’ equity</t>
  </si>
  <si>
    <t>Total owners of the Company</t>
  </si>
  <si>
    <t>Non-controlling interest</t>
  </si>
  <si>
    <t>TOTAL  SHAREHOLDERS’  EQUITY</t>
  </si>
  <si>
    <t>TOTAL  LIABILITIES  AND  SHAREHOLDERS’  EQUITY</t>
  </si>
  <si>
    <t>STATEMENTS  OF  COMPREHENSIVE  INCOME</t>
  </si>
  <si>
    <t>For the period from</t>
  </si>
  <si>
    <t>March 26, 2024</t>
  </si>
  <si>
    <t xml:space="preserve">(Company </t>
  </si>
  <si>
    <t>registration date)</t>
  </si>
  <si>
    <t>REVENUES</t>
  </si>
  <si>
    <t>Interest income on hire-purchase receivables</t>
  </si>
  <si>
    <t xml:space="preserve">Interest income on loans </t>
  </si>
  <si>
    <t>Fee and service income</t>
  </si>
  <si>
    <t>Dividend income</t>
  </si>
  <si>
    <t>Other income</t>
  </si>
  <si>
    <t>Total Revenues</t>
  </si>
  <si>
    <t>EXPENSES</t>
  </si>
  <si>
    <t>Service and administrative expenses</t>
  </si>
  <si>
    <t>Total Expenses</t>
  </si>
  <si>
    <t>PROFIT  (LOSS)  FROM  OPERATING  ACTIVITIES</t>
  </si>
  <si>
    <t xml:space="preserve">Loss arising from de-recognition of financial assets </t>
  </si>
  <si>
    <t>measured at amortised cost</t>
  </si>
  <si>
    <t>Finance costs</t>
  </si>
  <si>
    <t>Impairment loss determined in accordance with TFRS 9</t>
  </si>
  <si>
    <t>PROFIT  (LOSS)  BEFORE  INCOME  TAX  EXPENSES</t>
  </si>
  <si>
    <t>INCOME  TAX  EXPENSES</t>
  </si>
  <si>
    <t>OTHER  COMPREHENSIVE  INCOME  (LOSS)</t>
  </si>
  <si>
    <t>Components of other comprehensive income (loss)</t>
  </si>
  <si>
    <t>that will be reclassified to profit or loss</t>
  </si>
  <si>
    <t xml:space="preserve">Income tax relating to components of other comprehensive </t>
  </si>
  <si>
    <t>income (loss) that will be reclassified to profit or loss</t>
  </si>
  <si>
    <t>Total components of other comprehensive income (loss)</t>
  </si>
  <si>
    <t>that will not be reclassified to profit or loss</t>
  </si>
  <si>
    <t>Income tax relating to components of other comprehensive</t>
  </si>
  <si>
    <t xml:space="preserve"> income (loss) that will not be reclassified to profit or loss</t>
  </si>
  <si>
    <t>NET  PROFIT  (LOSS)  ATTRIBUTABLE</t>
  </si>
  <si>
    <t>Owners of the Company</t>
  </si>
  <si>
    <t>TOTAL COMPREHENSIVE  INCOME  (LOSS)  ATTRIBUTABLE</t>
  </si>
  <si>
    <t>EARNINGS  (LOSS)  PER  SHARE  OF  THE  PARENT  COMPANY</t>
  </si>
  <si>
    <t>BASIC  EARNINGS  (LOSS)  PER  SHARE  (BAHT)</t>
  </si>
  <si>
    <t xml:space="preserve">STATEMENTS  OF  CHANGES  IN  SHAREHOLDERS’ EQUITY  </t>
  </si>
  <si>
    <t>AFTER  RESTRUCTURING - CONSOLIDATED  FINANCIAL  STATEMENTS</t>
  </si>
  <si>
    <t>Other Components of Shareholders’ Equity</t>
  </si>
  <si>
    <t xml:space="preserve">Issued Share Capital </t>
  </si>
  <si>
    <t>Other Comprehensive Income (loss)</t>
  </si>
  <si>
    <t xml:space="preserve"> and Ordinary Shares</t>
  </si>
  <si>
    <t>Surplus on</t>
  </si>
  <si>
    <t>Retained Earnings</t>
  </si>
  <si>
    <t>Total</t>
  </si>
  <si>
    <t xml:space="preserve">Issued and Paid-up </t>
  </si>
  <si>
    <t>Ordinary Shares</t>
  </si>
  <si>
    <t>Premium Accounts</t>
  </si>
  <si>
    <t>Share-based</t>
  </si>
  <si>
    <t xml:space="preserve">Gains (Losses) on </t>
  </si>
  <si>
    <t>owners of</t>
  </si>
  <si>
    <t>Non-controlling</t>
  </si>
  <si>
    <t>Shareholders’</t>
  </si>
  <si>
    <t xml:space="preserve">Share Capital </t>
  </si>
  <si>
    <t>for restructuring plan</t>
  </si>
  <si>
    <t>Payment</t>
  </si>
  <si>
    <t>Legal Reserve</t>
  </si>
  <si>
    <t>Treasury Shares</t>
  </si>
  <si>
    <t>Cash Flow Hedges</t>
  </si>
  <si>
    <t>the Company</t>
  </si>
  <si>
    <t>interest</t>
  </si>
  <si>
    <t>Equity</t>
  </si>
  <si>
    <t>Balances as at January 1, 2025</t>
  </si>
  <si>
    <t xml:space="preserve">   Decrease in ordinary shares</t>
  </si>
  <si>
    <t xml:space="preserve">   Effect from restructuring plan</t>
  </si>
  <si>
    <t>BEFORE  RESTRUCTURING - CONSOLIDATED  FINANCIAL  STATEMENTS “RESTATED”</t>
  </si>
  <si>
    <t>Balances as at January 1, 2024</t>
  </si>
  <si>
    <t>Effect from restructuring plan</t>
  </si>
  <si>
    <t>Balances as at January 1, 2024 - after adjusted</t>
  </si>
  <si>
    <t>Increase in ordinary shares</t>
  </si>
  <si>
    <t>Share-based Payment</t>
  </si>
  <si>
    <t>Increase in treasury shares</t>
  </si>
  <si>
    <t>Dividend paid</t>
  </si>
  <si>
    <t xml:space="preserve">Total comprehensive income </t>
  </si>
  <si>
    <t xml:space="preserve">STATEMENTS  OF  CHANGES  IN  SHAREHOLDERS’  EQUITY  </t>
  </si>
  <si>
    <t>SEPARATE  FINANCIAL  STATEMENTS</t>
  </si>
  <si>
    <t>Other Components of</t>
  </si>
  <si>
    <t>shareholders’ Equity</t>
  </si>
  <si>
    <t>Other Comprehensive Loss</t>
  </si>
  <si>
    <t>Losses on re-measurements</t>
  </si>
  <si>
    <t>of defined benefit plans</t>
  </si>
  <si>
    <t>Balance as at March 26, 2024</t>
  </si>
  <si>
    <t xml:space="preserve">   Increase in ordinary shares</t>
  </si>
  <si>
    <t xml:space="preserve">   Total comprehensive loss</t>
  </si>
  <si>
    <t>Balance as at January 1, 2025</t>
  </si>
  <si>
    <t>STATEMENTS  OF  CASH  FLOWS</t>
  </si>
  <si>
    <t>UNIT : THOUSAND  BAHT</t>
  </si>
  <si>
    <t>CASH  FLOWS  FROM  OPERATING  ACTIVITIES</t>
  </si>
  <si>
    <t>Adjustments to reconcile income to cash received (paid)</t>
  </si>
  <si>
    <t>Incomes tax expenses</t>
  </si>
  <si>
    <t>Depreciation and amortisation</t>
  </si>
  <si>
    <t>Loss arising from de-recognition of financial assets measured</t>
  </si>
  <si>
    <t>at amortised cost</t>
  </si>
  <si>
    <t>Loss on disposals and impairment of properties foreclosed</t>
  </si>
  <si>
    <t>equipment and intangible assets</t>
  </si>
  <si>
    <t>and change in fair value attributable to change in credit risk</t>
  </si>
  <si>
    <t xml:space="preserve">Long-term employee benefit expenses  </t>
  </si>
  <si>
    <t>Employee Joint Investment Program expenses</t>
  </si>
  <si>
    <t xml:space="preserve">Profit (loss) from operations before changes in </t>
  </si>
  <si>
    <t>Operating assets and liabilities</t>
  </si>
  <si>
    <t>Operating assets (increase) decrease</t>
  </si>
  <si>
    <t>Loans and hire-purchase receivables</t>
  </si>
  <si>
    <r>
      <t xml:space="preserve">STATEMENTS  OF  CASH  FLOWS  </t>
    </r>
    <r>
      <rPr>
        <sz val="10"/>
        <rFont val="Times New Roman"/>
        <family val="1"/>
      </rPr>
      <t>(CONTINUED)</t>
    </r>
  </si>
  <si>
    <r>
      <t xml:space="preserve">CASH  FLOWS  FROM  OPERATING  ACTIVITIES  </t>
    </r>
    <r>
      <rPr>
        <sz val="10"/>
        <rFont val="Times New Roman"/>
        <family val="1"/>
      </rPr>
      <t>(CONTINUED)</t>
    </r>
  </si>
  <si>
    <t>Operating liabilities increase (decrease)</t>
  </si>
  <si>
    <t>Cash received (paid) for operating activities</t>
  </si>
  <si>
    <t>Proceeds from sales of properties foreclosed</t>
  </si>
  <si>
    <t>Interest income on hire-purchase receivables and loans</t>
  </si>
  <si>
    <t xml:space="preserve">Cash received from interest income on hire-purchase </t>
  </si>
  <si>
    <t xml:space="preserve"> receivables and loans</t>
  </si>
  <si>
    <t>Cash paid for interest expenses</t>
  </si>
  <si>
    <t>Cash paid for income tax expense</t>
  </si>
  <si>
    <t>Cash received from transferring the long-term employee benefit</t>
  </si>
  <si>
    <t xml:space="preserve">from a subsidiary </t>
  </si>
  <si>
    <t xml:space="preserve">Net cash provided by (used in) operating activities </t>
  </si>
  <si>
    <t>CASH  FLOWS  FROM  INVESTING  ACTIVITIES</t>
  </si>
  <si>
    <t xml:space="preserve">Cash paid for purchases of leasehold improvement </t>
  </si>
  <si>
    <t>and equipment</t>
  </si>
  <si>
    <t>Proceeds from sales of equipment</t>
  </si>
  <si>
    <t>Cash paid for purchases of intangible assets</t>
  </si>
  <si>
    <t>Net cash used in investing activities</t>
  </si>
  <si>
    <t>CASH  FLOWS  FROM  FINANCING  ACTIVITIES</t>
  </si>
  <si>
    <t>Cash received from short-term borrowings</t>
  </si>
  <si>
    <t>Cash received from short-term borrowings from a related party</t>
  </si>
  <si>
    <t>Cash repayments for short-term borrowings</t>
  </si>
  <si>
    <t xml:space="preserve">Cash received from long-term borrowings  </t>
  </si>
  <si>
    <t xml:space="preserve">Cash repayments for long-term borrowings  </t>
  </si>
  <si>
    <t>Cash received from issuance for long-term debentures</t>
  </si>
  <si>
    <t xml:space="preserve">Cash repayments for long-term debentures  </t>
  </si>
  <si>
    <t>Cash repayments for transaction costs from</t>
  </si>
  <si>
    <t>borrowing and issuance of debentures</t>
  </si>
  <si>
    <t>Cash received from increase in share capital</t>
  </si>
  <si>
    <t>Cash paid to shareholders from decrease in share capital</t>
  </si>
  <si>
    <t xml:space="preserve">Cash repayments for lease liabilities </t>
  </si>
  <si>
    <t>Cash paid for treasury shares for</t>
  </si>
  <si>
    <t>Employee Joint Investment Program</t>
  </si>
  <si>
    <t>Cash paid for dividend</t>
  </si>
  <si>
    <t>Cash paid for dividend from Subsidiary</t>
  </si>
  <si>
    <t>Cash and cash equivalents as at January 1,</t>
  </si>
  <si>
    <t>Net increase in cash and cash equivalents</t>
  </si>
  <si>
    <t>Decrease in ordinary shares</t>
  </si>
  <si>
    <t>Total comprehensive income</t>
  </si>
  <si>
    <t xml:space="preserve">   Total comprehensive income</t>
  </si>
  <si>
    <t>Dividend paid from a subsidiary</t>
  </si>
  <si>
    <t>Increase in share capital of a subsidiary</t>
  </si>
  <si>
    <t>Dividend received</t>
  </si>
  <si>
    <r>
      <t>AS  AT  DECEMBER</t>
    </r>
    <r>
      <rPr>
        <b/>
        <sz val="10"/>
        <color rgb="FF000000"/>
        <rFont val="Times New Roman"/>
        <family val="1"/>
      </rPr>
      <t xml:space="preserve"> </t>
    </r>
    <r>
      <rPr>
        <b/>
        <sz val="12"/>
        <color rgb="FF000000"/>
        <rFont val="Times New Roman"/>
        <family val="1"/>
      </rPr>
      <t xml:space="preserve"> 31,  2025  </t>
    </r>
  </si>
  <si>
    <t>Notes to the financial statements form an integral part of these statements</t>
  </si>
  <si>
    <r>
      <t xml:space="preserve">AS  AT  DECEMBER  </t>
    </r>
    <r>
      <rPr>
        <b/>
        <sz val="12"/>
        <color rgb="FF000000"/>
        <rFont val="Times New Roman"/>
        <family val="1"/>
      </rPr>
      <t xml:space="preserve">31,  2025  </t>
    </r>
  </si>
  <si>
    <r>
      <t xml:space="preserve">FOR  THE  YEAR  ENDED  DECEMBER  </t>
    </r>
    <r>
      <rPr>
        <b/>
        <sz val="12"/>
        <color rgb="FF000000"/>
        <rFont val="Times New Roman"/>
        <family val="1"/>
      </rPr>
      <t xml:space="preserve"> 31,  2025  </t>
    </r>
  </si>
  <si>
    <t>For the year ended</t>
  </si>
  <si>
    <t>December 31,</t>
  </si>
  <si>
    <t>to December 31,</t>
  </si>
  <si>
    <r>
      <t xml:space="preserve">FOR  THE  YEAR  ENDED  DECEMBER </t>
    </r>
    <r>
      <rPr>
        <b/>
        <sz val="12"/>
        <rFont val="Times New Roman"/>
        <family val="1"/>
      </rPr>
      <t xml:space="preserve">  31,  2025</t>
    </r>
  </si>
  <si>
    <r>
      <t xml:space="preserve">FOR  THE  YEAR  ENDED  DECEMBER  </t>
    </r>
    <r>
      <rPr>
        <b/>
        <sz val="12"/>
        <rFont val="Times New Roman"/>
        <family val="1"/>
      </rPr>
      <t>31,  2025</t>
    </r>
  </si>
  <si>
    <t>Balances as at December 31, 2025</t>
  </si>
  <si>
    <t>Balances as at December 31, 2024</t>
  </si>
  <si>
    <t>Cash and cash equivalents as at December 31,</t>
  </si>
  <si>
    <t>“RESTATED”</t>
  </si>
  <si>
    <t>2.2 and 10</t>
  </si>
  <si>
    <t xml:space="preserve"> using the equity method</t>
  </si>
  <si>
    <t xml:space="preserve"> using the equity method - net</t>
  </si>
  <si>
    <t>Impairment loss determined of investment in joint venture</t>
  </si>
  <si>
    <t>Share of profit of  joint venture accounted for</t>
  </si>
  <si>
    <t xml:space="preserve">   Dividend</t>
  </si>
  <si>
    <t xml:space="preserve">   Legal reserve</t>
  </si>
  <si>
    <t>Unappropiated</t>
  </si>
  <si>
    <t>Appropiated</t>
  </si>
  <si>
    <t xml:space="preserve">Provision for employee benefits </t>
  </si>
  <si>
    <t>For the year ended December 31,</t>
  </si>
  <si>
    <t>Share of profit (loss) of  joint venture accounted for</t>
  </si>
  <si>
    <t>Retained Earning</t>
  </si>
  <si>
    <t>Legal reserve</t>
  </si>
  <si>
    <t>Profit (loss) for the period/year</t>
  </si>
  <si>
    <t>PROFIT  (LOSS)  FOR  THE  PERIOD/YEAR</t>
  </si>
  <si>
    <t>TOTAL  COMPREHENSIVE  INCOME  (LOSS)  FOR  THE PERIOD/YEAR</t>
  </si>
  <si>
    <t>SEPARATE FINANCIAL STATEMENTS</t>
  </si>
  <si>
    <t>9 and 38</t>
  </si>
  <si>
    <t>18 and 35.1</t>
  </si>
  <si>
    <t>9, 19 and 38</t>
  </si>
  <si>
    <t xml:space="preserve">Total other comprehensive income (loss) </t>
  </si>
  <si>
    <t>for the period/year, net of tax</t>
  </si>
  <si>
    <t xml:space="preserve"> FINANCIAL STATEMENTS</t>
  </si>
  <si>
    <t xml:space="preserve"> Paid-up </t>
  </si>
  <si>
    <t>Issued and</t>
  </si>
  <si>
    <t>FOR  THE  YEAR  ENDED  DECEMBER   31,  2025</t>
  </si>
  <si>
    <t>Other current financial liabilities</t>
  </si>
  <si>
    <t xml:space="preserve"> Legal reserve</t>
  </si>
  <si>
    <t>Defined Benefit Plans</t>
  </si>
  <si>
    <t>Re-measurements of</t>
  </si>
  <si>
    <t>Gains (Losses) on</t>
  </si>
  <si>
    <t xml:space="preserve">Total </t>
  </si>
  <si>
    <t>Shareholders’ Equity</t>
  </si>
  <si>
    <t xml:space="preserve"> Other Components of</t>
  </si>
  <si>
    <t>Investment in a subsidiary</t>
  </si>
  <si>
    <t>Short-term borrowing</t>
  </si>
  <si>
    <t>Share of profit from join venture</t>
  </si>
  <si>
    <t>Impairment loss of investment in joint venture</t>
  </si>
  <si>
    <t>Cash repayments for short-term borrowings from a related party</t>
  </si>
  <si>
    <t>Cash paid for long-term employee benefits</t>
  </si>
  <si>
    <t>Retained earnings (deficit)</t>
  </si>
  <si>
    <t>Gain (loss) on re-measurements of defined benefit plans</t>
  </si>
  <si>
    <t>(Company registration date)</t>
  </si>
  <si>
    <t xml:space="preserve"> Net cash provided by financing activities </t>
  </si>
  <si>
    <t>Loss (gain)  on disposals and write-off leasehold improvement,</t>
  </si>
  <si>
    <t xml:space="preserve">Loss (gain)  on impairment and write-off other assets </t>
  </si>
  <si>
    <t>Short-term employee benefit expenses (reversal)</t>
  </si>
  <si>
    <t>Gains (losses) on cash flow hedges</t>
  </si>
  <si>
    <r>
      <t xml:space="preserve">  </t>
    </r>
    <r>
      <rPr>
        <sz val="10"/>
        <color indexed="8"/>
        <rFont val="Times New Roman"/>
        <family val="1"/>
      </rPr>
      <t xml:space="preserve">(CONTINUED)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</si>
</sst>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5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&quot;฿&quot;* #,##0.00_-;\-&quot;฿&quot;* #,##0.00_-;_-&quot;฿&quot;* &quot;-&quot;??_-;_-@_-"/>
    <numFmt numFmtId="166" formatCode="_-* #,##0.00_-;\-* #,##0.00_-;_-* &quot;-&quot;??_-;_-@_-"/>
    <numFmt numFmtId="167" formatCode="_-* #,##0_-;\-* #,##0_-;_-* &quot;-&quot;??_-;_-@_-"/>
    <numFmt numFmtId="168" formatCode="#,##0;\(#,##0\)"/>
    <numFmt numFmtId="169" formatCode="#,##0.00\ &quot;F&quot;;\-#,##0.00\ &quot;F&quot;"/>
    <numFmt numFmtId="170" formatCode="dd\-mmm\-yy_)"/>
    <numFmt numFmtId="171" formatCode="yyyyddmmm"/>
    <numFmt numFmtId="172" formatCode="yyyymmmmdd"/>
    <numFmt numFmtId="173" formatCode="0.0%"/>
    <numFmt numFmtId="174" formatCode="0.00_)"/>
    <numFmt numFmtId="175" formatCode="0%_);\(0%\)"/>
    <numFmt numFmtId="176" formatCode="ddmmmyy"/>
    <numFmt numFmtId="177" formatCode="yyddmmm"/>
    <numFmt numFmtId="178" formatCode="_ * #,##0_ ;_ * \-#,##0_ ;_ * &quot;-&quot;_ ;_ @_ "/>
    <numFmt numFmtId="179" formatCode="_ * #,##0.00_ ;_ * \-#,##0.00_ ;_ * &quot;-&quot;??_ ;_ @_ "/>
    <numFmt numFmtId="180" formatCode="_ &quot;\&quot;* #,##0_ ;_ &quot;\&quot;* \-#,##0_ ;_ &quot;\&quot;* &quot;-&quot;_ ;_ @_ "/>
    <numFmt numFmtId="181" formatCode="_ &quot;\&quot;* #,##0.00_ ;_ &quot;\&quot;* \-#,##0.00_ ;_ &quot;\&quot;* &quot;-&quot;??_ ;_ @_ "/>
    <numFmt numFmtId="182" formatCode="#,##0.0_);\(#,##0.0\)"/>
    <numFmt numFmtId="183" formatCode="_(* #,##0_);_(* \(#,##0\);_(* &quot;-&quot;??_);_(@_)"/>
    <numFmt numFmtId="184" formatCode="* #,##0_);* \(#,##0\);&quot;-&quot;??_);@"/>
    <numFmt numFmtId="185" formatCode="0.00_ "/>
    <numFmt numFmtId="186" formatCode="General_)"/>
    <numFmt numFmtId="187" formatCode="\$#,##0\ ;\(\$#,##0\)"/>
    <numFmt numFmtId="188" formatCode="_-[$€]* #,##0.00_-;\-[$€]* #,##0.00_-;_-[$€]* &quot;-&quot;??_-;_-@_-"/>
    <numFmt numFmtId="189" formatCode="\$#,##0.00;\(\$#,##0.00\)"/>
    <numFmt numFmtId="190" formatCode="\$#,##0;\(\$#,##0\)"/>
    <numFmt numFmtId="191" formatCode="_-* #,##0.00\ &quot;F&quot;_-;\-* #,##0.00\ &quot;F&quot;_-;_-* &quot;-&quot;??\ &quot;F&quot;_-;_-@_-"/>
    <numFmt numFmtId="192" formatCode="#,##0.0_);[Red]\(\-#,##0.0\);&quot;&quot;"/>
    <numFmt numFmtId="193" formatCode="&quot;$&quot;#,##0.0000_);[Red]\(&quot;$&quot;#,##0.0000\)"/>
    <numFmt numFmtId="194" formatCode="&quot;$&quot;#,##0.0"/>
    <numFmt numFmtId="195" formatCode="#,##0.0_);[Red]\(&quot;$&quot;#,##0.0\)"/>
    <numFmt numFmtId="196" formatCode="&quot;$&quot;#,##0.000000_);\(&quot;$&quot;#,##0.000000\)"/>
    <numFmt numFmtId="197" formatCode="&quot;$&quot;#,##0.000"/>
    <numFmt numFmtId="198" formatCode="* #,##0_%;* \-#,##0_%;* #,##0_%;@_%"/>
    <numFmt numFmtId="199" formatCode="_-* #,##0\ &quot;DM&quot;_-;\-* #,##0\ &quot;DM&quot;_-;_-* &quot;-&quot;\ &quot;DM&quot;_-;_-@_-"/>
    <numFmt numFmtId="200" formatCode="_-* #,##0.00\ &quot;DM&quot;_-;\-* #,##0.00\ &quot;DM&quot;_-;_-* &quot;-&quot;??\ &quot;DM&quot;_-;_-@_-"/>
    <numFmt numFmtId="201" formatCode="dd\ mmm\ yyyy"/>
    <numFmt numFmtId="202" formatCode="#,##0&quot;円&quot;;[Red]\-#,##0&quot;円&quot;"/>
    <numFmt numFmtId="203" formatCode="#,##0_ "/>
    <numFmt numFmtId="204" formatCode="_(* #,##0.0_);_(* \(#,##0.0\);_(* &quot;-&quot;??_);_(@_)"/>
    <numFmt numFmtId="205" formatCode="0.0"/>
    <numFmt numFmtId="206" formatCode="#,##0.0000_);[Red]\(#,##0.0000\)"/>
    <numFmt numFmtId="207" formatCode="&quot;\&quot;#,##0.00;[Red]&quot;\&quot;\-#,##0.00"/>
    <numFmt numFmtId="208" formatCode="_(* #,##0_);_(* \(#,##0\);_(* \-_);_(@_)"/>
    <numFmt numFmtId="209" formatCode="_(* #,##0.00_);_(* \(#,##0.00\);_(* \-??_);_(@_)"/>
    <numFmt numFmtId="210" formatCode="0.00000"/>
    <numFmt numFmtId="211" formatCode="\t&quot;$&quot;#,##0_);[Red]\(\t&quot;$&quot;#,##0\)"/>
    <numFmt numFmtId="212" formatCode="\t&quot;$&quot;#,##0.00_);\(\t&quot;$&quot;#,##0.00\)"/>
    <numFmt numFmtId="213" formatCode="0.0000000"/>
    <numFmt numFmtId="214" formatCode="0.000000"/>
    <numFmt numFmtId="215" formatCode="0_);\(0\)"/>
    <numFmt numFmtId="216" formatCode="_-&quot;$&quot;* #,##0.00_-;\-&quot;$&quot;* #,##0.00_-;_-&quot;$&quot;* &quot;-&quot;??_-;_-@_-"/>
    <numFmt numFmtId="217" formatCode="&quot;$&quot;#,##0.00;[Red]\-&quot;$&quot;#,##0.00"/>
    <numFmt numFmtId="218" formatCode="0.0000"/>
    <numFmt numFmtId="219" formatCode="&quot;$&quot;* #,##0\ ;&quot;$&quot;* \(#,##0\)"/>
    <numFmt numFmtId="220" formatCode="_(&quot;$&quot;* #,##0.000000_);_(&quot;$&quot;* \(#,##0.000000\);_(&quot;$&quot;* &quot;-&quot;??_);_(@_)"/>
    <numFmt numFmtId="221" formatCode="&quot;￡&quot;#,##0.00;[Red]&quot;￡&quot;\-#,##0.00"/>
    <numFmt numFmtId="222" formatCode="_(* #,##0.000_);_(* \(#,##0.000\);_(* &quot;-&quot;??_);_(@_)"/>
    <numFmt numFmtId="223" formatCode="\(0\)\ "/>
    <numFmt numFmtId="224" formatCode="_-\$* #,##0_ ;_-\$* \-#,##0\ ;_-\$* &quot;-&quot;_ ;_-@_ "/>
    <numFmt numFmtId="225" formatCode="&quot;$&quot;* #,##0.0\ ;&quot;$&quot;* \(#,##0.0\)"/>
    <numFmt numFmtId="226" formatCode="&quot;$&quot;* #,##0.00\ ;&quot;$&quot;* \(#,##0.00\)"/>
    <numFmt numFmtId="227" formatCode="0%_);[Red]\(0%\)"/>
    <numFmt numFmtId="228" formatCode="0.0\ %;\(0.0\)%"/>
    <numFmt numFmtId="229" formatCode="00.0%"/>
    <numFmt numFmtId="230" formatCode="&quot;\&quot;#,##0;[Red]&quot;\&quot;\-#,##0"/>
    <numFmt numFmtId="231" formatCode="#,##0\ "/>
    <numFmt numFmtId="232" formatCode="#,##0\ ;\(#,##0\);\-\ "/>
    <numFmt numFmtId="233" formatCode="0_)"/>
    <numFmt numFmtId="234" formatCode="&quot;$&quot;#,##0.0_);\(&quot;$&quot;#,##0.0\)"/>
    <numFmt numFmtId="235" formatCode="_ &quot;\&quot;* #,##0_);_ &quot;\&quot;* \(#,##0\);_ &quot;\&quot;* &quot;-&quot;_)"/>
    <numFmt numFmtId="236" formatCode="0;&quot;▲ &quot;0"/>
    <numFmt numFmtId="237" formatCode="_(&quot;$&quot;* #,##0.00000_);_(&quot;$&quot;* \(#,##0.00000\);_(&quot;$&quot;* &quot;-&quot;??_);_(@_)"/>
    <numFmt numFmtId="238" formatCode="000"/>
    <numFmt numFmtId="239" formatCode="\$#,##0.00;[Red]\-\$#,##0.00"/>
    <numFmt numFmtId="240" formatCode="\$\ #,##0;\-\$\ #,##0"/>
    <numFmt numFmtId="241" formatCode="###,###,###,###,###,###"/>
    <numFmt numFmtId="242" formatCode="."/>
    <numFmt numFmtId="243" formatCode="_ &quot;￡&quot;* #,##0_ ;_ &quot;￡&quot;* \-#,##0_ ;_ &quot;￡&quot;* &quot;-&quot;_ ;_ @_ "/>
    <numFmt numFmtId="244" formatCode="_ &quot;￡&quot;* #,##0.00_ ;_ &quot;￡&quot;* \-#,##0.00_ ;_ &quot;￡&quot;* &quot;-&quot;??_ ;_ @_ "/>
    <numFmt numFmtId="245" formatCode="_(&quot;$&quot;* #,##0.0000000_);_(&quot;$&quot;* \(#,##0.0000000\);_(&quot;$&quot;* &quot;-&quot;??_);_(@_)"/>
    <numFmt numFmtId="246" formatCode="_(&quot;$&quot;* #,##0.00000000_);_(&quot;$&quot;* \(#,##0.00000000\);_(&quot;$&quot;* &quot;-&quot;??_);_(@_)"/>
    <numFmt numFmtId="247" formatCode="#,##0.0\ ;\(#,##0.0\)"/>
    <numFmt numFmtId="248" formatCode="\A&quot;$&quot;#,##0_);\(&quot;$&quot;#,##0\)"/>
    <numFmt numFmtId="249" formatCode="#,##0.00\ ;\(#,##0.00\)"/>
    <numFmt numFmtId="250" formatCode="_(&quot;$&quot;* #,##0.0_);_(&quot;$&quot;* \(#,##0.0\);_(&quot;$&quot;* &quot;0.0&quot;_);_(@_)"/>
    <numFmt numFmtId="251" formatCode="_(* #,##0.0_);_(* \(#,##0.0\);_(* &quot;0.0&quot;_);_(@_)"/>
    <numFmt numFmtId="252" formatCode="_(* #,##0_);_(* \(#,##0\);_(* &quot;N/A&quot;_);_(@_)"/>
    <numFmt numFmtId="253" formatCode="_(* #,##0_);_(* \(#,##0\);_(* &quot;incl.&quot;_);_(@_)"/>
    <numFmt numFmtId="254" formatCode="_(* #,##0_);_(* \(#,##0\);_(* &quot;TBD&quot;_);_(@_)"/>
    <numFmt numFmtId="255" formatCode="_(* #,##0_);_(* \(#,##0\);_(* &quot;(TBD)&quot;;_(@_)"/>
    <numFmt numFmtId="256" formatCode="_(&quot;$&quot;* #,##0_);_(&quot;$&quot;* \(#,##0\);_(&quot;$&quot;* &quot;incl.&quot;_);_(@_)"/>
    <numFmt numFmtId="257" formatCode="_(&quot;$&quot;* #,##0_);_(&quot;$&quot;* \(#,##0\);_(&quot;$&quot;* &quot;N/A&quot;_);_(@_)"/>
    <numFmt numFmtId="258" formatCode="_(&quot;$&quot;* #,##0_);_(&quot;$&quot;* \(#,##0\);_(&quot;$&quot;* &quot;(TBD)&quot;;_(@_)"/>
    <numFmt numFmtId="259" formatCode="_(&quot;$&quot;* #,##0_);_(&quot;$&quot;* \(#,##0\);_(&quot;$&quot;* &quot;TBD&quot;_);_(@_)"/>
    <numFmt numFmtId="260" formatCode="_(&quot;$&quot;* #,##0_);_(&quot;$&quot;* \(#,##0\);_(@_)"/>
    <numFmt numFmtId="261" formatCode="_(* #,##0.0_);_(* \(#,##0.0\);_(* #,##0_);_(@_)"/>
    <numFmt numFmtId="262" formatCode="mm/dd/yy"/>
    <numFmt numFmtId="263" formatCode="\t&quot;$&quot;#,##0.00_);[Red]\(\t&quot;$&quot;#,##0.00\)"/>
    <numFmt numFmtId="264" formatCode="&quot;$&quot;#,##0.00;\-&quot;$&quot;#,##0.00"/>
    <numFmt numFmtId="265" formatCode="_-* #,##0.0_-;\-* #,##0.0_-;_-* &quot;-&quot;?_-;_-@_-"/>
    <numFmt numFmtId="266" formatCode="_(* #,##0.0000_);_(* \(#,##0.0000\);_(* &quot;-&quot;????_);_(@_)"/>
    <numFmt numFmtId="267" formatCode="_(* #,##0_);_(* \(#,##0\);_(* &quot;-&quot;????_);_(@_)"/>
    <numFmt numFmtId="268" formatCode="_(* #,##0.00000_);_(* \(#,##0.00000\);_(* &quot;-&quot;?????_);_(@_)"/>
    <numFmt numFmtId="269" formatCode="_(* #,##0.000_);_(* \(#,##0.000\);_(* &quot;-&quot;???_);_(@_)"/>
    <numFmt numFmtId="270" formatCode="_(* #,##0_);_(* \(#,##0\);_(* &quot;-&quot;???_);_(@_)"/>
    <numFmt numFmtId="271" formatCode="_(* #,##0.00_);_(* \(#,##0.00\);_(* &quot;-&quot;_);_(@_)"/>
  </numFmts>
  <fonts count="21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6"/>
      <name val="AngsanaUPC"/>
      <family val="1"/>
    </font>
    <font>
      <sz val="14"/>
      <name val="Angsana New"/>
      <family val="1"/>
    </font>
    <font>
      <sz val="14"/>
      <name val="Cordia New"/>
      <family val="2"/>
    </font>
    <font>
      <sz val="16"/>
      <name val="AngsanaUPC"/>
      <family val="1"/>
      <charset val="222"/>
    </font>
    <font>
      <b/>
      <sz val="16"/>
      <name val="AngsanaUPC"/>
      <family val="1"/>
      <charset val="222"/>
    </font>
    <font>
      <sz val="14"/>
      <name val="AngsanaUPC"/>
      <family val="1"/>
      <charset val="222"/>
    </font>
    <font>
      <b/>
      <sz val="8"/>
      <name val="Arial"/>
      <family val="2"/>
    </font>
    <font>
      <sz val="14"/>
      <name val="CordiaUPC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color indexed="8"/>
      <name val="Calibri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10"/>
      <name val="Courier New"/>
      <family val="3"/>
    </font>
    <font>
      <b/>
      <sz val="10"/>
      <color indexed="10"/>
      <name val="Arial"/>
      <family val="2"/>
    </font>
    <font>
      <sz val="12"/>
      <name val="นูลมรผ"/>
      <family val="1"/>
      <charset val="129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sz val="12"/>
      <color indexed="10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color indexed="8"/>
      <name val="Arial"/>
      <family val="2"/>
    </font>
    <font>
      <sz val="8.5"/>
      <name val="LinePrinter"/>
      <family val="2"/>
    </font>
    <font>
      <sz val="11"/>
      <name val="ＭＳ Ｐゴシック"/>
      <family val="3"/>
      <charset val="128"/>
    </font>
    <font>
      <sz val="14"/>
      <name val="Cordia New"/>
      <family val="3"/>
    </font>
    <font>
      <sz val="10"/>
      <name val="Prestige Elite"/>
      <family val="1"/>
    </font>
    <font>
      <sz val="10"/>
      <name val="細明朝体"/>
      <family val="3"/>
      <charset val="128"/>
    </font>
    <font>
      <sz val="9"/>
      <name val="Osaka"/>
      <family val="3"/>
      <charset val="128"/>
    </font>
    <font>
      <sz val="10"/>
      <name val="MS Sans Serif"/>
      <family val="2"/>
    </font>
    <font>
      <sz val="10"/>
      <name val="Courier"/>
      <family val="3"/>
    </font>
    <font>
      <sz val="12"/>
      <name val="Courier"/>
      <family val="3"/>
    </font>
    <font>
      <sz val="8"/>
      <name val="Helv"/>
      <family val="2"/>
    </font>
    <font>
      <sz val="11"/>
      <name val="Times New Roman"/>
      <family val="1"/>
    </font>
    <font>
      <sz val="10"/>
      <name val="Helv"/>
      <family val="2"/>
    </font>
    <font>
      <sz val="12"/>
      <name val="ｷsｲﾓｩ愰 "/>
      <family val="1"/>
    </font>
    <font>
      <sz val="11"/>
      <name val="CG Times"/>
      <family val="1"/>
    </font>
    <font>
      <sz val="11"/>
      <name val="MS P????"/>
      <family val="3"/>
      <charset val="128"/>
    </font>
    <font>
      <sz val="10"/>
      <name val="??"/>
      <family val="3"/>
      <charset val="129"/>
    </font>
    <font>
      <sz val="11"/>
      <name val="?l?r ?o?S?V?b?N"/>
      <family val="1"/>
    </font>
    <font>
      <sz val="10"/>
      <name val="?l?r ?o?S?V?b?N"/>
      <family val="3"/>
    </font>
    <font>
      <b/>
      <sz val="10"/>
      <name val="MS Sans Serif"/>
      <family val="2"/>
    </font>
    <font>
      <sz val="14"/>
      <name val="Cordia New"/>
      <family val="2"/>
      <charset val="222"/>
    </font>
    <font>
      <sz val="10"/>
      <color indexed="8"/>
      <name val="MS Sans Serif"/>
      <family val="2"/>
      <charset val="222"/>
    </font>
    <font>
      <sz val="10"/>
      <name val="香~??’c‘I"/>
      <family val="3"/>
      <charset val="128"/>
    </font>
    <font>
      <sz val="12"/>
      <name val="×–¾’©‘Ì"/>
      <family val="3"/>
      <charset val="128"/>
    </font>
    <font>
      <sz val="11"/>
      <name val="lr –พ’ฉ"/>
      <family val="3"/>
      <charset val="128"/>
    </font>
    <font>
      <sz val="12"/>
      <name val="¹ÙÅÁÃ¼"/>
      <family val="1"/>
      <charset val="129"/>
    </font>
    <font>
      <sz val="10"/>
      <name val="Book Antiqua"/>
      <family val="1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AngsanaUPC"/>
      <family val="1"/>
    </font>
    <font>
      <sz val="12"/>
      <name val="Helv"/>
    </font>
    <font>
      <b/>
      <sz val="12"/>
      <name val="MS Sans Serif"/>
      <family val="2"/>
      <charset val="222"/>
    </font>
    <font>
      <sz val="8"/>
      <name val="Times"/>
    </font>
    <font>
      <b/>
      <sz val="16"/>
      <color indexed="10"/>
      <name val="Times New Roman"/>
      <family val="1"/>
    </font>
    <font>
      <sz val="11"/>
      <color indexed="20"/>
      <name val="Tahoma"/>
      <family val="2"/>
      <charset val="222"/>
    </font>
    <font>
      <sz val="12"/>
      <name val="Tms Rmn"/>
      <family val="1"/>
    </font>
    <font>
      <sz val="10"/>
      <color indexed="20"/>
      <name val="Arial"/>
      <family val="2"/>
    </font>
    <font>
      <sz val="12"/>
      <name val="?UAAA?"/>
      <family val="3"/>
    </font>
    <font>
      <sz val="12"/>
      <name val="±¼¸²Ã¼"/>
      <family val="3"/>
      <charset val="129"/>
    </font>
    <font>
      <b/>
      <sz val="11"/>
      <color indexed="52"/>
      <name val="Tahoma"/>
      <family val="2"/>
      <charset val="222"/>
    </font>
    <font>
      <sz val="10"/>
      <name val="MS Sans Serif"/>
      <family val="2"/>
      <charset val="222"/>
    </font>
    <font>
      <b/>
      <sz val="10"/>
      <name val="Helv"/>
      <family val="2"/>
    </font>
    <font>
      <b/>
      <sz val="11"/>
      <color indexed="9"/>
      <name val="Tahoma"/>
      <family val="2"/>
      <charset val="222"/>
    </font>
    <font>
      <i/>
      <sz val="10"/>
      <color indexed="10"/>
      <name val="Arial"/>
      <family val="2"/>
    </font>
    <font>
      <sz val="11"/>
      <name val="Tms Rmn"/>
      <family val="1"/>
    </font>
    <font>
      <b/>
      <sz val="9"/>
      <name val="Arial"/>
      <family val="2"/>
    </font>
    <font>
      <sz val="14"/>
      <name val="JasmineUPC"/>
      <family val="1"/>
      <charset val="222"/>
    </font>
    <font>
      <b/>
      <sz val="16"/>
      <name val="Times New Roman"/>
      <family val="1"/>
    </font>
    <font>
      <b/>
      <sz val="9"/>
      <color indexed="12"/>
      <name val="Arial"/>
      <family val="2"/>
    </font>
    <font>
      <sz val="10"/>
      <name val="MS Serif"/>
      <family val="1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0"/>
      <name val="Helv"/>
    </font>
    <font>
      <b/>
      <sz val="11"/>
      <color indexed="55"/>
      <name val="Arial"/>
      <family val="2"/>
    </font>
    <font>
      <sz val="12"/>
      <name val="Tms Rmn"/>
    </font>
    <font>
      <sz val="12"/>
      <name val="Arial Narrow"/>
      <family val="2"/>
    </font>
    <font>
      <sz val="10"/>
      <color indexed="19"/>
      <name val="Arial"/>
      <family val="2"/>
    </font>
    <font>
      <sz val="10"/>
      <color indexed="16"/>
      <name val="MS Serif"/>
      <family val="1"/>
    </font>
    <font>
      <i/>
      <sz val="10"/>
      <color indexed="11"/>
      <name val="Arial"/>
      <family val="2"/>
    </font>
    <font>
      <i/>
      <sz val="11"/>
      <color indexed="23"/>
      <name val="Tahoma"/>
      <family val="2"/>
      <charset val="222"/>
    </font>
    <font>
      <b/>
      <sz val="9"/>
      <color indexed="20"/>
      <name val="Arial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i/>
      <sz val="10"/>
      <color indexed="12"/>
      <name val="Arial"/>
      <family val="2"/>
    </font>
    <font>
      <sz val="11"/>
      <color indexed="17"/>
      <name val="Tahoma"/>
      <family val="2"/>
      <charset val="222"/>
    </font>
    <font>
      <sz val="6"/>
      <name val="Palatino"/>
      <family val="1"/>
    </font>
    <font>
      <sz val="6"/>
      <name val="Palatino"/>
      <family val="1"/>
      <charset val="222"/>
    </font>
    <font>
      <b/>
      <sz val="18"/>
      <name val="Arial"/>
      <family val="2"/>
    </font>
    <font>
      <sz val="10"/>
      <name val="Helvetica-Black"/>
    </font>
    <font>
      <sz val="28"/>
      <name val="Helvetica-Black"/>
    </font>
    <font>
      <sz val="10"/>
      <name val="Palatino"/>
    </font>
    <font>
      <sz val="18"/>
      <name val="Palatino"/>
      <family val="1"/>
    </font>
    <font>
      <b/>
      <sz val="11"/>
      <color indexed="56"/>
      <name val="Tahoma"/>
      <family val="2"/>
      <charset val="222"/>
    </font>
    <font>
      <i/>
      <sz val="14"/>
      <name val="Palatino"/>
      <family val="1"/>
    </font>
    <font>
      <sz val="11"/>
      <color indexed="62"/>
      <name val="Tahoma"/>
      <family val="2"/>
      <charset val="222"/>
    </font>
    <font>
      <sz val="12"/>
      <name val="Arial"/>
      <family val="2"/>
    </font>
    <font>
      <sz val="11"/>
      <color indexed="52"/>
      <name val="Tahoma"/>
      <family val="2"/>
      <charset val="222"/>
    </font>
    <font>
      <b/>
      <sz val="11"/>
      <name val="Helv"/>
      <family val="2"/>
    </font>
    <font>
      <sz val="11"/>
      <color indexed="60"/>
      <name val="Tahoma"/>
      <family val="2"/>
      <charset val="222"/>
    </font>
    <font>
      <b/>
      <i/>
      <sz val="16"/>
      <name val="Helv"/>
      <family val="2"/>
    </font>
    <font>
      <sz val="12"/>
      <name val="Helv"/>
      <family val="2"/>
    </font>
    <font>
      <sz val="10"/>
      <name val="Palatino"/>
      <family val="1"/>
    </font>
    <font>
      <sz val="12"/>
      <name val="Arial"/>
      <family val="2"/>
      <charset val="222"/>
    </font>
    <font>
      <sz val="11"/>
      <name val="‚l‚r –¾’©"/>
      <charset val="128"/>
    </font>
    <font>
      <sz val="11"/>
      <name val="明朝"/>
      <family val="1"/>
      <charset val="128"/>
    </font>
    <font>
      <sz val="8"/>
      <color indexed="18"/>
      <name val="Arial"/>
      <family val="2"/>
    </font>
    <font>
      <b/>
      <sz val="11"/>
      <color indexed="63"/>
      <name val="Tahoma"/>
      <family val="2"/>
      <charset val="222"/>
    </font>
    <font>
      <b/>
      <i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1"/>
      <color indexed="21"/>
      <name val="Arial"/>
      <family val="2"/>
    </font>
    <font>
      <b/>
      <sz val="22"/>
      <color indexed="21"/>
      <name val="Times New Roman"/>
      <family val="1"/>
    </font>
    <font>
      <sz val="12"/>
      <name val="Helvetica-Black"/>
    </font>
    <font>
      <sz val="10"/>
      <name val="GE Inspira"/>
      <family val="2"/>
    </font>
    <font>
      <i/>
      <sz val="10"/>
      <color indexed="23"/>
      <name val="Arial"/>
      <family val="2"/>
    </font>
    <font>
      <b/>
      <sz val="10"/>
      <name val="MS Sans Serif"/>
      <family val="2"/>
      <charset val="222"/>
    </font>
    <font>
      <sz val="8"/>
      <color indexed="52"/>
      <name val="Arial"/>
      <family val="2"/>
    </font>
    <font>
      <sz val="8"/>
      <color indexed="51"/>
      <name val="Arial"/>
      <family val="2"/>
    </font>
    <font>
      <b/>
      <sz val="10"/>
      <color indexed="58"/>
      <name val="Arial"/>
      <family val="2"/>
    </font>
    <font>
      <sz val="8"/>
      <color indexed="16"/>
      <name val="Century Schoolbook"/>
      <family val="1"/>
    </font>
    <font>
      <sz val="8"/>
      <name val="Helv"/>
    </font>
    <font>
      <b/>
      <i/>
      <sz val="10"/>
      <name val="Times New Roman"/>
      <family val="1"/>
    </font>
    <font>
      <b/>
      <sz val="8"/>
      <color indexed="8"/>
      <name val="Helv"/>
    </font>
    <font>
      <b/>
      <sz val="10"/>
      <name val="Palatino"/>
      <family val="1"/>
    </font>
    <font>
      <sz val="12"/>
      <name val="Palatino"/>
      <family val="1"/>
    </font>
    <font>
      <sz val="11"/>
      <name val="Helvetica-Black"/>
    </font>
    <font>
      <b/>
      <sz val="11"/>
      <name val="Times New Roman"/>
      <family val="1"/>
    </font>
    <font>
      <b/>
      <sz val="18"/>
      <color indexed="56"/>
      <name val="Tahoma"/>
      <family val="2"/>
      <charset val="222"/>
    </font>
    <font>
      <b/>
      <sz val="14"/>
      <name val="Times New Roman"/>
      <family val="1"/>
    </font>
    <font>
      <u/>
      <sz val="10"/>
      <name val="Prestige Elite"/>
      <family val="1"/>
    </font>
    <font>
      <sz val="9"/>
      <name val="Arial"/>
      <family val="2"/>
    </font>
    <font>
      <sz val="10"/>
      <color indexed="18"/>
      <name val="Arial"/>
      <family val="2"/>
    </font>
    <font>
      <i/>
      <sz val="10"/>
      <color indexed="8"/>
      <name val="Arial"/>
      <family val="2"/>
    </font>
    <font>
      <sz val="11"/>
      <color indexed="10"/>
      <name val="Tahoma"/>
      <family val="2"/>
      <charset val="222"/>
    </font>
    <font>
      <u/>
      <sz val="10"/>
      <color indexed="12"/>
      <name val="MS Sans Serif"/>
      <family val="2"/>
    </font>
    <font>
      <u/>
      <sz val="10"/>
      <color indexed="36"/>
      <name val="MS Sans Serif"/>
      <family val="2"/>
    </font>
    <font>
      <sz val="12"/>
      <name val="新細明體"/>
      <charset val="136"/>
    </font>
    <font>
      <sz val="11"/>
      <name val="ＭＳ 明朝"/>
    </font>
    <font>
      <sz val="11"/>
      <name val="돋움"/>
      <family val="3"/>
      <charset val="129"/>
    </font>
    <font>
      <sz val="14"/>
      <name val="ＭＳ 明朝"/>
    </font>
    <font>
      <sz val="11"/>
      <name val="ＭＳ Ｐゴシック"/>
    </font>
    <font>
      <sz val="8"/>
      <name val="Arial MT"/>
    </font>
    <font>
      <sz val="10"/>
      <name val="ＭＳ 明朝"/>
    </font>
    <font>
      <sz val="10"/>
      <name val="???"/>
      <family val="3"/>
    </font>
    <font>
      <sz val="10"/>
      <name val="ＭＳ Ｐゴシック"/>
      <family val="3"/>
      <charset val="128"/>
    </font>
    <font>
      <u/>
      <sz val="12"/>
      <color indexed="36"/>
      <name val="冼极"/>
      <family val="2"/>
      <charset val="134"/>
    </font>
    <font>
      <sz val="11"/>
      <name val="ＭＳ Ｐ・団"/>
      <family val="1"/>
      <charset val="128"/>
    </font>
    <font>
      <u/>
      <sz val="14"/>
      <color indexed="36"/>
      <name val="Cordia New"/>
      <family val="3"/>
    </font>
    <font>
      <u/>
      <sz val="12"/>
      <color indexed="12"/>
      <name val="冼极"/>
      <family val="2"/>
      <charset val="134"/>
    </font>
    <font>
      <b/>
      <sz val="8"/>
      <name val="Times New Roman"/>
      <family val="1"/>
    </font>
    <font>
      <sz val="16"/>
      <name val="Angsana New"/>
      <family val="1"/>
    </font>
    <font>
      <sz val="12"/>
      <name val="Angsana New"/>
      <family val="1"/>
    </font>
    <font>
      <sz val="11"/>
      <color indexed="8"/>
      <name val="Calibri"/>
      <family val="2"/>
    </font>
    <font>
      <sz val="12"/>
      <color indexed="8"/>
      <name val="Times New Roman"/>
      <family val="1"/>
    </font>
    <font>
      <sz val="6"/>
      <name val="Times New Roman"/>
      <family val="1"/>
    </font>
    <font>
      <sz val="8"/>
      <name val="Angsana New"/>
      <family val="1"/>
    </font>
    <font>
      <b/>
      <sz val="8"/>
      <name val="Angsana New"/>
      <family val="1"/>
    </font>
    <font>
      <sz val="8"/>
      <name val="Calibri"/>
      <family val="2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4"/>
      <name val="Times New Roman"/>
      <family val="1"/>
    </font>
    <font>
      <b/>
      <sz val="9"/>
      <name val="Times New Roman"/>
      <family val="1"/>
    </font>
    <font>
      <sz val="9"/>
      <color indexed="8"/>
      <name val="Times New Roman"/>
      <family val="1"/>
    </font>
    <font>
      <b/>
      <sz val="10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9"/>
      <name val="Angsana New"/>
      <family val="1"/>
    </font>
    <font>
      <b/>
      <sz val="11"/>
      <color indexed="8"/>
      <name val="Times New Roman"/>
      <family val="1"/>
    </font>
    <font>
      <sz val="10"/>
      <name val="Times New Roman"/>
      <family val="1"/>
      <charset val="222"/>
    </font>
    <font>
      <sz val="10"/>
      <name val="Angsana New"/>
      <family val="1"/>
      <charset val="222"/>
    </font>
    <font>
      <b/>
      <sz val="15"/>
      <name val="Times New Roman"/>
      <family val="1"/>
      <charset val="222"/>
    </font>
    <font>
      <sz val="15"/>
      <name val="Times New Roman"/>
      <family val="1"/>
      <charset val="222"/>
    </font>
    <font>
      <sz val="15"/>
      <name val="Angsana New"/>
      <family val="1"/>
      <charset val="222"/>
    </font>
    <font>
      <b/>
      <sz val="15"/>
      <name val="Angsana New"/>
      <family val="1"/>
      <charset val="222"/>
    </font>
    <font>
      <sz val="15"/>
      <color indexed="8"/>
      <name val="Times New Roman"/>
      <family val="1"/>
      <charset val="222"/>
    </font>
    <font>
      <sz val="14"/>
      <name val="Times New Roman"/>
      <family val="1"/>
      <charset val="222"/>
    </font>
    <font>
      <b/>
      <sz val="14"/>
      <name val="Times New Roman"/>
      <family val="1"/>
      <charset val="222"/>
    </font>
    <font>
      <sz val="14"/>
      <name val="Angsana New"/>
      <family val="1"/>
      <charset val="222"/>
    </font>
    <font>
      <b/>
      <sz val="14"/>
      <name val="Angsana New"/>
      <family val="1"/>
      <charset val="222"/>
    </font>
    <font>
      <sz val="14"/>
      <color indexed="8"/>
      <name val="Times New Roman"/>
      <family val="1"/>
      <charset val="222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9"/>
        <bgColor indexed="42"/>
      </patternFill>
    </fill>
    <fill>
      <patternFill patternType="solid">
        <fgColor indexed="42"/>
        <bgColor indexed="42"/>
      </patternFill>
    </fill>
    <fill>
      <patternFill patternType="mediumGray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2"/>
        <bgColor indexed="25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double">
        <color indexed="64"/>
      </top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double">
        <color indexed="64"/>
      </bottom>
      <diagonal/>
    </border>
  </borders>
  <cellStyleXfs count="2680">
    <xf numFmtId="0" fontId="0" fillId="0" borderId="0"/>
    <xf numFmtId="0" fontId="51" fillId="0" borderId="0">
      <alignment vertical="top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219" fontId="52" fillId="0" borderId="0" applyFont="0" applyFill="0" applyBorder="0" applyAlignment="0" applyProtection="0"/>
    <xf numFmtId="220" fontId="12" fillId="0" borderId="0" applyFont="0" applyFill="0" applyBorder="0" applyAlignment="0" applyProtection="0"/>
    <xf numFmtId="218" fontId="6" fillId="0" borderId="0" applyFont="0" applyFill="0" applyBorder="0" applyAlignment="0" applyProtection="0"/>
    <xf numFmtId="221" fontId="53" fillId="0" borderId="0" applyFont="0" applyFill="0" applyBorder="0" applyAlignment="0" applyProtection="0"/>
    <xf numFmtId="219" fontId="52" fillId="0" borderId="0" applyFont="0" applyFill="0" applyBorder="0" applyAlignment="0" applyProtection="0"/>
    <xf numFmtId="219" fontId="52" fillId="0" borderId="0" applyFont="0" applyFill="0" applyBorder="0" applyAlignment="0" applyProtection="0"/>
    <xf numFmtId="219" fontId="52" fillId="0" borderId="0" applyFont="0" applyFill="0" applyBorder="0" applyAlignment="0" applyProtection="0"/>
    <xf numFmtId="222" fontId="2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52" fillId="0" borderId="0" applyFont="0" applyFill="0" applyBorder="0" applyAlignment="0" applyProtection="0"/>
    <xf numFmtId="218" fontId="5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23" fontId="53" fillId="0" borderId="0" applyFont="0" applyFill="0" applyBorder="0" applyAlignment="0" applyProtection="0"/>
    <xf numFmtId="0" fontId="12" fillId="0" borderId="0" applyFont="0" applyFill="0" applyBorder="0" applyAlignment="0" applyProtection="0"/>
    <xf numFmtId="224" fontId="53" fillId="0" borderId="0" applyFont="0" applyFill="0" applyBorder="0" applyAlignment="0" applyProtection="0"/>
    <xf numFmtId="218" fontId="53" fillId="0" borderId="0" applyFont="0" applyFill="0" applyBorder="0" applyAlignment="0" applyProtection="0"/>
    <xf numFmtId="251" fontId="2" fillId="0" borderId="0" applyFont="0" applyFill="0" applyBorder="0" applyAlignment="0" applyProtection="0"/>
    <xf numFmtId="225" fontId="52" fillId="0" borderId="0" applyFont="0" applyFill="0" applyBorder="0" applyAlignment="0" applyProtection="0"/>
    <xf numFmtId="226" fontId="52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6" fillId="0" borderId="0" applyFont="0" applyFill="0" applyBorder="0" applyAlignment="0" applyProtection="0">
      <alignment horizontal="right"/>
    </xf>
    <xf numFmtId="227" fontId="57" fillId="0" borderId="0" applyFont="0" applyFill="0" applyBorder="0" applyAlignment="0" applyProtection="0"/>
    <xf numFmtId="228" fontId="52" fillId="0" borderId="0" applyFont="0" applyFill="0" applyBorder="0" applyAlignment="0" applyProtection="0"/>
    <xf numFmtId="229" fontId="57" fillId="0" borderId="0" applyFont="0" applyFill="0" applyBorder="0" applyAlignment="0" applyProtection="0"/>
    <xf numFmtId="173" fontId="52" fillId="0" borderId="0" applyFont="0" applyFill="0" applyBorder="0" applyAlignment="0" applyProtection="0"/>
    <xf numFmtId="10" fontId="52" fillId="0" borderId="0" applyFont="0" applyFill="0" applyBorder="0" applyAlignment="0" applyProtection="0"/>
    <xf numFmtId="173" fontId="56" fillId="0" borderId="0" applyFont="0" applyFill="0" applyBorder="0" applyAlignment="0" applyProtection="0">
      <alignment horizontal="right"/>
    </xf>
    <xf numFmtId="10" fontId="56" fillId="0" borderId="0" applyFont="0" applyFill="0" applyBorder="0" applyAlignment="0" applyProtection="0">
      <alignment horizontal="right"/>
    </xf>
    <xf numFmtId="0" fontId="58" fillId="0" borderId="0"/>
    <xf numFmtId="37" fontId="59" fillId="0" borderId="0"/>
    <xf numFmtId="37" fontId="59" fillId="0" borderId="0"/>
    <xf numFmtId="0" fontId="58" fillId="0" borderId="0"/>
    <xf numFmtId="0" fontId="27" fillId="0" borderId="0"/>
    <xf numFmtId="0" fontId="27" fillId="0" borderId="0"/>
    <xf numFmtId="0" fontId="58" fillId="0" borderId="0"/>
    <xf numFmtId="233" fontId="60" fillId="0" borderId="0"/>
    <xf numFmtId="186" fontId="61" fillId="0" borderId="0"/>
    <xf numFmtId="0" fontId="58" fillId="0" borderId="0"/>
    <xf numFmtId="186" fontId="61" fillId="0" borderId="0"/>
    <xf numFmtId="37" fontId="60" fillId="0" borderId="0"/>
    <xf numFmtId="37" fontId="60" fillId="0" borderId="0"/>
    <xf numFmtId="233" fontId="60" fillId="0" borderId="0"/>
    <xf numFmtId="0" fontId="62" fillId="0" borderId="0"/>
    <xf numFmtId="0" fontId="27" fillId="0" borderId="0"/>
    <xf numFmtId="0" fontId="58" fillId="0" borderId="0"/>
    <xf numFmtId="0" fontId="27" fillId="0" borderId="0"/>
    <xf numFmtId="0" fontId="27" fillId="0" borderId="0"/>
    <xf numFmtId="0" fontId="58" fillId="0" borderId="0"/>
    <xf numFmtId="233" fontId="6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37" fontId="60" fillId="0" borderId="0"/>
    <xf numFmtId="233" fontId="59" fillId="0" borderId="0"/>
    <xf numFmtId="233" fontId="60" fillId="0" borderId="0"/>
    <xf numFmtId="37" fontId="60" fillId="0" borderId="0"/>
    <xf numFmtId="37" fontId="59" fillId="0" borderId="0"/>
    <xf numFmtId="0" fontId="27" fillId="0" borderId="0"/>
    <xf numFmtId="233" fontId="60" fillId="0" borderId="0"/>
    <xf numFmtId="186" fontId="59" fillId="0" borderId="0"/>
    <xf numFmtId="0" fontId="58" fillId="0" borderId="0"/>
    <xf numFmtId="0" fontId="27" fillId="0" borderId="0"/>
    <xf numFmtId="0" fontId="58" fillId="0" borderId="0"/>
    <xf numFmtId="0" fontId="27" fillId="0" borderId="0"/>
    <xf numFmtId="0" fontId="58" fillId="0" borderId="0"/>
    <xf numFmtId="233" fontId="59" fillId="0" borderId="0"/>
    <xf numFmtId="0" fontId="58" fillId="0" borderId="0"/>
    <xf numFmtId="0" fontId="27" fillId="0" borderId="0"/>
    <xf numFmtId="37" fontId="59" fillId="0" borderId="0"/>
    <xf numFmtId="37" fontId="59" fillId="0" borderId="0"/>
    <xf numFmtId="37" fontId="59" fillId="0" borderId="0"/>
    <xf numFmtId="37" fontId="59" fillId="0" borderId="0"/>
    <xf numFmtId="0" fontId="27" fillId="0" borderId="0"/>
    <xf numFmtId="0" fontId="27" fillId="0" borderId="0"/>
    <xf numFmtId="0" fontId="58" fillId="0" borderId="0"/>
    <xf numFmtId="0" fontId="27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" fillId="0" borderId="0"/>
    <xf numFmtId="0" fontId="58" fillId="0" borderId="0"/>
    <xf numFmtId="0" fontId="27" fillId="0" borderId="0"/>
    <xf numFmtId="186" fontId="25" fillId="0" borderId="0"/>
    <xf numFmtId="0" fontId="27" fillId="0" borderId="0"/>
    <xf numFmtId="0" fontId="58" fillId="0" borderId="0"/>
    <xf numFmtId="0" fontId="2" fillId="0" borderId="0"/>
    <xf numFmtId="0" fontId="2" fillId="0" borderId="0"/>
    <xf numFmtId="186" fontId="59" fillId="0" borderId="0"/>
    <xf numFmtId="186" fontId="60" fillId="0" borderId="0"/>
    <xf numFmtId="186" fontId="63" fillId="0" borderId="0"/>
    <xf numFmtId="186" fontId="61" fillId="0" borderId="0"/>
    <xf numFmtId="186" fontId="61" fillId="0" borderId="0"/>
    <xf numFmtId="0" fontId="27" fillId="0" borderId="0"/>
    <xf numFmtId="233" fontId="60" fillId="0" borderId="0"/>
    <xf numFmtId="0" fontId="27" fillId="0" borderId="0"/>
    <xf numFmtId="233" fontId="25" fillId="0" borderId="0"/>
    <xf numFmtId="37" fontId="59" fillId="0" borderId="0"/>
    <xf numFmtId="37" fontId="59" fillId="0" borderId="0"/>
    <xf numFmtId="37" fontId="59" fillId="0" borderId="0"/>
    <xf numFmtId="37" fontId="59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64" fillId="0" borderId="0"/>
    <xf numFmtId="0" fontId="64" fillId="0" borderId="0"/>
    <xf numFmtId="0" fontId="64" fillId="0" borderId="0"/>
    <xf numFmtId="0" fontId="27" fillId="0" borderId="0"/>
    <xf numFmtId="186" fontId="25" fillId="0" borderId="0"/>
    <xf numFmtId="0" fontId="27" fillId="0" borderId="0"/>
    <xf numFmtId="0" fontId="27" fillId="0" borderId="0"/>
    <xf numFmtId="0" fontId="27" fillId="0" borderId="0"/>
    <xf numFmtId="37" fontId="60" fillId="0" borderId="0"/>
    <xf numFmtId="186" fontId="61" fillId="0" borderId="0"/>
    <xf numFmtId="186" fontId="59" fillId="0" borderId="0"/>
    <xf numFmtId="0" fontId="27" fillId="0" borderId="0"/>
    <xf numFmtId="0" fontId="27" fillId="0" borderId="0"/>
    <xf numFmtId="0" fontId="2" fillId="0" borderId="0"/>
    <xf numFmtId="233" fontId="59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27" fillId="0" borderId="0"/>
    <xf numFmtId="37" fontId="60" fillId="0" borderId="0"/>
    <xf numFmtId="186" fontId="25" fillId="0" borderId="0"/>
    <xf numFmtId="0" fontId="27" fillId="0" borderId="0"/>
    <xf numFmtId="0" fontId="58" fillId="0" borderId="0"/>
    <xf numFmtId="233" fontId="59" fillId="0" borderId="0"/>
    <xf numFmtId="0" fontId="27" fillId="0" borderId="0"/>
    <xf numFmtId="0" fontId="58" fillId="0" borderId="0"/>
    <xf numFmtId="186" fontId="59" fillId="0" borderId="0"/>
    <xf numFmtId="37" fontId="34" fillId="0" borderId="0"/>
    <xf numFmtId="186" fontId="34" fillId="0" borderId="0"/>
    <xf numFmtId="0" fontId="58" fillId="0" borderId="0"/>
    <xf numFmtId="0" fontId="27" fillId="0" borderId="0"/>
    <xf numFmtId="0" fontId="58" fillId="0" borderId="0"/>
    <xf numFmtId="0" fontId="27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37" fontId="25" fillId="0" borderId="0"/>
    <xf numFmtId="233" fontId="59" fillId="0" borderId="0"/>
    <xf numFmtId="0" fontId="58" fillId="0" borderId="0"/>
    <xf numFmtId="233" fontId="60" fillId="0" borderId="0"/>
    <xf numFmtId="233" fontId="59" fillId="0" borderId="0"/>
    <xf numFmtId="233" fontId="59" fillId="0" borderId="0"/>
    <xf numFmtId="233" fontId="59" fillId="0" borderId="0"/>
    <xf numFmtId="0" fontId="2" fillId="0" borderId="0"/>
    <xf numFmtId="233" fontId="60" fillId="0" borderId="0"/>
    <xf numFmtId="233" fontId="63" fillId="0" borderId="0"/>
    <xf numFmtId="233" fontId="60" fillId="0" borderId="0"/>
    <xf numFmtId="233" fontId="60" fillId="0" borderId="0"/>
    <xf numFmtId="233" fontId="60" fillId="0" borderId="0"/>
    <xf numFmtId="233" fontId="60" fillId="0" borderId="0"/>
    <xf numFmtId="0" fontId="58" fillId="0" borderId="0"/>
    <xf numFmtId="0" fontId="58" fillId="0" borderId="0"/>
    <xf numFmtId="0" fontId="58" fillId="0" borderId="0"/>
    <xf numFmtId="0" fontId="27" fillId="0" borderId="0"/>
    <xf numFmtId="0" fontId="58" fillId="0" borderId="0"/>
    <xf numFmtId="0" fontId="58" fillId="0" borderId="0"/>
    <xf numFmtId="5" fontId="63" fillId="0" borderId="0"/>
    <xf numFmtId="233" fontId="60" fillId="0" borderId="0"/>
    <xf numFmtId="186" fontId="63" fillId="0" borderId="0"/>
    <xf numFmtId="0" fontId="58" fillId="0" borderId="0"/>
    <xf numFmtId="0" fontId="64" fillId="0" borderId="0"/>
    <xf numFmtId="0" fontId="58" fillId="0" borderId="0"/>
    <xf numFmtId="0" fontId="2" fillId="0" borderId="0"/>
    <xf numFmtId="233" fontId="60" fillId="0" borderId="0"/>
    <xf numFmtId="37" fontId="60" fillId="0" borderId="0"/>
    <xf numFmtId="0" fontId="27" fillId="0" borderId="0"/>
    <xf numFmtId="37" fontId="60" fillId="0" borderId="0"/>
    <xf numFmtId="37" fontId="60" fillId="0" borderId="0"/>
    <xf numFmtId="0" fontId="27" fillId="0" borderId="0"/>
    <xf numFmtId="37" fontId="60" fillId="0" borderId="0"/>
    <xf numFmtId="37" fontId="60" fillId="0" borderId="0"/>
    <xf numFmtId="0" fontId="27" fillId="0" borderId="0"/>
    <xf numFmtId="0" fontId="2" fillId="0" borderId="0"/>
    <xf numFmtId="186" fontId="34" fillId="0" borderId="0"/>
    <xf numFmtId="37" fontId="63" fillId="0" borderId="0"/>
    <xf numFmtId="37" fontId="60" fillId="0" borderId="0"/>
    <xf numFmtId="186" fontId="60" fillId="0" borderId="0"/>
    <xf numFmtId="37" fontId="59" fillId="0" borderId="0"/>
    <xf numFmtId="233" fontId="59" fillId="0" borderId="0"/>
    <xf numFmtId="37" fontId="59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233" fontId="59" fillId="0" borderId="0"/>
    <xf numFmtId="37" fontId="60" fillId="0" borderId="0"/>
    <xf numFmtId="37" fontId="60" fillId="0" borderId="0"/>
    <xf numFmtId="173" fontId="60" fillId="0" borderId="0"/>
    <xf numFmtId="37" fontId="60" fillId="0" borderId="0"/>
    <xf numFmtId="233" fontId="59" fillId="0" borderId="0"/>
    <xf numFmtId="0" fontId="27" fillId="0" borderId="0"/>
    <xf numFmtId="0" fontId="58" fillId="0" borderId="0"/>
    <xf numFmtId="0" fontId="58" fillId="0" borderId="0"/>
    <xf numFmtId="0" fontId="58" fillId="0" borderId="0"/>
    <xf numFmtId="0" fontId="27" fillId="0" borderId="0"/>
    <xf numFmtId="0" fontId="2" fillId="0" borderId="0"/>
    <xf numFmtId="233" fontId="59" fillId="0" borderId="0"/>
    <xf numFmtId="233" fontId="60" fillId="0" borderId="0"/>
    <xf numFmtId="37" fontId="60" fillId="0" borderId="0"/>
    <xf numFmtId="0" fontId="64" fillId="0" borderId="0"/>
    <xf numFmtId="0" fontId="27" fillId="0" borderId="0"/>
    <xf numFmtId="186" fontId="34" fillId="0" borderId="0"/>
    <xf numFmtId="0" fontId="27" fillId="0" borderId="0"/>
    <xf numFmtId="233" fontId="60" fillId="0" borderId="0"/>
    <xf numFmtId="0" fontId="27" fillId="0" borderId="0"/>
    <xf numFmtId="0" fontId="58" fillId="0" borderId="0"/>
    <xf numFmtId="5" fontId="59" fillId="0" borderId="0"/>
    <xf numFmtId="0" fontId="27" fillId="0" borderId="0"/>
    <xf numFmtId="234" fontId="60" fillId="0" borderId="0"/>
    <xf numFmtId="233" fontId="60" fillId="0" borderId="0"/>
    <xf numFmtId="233" fontId="60" fillId="0" borderId="0"/>
    <xf numFmtId="233" fontId="60" fillId="0" borderId="0"/>
    <xf numFmtId="0" fontId="59" fillId="0" borderId="0"/>
    <xf numFmtId="233" fontId="60" fillId="0" borderId="0"/>
    <xf numFmtId="0" fontId="27" fillId="0" borderId="0"/>
    <xf numFmtId="173" fontId="60" fillId="0" borderId="0"/>
    <xf numFmtId="0" fontId="27" fillId="0" borderId="0"/>
    <xf numFmtId="0" fontId="27" fillId="0" borderId="0"/>
    <xf numFmtId="0" fontId="64" fillId="0" borderId="0"/>
    <xf numFmtId="186" fontId="60" fillId="0" borderId="0"/>
    <xf numFmtId="186" fontId="60" fillId="0" borderId="0"/>
    <xf numFmtId="0" fontId="27" fillId="0" borderId="0"/>
    <xf numFmtId="0" fontId="58" fillId="0" borderId="0"/>
    <xf numFmtId="37" fontId="59" fillId="0" borderId="0"/>
    <xf numFmtId="0" fontId="58" fillId="0" borderId="0"/>
    <xf numFmtId="0" fontId="27" fillId="0" borderId="0"/>
    <xf numFmtId="0" fontId="27" fillId="0" borderId="0"/>
    <xf numFmtId="186" fontId="60" fillId="0" borderId="0"/>
    <xf numFmtId="186" fontId="34" fillId="0" borderId="0"/>
    <xf numFmtId="0" fontId="58" fillId="0" borderId="0"/>
    <xf numFmtId="233" fontId="59" fillId="0" borderId="0"/>
    <xf numFmtId="233" fontId="59" fillId="0" borderId="0"/>
    <xf numFmtId="0" fontId="27" fillId="0" borderId="0"/>
    <xf numFmtId="37" fontId="25" fillId="0" borderId="0"/>
    <xf numFmtId="186" fontId="59" fillId="0" borderId="0"/>
    <xf numFmtId="0" fontId="27" fillId="0" borderId="0"/>
    <xf numFmtId="0" fontId="64" fillId="0" borderId="0"/>
    <xf numFmtId="186" fontId="59" fillId="0" borderId="0"/>
    <xf numFmtId="0" fontId="58" fillId="0" borderId="0"/>
    <xf numFmtId="186" fontId="63" fillId="0" borderId="0"/>
    <xf numFmtId="0" fontId="27" fillId="0" borderId="0"/>
    <xf numFmtId="0" fontId="58" fillId="0" borderId="0"/>
    <xf numFmtId="0" fontId="58" fillId="0" borderId="0"/>
    <xf numFmtId="0" fontId="58" fillId="0" borderId="0"/>
    <xf numFmtId="0" fontId="27" fillId="0" borderId="0"/>
    <xf numFmtId="233" fontId="59" fillId="0" borderId="0"/>
    <xf numFmtId="37" fontId="34" fillId="0" borderId="0"/>
    <xf numFmtId="0" fontId="2" fillId="0" borderId="0"/>
    <xf numFmtId="186" fontId="59" fillId="0" borderId="0"/>
    <xf numFmtId="0" fontId="63" fillId="0" borderId="0"/>
    <xf numFmtId="0" fontId="63" fillId="0" borderId="0"/>
    <xf numFmtId="37" fontId="34" fillId="0" borderId="0"/>
    <xf numFmtId="186" fontId="59" fillId="0" borderId="0"/>
    <xf numFmtId="0" fontId="58" fillId="0" borderId="0"/>
    <xf numFmtId="0" fontId="58" fillId="0" borderId="0"/>
    <xf numFmtId="0" fontId="58" fillId="0" borderId="0"/>
    <xf numFmtId="0" fontId="27" fillId="0" borderId="0"/>
    <xf numFmtId="0" fontId="27" fillId="0" borderId="0"/>
    <xf numFmtId="0" fontId="27" fillId="0" borderId="0"/>
    <xf numFmtId="0" fontId="2" fillId="0" borderId="0"/>
    <xf numFmtId="0" fontId="27" fillId="0" borderId="0"/>
    <xf numFmtId="0" fontId="65" fillId="0" borderId="0"/>
    <xf numFmtId="0" fontId="58" fillId="0" borderId="0"/>
    <xf numFmtId="233" fontId="60" fillId="0" borderId="0"/>
    <xf numFmtId="186" fontId="63" fillId="0" borderId="0"/>
    <xf numFmtId="186" fontId="63" fillId="0" borderId="0"/>
    <xf numFmtId="0" fontId="58" fillId="0" borderId="0"/>
    <xf numFmtId="0" fontId="58" fillId="0" borderId="0"/>
    <xf numFmtId="0" fontId="58" fillId="0" borderId="0"/>
    <xf numFmtId="37" fontId="59" fillId="0" borderId="0"/>
    <xf numFmtId="233" fontId="60" fillId="0" borderId="0"/>
    <xf numFmtId="0" fontId="58" fillId="0" borderId="0"/>
    <xf numFmtId="0" fontId="27" fillId="0" borderId="0"/>
    <xf numFmtId="0" fontId="58" fillId="0" borderId="0"/>
    <xf numFmtId="37" fontId="60" fillId="0" borderId="0"/>
    <xf numFmtId="0" fontId="58" fillId="0" borderId="0"/>
    <xf numFmtId="233" fontId="59" fillId="0" borderId="0"/>
    <xf numFmtId="233" fontId="59" fillId="0" borderId="0"/>
    <xf numFmtId="0" fontId="58" fillId="0" borderId="0"/>
    <xf numFmtId="0" fontId="58" fillId="0" borderId="0"/>
    <xf numFmtId="0" fontId="58" fillId="0" borderId="0"/>
    <xf numFmtId="0" fontId="27" fillId="0" borderId="0"/>
    <xf numFmtId="233" fontId="59" fillId="0" borderId="0"/>
    <xf numFmtId="186" fontId="34" fillId="0" borderId="0"/>
    <xf numFmtId="0" fontId="27" fillId="0" borderId="0"/>
    <xf numFmtId="0" fontId="58" fillId="0" borderId="0"/>
    <xf numFmtId="0" fontId="58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38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166" fontId="64" fillId="0" borderId="0" applyFont="0" applyFill="0" applyBorder="0" applyAlignment="0" applyProtection="0"/>
    <xf numFmtId="166" fontId="64" fillId="0" borderId="0" applyFont="0" applyFill="0" applyBorder="0" applyAlignment="0" applyProtection="0"/>
    <xf numFmtId="166" fontId="6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166" fontId="64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6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66" fontId="64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166" fontId="64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65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0" fontId="2" fillId="0" borderId="0"/>
    <xf numFmtId="207" fontId="66" fillId="0" borderId="0" applyFont="0" applyFill="0" applyBorder="0" applyAlignment="0" applyProtection="0"/>
    <xf numFmtId="208" fontId="67" fillId="0" borderId="0" applyFill="0" applyBorder="0" applyAlignment="0" applyProtection="0"/>
    <xf numFmtId="43" fontId="2" fillId="0" borderId="0" applyFont="0" applyFill="0" applyBorder="0" applyAlignment="0" applyProtection="0"/>
    <xf numFmtId="38" fontId="66" fillId="0" borderId="0" applyFont="0" applyFill="0" applyBorder="0" applyAlignment="0" applyProtection="0"/>
    <xf numFmtId="38" fontId="58" fillId="0" borderId="0" applyFont="0" applyFill="0" applyBorder="0" applyAlignment="0" applyProtection="0"/>
    <xf numFmtId="209" fontId="67" fillId="0" borderId="0" applyFill="0" applyBorder="0" applyAlignment="0" applyProtection="0"/>
    <xf numFmtId="0" fontId="59" fillId="0" borderId="0"/>
    <xf numFmtId="0" fontId="59" fillId="0" borderId="0"/>
    <xf numFmtId="231" fontId="2" fillId="0" borderId="0" applyFont="0" applyFill="0" applyBorder="0" applyAlignment="0" applyProtection="0"/>
    <xf numFmtId="38" fontId="68" fillId="0" borderId="0" applyFont="0" applyFill="0" applyBorder="0" applyAlignment="0" applyProtection="0"/>
    <xf numFmtId="0" fontId="2" fillId="0" borderId="0"/>
    <xf numFmtId="232" fontId="69" fillId="0" borderId="0" applyFill="0" applyBorder="0" applyProtection="0">
      <alignment vertical="center"/>
    </xf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2" fillId="0" borderId="0"/>
    <xf numFmtId="0" fontId="51" fillId="0" borderId="0">
      <alignment vertical="top"/>
    </xf>
    <xf numFmtId="0" fontId="51" fillId="0" borderId="0">
      <alignment vertical="top"/>
    </xf>
    <xf numFmtId="0" fontId="2" fillId="0" borderId="0"/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2" fillId="0" borderId="0"/>
    <xf numFmtId="0" fontId="2" fillId="0" borderId="0"/>
    <xf numFmtId="0" fontId="51" fillId="0" borderId="0">
      <alignment vertical="top"/>
    </xf>
    <xf numFmtId="0" fontId="51" fillId="0" borderId="0">
      <alignment vertical="top"/>
    </xf>
    <xf numFmtId="0" fontId="63" fillId="0" borderId="0"/>
    <xf numFmtId="0" fontId="63" fillId="0" borderId="0"/>
    <xf numFmtId="0" fontId="6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2" fillId="0" borderId="0"/>
    <xf numFmtId="0" fontId="51" fillId="0" borderId="0">
      <alignment vertical="top"/>
    </xf>
    <xf numFmtId="0" fontId="51" fillId="0" borderId="0">
      <alignment vertical="top"/>
    </xf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2" fillId="0" borderId="0"/>
    <xf numFmtId="0" fontId="2" fillId="0" borderId="0"/>
    <xf numFmtId="0" fontId="2" fillId="0" borderId="0"/>
    <xf numFmtId="14" fontId="59" fillId="0" borderId="0" applyProtection="0">
      <alignment vertical="center"/>
    </xf>
    <xf numFmtId="0" fontId="2" fillId="0" borderId="0"/>
    <xf numFmtId="0" fontId="51" fillId="0" borderId="0">
      <alignment vertical="top"/>
    </xf>
    <xf numFmtId="0" fontId="2" fillId="0" borderId="0"/>
    <xf numFmtId="186" fontId="59" fillId="0" borderId="0"/>
    <xf numFmtId="0" fontId="71" fillId="0" borderId="0"/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6" fillId="0" borderId="0"/>
    <xf numFmtId="0" fontId="51" fillId="0" borderId="0">
      <alignment vertical="top"/>
    </xf>
    <xf numFmtId="0" fontId="51" fillId="0" borderId="0">
      <alignment vertical="top"/>
    </xf>
    <xf numFmtId="0" fontId="3" fillId="0" borderId="0"/>
    <xf numFmtId="0" fontId="2" fillId="0" borderId="0"/>
    <xf numFmtId="0" fontId="3" fillId="0" borderId="0"/>
    <xf numFmtId="0" fontId="2" fillId="0" borderId="0"/>
    <xf numFmtId="0" fontId="51" fillId="0" borderId="0">
      <alignment vertical="top"/>
    </xf>
    <xf numFmtId="0" fontId="51" fillId="0" borderId="0">
      <alignment vertical="top"/>
    </xf>
    <xf numFmtId="0" fontId="71" fillId="0" borderId="0"/>
    <xf numFmtId="0" fontId="72" fillId="0" borderId="0"/>
    <xf numFmtId="0" fontId="72" fillId="0" borderId="0"/>
    <xf numFmtId="0" fontId="72" fillId="0" borderId="0"/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70" fillId="0" borderId="0" applyNumberFormat="0" applyFill="0" applyBorder="0" applyAlignment="0" applyProtection="0"/>
    <xf numFmtId="0" fontId="2" fillId="0" borderId="0" applyFont="0" applyFill="0" applyBorder="0" applyAlignment="0" applyProtection="0"/>
    <xf numFmtId="230" fontId="68" fillId="0" borderId="0" applyFont="0" applyFill="0" applyBorder="0" applyAlignment="0" applyProtection="0"/>
    <xf numFmtId="0" fontId="27" fillId="0" borderId="0"/>
    <xf numFmtId="41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3" fillId="0" borderId="0"/>
    <xf numFmtId="0" fontId="2" fillId="0" borderId="0"/>
    <xf numFmtId="9" fontId="73" fillId="0" borderId="0" applyFont="0" applyFill="0" applyBorder="0" applyAlignment="0" applyProtection="0">
      <alignment horizontal="right"/>
    </xf>
    <xf numFmtId="173" fontId="73" fillId="0" borderId="0" applyFont="0" applyFill="0" applyBorder="0" applyAlignment="0" applyProtection="0">
      <alignment horizontal="right"/>
    </xf>
    <xf numFmtId="0" fontId="74" fillId="0" borderId="0"/>
    <xf numFmtId="40" fontId="75" fillId="0" borderId="0" applyFont="0" applyFill="0" applyBorder="0" applyAlignment="0" applyProtection="0"/>
    <xf numFmtId="38" fontId="75" fillId="0" borderId="0" applyFont="0" applyFill="0" applyBorder="0" applyAlignment="0" applyProtection="0"/>
    <xf numFmtId="235" fontId="53" fillId="0" borderId="0" applyFont="0" applyFill="0" applyBorder="0" applyAlignment="0" applyProtection="0"/>
    <xf numFmtId="0" fontId="2" fillId="0" borderId="0"/>
    <xf numFmtId="0" fontId="2" fillId="0" borderId="0"/>
    <xf numFmtId="0" fontId="12" fillId="0" borderId="0" applyFont="0" applyFill="0" applyBorder="0" applyAlignment="0" applyProtection="0"/>
    <xf numFmtId="40" fontId="52" fillId="0" borderId="0" applyFont="0" applyFill="0" applyBorder="0" applyAlignment="0" applyProtection="0"/>
    <xf numFmtId="236" fontId="53" fillId="0" borderId="0" applyFont="0" applyFill="0" applyBorder="0" applyAlignment="0" applyProtection="0"/>
    <xf numFmtId="220" fontId="57" fillId="0" borderId="0" applyFont="0" applyFill="0" applyBorder="0" applyAlignment="0" applyProtection="0"/>
    <xf numFmtId="220" fontId="57" fillId="0" borderId="0" applyFont="0" applyFill="0" applyBorder="0" applyAlignment="0" applyProtection="0"/>
    <xf numFmtId="224" fontId="53" fillId="0" borderId="0" applyFont="0" applyFill="0" applyBorder="0" applyAlignment="0" applyProtection="0"/>
    <xf numFmtId="166" fontId="53" fillId="0" borderId="0" applyFont="0" applyFill="0" applyBorder="0" applyAlignment="0" applyProtection="0"/>
    <xf numFmtId="237" fontId="57" fillId="0" borderId="0" applyFont="0" applyFill="0" applyBorder="0" applyAlignment="0" applyProtection="0"/>
    <xf numFmtId="237" fontId="57" fillId="0" borderId="0" applyFont="0" applyFill="0" applyBorder="0" applyAlignment="0" applyProtection="0"/>
    <xf numFmtId="9" fontId="76" fillId="0" borderId="0" applyFont="0" applyFill="0" applyBorder="0" applyAlignment="0" applyProtection="0"/>
    <xf numFmtId="0" fontId="77" fillId="0" borderId="1" applyNumberFormat="0" applyFont="0" applyFill="0" applyBorder="0" applyAlignment="0"/>
    <xf numFmtId="0" fontId="78" fillId="2" borderId="0" applyNumberFormat="0" applyBorder="0" applyAlignment="0" applyProtection="0"/>
    <xf numFmtId="0" fontId="78" fillId="2" borderId="0" applyNumberFormat="0" applyBorder="0" applyAlignment="0" applyProtection="0"/>
    <xf numFmtId="0" fontId="78" fillId="2" borderId="0" applyNumberFormat="0" applyBorder="0" applyAlignment="0" applyProtection="0"/>
    <xf numFmtId="0" fontId="78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78" fillId="2" borderId="0" applyNumberFormat="0" applyBorder="0" applyAlignment="0" applyProtection="0"/>
    <xf numFmtId="0" fontId="78" fillId="2" borderId="0" applyNumberFormat="0" applyBorder="0" applyAlignment="0" applyProtection="0"/>
    <xf numFmtId="0" fontId="78" fillId="2" borderId="0" applyNumberFormat="0" applyBorder="0" applyAlignment="0" applyProtection="0"/>
    <xf numFmtId="0" fontId="78" fillId="2" borderId="0" applyNumberFormat="0" applyBorder="0" applyAlignment="0" applyProtection="0"/>
    <xf numFmtId="0" fontId="78" fillId="2" borderId="0" applyNumberFormat="0" applyBorder="0" applyAlignment="0" applyProtection="0"/>
    <xf numFmtId="0" fontId="78" fillId="2" borderId="0" applyNumberFormat="0" applyBorder="0" applyAlignment="0" applyProtection="0"/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42" fontId="2" fillId="0" borderId="0" applyFont="0" applyFill="0" applyBorder="0" applyAlignment="0" applyProtection="0"/>
    <xf numFmtId="42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9" fontId="9" fillId="0" borderId="0"/>
    <xf numFmtId="9" fontId="80" fillId="0" borderId="0"/>
    <xf numFmtId="0" fontId="59" fillId="0" borderId="2"/>
    <xf numFmtId="0" fontId="81" fillId="0" borderId="3" applyBorder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261" fontId="82" fillId="0" borderId="0" applyFont="0" applyFill="0" applyBorder="0" applyAlignment="0" applyProtection="0"/>
    <xf numFmtId="180" fontId="76" fillId="0" borderId="0" applyFont="0" applyFill="0" applyBorder="0" applyAlignment="0" applyProtection="0"/>
    <xf numFmtId="181" fontId="76" fillId="0" borderId="0" applyFont="0" applyFill="0" applyBorder="0" applyAlignment="0" applyProtection="0"/>
    <xf numFmtId="0" fontId="83" fillId="0" borderId="0"/>
    <xf numFmtId="186" fontId="84" fillId="0" borderId="0">
      <alignment horizontal="centerContinuous"/>
    </xf>
    <xf numFmtId="0" fontId="34" fillId="0" borderId="0">
      <alignment horizontal="center" wrapText="1"/>
      <protection locked="0"/>
    </xf>
    <xf numFmtId="178" fontId="76" fillId="0" borderId="0" applyFont="0" applyFill="0" applyBorder="0" applyAlignment="0" applyProtection="0"/>
    <xf numFmtId="179" fontId="76" fillId="0" borderId="0" applyFont="0" applyFill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38" fontId="2" fillId="0" borderId="0" applyFont="0" applyFill="0" applyBorder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Protection="0">
      <alignment horizontal="left"/>
    </xf>
    <xf numFmtId="0" fontId="88" fillId="0" borderId="0"/>
    <xf numFmtId="0" fontId="89" fillId="0" borderId="0"/>
    <xf numFmtId="193" fontId="2" fillId="0" borderId="0" applyFill="0" applyBorder="0" applyAlignment="0"/>
    <xf numFmtId="194" fontId="2" fillId="0" borderId="0" applyFill="0" applyBorder="0" applyAlignment="0"/>
    <xf numFmtId="195" fontId="2" fillId="0" borderId="0" applyFill="0" applyBorder="0" applyAlignment="0"/>
    <xf numFmtId="196" fontId="2" fillId="0" borderId="0" applyFill="0" applyBorder="0" applyAlignment="0"/>
    <xf numFmtId="197" fontId="2" fillId="0" borderId="0" applyFill="0" applyBorder="0" applyAlignment="0"/>
    <xf numFmtId="193" fontId="2" fillId="0" borderId="0" applyFill="0" applyBorder="0" applyAlignment="0"/>
    <xf numFmtId="193" fontId="2" fillId="0" borderId="0" applyFill="0" applyBorder="0" applyAlignment="0"/>
    <xf numFmtId="194" fontId="2" fillId="0" borderId="0" applyFill="0" applyBorder="0" applyAlignment="0"/>
    <xf numFmtId="0" fontId="90" fillId="20" borderId="4" applyNumberFormat="0" applyAlignment="0" applyProtection="0"/>
    <xf numFmtId="0" fontId="90" fillId="20" borderId="4" applyNumberFormat="0" applyAlignment="0" applyProtection="0"/>
    <xf numFmtId="0" fontId="90" fillId="20" borderId="4" applyNumberFormat="0" applyAlignment="0" applyProtection="0"/>
    <xf numFmtId="0" fontId="9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90" fillId="20" borderId="4" applyNumberFormat="0" applyAlignment="0" applyProtection="0"/>
    <xf numFmtId="0" fontId="90" fillId="20" borderId="4" applyNumberFormat="0" applyAlignment="0" applyProtection="0"/>
    <xf numFmtId="0" fontId="90" fillId="20" borderId="4" applyNumberFormat="0" applyAlignment="0" applyProtection="0"/>
    <xf numFmtId="0" fontId="90" fillId="20" borderId="4" applyNumberFormat="0" applyAlignment="0" applyProtection="0"/>
    <xf numFmtId="0" fontId="90" fillId="20" borderId="4" applyNumberFormat="0" applyAlignment="0" applyProtection="0"/>
    <xf numFmtId="0" fontId="90" fillId="20" borderId="4" applyNumberFormat="0" applyAlignment="0" applyProtection="0"/>
    <xf numFmtId="0" fontId="91" fillId="0" borderId="0"/>
    <xf numFmtId="0" fontId="92" fillId="0" borderId="0"/>
    <xf numFmtId="0" fontId="93" fillId="21" borderId="5" applyNumberFormat="0" applyAlignment="0" applyProtection="0"/>
    <xf numFmtId="0" fontId="93" fillId="21" borderId="5" applyNumberFormat="0" applyAlignment="0" applyProtection="0"/>
    <xf numFmtId="0" fontId="93" fillId="21" borderId="5" applyNumberFormat="0" applyAlignment="0" applyProtection="0"/>
    <xf numFmtId="0" fontId="93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93" fillId="21" borderId="5" applyNumberFormat="0" applyAlignment="0" applyProtection="0"/>
    <xf numFmtId="0" fontId="93" fillId="21" borderId="5" applyNumberFormat="0" applyAlignment="0" applyProtection="0"/>
    <xf numFmtId="0" fontId="93" fillId="21" borderId="5" applyNumberFormat="0" applyAlignment="0" applyProtection="0"/>
    <xf numFmtId="0" fontId="93" fillId="21" borderId="5" applyNumberFormat="0" applyAlignment="0" applyProtection="0"/>
    <xf numFmtId="0" fontId="93" fillId="21" borderId="5" applyNumberFormat="0" applyAlignment="0" applyProtection="0"/>
    <xf numFmtId="0" fontId="93" fillId="21" borderId="5" applyNumberFormat="0" applyAlignment="0" applyProtection="0"/>
    <xf numFmtId="0" fontId="10" fillId="0" borderId="6">
      <alignment horizontal="center"/>
    </xf>
    <xf numFmtId="0" fontId="94" fillId="0" borderId="0" applyNumberFormat="0" applyFill="0" applyBorder="0" applyProtection="0">
      <alignment horizontal="right"/>
    </xf>
    <xf numFmtId="43" fontId="185" fillId="0" borderId="0" applyFont="0" applyFill="0" applyBorder="0" applyAlignment="0" applyProtection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96" fillId="0" borderId="0" applyFont="0" applyFill="0" applyBorder="0" applyAlignment="0" applyProtection="0">
      <alignment horizontal="centerContinuous"/>
    </xf>
    <xf numFmtId="253" fontId="96" fillId="0" borderId="0" applyFont="0" applyFill="0" applyBorder="0" applyAlignment="0" applyProtection="0">
      <alignment horizontal="centerContinuous"/>
    </xf>
    <xf numFmtId="252" fontId="96" fillId="0" borderId="0" applyFont="0" applyFill="0" applyBorder="0" applyAlignment="0" applyProtection="0">
      <alignment horizontal="centerContinuous"/>
    </xf>
    <xf numFmtId="254" fontId="96" fillId="0" borderId="0" applyFont="0" applyFill="0" applyBorder="0" applyAlignment="0" applyProtection="0">
      <alignment horizontal="centerContinuous"/>
    </xf>
    <xf numFmtId="255" fontId="96" fillId="0" borderId="0" applyFont="0" applyFill="0" applyBorder="0" applyAlignment="0" applyProtection="0">
      <alignment horizontal="centerContinuous"/>
    </xf>
    <xf numFmtId="19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78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264" fontId="25" fillId="0" borderId="0" applyFont="0" applyFill="0" applyBorder="0" applyAlignment="0" applyProtection="0"/>
    <xf numFmtId="166" fontId="6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263" fontId="97" fillId="0" borderId="0" applyFill="0" applyBorder="0" applyAlignment="0" applyProtection="0"/>
    <xf numFmtId="166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263" fontId="97" fillId="0" borderId="0" applyFill="0" applyBorder="0" applyAlignment="0" applyProtection="0"/>
    <xf numFmtId="175" fontId="2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263" fontId="97" fillId="0" borderId="0" applyFill="0" applyBorder="0" applyAlignment="0" applyProtection="0"/>
    <xf numFmtId="192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9" fontId="9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0" fontId="80" fillId="0" borderId="0"/>
    <xf numFmtId="0" fontId="80" fillId="0" borderId="0"/>
    <xf numFmtId="37" fontId="2" fillId="0" borderId="0" applyFont="0" applyFill="0" applyBorder="0" applyAlignment="0" applyProtection="0">
      <alignment horizontal="right"/>
    </xf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0" fontId="98" fillId="0" borderId="0" applyNumberFormat="0" applyFill="0" applyBorder="0" applyAlignment="0" applyProtection="0"/>
    <xf numFmtId="0" fontId="99" fillId="22" borderId="0" applyFill="0" applyBorder="0"/>
    <xf numFmtId="0" fontId="100" fillId="0" borderId="0" applyNumberFormat="0" applyAlignment="0">
      <alignment horizontal="left"/>
    </xf>
    <xf numFmtId="0" fontId="101" fillId="0" borderId="0">
      <alignment horizontal="left"/>
    </xf>
    <xf numFmtId="0" fontId="102" fillId="0" borderId="0"/>
    <xf numFmtId="0" fontId="103" fillId="0" borderId="0">
      <alignment horizontal="left"/>
    </xf>
    <xf numFmtId="214" fontId="6" fillId="0" borderId="0" applyFill="0" applyBorder="0" applyProtection="0"/>
    <xf numFmtId="214" fontId="6" fillId="0" borderId="7" applyFill="0" applyProtection="0"/>
    <xf numFmtId="214" fontId="6" fillId="0" borderId="8" applyFill="0" applyProtection="0"/>
    <xf numFmtId="212" fontId="6" fillId="0" borderId="0" applyFill="0" applyBorder="0" applyProtection="0"/>
    <xf numFmtId="0" fontId="104" fillId="0" borderId="9"/>
    <xf numFmtId="239" fontId="25" fillId="0" borderId="0">
      <alignment horizontal="center"/>
    </xf>
    <xf numFmtId="260" fontId="96" fillId="0" borderId="0" applyFont="0" applyFill="0" applyBorder="0" applyAlignment="0" applyProtection="0">
      <alignment horizontal="centerContinuous"/>
    </xf>
    <xf numFmtId="42" fontId="96" fillId="0" borderId="0" applyFont="0" applyFill="0" applyBorder="0" applyAlignment="0" applyProtection="0">
      <alignment horizontal="centerContinuous"/>
    </xf>
    <xf numFmtId="256" fontId="96" fillId="0" borderId="0" applyFont="0" applyFill="0" applyBorder="0" applyAlignment="0" applyProtection="0">
      <alignment horizontal="centerContinuous"/>
    </xf>
    <xf numFmtId="257" fontId="96" fillId="0" borderId="0" applyFont="0" applyFill="0" applyBorder="0" applyAlignment="0" applyProtection="0">
      <alignment horizontal="centerContinuous"/>
    </xf>
    <xf numFmtId="259" fontId="96" fillId="0" borderId="0" applyFont="0" applyFill="0" applyBorder="0" applyAlignment="0" applyProtection="0">
      <alignment horizontal="centerContinuous"/>
    </xf>
    <xf numFmtId="258" fontId="96" fillId="0" borderId="0" applyFont="0" applyFill="0" applyBorder="0" applyAlignment="0" applyProtection="0">
      <alignment horizontal="centerContinuous"/>
    </xf>
    <xf numFmtId="194" fontId="2" fillId="0" borderId="0" applyFont="0" applyFill="0" applyBorder="0" applyAlignment="0" applyProtection="0"/>
    <xf numFmtId="1" fontId="8" fillId="0" borderId="0" applyFill="0" applyBorder="0" applyProtection="0">
      <alignment horizontal="center"/>
    </xf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70" fontId="9" fillId="0" borderId="0"/>
    <xf numFmtId="189" fontId="25" fillId="0" borderId="0"/>
    <xf numFmtId="189" fontId="25" fillId="0" borderId="0"/>
    <xf numFmtId="189" fontId="25" fillId="0" borderId="0"/>
    <xf numFmtId="189" fontId="25" fillId="0" borderId="0"/>
    <xf numFmtId="0" fontId="80" fillId="0" borderId="0"/>
    <xf numFmtId="0" fontId="80" fillId="0" borderId="0"/>
    <xf numFmtId="240" fontId="2" fillId="22" borderId="0" applyFont="0" applyBorder="0"/>
    <xf numFmtId="183" fontId="34" fillId="0" borderId="0">
      <protection locked="0"/>
    </xf>
    <xf numFmtId="0" fontId="88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4" fontId="51" fillId="0" borderId="0" applyFill="0" applyBorder="0" applyAlignment="0"/>
    <xf numFmtId="262" fontId="58" fillId="0" borderId="10" applyFont="0" applyFill="0" applyBorder="0" applyAlignment="0">
      <alignment horizontal="center"/>
    </xf>
    <xf numFmtId="38" fontId="2" fillId="0" borderId="0" applyFont="0" applyFill="0" applyBorder="0" applyAlignment="0" applyProtection="0"/>
    <xf numFmtId="184" fontId="25" fillId="0" borderId="0" applyFill="0" applyBorder="0" applyProtection="0"/>
    <xf numFmtId="213" fontId="6" fillId="0" borderId="0" applyFill="0" applyBorder="0" applyProtection="0"/>
    <xf numFmtId="184" fontId="25" fillId="0" borderId="7" applyFill="0" applyProtection="0"/>
    <xf numFmtId="213" fontId="6" fillId="0" borderId="7" applyFill="0" applyProtection="0"/>
    <xf numFmtId="184" fontId="25" fillId="0" borderId="8" applyFill="0" applyProtection="0"/>
    <xf numFmtId="213" fontId="6" fillId="0" borderId="8" applyFill="0" applyProtection="0"/>
    <xf numFmtId="211" fontId="6" fillId="0" borderId="0" applyFill="0" applyBorder="0" applyProtection="0"/>
    <xf numFmtId="38" fontId="91" fillId="0" borderId="11">
      <alignment vertical="center"/>
    </xf>
    <xf numFmtId="0" fontId="105" fillId="0" borderId="12" applyNumberFormat="0" applyBorder="0" applyAlignment="0" applyProtection="0">
      <alignment horizontal="right" vertical="center"/>
    </xf>
    <xf numFmtId="171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98" fontId="2" fillId="0" borderId="0"/>
    <xf numFmtId="183" fontId="6" fillId="0" borderId="0"/>
    <xf numFmtId="173" fontId="9" fillId="0" borderId="0"/>
    <xf numFmtId="190" fontId="25" fillId="0" borderId="0"/>
    <xf numFmtId="190" fontId="25" fillId="0" borderId="0"/>
    <xf numFmtId="190" fontId="25" fillId="0" borderId="0"/>
    <xf numFmtId="190" fontId="25" fillId="0" borderId="0"/>
    <xf numFmtId="173" fontId="80" fillId="0" borderId="0"/>
    <xf numFmtId="173" fontId="80" fillId="0" borderId="0"/>
    <xf numFmtId="250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06" fillId="0" borderId="0" applyNumberFormat="0" applyFill="0" applyBorder="0" applyAlignment="0" applyProtection="0"/>
    <xf numFmtId="0" fontId="107" fillId="0" borderId="0"/>
    <xf numFmtId="0" fontId="108" fillId="0" borderId="0" applyNumberFormat="0" applyFill="0" applyBorder="0" applyProtection="0">
      <alignment horizontal="left"/>
    </xf>
    <xf numFmtId="193" fontId="2" fillId="0" borderId="0" applyFill="0" applyBorder="0" applyAlignment="0"/>
    <xf numFmtId="194" fontId="2" fillId="0" borderId="0" applyFill="0" applyBorder="0" applyAlignment="0"/>
    <xf numFmtId="193" fontId="2" fillId="0" borderId="0" applyFill="0" applyBorder="0" applyAlignment="0"/>
    <xf numFmtId="193" fontId="2" fillId="0" borderId="0" applyFill="0" applyBorder="0" applyAlignment="0"/>
    <xf numFmtId="194" fontId="2" fillId="0" borderId="0" applyFill="0" applyBorder="0" applyAlignment="0"/>
    <xf numFmtId="0" fontId="109" fillId="0" borderId="0" applyNumberFormat="0" applyAlignment="0">
      <alignment horizontal="left"/>
    </xf>
    <xf numFmtId="0" fontId="35" fillId="0" borderId="0">
      <alignment horizontal="left"/>
    </xf>
    <xf numFmtId="0" fontId="110" fillId="0" borderId="0" applyNumberFormat="0" applyFill="0" applyBorder="0" applyProtection="0">
      <alignment horizontal="right"/>
    </xf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2" fillId="0" borderId="0" applyFill="0" applyAlignment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13" fillId="0" borderId="0">
      <alignment horizontal="left"/>
    </xf>
    <xf numFmtId="0" fontId="114" fillId="0" borderId="0">
      <alignment horizontal="left"/>
    </xf>
    <xf numFmtId="0" fontId="115" fillId="0" borderId="0">
      <alignment horizontal="left"/>
    </xf>
    <xf numFmtId="0" fontId="115" fillId="0" borderId="0">
      <alignment horizontal="left"/>
    </xf>
    <xf numFmtId="0" fontId="116" fillId="0" borderId="0">
      <alignment horizontal="left"/>
    </xf>
    <xf numFmtId="0" fontId="117" fillId="0" borderId="0" applyNumberFormat="0" applyFill="0" applyBorder="0" applyProtection="0">
      <alignment horizontal="right"/>
    </xf>
    <xf numFmtId="0" fontId="118" fillId="4" borderId="0" applyNumberFormat="0" applyBorder="0" applyAlignment="0" applyProtection="0"/>
    <xf numFmtId="0" fontId="118" fillId="4" borderId="0" applyNumberFormat="0" applyBorder="0" applyAlignment="0" applyProtection="0"/>
    <xf numFmtId="0" fontId="118" fillId="4" borderId="0" applyNumberFormat="0" applyBorder="0" applyAlignment="0" applyProtection="0"/>
    <xf numFmtId="0" fontId="118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118" fillId="4" borderId="0" applyNumberFormat="0" applyBorder="0" applyAlignment="0" applyProtection="0"/>
    <xf numFmtId="0" fontId="118" fillId="4" borderId="0" applyNumberFormat="0" applyBorder="0" applyAlignment="0" applyProtection="0"/>
    <xf numFmtId="0" fontId="118" fillId="4" borderId="0" applyNumberFormat="0" applyBorder="0" applyAlignment="0" applyProtection="0"/>
    <xf numFmtId="0" fontId="118" fillId="4" borderId="0" applyNumberFormat="0" applyBorder="0" applyAlignment="0" applyProtection="0"/>
    <xf numFmtId="0" fontId="118" fillId="4" borderId="0" applyNumberFormat="0" applyBorder="0" applyAlignment="0" applyProtection="0"/>
    <xf numFmtId="0" fontId="118" fillId="4" borderId="0" applyNumberFormat="0" applyBorder="0" applyAlignment="0" applyProtection="0"/>
    <xf numFmtId="182" fontId="63" fillId="0" borderId="0"/>
    <xf numFmtId="173" fontId="63" fillId="0" borderId="0"/>
    <xf numFmtId="38" fontId="12" fillId="22" borderId="0" applyNumberFormat="0" applyBorder="0" applyAlignment="0" applyProtection="0"/>
    <xf numFmtId="0" fontId="119" fillId="0" borderId="0">
      <alignment horizontal="left"/>
    </xf>
    <xf numFmtId="0" fontId="119" fillId="0" borderId="0">
      <alignment horizontal="left"/>
    </xf>
    <xf numFmtId="0" fontId="120" fillId="0" borderId="0">
      <alignment horizontal="left"/>
    </xf>
    <xf numFmtId="0" fontId="13" fillId="0" borderId="13" applyNumberFormat="0" applyAlignment="0" applyProtection="0">
      <alignment horizontal="left" vertical="center"/>
    </xf>
    <xf numFmtId="0" fontId="13" fillId="0" borderId="14">
      <alignment horizontal="left" vertical="center"/>
    </xf>
    <xf numFmtId="14" fontId="14" fillId="23" borderId="15">
      <alignment horizontal="center" vertical="center" wrapText="1"/>
    </xf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2" fillId="0" borderId="0">
      <alignment horizontal="left"/>
    </xf>
    <xf numFmtId="0" fontId="123" fillId="0" borderId="10">
      <alignment horizontal="left" vertical="top"/>
    </xf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4" fillId="0" borderId="0">
      <alignment horizontal="left"/>
    </xf>
    <xf numFmtId="0" fontId="125" fillId="0" borderId="10">
      <alignment horizontal="left" vertical="top"/>
    </xf>
    <xf numFmtId="0" fontId="126" fillId="0" borderId="16" applyNumberFormat="0" applyFill="0" applyAlignment="0" applyProtection="0"/>
    <xf numFmtId="0" fontId="126" fillId="0" borderId="16" applyNumberFormat="0" applyFill="0" applyAlignment="0" applyProtection="0"/>
    <xf numFmtId="0" fontId="126" fillId="0" borderId="16" applyNumberFormat="0" applyFill="0" applyAlignment="0" applyProtection="0"/>
    <xf numFmtId="0" fontId="126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126" fillId="0" borderId="16" applyNumberFormat="0" applyFill="0" applyAlignment="0" applyProtection="0"/>
    <xf numFmtId="0" fontId="126" fillId="0" borderId="16" applyNumberFormat="0" applyFill="0" applyAlignment="0" applyProtection="0"/>
    <xf numFmtId="0" fontId="126" fillId="0" borderId="16" applyNumberFormat="0" applyFill="0" applyAlignment="0" applyProtection="0"/>
    <xf numFmtId="0" fontId="126" fillId="0" borderId="16" applyNumberFormat="0" applyFill="0" applyAlignment="0" applyProtection="0"/>
    <xf numFmtId="0" fontId="126" fillId="0" borderId="16" applyNumberFormat="0" applyFill="0" applyAlignment="0" applyProtection="0"/>
    <xf numFmtId="0" fontId="126" fillId="0" borderId="16" applyNumberFormat="0" applyFill="0" applyAlignment="0" applyProtection="0"/>
    <xf numFmtId="0" fontId="127" fillId="0" borderId="0">
      <alignment horizontal="left"/>
    </xf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31" fillId="0" borderId="17">
      <alignment vertical="top"/>
    </xf>
    <xf numFmtId="10" fontId="12" fillId="24" borderId="18" applyNumberFormat="0" applyBorder="0" applyAlignment="0" applyProtection="0"/>
    <xf numFmtId="0" fontId="128" fillId="7" borderId="4" applyNumberFormat="0" applyAlignment="0" applyProtection="0"/>
    <xf numFmtId="0" fontId="128" fillId="7" borderId="4" applyNumberFormat="0" applyAlignment="0" applyProtection="0"/>
    <xf numFmtId="0" fontId="128" fillId="7" borderId="4" applyNumberFormat="0" applyAlignment="0" applyProtection="0"/>
    <xf numFmtId="0" fontId="128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128" fillId="7" borderId="4" applyNumberFormat="0" applyAlignment="0" applyProtection="0"/>
    <xf numFmtId="0" fontId="128" fillId="7" borderId="4" applyNumberFormat="0" applyAlignment="0" applyProtection="0"/>
    <xf numFmtId="0" fontId="128" fillId="7" borderId="4" applyNumberFormat="0" applyAlignment="0" applyProtection="0"/>
    <xf numFmtId="0" fontId="128" fillId="7" borderId="4" applyNumberFormat="0" applyAlignment="0" applyProtection="0"/>
    <xf numFmtId="0" fontId="128" fillId="7" borderId="4" applyNumberFormat="0" applyAlignment="0" applyProtection="0"/>
    <xf numFmtId="0" fontId="128" fillId="7" borderId="4" applyNumberFormat="0" applyAlignment="0" applyProtection="0"/>
    <xf numFmtId="0" fontId="51" fillId="0" borderId="0" applyNumberFormat="0" applyFill="0" applyBorder="0" applyProtection="0">
      <alignment horizontal="left"/>
    </xf>
    <xf numFmtId="0" fontId="2" fillId="0" borderId="0"/>
    <xf numFmtId="0" fontId="129" fillId="0" borderId="19" applyNumberFormat="0" applyFill="0" applyBorder="0" applyAlignment="0">
      <alignment horizontal="centerContinuous"/>
    </xf>
    <xf numFmtId="193" fontId="2" fillId="0" borderId="0" applyFill="0" applyBorder="0" applyAlignment="0"/>
    <xf numFmtId="220" fontId="12" fillId="0" borderId="0" applyFill="0" applyBorder="0" applyAlignment="0"/>
    <xf numFmtId="238" fontId="2" fillId="0" borderId="0" applyFill="0" applyBorder="0" applyAlignment="0"/>
    <xf numFmtId="210" fontId="12" fillId="0" borderId="0" applyFill="0" applyBorder="0" applyAlignment="0"/>
    <xf numFmtId="220" fontId="12" fillId="0" borderId="0" applyFill="0" applyBorder="0" applyAlignment="0"/>
    <xf numFmtId="0" fontId="130" fillId="0" borderId="20" applyNumberFormat="0" applyFill="0" applyAlignment="0" applyProtection="0"/>
    <xf numFmtId="0" fontId="130" fillId="0" borderId="20" applyNumberFormat="0" applyFill="0" applyAlignment="0" applyProtection="0"/>
    <xf numFmtId="0" fontId="130" fillId="0" borderId="20" applyNumberFormat="0" applyFill="0" applyAlignment="0" applyProtection="0"/>
    <xf numFmtId="0" fontId="130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130" fillId="0" borderId="20" applyNumberFormat="0" applyFill="0" applyAlignment="0" applyProtection="0"/>
    <xf numFmtId="0" fontId="130" fillId="0" borderId="20" applyNumberFormat="0" applyFill="0" applyAlignment="0" applyProtection="0"/>
    <xf numFmtId="0" fontId="130" fillId="0" borderId="20" applyNumberFormat="0" applyFill="0" applyAlignment="0" applyProtection="0"/>
    <xf numFmtId="0" fontId="130" fillId="0" borderId="20" applyNumberFormat="0" applyFill="0" applyAlignment="0" applyProtection="0"/>
    <xf numFmtId="0" fontId="130" fillId="0" borderId="20" applyNumberFormat="0" applyFill="0" applyAlignment="0" applyProtection="0"/>
    <xf numFmtId="0" fontId="130" fillId="0" borderId="20" applyNumberFormat="0" applyFill="0" applyAlignment="0" applyProtection="0"/>
    <xf numFmtId="38" fontId="91" fillId="0" borderId="0" applyFont="0" applyFill="0" applyBorder="0" applyAlignment="0" applyProtection="0"/>
    <xf numFmtId="40" fontId="91" fillId="0" borderId="0" applyFont="0" applyFill="0" applyBorder="0" applyAlignment="0" applyProtection="0"/>
    <xf numFmtId="38" fontId="91" fillId="0" borderId="0" applyFont="0" applyFill="0" applyBorder="0" applyAlignment="0" applyProtection="0"/>
    <xf numFmtId="40" fontId="91" fillId="0" borderId="0" applyFont="0" applyFill="0" applyBorder="0" applyAlignment="0" applyProtection="0"/>
    <xf numFmtId="0" fontId="131" fillId="0" borderId="15"/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243" fontId="53" fillId="0" borderId="0" applyFont="0" applyFill="0" applyBorder="0" applyAlignment="0" applyProtection="0"/>
    <xf numFmtId="244" fontId="53" fillId="0" borderId="0" applyFont="0" applyFill="0" applyBorder="0" applyAlignment="0" applyProtection="0"/>
    <xf numFmtId="6" fontId="91" fillId="0" borderId="0" applyFont="0" applyFill="0" applyBorder="0" applyAlignment="0" applyProtection="0"/>
    <xf numFmtId="8" fontId="91" fillId="0" borderId="0" applyFont="0" applyFill="0" applyBorder="0" applyAlignment="0" applyProtection="0"/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245" fontId="12" fillId="0" borderId="0" applyFont="0" applyFill="0" applyBorder="0" applyAlignment="0" applyProtection="0"/>
    <xf numFmtId="246" fontId="12" fillId="0" borderId="0" applyFont="0" applyFill="0" applyBorder="0" applyAlignment="0" applyProtection="0"/>
    <xf numFmtId="241" fontId="2" fillId="0" borderId="0" applyFont="0" applyFill="0" applyBorder="0" applyAlignment="0" applyProtection="0"/>
    <xf numFmtId="242" fontId="2" fillId="0" borderId="0" applyFont="0" applyFill="0" applyBorder="0" applyAlignment="0" applyProtection="0"/>
    <xf numFmtId="0" fontId="132" fillId="25" borderId="0" applyNumberFormat="0" applyBorder="0" applyAlignment="0" applyProtection="0"/>
    <xf numFmtId="0" fontId="132" fillId="25" borderId="0" applyNumberFormat="0" applyBorder="0" applyAlignment="0" applyProtection="0"/>
    <xf numFmtId="0" fontId="132" fillId="25" borderId="0" applyNumberFormat="0" applyBorder="0" applyAlignment="0" applyProtection="0"/>
    <xf numFmtId="0" fontId="132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132" fillId="25" borderId="0" applyNumberFormat="0" applyBorder="0" applyAlignment="0" applyProtection="0"/>
    <xf numFmtId="0" fontId="132" fillId="25" borderId="0" applyNumberFormat="0" applyBorder="0" applyAlignment="0" applyProtection="0"/>
    <xf numFmtId="0" fontId="132" fillId="25" borderId="0" applyNumberFormat="0" applyBorder="0" applyAlignment="0" applyProtection="0"/>
    <xf numFmtId="0" fontId="132" fillId="25" borderId="0" applyNumberFormat="0" applyBorder="0" applyAlignment="0" applyProtection="0"/>
    <xf numFmtId="0" fontId="132" fillId="25" borderId="0" applyNumberFormat="0" applyBorder="0" applyAlignment="0" applyProtection="0"/>
    <xf numFmtId="0" fontId="132" fillId="25" borderId="0" applyNumberFormat="0" applyBorder="0" applyAlignment="0" applyProtection="0"/>
    <xf numFmtId="37" fontId="15" fillId="0" borderId="0"/>
    <xf numFmtId="0" fontId="59" fillId="0" borderId="0"/>
    <xf numFmtId="0" fontId="2" fillId="0" borderId="0"/>
    <xf numFmtId="174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3" fillId="0" borderId="0"/>
    <xf numFmtId="174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7" fontId="7" fillId="0" borderId="0"/>
    <xf numFmtId="0" fontId="3" fillId="0" borderId="0"/>
    <xf numFmtId="0" fontId="2" fillId="0" borderId="0"/>
    <xf numFmtId="0" fontId="78" fillId="0" borderId="0"/>
    <xf numFmtId="0" fontId="17" fillId="0" borderId="0"/>
    <xf numFmtId="37" fontId="3" fillId="0" borderId="0"/>
    <xf numFmtId="0" fontId="2" fillId="0" borderId="0"/>
    <xf numFmtId="37" fontId="2" fillId="0" borderId="0"/>
    <xf numFmtId="37" fontId="3" fillId="0" borderId="0"/>
    <xf numFmtId="0" fontId="6" fillId="0" borderId="0"/>
    <xf numFmtId="37" fontId="2" fillId="0" borderId="0"/>
    <xf numFmtId="37" fontId="3" fillId="0" borderId="0"/>
    <xf numFmtId="0" fontId="6" fillId="0" borderId="0"/>
    <xf numFmtId="37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186" fontId="134" fillId="0" borderId="0"/>
    <xf numFmtId="0" fontId="6" fillId="0" borderId="0"/>
    <xf numFmtId="0" fontId="6" fillId="0" borderId="0"/>
    <xf numFmtId="37" fontId="4" fillId="0" borderId="0"/>
    <xf numFmtId="0" fontId="6" fillId="0" borderId="0"/>
    <xf numFmtId="0" fontId="135" fillId="0" borderId="0"/>
    <xf numFmtId="3" fontId="136" fillId="0" borderId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40" fontId="137" fillId="0" borderId="0" applyFont="0" applyFill="0" applyBorder="0" applyAlignment="0" applyProtection="0"/>
    <xf numFmtId="38" fontId="137" fillId="0" borderId="0" applyFont="0" applyFill="0" applyBorder="0" applyAlignment="0" applyProtection="0"/>
    <xf numFmtId="0" fontId="138" fillId="0" borderId="0"/>
    <xf numFmtId="247" fontId="52" fillId="0" borderId="0" applyFont="0" applyFill="0" applyBorder="0" applyAlignment="0" applyProtection="0"/>
    <xf numFmtId="0" fontId="139" fillId="0" borderId="0">
      <alignment wrapText="1"/>
    </xf>
    <xf numFmtId="0" fontId="140" fillId="20" borderId="22" applyNumberFormat="0" applyAlignment="0" applyProtection="0"/>
    <xf numFmtId="0" fontId="140" fillId="20" borderId="22" applyNumberFormat="0" applyAlignment="0" applyProtection="0"/>
    <xf numFmtId="0" fontId="140" fillId="20" borderId="22" applyNumberFormat="0" applyAlignment="0" applyProtection="0"/>
    <xf numFmtId="0" fontId="140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140" fillId="20" borderId="22" applyNumberFormat="0" applyAlignment="0" applyProtection="0"/>
    <xf numFmtId="0" fontId="140" fillId="20" borderId="22" applyNumberFormat="0" applyAlignment="0" applyProtection="0"/>
    <xf numFmtId="0" fontId="140" fillId="20" borderId="22" applyNumberFormat="0" applyAlignment="0" applyProtection="0"/>
    <xf numFmtId="0" fontId="140" fillId="20" borderId="22" applyNumberFormat="0" applyAlignment="0" applyProtection="0"/>
    <xf numFmtId="0" fontId="140" fillId="20" borderId="22" applyNumberFormat="0" applyAlignment="0" applyProtection="0"/>
    <xf numFmtId="0" fontId="140" fillId="20" borderId="22" applyNumberFormat="0" applyAlignment="0" applyProtection="0"/>
    <xf numFmtId="40" fontId="18" fillId="27" borderId="0">
      <alignment horizontal="right"/>
    </xf>
    <xf numFmtId="40" fontId="51" fillId="27" borderId="0">
      <alignment horizontal="right"/>
    </xf>
    <xf numFmtId="40" fontId="51" fillId="27" borderId="0">
      <alignment horizontal="right"/>
    </xf>
    <xf numFmtId="40" fontId="51" fillId="27" borderId="0">
      <alignment horizontal="right"/>
    </xf>
    <xf numFmtId="40" fontId="51" fillId="27" borderId="0">
      <alignment horizontal="right"/>
    </xf>
    <xf numFmtId="40" fontId="51" fillId="27" borderId="0">
      <alignment horizontal="right"/>
    </xf>
    <xf numFmtId="40" fontId="51" fillId="27" borderId="0">
      <alignment horizontal="right"/>
    </xf>
    <xf numFmtId="40" fontId="51" fillId="27" borderId="0">
      <alignment horizontal="right"/>
    </xf>
    <xf numFmtId="40" fontId="18" fillId="27" borderId="0">
      <alignment horizontal="right"/>
    </xf>
    <xf numFmtId="0" fontId="19" fillId="27" borderId="0">
      <alignment horizontal="right"/>
    </xf>
    <xf numFmtId="0" fontId="141" fillId="24" borderId="0">
      <alignment horizontal="center"/>
    </xf>
    <xf numFmtId="0" fontId="20" fillId="27" borderId="23"/>
    <xf numFmtId="0" fontId="142" fillId="28" borderId="23"/>
    <xf numFmtId="0" fontId="20" fillId="0" borderId="0" applyBorder="0">
      <alignment horizontal="centerContinuous"/>
    </xf>
    <xf numFmtId="0" fontId="143" fillId="0" borderId="0" applyBorder="0">
      <alignment horizontal="centerContinuous"/>
    </xf>
    <xf numFmtId="0" fontId="21" fillId="0" borderId="0" applyBorder="0">
      <alignment horizontal="centerContinuous"/>
    </xf>
    <xf numFmtId="0" fontId="144" fillId="0" borderId="0" applyBorder="0">
      <alignment horizontal="centerContinuous"/>
    </xf>
    <xf numFmtId="0" fontId="22" fillId="29" borderId="0"/>
    <xf numFmtId="0" fontId="22" fillId="30" borderId="0"/>
    <xf numFmtId="0" fontId="145" fillId="0" borderId="0">
      <alignment horizontal="left"/>
    </xf>
    <xf numFmtId="14" fontId="34" fillId="0" borderId="0">
      <alignment horizontal="center" wrapText="1"/>
      <protection locked="0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85" fillId="0" borderId="0" applyFont="0" applyFill="0" applyBorder="0" applyAlignment="0" applyProtection="0"/>
    <xf numFmtId="205" fontId="6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2" fillId="0" borderId="0" applyFont="0" applyFill="0" applyBorder="0" applyAlignment="0" applyProtection="0"/>
    <xf numFmtId="228" fontId="96" fillId="0" borderId="0" applyFont="0" applyFill="0" applyBorder="0" applyAlignment="0" applyProtection="0">
      <alignment horizontal="centerContinuous"/>
    </xf>
    <xf numFmtId="246" fontId="12" fillId="0" borderId="0" applyFont="0" applyFill="0" applyBorder="0" applyAlignment="0" applyProtection="0"/>
    <xf numFmtId="248" fontId="2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0" fontId="147" fillId="0" borderId="0" applyNumberFormat="0" applyFill="0" applyBorder="0" applyProtection="0">
      <alignment horizontal="right"/>
    </xf>
    <xf numFmtId="238" fontId="2" fillId="0" borderId="0" applyFill="0" applyBorder="0" applyAlignment="0"/>
    <xf numFmtId="220" fontId="12" fillId="0" borderId="0" applyFill="0" applyBorder="0" applyAlignment="0"/>
    <xf numFmtId="238" fontId="2" fillId="0" borderId="0" applyFill="0" applyBorder="0" applyAlignment="0"/>
    <xf numFmtId="210" fontId="12" fillId="0" borderId="0" applyFill="0" applyBorder="0" applyAlignment="0"/>
    <xf numFmtId="220" fontId="12" fillId="0" borderId="0" applyFill="0" applyBorder="0" applyAlignment="0"/>
    <xf numFmtId="4" fontId="35" fillId="0" borderId="0">
      <alignment horizontal="right"/>
    </xf>
    <xf numFmtId="4" fontId="2" fillId="0" borderId="0" applyFont="0" applyFill="0" applyBorder="0" applyProtection="0">
      <alignment horizontal="right"/>
    </xf>
    <xf numFmtId="9" fontId="2" fillId="0" borderId="0" applyNumberFormat="0" applyFill="0" applyBorder="0" applyAlignment="0" applyProtection="0"/>
    <xf numFmtId="0" fontId="91" fillId="0" borderId="0" applyNumberFormat="0" applyFont="0" applyFill="0" applyBorder="0" applyAlignment="0" applyProtection="0">
      <alignment horizontal="left"/>
    </xf>
    <xf numFmtId="15" fontId="91" fillId="0" borderId="0" applyFont="0" applyFill="0" applyBorder="0" applyAlignment="0" applyProtection="0"/>
    <xf numFmtId="4" fontId="91" fillId="0" borderId="0" applyFont="0" applyFill="0" applyBorder="0" applyAlignment="0" applyProtection="0"/>
    <xf numFmtId="0" fontId="148" fillId="0" borderId="15">
      <alignment horizontal="center"/>
    </xf>
    <xf numFmtId="3" fontId="91" fillId="0" borderId="0" applyFont="0" applyFill="0" applyBorder="0" applyAlignment="0" applyProtection="0"/>
    <xf numFmtId="0" fontId="91" fillId="31" borderId="0" applyNumberFormat="0" applyFont="0" applyBorder="0" applyAlignment="0" applyProtection="0"/>
    <xf numFmtId="168" fontId="2" fillId="0" borderId="0"/>
    <xf numFmtId="168" fontId="2" fillId="0" borderId="0"/>
    <xf numFmtId="168" fontId="2" fillId="0" borderId="0"/>
    <xf numFmtId="168" fontId="2" fillId="0" borderId="0"/>
    <xf numFmtId="168" fontId="2" fillId="0" borderId="0"/>
    <xf numFmtId="168" fontId="2" fillId="0" borderId="0"/>
    <xf numFmtId="1" fontId="3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37" fontId="58" fillId="0" borderId="0"/>
    <xf numFmtId="2" fontId="149" fillId="32" borderId="24" applyAlignment="0" applyProtection="0">
      <protection locked="0"/>
    </xf>
    <xf numFmtId="0" fontId="150" fillId="24" borderId="24" applyNumberFormat="0" applyAlignment="0" applyProtection="0"/>
    <xf numFmtId="0" fontId="151" fillId="33" borderId="18" applyNumberFormat="0" applyAlignment="0" applyProtection="0">
      <alignment horizontal="center" vertical="center"/>
    </xf>
    <xf numFmtId="4" fontId="152" fillId="0" borderId="0">
      <alignment horizontal="right"/>
    </xf>
    <xf numFmtId="0" fontId="153" fillId="0" borderId="0" applyNumberFormat="0" applyFill="0" applyBorder="0" applyAlignment="0" applyProtection="0">
      <alignment horizontal="left"/>
    </xf>
    <xf numFmtId="0" fontId="114" fillId="0" borderId="25">
      <alignment vertical="center"/>
    </xf>
    <xf numFmtId="0" fontId="154" fillId="0" borderId="0">
      <alignment horizontal="left"/>
    </xf>
    <xf numFmtId="204" fontId="6" fillId="0" borderId="0" applyFont="0" applyFill="0" applyBorder="0" applyAlignment="0" applyProtection="0"/>
    <xf numFmtId="173" fontId="58" fillId="0" borderId="0" applyFont="0" applyFill="0" applyBorder="0" applyAlignment="0" applyProtection="0"/>
    <xf numFmtId="246" fontId="12" fillId="0" borderId="0">
      <alignment horizontal="center"/>
    </xf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86" fontId="59" fillId="0" borderId="0"/>
    <xf numFmtId="201" fontId="14" fillId="34" borderId="0" applyBorder="0" applyProtection="0"/>
    <xf numFmtId="49" fontId="2" fillId="0" borderId="0" applyFont="0" applyFill="0" applyBorder="0" applyAlignment="0" applyProtection="0"/>
    <xf numFmtId="49" fontId="2" fillId="0" borderId="0" applyFont="0" applyFill="0" applyBorder="0" applyAlignment="0" applyProtection="0"/>
    <xf numFmtId="49" fontId="2" fillId="0" borderId="0" applyFont="0" applyFill="0" applyBorder="0" applyAlignment="0" applyProtection="0"/>
    <xf numFmtId="49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49" fontId="2" fillId="0" borderId="0" applyFont="0" applyFill="0" applyBorder="0" applyAlignment="0" applyProtection="0"/>
    <xf numFmtId="37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37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131" fillId="0" borderId="0"/>
    <xf numFmtId="40" fontId="155" fillId="0" borderId="0" applyBorder="0">
      <alignment horizontal="right"/>
    </xf>
    <xf numFmtId="0" fontId="156" fillId="0" borderId="0">
      <alignment horizontal="left"/>
    </xf>
    <xf numFmtId="0" fontId="115" fillId="0" borderId="0">
      <alignment horizontal="left"/>
    </xf>
    <xf numFmtId="0" fontId="124" fillId="0" borderId="0"/>
    <xf numFmtId="0" fontId="122" fillId="0" borderId="0"/>
    <xf numFmtId="0" fontId="115" fillId="0" borderId="0"/>
    <xf numFmtId="0" fontId="157" fillId="0" borderId="0"/>
    <xf numFmtId="0" fontId="157" fillId="0" borderId="0"/>
    <xf numFmtId="0" fontId="158" fillId="0" borderId="0"/>
    <xf numFmtId="0" fontId="158" fillId="0" borderId="0"/>
    <xf numFmtId="0" fontId="157" fillId="0" borderId="0"/>
    <xf numFmtId="0" fontId="157" fillId="0" borderId="0"/>
    <xf numFmtId="49" fontId="51" fillId="0" borderId="0" applyFill="0" applyBorder="0" applyAlignment="0"/>
    <xf numFmtId="206" fontId="12" fillId="0" borderId="0" applyFill="0" applyBorder="0" applyAlignment="0"/>
    <xf numFmtId="206" fontId="12" fillId="0" borderId="0" applyFill="0" applyBorder="0" applyAlignment="0"/>
    <xf numFmtId="38" fontId="2" fillId="0" borderId="0" applyNumberFormat="0" applyFont="0" applyFill="0" applyAlignment="0" applyProtection="0"/>
    <xf numFmtId="0" fontId="23" fillId="0" borderId="0">
      <alignment horizontal="center" vertical="top"/>
    </xf>
    <xf numFmtId="0" fontId="23" fillId="0" borderId="0" applyFill="0" applyBorder="0" applyProtection="0">
      <alignment horizontal="left" vertical="top"/>
    </xf>
    <xf numFmtId="0" fontId="23" fillId="0" borderId="0">
      <alignment horizontal="center" vertical="top"/>
    </xf>
    <xf numFmtId="40" fontId="159" fillId="0" borderId="0"/>
    <xf numFmtId="40" fontId="2" fillId="0" borderId="0"/>
    <xf numFmtId="40" fontId="2" fillId="0" borderId="0"/>
    <xf numFmtId="40" fontId="2" fillId="0" borderId="0"/>
    <xf numFmtId="40" fontId="2" fillId="0" borderId="0"/>
    <xf numFmtId="40" fontId="2" fillId="0" borderId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58" fillId="0" borderId="0"/>
    <xf numFmtId="0" fontId="157" fillId="0" borderId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58" fillId="0" borderId="0"/>
    <xf numFmtId="38" fontId="2" fillId="0" borderId="0" applyFont="0" applyFill="0" applyBorder="0" applyAlignment="0" applyProtection="0"/>
    <xf numFmtId="249" fontId="52" fillId="0" borderId="0" applyFont="0" applyFill="0" applyBorder="0" applyAlignment="0" applyProtection="0"/>
    <xf numFmtId="0" fontId="161" fillId="0" borderId="0" applyAlignment="0">
      <alignment wrapText="1"/>
    </xf>
    <xf numFmtId="0" fontId="31" fillId="22" borderId="0">
      <alignment vertical="top"/>
    </xf>
    <xf numFmtId="0" fontId="162" fillId="0" borderId="0" applyNumberFormat="0" applyFill="0" applyBorder="0" applyAlignment="0" applyProtection="0"/>
    <xf numFmtId="0" fontId="163" fillId="22" borderId="0" applyFont="0" applyFill="0">
      <alignment horizontal="center"/>
    </xf>
    <xf numFmtId="0" fontId="164" fillId="0" borderId="0" applyNumberFormat="0" applyFill="0" applyBorder="0" applyAlignment="0" applyProtection="0"/>
    <xf numFmtId="0" fontId="87" fillId="35" borderId="27" applyNumberFormat="0" applyAlignment="0" applyProtection="0"/>
    <xf numFmtId="0" fontId="165" fillId="0" borderId="0" applyNumberFormat="0" applyFill="0" applyBorder="0" applyProtection="0">
      <alignment horizontal="right"/>
    </xf>
    <xf numFmtId="199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199" fontId="2" fillId="0" borderId="0" applyNumberFormat="0" applyFill="0" applyBorder="0" applyAlignment="0" applyProtection="0"/>
    <xf numFmtId="199" fontId="2" fillId="0" borderId="0" applyFont="0" applyFill="0" applyBorder="0" applyAlignment="0" applyProtection="0"/>
    <xf numFmtId="200" fontId="2" fillId="0" borderId="0" applyNumberFormat="0" applyFill="0" applyBorder="0" applyAlignment="0" applyProtection="0"/>
    <xf numFmtId="200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66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4" fillId="0" borderId="0">
      <alignment horizontal="left"/>
    </xf>
    <xf numFmtId="0" fontId="2" fillId="0" borderId="0" applyNumberFormat="0" applyFill="0" applyBorder="0" applyAlignment="0" applyProtection="0"/>
    <xf numFmtId="176" fontId="11" fillId="0" borderId="0" applyFont="0" applyFill="0" applyBorder="0" applyAlignment="0" applyProtection="0"/>
    <xf numFmtId="177" fontId="11" fillId="0" borderId="0" applyFont="0" applyFill="0" applyBorder="0" applyAlignment="0" applyProtection="0"/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6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62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216" fontId="64" fillId="0" borderId="0" applyFont="0" applyFill="0" applyBorder="0" applyAlignment="0" applyProtection="0"/>
    <xf numFmtId="216" fontId="64" fillId="0" borderId="0" applyFont="0" applyFill="0" applyBorder="0" applyAlignment="0" applyProtection="0"/>
    <xf numFmtId="216" fontId="64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217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217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217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216" fontId="64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" fillId="0" borderId="0" applyFont="0" applyFill="0" applyBorder="0" applyAlignment="0" applyProtection="0"/>
    <xf numFmtId="8" fontId="58" fillId="0" borderId="0" applyFont="0" applyFill="0" applyBorder="0" applyAlignment="0" applyProtection="0"/>
    <xf numFmtId="217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217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216" fontId="64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217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216" fontId="64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217" fontId="58" fillId="0" borderId="0" applyFont="0" applyFill="0" applyBorder="0" applyAlignment="0" applyProtection="0"/>
    <xf numFmtId="217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216" fontId="64" fillId="0" borderId="0" applyFont="0" applyFill="0" applyBorder="0" applyAlignment="0" applyProtection="0"/>
    <xf numFmtId="217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217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65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217" fontId="58" fillId="0" borderId="0" applyFont="0" applyFill="0" applyBorder="0" applyAlignment="0" applyProtection="0"/>
    <xf numFmtId="217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0" fontId="167" fillId="0" borderId="0" applyNumberFormat="0" applyFill="0" applyBorder="0" applyAlignment="0" applyProtection="0">
      <alignment vertical="top"/>
      <protection locked="0"/>
    </xf>
    <xf numFmtId="0" fontId="168" fillId="0" borderId="0" applyNumberFormat="0" applyFill="0" applyBorder="0" applyAlignment="0" applyProtection="0">
      <alignment vertical="top"/>
      <protection locked="0"/>
    </xf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182" fontId="59" fillId="0" borderId="0"/>
    <xf numFmtId="0" fontId="37" fillId="0" borderId="0" applyNumberFormat="0" applyFill="0" applyBorder="0" applyAlignment="0" applyProtection="0">
      <alignment vertical="top"/>
      <protection locked="0"/>
    </xf>
    <xf numFmtId="9" fontId="24" fillId="0" borderId="0" applyFont="0" applyFill="0" applyBorder="0" applyAlignment="0" applyProtection="0"/>
    <xf numFmtId="0" fontId="3" fillId="0" borderId="0"/>
    <xf numFmtId="178" fontId="24" fillId="0" borderId="0" applyFont="0" applyFill="0" applyBorder="0" applyAlignment="0" applyProtection="0"/>
    <xf numFmtId="179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1" fontId="24" fillId="0" borderId="0" applyFont="0" applyFill="0" applyBorder="0" applyAlignment="0" applyProtection="0"/>
    <xf numFmtId="0" fontId="51" fillId="0" borderId="0">
      <alignment vertical="top"/>
    </xf>
    <xf numFmtId="0" fontId="24" fillId="0" borderId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171" fillId="0" borderId="0">
      <alignment vertical="center"/>
    </xf>
    <xf numFmtId="0" fontId="169" fillId="0" borderId="0"/>
    <xf numFmtId="202" fontId="170" fillId="0" borderId="0" applyFont="0" applyFill="0" applyBorder="0" applyProtection="0">
      <alignment vertical="center"/>
      <protection locked="0"/>
    </xf>
    <xf numFmtId="41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" fontId="73" fillId="0" borderId="0" applyFont="0" applyFill="0" applyBorder="0" applyAlignment="0" applyProtection="0">
      <alignment horizontal="right"/>
    </xf>
    <xf numFmtId="205" fontId="56" fillId="0" borderId="0" applyFont="0" applyFill="0" applyBorder="0" applyAlignment="0" applyProtection="0"/>
    <xf numFmtId="1" fontId="56" fillId="0" borderId="0" applyFont="0" applyFill="0" applyBorder="0" applyAlignment="0" applyProtection="0">
      <alignment horizontal="right"/>
    </xf>
    <xf numFmtId="0" fontId="172" fillId="0" borderId="0"/>
    <xf numFmtId="38" fontId="53" fillId="0" borderId="0" applyFont="0" applyFill="0" applyBorder="0" applyAlignment="0" applyProtection="0"/>
    <xf numFmtId="203" fontId="173" fillId="0" borderId="0" applyFont="0" applyFill="0" applyBorder="0" applyAlignment="0" applyProtection="0"/>
    <xf numFmtId="185" fontId="173" fillId="0" borderId="0" applyFont="0" applyFill="0" applyBorder="0" applyAlignment="0" applyProtection="0"/>
    <xf numFmtId="0" fontId="174" fillId="0" borderId="0"/>
    <xf numFmtId="0" fontId="175" fillId="0" borderId="0">
      <alignment vertical="center"/>
    </xf>
    <xf numFmtId="231" fontId="176" fillId="0" borderId="0">
      <alignment vertical="center"/>
    </xf>
    <xf numFmtId="232" fontId="25" fillId="0" borderId="0" applyFill="0" applyBorder="0" applyProtection="0">
      <alignment vertical="center"/>
    </xf>
    <xf numFmtId="232" fontId="177" fillId="0" borderId="0" applyFill="0" applyBorder="0" applyProtection="0">
      <alignment vertical="center"/>
    </xf>
    <xf numFmtId="205" fontId="73" fillId="0" borderId="0" applyFont="0" applyFill="0" applyBorder="0" applyAlignment="0" applyProtection="0"/>
    <xf numFmtId="0" fontId="178" fillId="0" borderId="0" applyNumberFormat="0" applyFill="0" applyBorder="0" applyAlignment="0" applyProtection="0">
      <alignment vertical="top"/>
      <protection locked="0"/>
    </xf>
    <xf numFmtId="207" fontId="179" fillId="0" borderId="0" applyFont="0" applyFill="0" applyBorder="0" applyAlignment="0" applyProtection="0"/>
    <xf numFmtId="230" fontId="179" fillId="0" borderId="0" applyFont="0" applyFill="0" applyBorder="0" applyAlignment="0" applyProtection="0"/>
    <xf numFmtId="0" fontId="180" fillId="0" borderId="0" applyNumberFormat="0" applyFill="0" applyBorder="0" applyAlignment="0" applyProtection="0">
      <alignment vertical="top"/>
      <protection locked="0"/>
    </xf>
    <xf numFmtId="42" fontId="2" fillId="0" borderId="0" applyFont="0" applyFill="0" applyBorder="0" applyAlignment="0" applyProtection="0"/>
    <xf numFmtId="6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81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64" fillId="0" borderId="0" applyFont="0" applyFill="0" applyBorder="0" applyAlignment="0" applyProtection="0"/>
    <xf numFmtId="166" fontId="64" fillId="0" borderId="0" applyFont="0" applyFill="0" applyBorder="0" applyAlignment="0" applyProtection="0"/>
    <xf numFmtId="166" fontId="64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64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64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64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64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58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65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5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96" fillId="0" borderId="0" applyFont="0" applyFill="0" applyBorder="0" applyAlignment="0" applyProtection="0">
      <alignment horizontal="centerContinuous"/>
    </xf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6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64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</cellStyleXfs>
  <cellXfs count="352">
    <xf numFmtId="0" fontId="0" fillId="0" borderId="0" xfId="0"/>
    <xf numFmtId="1" fontId="26" fillId="0" borderId="0" xfId="1627" applyFont="1" applyFill="1" applyAlignment="1">
      <alignment horizontal="center" vertical="center"/>
    </xf>
    <xf numFmtId="37" fontId="29" fillId="0" borderId="0" xfId="1545" applyNumberFormat="1" applyFont="1" applyFill="1" applyAlignment="1">
      <alignment horizontal="right" vertical="center"/>
    </xf>
    <xf numFmtId="37" fontId="29" fillId="0" borderId="0" xfId="1541" applyNumberFormat="1" applyFont="1" applyFill="1" applyBorder="1" applyAlignment="1">
      <alignment horizontal="right" vertical="center"/>
    </xf>
    <xf numFmtId="37" fontId="29" fillId="0" borderId="0" xfId="1545" applyNumberFormat="1" applyFont="1" applyFill="1" applyBorder="1" applyAlignment="1">
      <alignment horizontal="right" vertical="center"/>
    </xf>
    <xf numFmtId="41" fontId="29" fillId="0" borderId="0" xfId="1545" applyNumberFormat="1" applyFont="1" applyFill="1" applyAlignment="1">
      <alignment horizontal="right" vertical="center"/>
    </xf>
    <xf numFmtId="266" fontId="29" fillId="0" borderId="0" xfId="1545" applyNumberFormat="1" applyFont="1" applyFill="1" applyBorder="1" applyAlignment="1">
      <alignment horizontal="right" vertical="center"/>
    </xf>
    <xf numFmtId="41" fontId="29" fillId="0" borderId="0" xfId="1545" applyNumberFormat="1" applyFont="1" applyFill="1" applyBorder="1" applyAlignment="1">
      <alignment horizontal="right" vertical="center"/>
    </xf>
    <xf numFmtId="0" fontId="27" fillId="0" borderId="0" xfId="1540" applyNumberFormat="1" applyFont="1" applyFill="1" applyAlignment="1">
      <alignment horizontal="center" vertical="center"/>
    </xf>
    <xf numFmtId="37" fontId="27" fillId="0" borderId="0" xfId="1540" applyNumberFormat="1" applyFont="1" applyFill="1" applyAlignment="1">
      <alignment horizontal="right" vertical="center"/>
    </xf>
    <xf numFmtId="37" fontId="27" fillId="0" borderId="0" xfId="1540" applyNumberFormat="1" applyFont="1" applyFill="1" applyAlignment="1">
      <alignment vertical="center"/>
    </xf>
    <xf numFmtId="183" fontId="27" fillId="0" borderId="0" xfId="1540" applyNumberFormat="1" applyFont="1" applyFill="1" applyBorder="1" applyAlignment="1">
      <alignment vertical="center"/>
    </xf>
    <xf numFmtId="183" fontId="29" fillId="0" borderId="0" xfId="1540" applyNumberFormat="1" applyFont="1" applyFill="1" applyBorder="1" applyAlignment="1">
      <alignment horizontal="left" vertical="center" indent="2"/>
    </xf>
    <xf numFmtId="37" fontId="27" fillId="0" borderId="0" xfId="1540" applyNumberFormat="1" applyFont="1" applyFill="1" applyBorder="1" applyAlignment="1">
      <alignment horizontal="right" vertical="center"/>
    </xf>
    <xf numFmtId="37" fontId="29" fillId="0" borderId="0" xfId="1479" applyNumberFormat="1" applyFont="1" applyFill="1" applyBorder="1" applyAlignment="1">
      <alignment horizontal="right" vertical="center"/>
    </xf>
    <xf numFmtId="37" fontId="29" fillId="0" borderId="0" xfId="1540" applyNumberFormat="1" applyFont="1" applyFill="1" applyBorder="1" applyAlignment="1">
      <alignment horizontal="right" vertical="center"/>
    </xf>
    <xf numFmtId="267" fontId="29" fillId="0" borderId="0" xfId="1479" applyNumberFormat="1" applyFont="1" applyFill="1" applyBorder="1" applyAlignment="1">
      <alignment horizontal="right" vertical="center"/>
    </xf>
    <xf numFmtId="0" fontId="186" fillId="0" borderId="0" xfId="0" applyFont="1"/>
    <xf numFmtId="0" fontId="27" fillId="0" borderId="0" xfId="1977" applyFont="1"/>
    <xf numFmtId="0" fontId="27" fillId="0" borderId="0" xfId="1977" applyFont="1" applyAlignment="1">
      <alignment horizontal="center"/>
    </xf>
    <xf numFmtId="0" fontId="27" fillId="0" borderId="0" xfId="1977" applyFont="1" applyAlignment="1">
      <alignment horizontal="left"/>
    </xf>
    <xf numFmtId="0" fontId="159" fillId="0" borderId="0" xfId="2023" applyFont="1" applyAlignment="1">
      <alignment horizontal="center" vertical="center"/>
    </xf>
    <xf numFmtId="0" fontId="29" fillId="0" borderId="0" xfId="0" applyFont="1"/>
    <xf numFmtId="0" fontId="28" fillId="0" borderId="0" xfId="2023" applyFont="1" applyAlignment="1">
      <alignment horizontal="center" vertical="center"/>
    </xf>
    <xf numFmtId="0" fontId="29" fillId="0" borderId="0" xfId="1977" applyFont="1" applyAlignment="1">
      <alignment horizontal="left" vertical="center"/>
    </xf>
    <xf numFmtId="0" fontId="29" fillId="0" borderId="0" xfId="1977" applyFont="1" applyAlignment="1">
      <alignment horizontal="left" vertical="center" indent="4"/>
    </xf>
    <xf numFmtId="0" fontId="28" fillId="0" borderId="0" xfId="1977" applyFont="1" applyAlignment="1">
      <alignment horizontal="left" vertical="center"/>
    </xf>
    <xf numFmtId="0" fontId="192" fillId="0" borderId="0" xfId="0" applyFont="1"/>
    <xf numFmtId="0" fontId="32" fillId="0" borderId="0" xfId="1977" applyFont="1" applyAlignment="1">
      <alignment horizontal="left" vertical="center"/>
    </xf>
    <xf numFmtId="0" fontId="27" fillId="0" borderId="0" xfId="1988" applyFont="1" applyAlignment="1">
      <alignment horizontal="center" vertical="center"/>
    </xf>
    <xf numFmtId="0" fontId="186" fillId="0" borderId="0" xfId="0" applyFont="1" applyAlignment="1">
      <alignment horizontal="center"/>
    </xf>
    <xf numFmtId="0" fontId="191" fillId="0" borderId="0" xfId="0" quotePrefix="1" applyFont="1" applyAlignment="1">
      <alignment horizontal="center" vertical="center"/>
    </xf>
    <xf numFmtId="0" fontId="26" fillId="0" borderId="0" xfId="2023" applyFont="1" applyAlignment="1">
      <alignment horizontal="center" vertical="center"/>
    </xf>
    <xf numFmtId="0" fontId="27" fillId="0" borderId="0" xfId="2023" applyFont="1"/>
    <xf numFmtId="0" fontId="28" fillId="0" borderId="0" xfId="2024" applyFont="1" applyAlignment="1">
      <alignment horizontal="center" vertical="center"/>
    </xf>
    <xf numFmtId="0" fontId="29" fillId="0" borderId="0" xfId="2024" applyFont="1" applyAlignment="1">
      <alignment vertical="center"/>
    </xf>
    <xf numFmtId="37" fontId="29" fillId="0" borderId="0" xfId="2024" applyNumberFormat="1" applyFont="1" applyAlignment="1">
      <alignment horizontal="right" vertical="center"/>
    </xf>
    <xf numFmtId="0" fontId="28" fillId="0" borderId="0" xfId="2024" applyFont="1" applyAlignment="1">
      <alignment vertical="center"/>
    </xf>
    <xf numFmtId="41" fontId="29" fillId="0" borderId="0" xfId="2024" applyNumberFormat="1" applyFont="1" applyAlignment="1">
      <alignment horizontal="right" vertical="center"/>
    </xf>
    <xf numFmtId="0" fontId="32" fillId="0" borderId="0" xfId="1977" quotePrefix="1" applyFont="1" applyAlignment="1">
      <alignment vertical="center"/>
    </xf>
    <xf numFmtId="0" fontId="62" fillId="0" borderId="0" xfId="2023" applyFont="1"/>
    <xf numFmtId="0" fontId="27" fillId="0" borderId="0" xfId="2023" applyFont="1" applyAlignment="1">
      <alignment vertical="center"/>
    </xf>
    <xf numFmtId="0" fontId="26" fillId="0" borderId="0" xfId="2023" applyFont="1" applyAlignment="1">
      <alignment vertical="center"/>
    </xf>
    <xf numFmtId="37" fontId="27" fillId="0" borderId="0" xfId="2007" applyFont="1" applyAlignment="1">
      <alignment vertical="center"/>
    </xf>
    <xf numFmtId="37" fontId="27" fillId="0" borderId="0" xfId="2007" applyFont="1" applyAlignment="1">
      <alignment horizontal="left" vertical="center" indent="2"/>
    </xf>
    <xf numFmtId="0" fontId="33" fillId="0" borderId="0" xfId="0" applyFont="1"/>
    <xf numFmtId="0" fontId="29" fillId="0" borderId="0" xfId="2024" quotePrefix="1" applyFont="1" applyAlignment="1">
      <alignment horizontal="left" vertical="center" indent="2"/>
    </xf>
    <xf numFmtId="0" fontId="33" fillId="0" borderId="0" xfId="1977" applyFont="1" applyAlignment="1">
      <alignment horizontal="left" vertical="center"/>
    </xf>
    <xf numFmtId="0" fontId="29" fillId="0" borderId="0" xfId="1977" applyFont="1" applyAlignment="1">
      <alignment horizontal="left" vertical="center" indent="2"/>
    </xf>
    <xf numFmtId="0" fontId="27" fillId="0" borderId="0" xfId="1977" applyFont="1" applyAlignment="1">
      <alignment horizontal="left" vertical="center"/>
    </xf>
    <xf numFmtId="0" fontId="27" fillId="0" borderId="0" xfId="1977" applyFont="1" applyAlignment="1">
      <alignment horizontal="left" vertical="center" indent="1"/>
    </xf>
    <xf numFmtId="0" fontId="29" fillId="0" borderId="0" xfId="1977" applyFont="1" applyAlignment="1">
      <alignment horizontal="left" vertical="center" indent="1"/>
    </xf>
    <xf numFmtId="0" fontId="29" fillId="0" borderId="0" xfId="1977" applyFont="1" applyAlignment="1">
      <alignment horizontal="left" vertical="center" indent="3"/>
    </xf>
    <xf numFmtId="37" fontId="27" fillId="0" borderId="0" xfId="2028" applyFont="1" applyAlignment="1">
      <alignment vertical="center"/>
    </xf>
    <xf numFmtId="0" fontId="32" fillId="0" borderId="0" xfId="1977" applyFont="1" applyAlignment="1">
      <alignment vertical="center"/>
    </xf>
    <xf numFmtId="37" fontId="27" fillId="0" borderId="0" xfId="1988" applyNumberFormat="1" applyFont="1" applyAlignment="1">
      <alignment horizontal="right" vertical="center"/>
    </xf>
    <xf numFmtId="41" fontId="27" fillId="0" borderId="0" xfId="1988" applyNumberFormat="1" applyFont="1" applyAlignment="1">
      <alignment horizontal="right" vertical="center"/>
    </xf>
    <xf numFmtId="166" fontId="29" fillId="0" borderId="0" xfId="1545" applyFont="1" applyFill="1" applyBorder="1" applyAlignment="1">
      <alignment horizontal="right" vertical="center"/>
    </xf>
    <xf numFmtId="37" fontId="198" fillId="0" borderId="0" xfId="2028" applyFont="1" applyAlignment="1">
      <alignment horizontal="left" vertical="center"/>
    </xf>
    <xf numFmtId="0" fontId="184" fillId="0" borderId="0" xfId="1987" applyFont="1"/>
    <xf numFmtId="37" fontId="194" fillId="0" borderId="0" xfId="2028" applyFont="1" applyAlignment="1">
      <alignment horizontal="left" vertical="center"/>
    </xf>
    <xf numFmtId="37" fontId="35" fillId="0" borderId="0" xfId="2028" applyFont="1" applyAlignment="1">
      <alignment horizontal="center" vertical="center"/>
    </xf>
    <xf numFmtId="0" fontId="25" fillId="0" borderId="0" xfId="1978" applyFont="1" applyAlignment="1">
      <alignment horizontal="left" vertical="center"/>
    </xf>
    <xf numFmtId="41" fontId="29" fillId="0" borderId="14" xfId="1541" applyNumberFormat="1" applyFont="1" applyFill="1" applyBorder="1" applyAlignment="1">
      <alignment horizontal="right" vertical="center"/>
    </xf>
    <xf numFmtId="41" fontId="29" fillId="0" borderId="0" xfId="1541" applyNumberFormat="1" applyFont="1" applyFill="1" applyAlignment="1">
      <alignment horizontal="right" vertical="center"/>
    </xf>
    <xf numFmtId="41" fontId="29" fillId="0" borderId="0" xfId="1541" applyNumberFormat="1" applyFont="1" applyFill="1" applyBorder="1" applyAlignment="1">
      <alignment horizontal="right" vertical="center"/>
    </xf>
    <xf numFmtId="41" fontId="29" fillId="0" borderId="0" xfId="1479" applyNumberFormat="1" applyFont="1" applyFill="1" applyAlignment="1">
      <alignment horizontal="right" vertical="center"/>
    </xf>
    <xf numFmtId="41" fontId="27" fillId="0" borderId="0" xfId="1479" applyNumberFormat="1" applyFont="1" applyFill="1" applyBorder="1" applyAlignment="1">
      <alignment horizontal="right" vertical="center"/>
    </xf>
    <xf numFmtId="41" fontId="29" fillId="0" borderId="3" xfId="1479" applyNumberFormat="1" applyFont="1" applyFill="1" applyBorder="1" applyAlignment="1">
      <alignment horizontal="right" vertical="center"/>
    </xf>
    <xf numFmtId="41" fontId="29" fillId="0" borderId="28" xfId="1541" applyNumberFormat="1" applyFont="1" applyFill="1" applyBorder="1" applyAlignment="1">
      <alignment horizontal="right" vertical="center"/>
    </xf>
    <xf numFmtId="37" fontId="29" fillId="0" borderId="8" xfId="1545" applyNumberFormat="1" applyFont="1" applyFill="1" applyBorder="1" applyAlignment="1">
      <alignment horizontal="right" vertical="center"/>
    </xf>
    <xf numFmtId="37" fontId="27" fillId="0" borderId="0" xfId="1540" applyNumberFormat="1" applyFont="1" applyFill="1" applyAlignment="1">
      <alignment horizontal="center" vertical="center"/>
    </xf>
    <xf numFmtId="37" fontId="29" fillId="0" borderId="7" xfId="1545" applyNumberFormat="1" applyFont="1" applyFill="1" applyBorder="1" applyAlignment="1">
      <alignment horizontal="right" vertical="center"/>
    </xf>
    <xf numFmtId="37" fontId="29" fillId="0" borderId="14" xfId="1583" applyNumberFormat="1" applyFont="1" applyFill="1" applyBorder="1" applyAlignment="1">
      <alignment horizontal="right" vertical="center"/>
    </xf>
    <xf numFmtId="37" fontId="29" fillId="0" borderId="0" xfId="1583" applyNumberFormat="1" applyFont="1" applyFill="1" applyAlignment="1">
      <alignment horizontal="right" vertical="center"/>
    </xf>
    <xf numFmtId="37" fontId="29" fillId="0" borderId="8" xfId="1583" applyNumberFormat="1" applyFont="1" applyFill="1" applyBorder="1" applyAlignment="1">
      <alignment horizontal="right" vertical="center"/>
    </xf>
    <xf numFmtId="0" fontId="32" fillId="0" borderId="0" xfId="2024" applyFont="1" applyAlignment="1">
      <alignment horizontal="left" vertical="center"/>
    </xf>
    <xf numFmtId="0" fontId="27" fillId="0" borderId="0" xfId="2024" applyFont="1"/>
    <xf numFmtId="0" fontId="29" fillId="0" borderId="0" xfId="2024" applyFont="1" applyAlignment="1">
      <alignment horizontal="center" vertical="center"/>
    </xf>
    <xf numFmtId="37" fontId="27" fillId="0" borderId="0" xfId="1988" applyNumberFormat="1" applyFont="1" applyAlignment="1">
      <alignment horizontal="center" vertical="center"/>
    </xf>
    <xf numFmtId="37" fontId="29" fillId="0" borderId="0" xfId="0" applyNumberFormat="1" applyFont="1" applyAlignment="1">
      <alignment horizontal="right" vertical="center"/>
    </xf>
    <xf numFmtId="37" fontId="29" fillId="0" borderId="0" xfId="2024" applyNumberFormat="1" applyFont="1" applyAlignment="1">
      <alignment horizontal="center" vertical="center"/>
    </xf>
    <xf numFmtId="37" fontId="27" fillId="0" borderId="0" xfId="2024" applyNumberFormat="1" applyFont="1"/>
    <xf numFmtId="41" fontId="29" fillId="0" borderId="0" xfId="2024" applyNumberFormat="1" applyFont="1" applyAlignment="1">
      <alignment vertical="center"/>
    </xf>
    <xf numFmtId="37" fontId="29" fillId="0" borderId="0" xfId="2024" applyNumberFormat="1" applyFont="1" applyAlignment="1">
      <alignment vertical="center"/>
    </xf>
    <xf numFmtId="0" fontId="27" fillId="0" borderId="0" xfId="2024" applyFont="1" applyAlignment="1">
      <alignment horizontal="center"/>
    </xf>
    <xf numFmtId="0" fontId="27" fillId="0" borderId="0" xfId="2024" applyFont="1" applyAlignment="1">
      <alignment horizontal="center" vertical="center"/>
    </xf>
    <xf numFmtId="37" fontId="27" fillId="0" borderId="0" xfId="2024" applyNumberFormat="1" applyFont="1" applyAlignment="1">
      <alignment horizontal="center" vertical="center"/>
    </xf>
    <xf numFmtId="37" fontId="28" fillId="0" borderId="0" xfId="2024" applyNumberFormat="1" applyFont="1" applyAlignment="1">
      <alignment horizontal="center" vertical="center"/>
    </xf>
    <xf numFmtId="37" fontId="29" fillId="0" borderId="14" xfId="1540" applyNumberFormat="1" applyFont="1" applyFill="1" applyBorder="1" applyAlignment="1">
      <alignment horizontal="right" vertical="center"/>
    </xf>
    <xf numFmtId="37" fontId="29" fillId="0" borderId="8" xfId="1540" applyNumberFormat="1" applyFont="1" applyFill="1" applyBorder="1" applyAlignment="1">
      <alignment horizontal="right" vertical="center"/>
    </xf>
    <xf numFmtId="41" fontId="29" fillId="0" borderId="3" xfId="1545" applyNumberFormat="1" applyFont="1" applyFill="1" applyBorder="1" applyAlignment="1">
      <alignment horizontal="right" vertical="center"/>
    </xf>
    <xf numFmtId="37" fontId="200" fillId="0" borderId="0" xfId="1479" applyNumberFormat="1" applyFont="1" applyFill="1" applyBorder="1" applyAlignment="1">
      <alignment horizontal="right" vertical="center"/>
    </xf>
    <xf numFmtId="37" fontId="200" fillId="0" borderId="0" xfId="1479" applyNumberFormat="1" applyFont="1" applyFill="1" applyAlignment="1">
      <alignment horizontal="right" vertical="center"/>
    </xf>
    <xf numFmtId="269" fontId="200" fillId="0" borderId="0" xfId="1534" applyNumberFormat="1" applyFont="1" applyFill="1" applyBorder="1" applyAlignment="1">
      <alignment horizontal="right" vertical="center"/>
    </xf>
    <xf numFmtId="270" fontId="200" fillId="0" borderId="0" xfId="1534" applyNumberFormat="1" applyFont="1" applyFill="1" applyBorder="1" applyAlignment="1">
      <alignment horizontal="right" vertical="center"/>
    </xf>
    <xf numFmtId="37" fontId="200" fillId="0" borderId="0" xfId="1534" applyNumberFormat="1" applyFont="1" applyFill="1" applyAlignment="1">
      <alignment vertical="center"/>
    </xf>
    <xf numFmtId="37" fontId="200" fillId="0" borderId="0" xfId="1541" applyNumberFormat="1" applyFont="1" applyFill="1" applyBorder="1" applyAlignment="1">
      <alignment horizontal="right" vertical="center"/>
    </xf>
    <xf numFmtId="37" fontId="201" fillId="0" borderId="0" xfId="1479" applyNumberFormat="1" applyFont="1" applyFill="1" applyBorder="1" applyAlignment="1">
      <alignment horizontal="right" vertical="center"/>
    </xf>
    <xf numFmtId="37" fontId="201" fillId="0" borderId="0" xfId="1479" applyNumberFormat="1" applyFont="1" applyFill="1" applyAlignment="1">
      <alignment horizontal="right" vertical="center"/>
    </xf>
    <xf numFmtId="268" fontId="200" fillId="0" borderId="0" xfId="2028" applyNumberFormat="1" applyFont="1" applyAlignment="1">
      <alignment horizontal="right" vertical="center"/>
    </xf>
    <xf numFmtId="37" fontId="200" fillId="0" borderId="0" xfId="2028" applyFont="1" applyAlignment="1">
      <alignment horizontal="right" vertical="center"/>
    </xf>
    <xf numFmtId="37" fontId="200" fillId="0" borderId="0" xfId="1534" applyNumberFormat="1" applyFont="1" applyFill="1" applyBorder="1" applyAlignment="1">
      <alignment horizontal="right" vertical="center"/>
    </xf>
    <xf numFmtId="268" fontId="200" fillId="0" borderId="0" xfId="1540" applyNumberFormat="1" applyFont="1" applyFill="1" applyAlignment="1">
      <alignment horizontal="right" vertical="center"/>
    </xf>
    <xf numFmtId="37" fontId="200" fillId="0" borderId="0" xfId="1534" applyNumberFormat="1" applyFont="1" applyFill="1" applyAlignment="1">
      <alignment horizontal="right" vertical="center"/>
    </xf>
    <xf numFmtId="41" fontId="29" fillId="0" borderId="0" xfId="1540" applyNumberFormat="1" applyFont="1" applyFill="1" applyBorder="1" applyAlignment="1">
      <alignment horizontal="right" vertical="center"/>
    </xf>
    <xf numFmtId="41" fontId="27" fillId="0" borderId="0" xfId="2024" applyNumberFormat="1" applyFont="1" applyAlignment="1">
      <alignment horizontal="center" vertical="center"/>
    </xf>
    <xf numFmtId="41" fontId="29" fillId="0" borderId="0" xfId="2024" applyNumberFormat="1" applyFont="1" applyAlignment="1">
      <alignment horizontal="center" vertical="center"/>
    </xf>
    <xf numFmtId="183" fontId="27" fillId="0" borderId="0" xfId="1540" applyNumberFormat="1" applyFont="1" applyFill="1" applyBorder="1" applyAlignment="1">
      <alignment horizontal="right" vertical="center"/>
    </xf>
    <xf numFmtId="41" fontId="29" fillId="0" borderId="0" xfId="1479" applyNumberFormat="1" applyFont="1" applyFill="1" applyBorder="1" applyAlignment="1">
      <alignment horizontal="right" vertical="center"/>
    </xf>
    <xf numFmtId="41" fontId="29" fillId="0" borderId="14" xfId="1545" applyNumberFormat="1" applyFont="1" applyFill="1" applyBorder="1" applyAlignment="1">
      <alignment horizontal="right" vertical="center"/>
    </xf>
    <xf numFmtId="270" fontId="29" fillId="0" borderId="0" xfId="1545" applyNumberFormat="1" applyFont="1" applyFill="1" applyAlignment="1">
      <alignment horizontal="right" vertical="center"/>
    </xf>
    <xf numFmtId="37" fontId="25" fillId="0" borderId="0" xfId="1540" applyNumberFormat="1" applyFont="1" applyFill="1" applyAlignment="1">
      <alignment horizontal="right" vertical="center"/>
    </xf>
    <xf numFmtId="37" fontId="25" fillId="0" borderId="0" xfId="1479" applyNumberFormat="1" applyFont="1" applyFill="1" applyBorder="1" applyAlignment="1">
      <alignment horizontal="right" vertical="center"/>
    </xf>
    <xf numFmtId="37" fontId="25" fillId="0" borderId="0" xfId="1479" applyNumberFormat="1" applyFont="1" applyFill="1" applyAlignment="1">
      <alignment horizontal="right" vertical="center"/>
    </xf>
    <xf numFmtId="266" fontId="25" fillId="0" borderId="0" xfId="1540" applyNumberFormat="1" applyFont="1" applyFill="1" applyAlignment="1">
      <alignment horizontal="right" vertical="center"/>
    </xf>
    <xf numFmtId="37" fontId="25" fillId="0" borderId="0" xfId="1541" applyNumberFormat="1" applyFont="1" applyFill="1" applyBorder="1" applyAlignment="1">
      <alignment horizontal="right" vertical="center"/>
    </xf>
    <xf numFmtId="0" fontId="31" fillId="0" borderId="0" xfId="2023" applyFont="1" applyAlignment="1">
      <alignment vertical="center"/>
    </xf>
    <xf numFmtId="37" fontId="29" fillId="0" borderId="7" xfId="1540" applyNumberFormat="1" applyFont="1" applyFill="1" applyBorder="1" applyAlignment="1">
      <alignment horizontal="right" vertical="center"/>
    </xf>
    <xf numFmtId="37" fontId="29" fillId="0" borderId="3" xfId="1540" applyNumberFormat="1" applyFont="1" applyFill="1" applyBorder="1" applyAlignment="1">
      <alignment horizontal="right" vertical="center"/>
    </xf>
    <xf numFmtId="0" fontId="27" fillId="0" borderId="0" xfId="2023" applyFont="1" applyAlignment="1">
      <alignment horizontal="left" vertical="center" indent="2"/>
    </xf>
    <xf numFmtId="43" fontId="27" fillId="0" borderId="0" xfId="1479" applyFont="1" applyFill="1" applyAlignment="1">
      <alignment horizontal="right" vertical="center"/>
    </xf>
    <xf numFmtId="37" fontId="29" fillId="0" borderId="14" xfId="2024" applyNumberFormat="1" applyFont="1" applyBorder="1" applyAlignment="1">
      <alignment horizontal="right" vertical="center"/>
    </xf>
    <xf numFmtId="0" fontId="62" fillId="0" borderId="0" xfId="2024" applyFont="1"/>
    <xf numFmtId="37" fontId="29" fillId="0" borderId="28" xfId="1540" applyNumberFormat="1" applyFont="1" applyFill="1" applyBorder="1" applyAlignment="1">
      <alignment horizontal="right" vertical="center"/>
    </xf>
    <xf numFmtId="0" fontId="62" fillId="0" borderId="0" xfId="1988" applyFont="1" applyAlignment="1">
      <alignment horizontal="center" vertical="center"/>
    </xf>
    <xf numFmtId="0" fontId="18" fillId="0" borderId="0" xfId="2023" applyFont="1" applyAlignment="1">
      <alignment horizontal="center" vertical="center"/>
    </xf>
    <xf numFmtId="0" fontId="33" fillId="0" borderId="0" xfId="2024" applyFont="1" applyAlignment="1">
      <alignment vertical="center"/>
    </xf>
    <xf numFmtId="0" fontId="29" fillId="0" borderId="0" xfId="2024" applyFont="1" applyAlignment="1">
      <alignment horizontal="left" vertical="center" indent="2"/>
    </xf>
    <xf numFmtId="0" fontId="29" fillId="0" borderId="0" xfId="2024" applyFont="1" applyAlignment="1">
      <alignment horizontal="left" vertical="center" indent="4"/>
    </xf>
    <xf numFmtId="0" fontId="18" fillId="0" borderId="0" xfId="2024" applyFont="1" applyAlignment="1">
      <alignment horizontal="center" vertical="center"/>
    </xf>
    <xf numFmtId="166" fontId="183" fillId="0" borderId="0" xfId="1534" applyFont="1" applyFill="1" applyBorder="1" applyAlignment="1">
      <alignment horizontal="right" vertical="center"/>
    </xf>
    <xf numFmtId="167" fontId="183" fillId="0" borderId="3" xfId="1534" applyNumberFormat="1" applyFont="1" applyFill="1" applyBorder="1" applyAlignment="1">
      <alignment horizontal="right" vertical="center"/>
    </xf>
    <xf numFmtId="0" fontId="33" fillId="0" borderId="0" xfId="2024" applyFont="1" applyAlignment="1">
      <alignment horizontal="left" vertical="center" indent="2"/>
    </xf>
    <xf numFmtId="41" fontId="29" fillId="0" borderId="7" xfId="1540" applyNumberFormat="1" applyFont="1" applyFill="1" applyBorder="1" applyAlignment="1">
      <alignment horizontal="right" vertical="center"/>
    </xf>
    <xf numFmtId="41" fontId="29" fillId="0" borderId="7" xfId="1545" applyNumberFormat="1" applyFont="1" applyFill="1" applyBorder="1" applyAlignment="1">
      <alignment horizontal="right" vertical="center"/>
    </xf>
    <xf numFmtId="37" fontId="200" fillId="0" borderId="0" xfId="2028" applyFont="1" applyAlignment="1">
      <alignment vertical="center"/>
    </xf>
    <xf numFmtId="49" fontId="182" fillId="0" borderId="0" xfId="2028" applyNumberFormat="1" applyFont="1" applyAlignment="1">
      <alignment horizontal="center" vertical="center"/>
    </xf>
    <xf numFmtId="37" fontId="182" fillId="0" borderId="0" xfId="2028" applyFont="1" applyAlignment="1">
      <alignment vertical="center"/>
    </xf>
    <xf numFmtId="0" fontId="34" fillId="0" borderId="0" xfId="1987" applyFont="1"/>
    <xf numFmtId="39" fontId="182" fillId="0" borderId="0" xfId="2028" applyNumberFormat="1" applyFont="1" applyAlignment="1">
      <alignment vertical="center"/>
    </xf>
    <xf numFmtId="43" fontId="200" fillId="0" borderId="0" xfId="1479" applyFont="1" applyFill="1" applyBorder="1" applyAlignment="1">
      <alignment horizontal="right" vertical="center"/>
    </xf>
    <xf numFmtId="41" fontId="200" fillId="0" borderId="0" xfId="1988" applyNumberFormat="1" applyFont="1" applyAlignment="1">
      <alignment horizontal="right" vertical="center"/>
    </xf>
    <xf numFmtId="37" fontId="31" fillId="0" borderId="0" xfId="2028" applyFont="1" applyAlignment="1">
      <alignment horizontal="left" vertical="center"/>
    </xf>
    <xf numFmtId="37" fontId="25" fillId="0" borderId="0" xfId="2028" applyFont="1" applyAlignment="1">
      <alignment horizontal="center" vertical="center"/>
    </xf>
    <xf numFmtId="43" fontId="25" fillId="0" borderId="0" xfId="1479" applyFont="1" applyFill="1" applyAlignment="1">
      <alignment horizontal="right" vertical="center"/>
    </xf>
    <xf numFmtId="43" fontId="25" fillId="0" borderId="8" xfId="1479" applyFont="1" applyFill="1" applyBorder="1" applyAlignment="1">
      <alignment horizontal="right" vertical="center"/>
    </xf>
    <xf numFmtId="183" fontId="25" fillId="0" borderId="0" xfId="1479" applyNumberFormat="1" applyFont="1" applyFill="1" applyAlignment="1">
      <alignment horizontal="right" vertical="center"/>
    </xf>
    <xf numFmtId="183" fontId="25" fillId="0" borderId="8" xfId="1479" applyNumberFormat="1" applyFont="1" applyFill="1" applyBorder="1" applyAlignment="1">
      <alignment horizontal="right" vertical="center"/>
    </xf>
    <xf numFmtId="183" fontId="200" fillId="0" borderId="0" xfId="1479" applyNumberFormat="1" applyFont="1" applyFill="1" applyAlignment="1">
      <alignment vertical="center"/>
    </xf>
    <xf numFmtId="183" fontId="200" fillId="0" borderId="8" xfId="1479" applyNumberFormat="1" applyFont="1" applyFill="1" applyBorder="1" applyAlignment="1">
      <alignment horizontal="right" vertical="center"/>
    </xf>
    <xf numFmtId="183" fontId="200" fillId="0" borderId="0" xfId="1479" applyNumberFormat="1" applyFont="1" applyFill="1" applyBorder="1" applyAlignment="1">
      <alignment horizontal="right" vertical="center"/>
    </xf>
    <xf numFmtId="0" fontId="27" fillId="0" borderId="0" xfId="1987" applyFont="1"/>
    <xf numFmtId="0" fontId="187" fillId="0" borderId="0" xfId="1987" applyFont="1"/>
    <xf numFmtId="37" fontId="187" fillId="0" borderId="0" xfId="2028" applyFont="1" applyAlignment="1">
      <alignment horizontal="center" vertical="center"/>
    </xf>
    <xf numFmtId="37" fontId="34" fillId="0" borderId="0" xfId="2028" applyFont="1" applyAlignment="1">
      <alignment horizontal="center" vertical="center"/>
    </xf>
    <xf numFmtId="0" fontId="182" fillId="0" borderId="0" xfId="2027" applyFont="1" applyAlignment="1">
      <alignment horizontal="center" vertical="center"/>
    </xf>
    <xf numFmtId="37" fontId="182" fillId="0" borderId="0" xfId="2028" applyFont="1" applyAlignment="1">
      <alignment vertical="center" wrapText="1"/>
    </xf>
    <xf numFmtId="49" fontId="182" fillId="0" borderId="0" xfId="2028" applyNumberFormat="1" applyFont="1" applyAlignment="1">
      <alignment vertical="center"/>
    </xf>
    <xf numFmtId="37" fontId="188" fillId="0" borderId="0" xfId="2028" applyFont="1" applyAlignment="1">
      <alignment horizontal="center" vertical="center"/>
    </xf>
    <xf numFmtId="0" fontId="182" fillId="0" borderId="0" xfId="0" applyFont="1" applyAlignment="1">
      <alignment horizontal="center" vertical="center"/>
    </xf>
    <xf numFmtId="37" fontId="182" fillId="0" borderId="0" xfId="2028" applyFont="1" applyAlignment="1">
      <alignment horizontal="center" vertical="center" wrapText="1"/>
    </xf>
    <xf numFmtId="39" fontId="189" fillId="0" borderId="0" xfId="2028" applyNumberFormat="1" applyFont="1" applyAlignment="1">
      <alignment horizontal="center" vertical="center"/>
    </xf>
    <xf numFmtId="0" fontId="184" fillId="0" borderId="0" xfId="1988" applyFont="1"/>
    <xf numFmtId="37" fontId="183" fillId="0" borderId="0" xfId="2028" applyFont="1" applyAlignment="1">
      <alignment horizontal="center" vertical="center"/>
    </xf>
    <xf numFmtId="183" fontId="25" fillId="0" borderId="0" xfId="1479" applyNumberFormat="1" applyFont="1" applyFill="1" applyBorder="1" applyAlignment="1">
      <alignment horizontal="right" vertical="center"/>
    </xf>
    <xf numFmtId="0" fontId="25" fillId="0" borderId="0" xfId="2023" applyFont="1" applyAlignment="1">
      <alignment horizontal="center" vertical="center"/>
    </xf>
    <xf numFmtId="0" fontId="25" fillId="0" borderId="0" xfId="2023" applyFont="1" applyAlignment="1">
      <alignment vertical="center"/>
    </xf>
    <xf numFmtId="41" fontId="29" fillId="0" borderId="8" xfId="1541" applyNumberFormat="1" applyFont="1" applyFill="1" applyBorder="1" applyAlignment="1">
      <alignment horizontal="right" vertical="center"/>
    </xf>
    <xf numFmtId="0" fontId="31" fillId="0" borderId="0" xfId="2023" applyFont="1" applyAlignment="1">
      <alignment horizontal="center" vertical="center"/>
    </xf>
    <xf numFmtId="0" fontId="32" fillId="0" borderId="0" xfId="2024" applyFont="1" applyAlignment="1">
      <alignment horizontal="center" vertical="center"/>
    </xf>
    <xf numFmtId="37" fontId="182" fillId="0" borderId="0" xfId="2028" applyFont="1" applyAlignment="1">
      <alignment horizontal="center" vertical="center"/>
    </xf>
    <xf numFmtId="0" fontId="29" fillId="0" borderId="0" xfId="2023" applyFont="1" applyAlignment="1">
      <alignment horizontal="center" vertical="center"/>
    </xf>
    <xf numFmtId="37" fontId="29" fillId="0" borderId="0" xfId="2023" applyNumberFormat="1" applyFont="1" applyAlignment="1">
      <alignment horizontal="center" vertical="center"/>
    </xf>
    <xf numFmtId="0" fontId="27" fillId="0" borderId="0" xfId="2023" applyFont="1" applyAlignment="1">
      <alignment horizontal="left" vertical="center" indent="4"/>
    </xf>
    <xf numFmtId="37" fontId="27" fillId="0" borderId="3" xfId="1988" applyNumberFormat="1" applyFont="1" applyBorder="1" applyAlignment="1">
      <alignment horizontal="right" vertical="center"/>
    </xf>
    <xf numFmtId="0" fontId="62" fillId="0" borderId="0" xfId="2023" applyFont="1" applyAlignment="1">
      <alignment horizontal="left" vertical="center" indent="4"/>
    </xf>
    <xf numFmtId="37" fontId="27" fillId="0" borderId="0" xfId="2023" applyNumberFormat="1" applyFont="1" applyAlignment="1">
      <alignment horizontal="left" vertical="center" indent="4"/>
    </xf>
    <xf numFmtId="37" fontId="27" fillId="0" borderId="0" xfId="2023" applyNumberFormat="1" applyFont="1"/>
    <xf numFmtId="37" fontId="27" fillId="0" borderId="0" xfId="2023" applyNumberFormat="1" applyFont="1" applyAlignment="1">
      <alignment vertical="center"/>
    </xf>
    <xf numFmtId="37" fontId="29" fillId="0" borderId="0" xfId="0" applyNumberFormat="1" applyFont="1"/>
    <xf numFmtId="0" fontId="27" fillId="0" borderId="0" xfId="2023" quotePrefix="1" applyFont="1" applyAlignment="1">
      <alignment horizontal="left" vertical="center" indent="3"/>
    </xf>
    <xf numFmtId="0" fontId="29" fillId="0" borderId="0" xfId="2023" applyFont="1" applyAlignment="1">
      <alignment horizontal="left" vertical="center" indent="2"/>
    </xf>
    <xf numFmtId="0" fontId="27" fillId="0" borderId="0" xfId="2023" applyFont="1" applyAlignment="1">
      <alignment horizontal="center" vertical="center"/>
    </xf>
    <xf numFmtId="37" fontId="27" fillId="0" borderId="0" xfId="2023" applyNumberFormat="1" applyFont="1" applyAlignment="1">
      <alignment horizontal="center" vertical="center"/>
    </xf>
    <xf numFmtId="37" fontId="26" fillId="0" borderId="0" xfId="2023" applyNumberFormat="1" applyFont="1" applyAlignment="1">
      <alignment vertical="center"/>
    </xf>
    <xf numFmtId="0" fontId="32" fillId="0" borderId="0" xfId="2024" applyFont="1" applyAlignment="1">
      <alignment vertical="center"/>
    </xf>
    <xf numFmtId="0" fontId="29" fillId="0" borderId="0" xfId="2024" applyFont="1" applyAlignment="1">
      <alignment horizontal="left" vertical="center"/>
    </xf>
    <xf numFmtId="43" fontId="27" fillId="0" borderId="3" xfId="1479" applyFont="1" applyFill="1" applyBorder="1" applyAlignment="1">
      <alignment horizontal="right" vertical="center"/>
    </xf>
    <xf numFmtId="43" fontId="27" fillId="0" borderId="14" xfId="1479" applyFont="1" applyFill="1" applyBorder="1" applyAlignment="1">
      <alignment horizontal="right" vertical="center"/>
    </xf>
    <xf numFmtId="43" fontId="27" fillId="0" borderId="0" xfId="1479" applyFont="1" applyFill="1" applyBorder="1" applyAlignment="1">
      <alignment horizontal="right" vertical="center"/>
    </xf>
    <xf numFmtId="183" fontId="200" fillId="0" borderId="0" xfId="1540" applyNumberFormat="1" applyFont="1" applyFill="1" applyAlignment="1">
      <alignment vertical="center"/>
    </xf>
    <xf numFmtId="43" fontId="25" fillId="0" borderId="0" xfId="1540" applyFont="1" applyFill="1" applyAlignment="1">
      <alignment horizontal="right" vertical="center"/>
    </xf>
    <xf numFmtId="43" fontId="25" fillId="0" borderId="3" xfId="1540" applyFont="1" applyFill="1" applyBorder="1" applyAlignment="1">
      <alignment horizontal="right" vertical="center"/>
    </xf>
    <xf numFmtId="37" fontId="25" fillId="0" borderId="0" xfId="1540" applyNumberFormat="1" applyFont="1" applyFill="1" applyBorder="1" applyAlignment="1">
      <alignment horizontal="right" vertical="center"/>
    </xf>
    <xf numFmtId="183" fontId="25" fillId="0" borderId="3" xfId="1540" applyNumberFormat="1" applyFont="1" applyFill="1" applyBorder="1" applyAlignment="1">
      <alignment horizontal="right" vertical="center"/>
    </xf>
    <xf numFmtId="37" fontId="25" fillId="0" borderId="3" xfId="1540" applyNumberFormat="1" applyFont="1" applyFill="1" applyBorder="1" applyAlignment="1">
      <alignment horizontal="right" vertical="center"/>
    </xf>
    <xf numFmtId="183" fontId="27" fillId="0" borderId="0" xfId="1479" applyNumberFormat="1" applyFont="1" applyFill="1" applyAlignment="1">
      <alignment horizontal="right" vertical="center"/>
    </xf>
    <xf numFmtId="0" fontId="27" fillId="0" borderId="0" xfId="1540" applyNumberFormat="1" applyFont="1" applyFill="1" applyBorder="1" applyAlignment="1">
      <alignment horizontal="center" vertical="center"/>
    </xf>
    <xf numFmtId="37" fontId="27" fillId="0" borderId="0" xfId="1540" applyNumberFormat="1" applyFont="1" applyFill="1" applyBorder="1" applyAlignment="1">
      <alignment horizontal="center" vertical="center"/>
    </xf>
    <xf numFmtId="166" fontId="183" fillId="0" borderId="0" xfId="1534" applyFont="1" applyFill="1" applyAlignment="1">
      <alignment horizontal="right" vertical="center"/>
    </xf>
    <xf numFmtId="37" fontId="27" fillId="0" borderId="0" xfId="1479" applyNumberFormat="1" applyFont="1" applyFill="1" applyAlignment="1">
      <alignment horizontal="right" vertical="center"/>
    </xf>
    <xf numFmtId="0" fontId="29" fillId="0" borderId="0" xfId="0" applyFont="1" applyAlignment="1">
      <alignment horizontal="right"/>
    </xf>
    <xf numFmtId="3" fontId="29" fillId="0" borderId="0" xfId="0" applyNumberFormat="1" applyFont="1"/>
    <xf numFmtId="43" fontId="29" fillId="0" borderId="0" xfId="1479" applyFont="1" applyFill="1" applyBorder="1"/>
    <xf numFmtId="166" fontId="29" fillId="0" borderId="0" xfId="0" applyNumberFormat="1" applyFont="1"/>
    <xf numFmtId="10" fontId="29" fillId="0" borderId="0" xfId="2114" applyNumberFormat="1" applyFont="1" applyFill="1"/>
    <xf numFmtId="265" fontId="29" fillId="0" borderId="0" xfId="0" applyNumberFormat="1" applyFont="1"/>
    <xf numFmtId="41" fontId="29" fillId="0" borderId="0" xfId="0" applyNumberFormat="1" applyFont="1"/>
    <xf numFmtId="0" fontId="29" fillId="0" borderId="0" xfId="0" applyFont="1" applyAlignment="1">
      <alignment horizontal="center"/>
    </xf>
    <xf numFmtId="0" fontId="28" fillId="0" borderId="0" xfId="0" quotePrefix="1" applyFont="1" applyAlignment="1">
      <alignment horizontal="center"/>
    </xf>
    <xf numFmtId="167" fontId="183" fillId="0" borderId="0" xfId="1534" applyNumberFormat="1" applyFont="1" applyFill="1" applyAlignment="1">
      <alignment horizontal="right" vertical="center"/>
    </xf>
    <xf numFmtId="39" fontId="29" fillId="0" borderId="0" xfId="1545" applyNumberFormat="1" applyFont="1" applyFill="1" applyAlignment="1">
      <alignment horizontal="right" vertical="center"/>
    </xf>
    <xf numFmtId="37" fontId="27" fillId="0" borderId="0" xfId="2007" applyFont="1"/>
    <xf numFmtId="37" fontId="31" fillId="0" borderId="0" xfId="2007" quotePrefix="1" applyFont="1" applyAlignment="1">
      <alignment vertical="center"/>
    </xf>
    <xf numFmtId="37" fontId="27" fillId="0" borderId="0" xfId="2007" applyFont="1" applyAlignment="1">
      <alignment horizontal="center" vertical="center"/>
    </xf>
    <xf numFmtId="37" fontId="31" fillId="0" borderId="0" xfId="2007" applyFont="1" applyAlignment="1">
      <alignment horizontal="left" vertical="center"/>
    </xf>
    <xf numFmtId="37" fontId="26" fillId="0" borderId="0" xfId="2007" applyFont="1" applyAlignment="1">
      <alignment horizontal="center"/>
    </xf>
    <xf numFmtId="37" fontId="27" fillId="0" borderId="0" xfId="2029" applyNumberFormat="1" applyFont="1" applyAlignment="1">
      <alignment horizontal="right" vertical="center"/>
    </xf>
    <xf numFmtId="37" fontId="27" fillId="0" borderId="0" xfId="2007" applyFont="1" applyAlignment="1">
      <alignment horizontal="right" vertical="center"/>
    </xf>
    <xf numFmtId="37" fontId="27" fillId="0" borderId="0" xfId="2007" applyFont="1" applyAlignment="1">
      <alignment horizontal="left" vertical="center" indent="3"/>
    </xf>
    <xf numFmtId="37" fontId="27" fillId="0" borderId="0" xfId="2007" applyFont="1" applyAlignment="1">
      <alignment horizontal="left" vertical="center" indent="4"/>
    </xf>
    <xf numFmtId="37" fontId="27" fillId="0" borderId="0" xfId="0" applyNumberFormat="1" applyFont="1" applyAlignment="1">
      <alignment horizontal="right" vertical="center"/>
    </xf>
    <xf numFmtId="49" fontId="27" fillId="0" borderId="0" xfId="2007" applyNumberFormat="1" applyFont="1" applyAlignment="1">
      <alignment horizontal="center"/>
    </xf>
    <xf numFmtId="37" fontId="27" fillId="0" borderId="0" xfId="2007" applyFont="1" applyAlignment="1">
      <alignment horizontal="center"/>
    </xf>
    <xf numFmtId="49" fontId="193" fillId="0" borderId="0" xfId="2007" applyNumberFormat="1" applyFont="1" applyAlignment="1">
      <alignment horizontal="center" vertical="center"/>
    </xf>
    <xf numFmtId="0" fontId="195" fillId="0" borderId="0" xfId="2026" applyFont="1" applyAlignment="1">
      <alignment horizontal="left" vertical="center" wrapText="1" indent="1"/>
    </xf>
    <xf numFmtId="41" fontId="25" fillId="0" borderId="0" xfId="1988" applyNumberFormat="1" applyFont="1" applyAlignment="1">
      <alignment horizontal="right" vertical="center"/>
    </xf>
    <xf numFmtId="37" fontId="27" fillId="0" borderId="0" xfId="2007" quotePrefix="1" applyFont="1" applyAlignment="1">
      <alignment horizontal="left" vertical="center" indent="2"/>
    </xf>
    <xf numFmtId="0" fontId="32" fillId="0" borderId="0" xfId="2023" applyFont="1" applyAlignment="1">
      <alignment horizontal="center" vertical="center"/>
    </xf>
    <xf numFmtId="166" fontId="183" fillId="0" borderId="3" xfId="1534" applyFont="1" applyFill="1" applyBorder="1" applyAlignment="1">
      <alignment horizontal="right" vertical="center"/>
    </xf>
    <xf numFmtId="0" fontId="31" fillId="0" borderId="0" xfId="2023" quotePrefix="1" applyFont="1" applyAlignment="1">
      <alignment horizontal="center" vertical="center"/>
    </xf>
    <xf numFmtId="49" fontId="26" fillId="0" borderId="0" xfId="2007" applyNumberFormat="1" applyFont="1" applyAlignment="1">
      <alignment horizontal="center"/>
    </xf>
    <xf numFmtId="49" fontId="27" fillId="0" borderId="0" xfId="2007" applyNumberFormat="1" applyFont="1" applyAlignment="1">
      <alignment horizontal="center" vertical="center"/>
    </xf>
    <xf numFmtId="37" fontId="27" fillId="0" borderId="0" xfId="2007" applyFont="1" applyAlignment="1">
      <alignment horizontal="left" vertical="center"/>
    </xf>
    <xf numFmtId="37" fontId="26" fillId="0" borderId="0" xfId="2007" applyFont="1" applyAlignment="1">
      <alignment horizontal="left" vertical="center"/>
    </xf>
    <xf numFmtId="37" fontId="26" fillId="0" borderId="0" xfId="2007" applyFont="1" applyAlignment="1">
      <alignment vertical="center"/>
    </xf>
    <xf numFmtId="0" fontId="26" fillId="0" borderId="0" xfId="1977" applyFont="1" applyAlignment="1">
      <alignment horizontal="center" vertical="center"/>
    </xf>
    <xf numFmtId="37" fontId="35" fillId="0" borderId="0" xfId="2028" applyFont="1" applyAlignment="1">
      <alignment horizontal="left" vertical="center" indent="1"/>
    </xf>
    <xf numFmtId="182" fontId="35" fillId="0" borderId="0" xfId="2028" applyNumberFormat="1" applyFont="1" applyAlignment="1">
      <alignment horizontal="center" vertical="center"/>
    </xf>
    <xf numFmtId="0" fontId="35" fillId="0" borderId="0" xfId="1978" applyFont="1" applyAlignment="1">
      <alignment horizontal="left" vertical="center"/>
    </xf>
    <xf numFmtId="0" fontId="29" fillId="0" borderId="0" xfId="1977" applyFont="1" applyAlignment="1">
      <alignment horizontal="center" vertical="center"/>
    </xf>
    <xf numFmtId="0" fontId="30" fillId="0" borderId="0" xfId="1977" applyFont="1" applyAlignment="1">
      <alignment horizontal="center" vertical="center"/>
    </xf>
    <xf numFmtId="41" fontId="29" fillId="0" borderId="0" xfId="1977" applyNumberFormat="1" applyFont="1" applyAlignment="1">
      <alignment horizontal="right" vertical="center"/>
    </xf>
    <xf numFmtId="49" fontId="32" fillId="0" borderId="0" xfId="1977" applyNumberFormat="1" applyFont="1" applyAlignment="1">
      <alignment horizontal="left" vertical="center"/>
    </xf>
    <xf numFmtId="0" fontId="33" fillId="0" borderId="0" xfId="1977" applyFont="1" applyAlignment="1">
      <alignment horizontal="left" vertical="center" indent="2"/>
    </xf>
    <xf numFmtId="0" fontId="29" fillId="0" borderId="0" xfId="1977" applyFont="1" applyAlignment="1">
      <alignment vertical="center"/>
    </xf>
    <xf numFmtId="41" fontId="30" fillId="0" borderId="0" xfId="1977" applyNumberFormat="1" applyFont="1" applyAlignment="1">
      <alignment horizontal="center" vertical="center"/>
    </xf>
    <xf numFmtId="41" fontId="27" fillId="0" borderId="0" xfId="1988" applyNumberFormat="1" applyFont="1" applyAlignment="1">
      <alignment horizontal="center" vertical="center"/>
    </xf>
    <xf numFmtId="41" fontId="30" fillId="0" borderId="0" xfId="1977" applyNumberFormat="1" applyFont="1" applyAlignment="1">
      <alignment horizontal="right" vertical="center"/>
    </xf>
    <xf numFmtId="41" fontId="27" fillId="0" borderId="3" xfId="1988" applyNumberFormat="1" applyFont="1" applyBorder="1" applyAlignment="1">
      <alignment horizontal="right" vertical="center"/>
    </xf>
    <xf numFmtId="37" fontId="27" fillId="0" borderId="14" xfId="1988" applyNumberFormat="1" applyFont="1" applyBorder="1" applyAlignment="1">
      <alignment horizontal="right" vertical="center"/>
    </xf>
    <xf numFmtId="41" fontId="29" fillId="0" borderId="0" xfId="0" applyNumberFormat="1" applyFont="1" applyAlignment="1">
      <alignment horizontal="right"/>
    </xf>
    <xf numFmtId="0" fontId="18" fillId="0" borderId="0" xfId="1977" applyFont="1" applyAlignment="1">
      <alignment horizontal="center" vertical="center"/>
    </xf>
    <xf numFmtId="0" fontId="62" fillId="0" borderId="0" xfId="2024" applyFont="1" applyAlignment="1">
      <alignment horizontal="center" vertical="center"/>
    </xf>
    <xf numFmtId="0" fontId="199" fillId="0" borderId="0" xfId="2024" applyFont="1" applyAlignment="1">
      <alignment horizontal="center" vertical="center"/>
    </xf>
    <xf numFmtId="0" fontId="18" fillId="0" borderId="0" xfId="2024" quotePrefix="1" applyFont="1" applyAlignment="1">
      <alignment horizontal="center" vertical="center"/>
    </xf>
    <xf numFmtId="0" fontId="62" fillId="0" borderId="0" xfId="2023" applyFont="1" applyAlignment="1">
      <alignment vertical="center"/>
    </xf>
    <xf numFmtId="0" fontId="18" fillId="0" borderId="0" xfId="0" applyFont="1"/>
    <xf numFmtId="0" fontId="62" fillId="0" borderId="0" xfId="2023" applyFont="1" applyAlignment="1">
      <alignment horizontal="center" vertical="center"/>
    </xf>
    <xf numFmtId="37" fontId="159" fillId="0" borderId="0" xfId="2023" applyNumberFormat="1" applyFont="1" applyAlignment="1">
      <alignment horizontal="center" vertical="center"/>
    </xf>
    <xf numFmtId="37" fontId="186" fillId="0" borderId="0" xfId="0" applyNumberFormat="1" applyFont="1"/>
    <xf numFmtId="37" fontId="26" fillId="0" borderId="0" xfId="2023" applyNumberFormat="1" applyFont="1" applyAlignment="1">
      <alignment horizontal="center" vertical="center"/>
    </xf>
    <xf numFmtId="271" fontId="29" fillId="0" borderId="0" xfId="1541" applyNumberFormat="1" applyFont="1" applyFill="1" applyBorder="1" applyAlignment="1">
      <alignment horizontal="right" vertical="center"/>
    </xf>
    <xf numFmtId="0" fontId="203" fillId="0" borderId="0" xfId="1988" applyFont="1"/>
    <xf numFmtId="37" fontId="203" fillId="0" borderId="0" xfId="2028" applyFont="1" applyAlignment="1">
      <alignment horizontal="center" vertical="center"/>
    </xf>
    <xf numFmtId="37" fontId="202" fillId="0" borderId="0" xfId="2028" applyFont="1" applyAlignment="1">
      <alignment horizontal="left" vertical="center"/>
    </xf>
    <xf numFmtId="0" fontId="204" fillId="0" borderId="0" xfId="1988" applyFont="1"/>
    <xf numFmtId="0" fontId="202" fillId="0" borderId="0" xfId="2027" applyFont="1" applyAlignment="1">
      <alignment horizontal="center" vertical="center"/>
    </xf>
    <xf numFmtId="37" fontId="204" fillId="0" borderId="0" xfId="2028" applyFont="1" applyAlignment="1">
      <alignment horizontal="center" vertical="center"/>
    </xf>
    <xf numFmtId="49" fontId="202" fillId="0" borderId="0" xfId="2028" applyNumberFormat="1" applyFont="1" applyAlignment="1">
      <alignment horizontal="center" vertical="center"/>
    </xf>
    <xf numFmtId="39" fontId="205" fillId="0" borderId="0" xfId="2028" applyNumberFormat="1" applyFont="1" applyAlignment="1">
      <alignment horizontal="center" vertical="center"/>
    </xf>
    <xf numFmtId="39" fontId="202" fillId="0" borderId="0" xfId="2028" applyNumberFormat="1" applyFont="1" applyAlignment="1">
      <alignment horizontal="center" vertical="center"/>
    </xf>
    <xf numFmtId="0" fontId="206" fillId="0" borderId="0" xfId="2026" quotePrefix="1" applyFont="1" applyAlignment="1">
      <alignment horizontal="center" vertical="center" wrapText="1"/>
    </xf>
    <xf numFmtId="37" fontId="203" fillId="0" borderId="0" xfId="2028" applyFont="1" applyAlignment="1">
      <alignment vertical="center"/>
    </xf>
    <xf numFmtId="0" fontId="206" fillId="0" borderId="0" xfId="2026" applyFont="1" applyAlignment="1">
      <alignment vertical="center" wrapText="1"/>
    </xf>
    <xf numFmtId="37" fontId="203" fillId="0" borderId="0" xfId="1534" applyNumberFormat="1" applyFont="1" applyFill="1" applyBorder="1" applyAlignment="1">
      <alignment vertical="center"/>
    </xf>
    <xf numFmtId="0" fontId="203" fillId="0" borderId="0" xfId="1978" applyFont="1" applyAlignment="1">
      <alignment horizontal="left" vertical="center"/>
    </xf>
    <xf numFmtId="37" fontId="203" fillId="0" borderId="0" xfId="1540" applyNumberFormat="1" applyFont="1" applyFill="1" applyBorder="1" applyAlignment="1">
      <alignment vertical="center"/>
    </xf>
    <xf numFmtId="37" fontId="203" fillId="0" borderId="0" xfId="1545" applyNumberFormat="1" applyFont="1" applyFill="1" applyBorder="1" applyAlignment="1">
      <alignment vertical="center"/>
    </xf>
    <xf numFmtId="37" fontId="204" fillId="0" borderId="0" xfId="1534" applyNumberFormat="1" applyFont="1" applyFill="1" applyAlignment="1">
      <alignment vertical="center"/>
    </xf>
    <xf numFmtId="0" fontId="28" fillId="0" borderId="0" xfId="1977" applyFont="1" applyAlignment="1">
      <alignment horizontal="left" vertical="center" indent="2"/>
    </xf>
    <xf numFmtId="41" fontId="27" fillId="0" borderId="7" xfId="1988" applyNumberFormat="1" applyFont="1" applyBorder="1" applyAlignment="1">
      <alignment horizontal="right" vertical="center"/>
    </xf>
    <xf numFmtId="37" fontId="193" fillId="0" borderId="0" xfId="2028" applyFont="1" applyAlignment="1">
      <alignment horizontal="center" vertical="center"/>
    </xf>
    <xf numFmtId="37" fontId="161" fillId="0" borderId="0" xfId="2028" applyFont="1" applyAlignment="1">
      <alignment horizontal="left" vertical="center"/>
    </xf>
    <xf numFmtId="37" fontId="207" fillId="0" borderId="0" xfId="2028" applyFont="1" applyAlignment="1">
      <alignment horizontal="center" vertical="center"/>
    </xf>
    <xf numFmtId="0" fontId="208" fillId="0" borderId="0" xfId="2027" applyFont="1" applyAlignment="1">
      <alignment horizontal="center" vertical="center"/>
    </xf>
    <xf numFmtId="37" fontId="208" fillId="0" borderId="0" xfId="2028" applyFont="1" applyAlignment="1">
      <alignment vertical="center"/>
    </xf>
    <xf numFmtId="37" fontId="208" fillId="0" borderId="0" xfId="2028" applyFont="1" applyAlignment="1">
      <alignment horizontal="center" vertical="center"/>
    </xf>
    <xf numFmtId="37" fontId="209" fillId="0" borderId="0" xfId="2028" applyFont="1" applyAlignment="1">
      <alignment horizontal="center" vertical="center"/>
    </xf>
    <xf numFmtId="49" fontId="208" fillId="0" borderId="0" xfId="2028" applyNumberFormat="1" applyFont="1" applyAlignment="1">
      <alignment horizontal="center" vertical="center"/>
    </xf>
    <xf numFmtId="0" fontId="208" fillId="0" borderId="0" xfId="1977" applyFont="1" applyAlignment="1">
      <alignment horizontal="center" vertical="center"/>
    </xf>
    <xf numFmtId="39" fontId="210" fillId="0" borderId="0" xfId="2028" applyNumberFormat="1" applyFont="1" applyAlignment="1">
      <alignment horizontal="center" vertical="center"/>
    </xf>
    <xf numFmtId="37" fontId="208" fillId="0" borderId="0" xfId="2028" applyFont="1" applyAlignment="1">
      <alignment horizontal="center" vertical="center" wrapText="1"/>
    </xf>
    <xf numFmtId="37" fontId="208" fillId="0" borderId="0" xfId="2028" applyFont="1" applyAlignment="1">
      <alignment horizontal="left" vertical="center"/>
    </xf>
    <xf numFmtId="0" fontId="211" fillId="0" borderId="0" xfId="2026" applyFont="1" applyAlignment="1">
      <alignment vertical="center" wrapText="1"/>
    </xf>
    <xf numFmtId="0" fontId="211" fillId="0" borderId="0" xfId="2026" applyFont="1" applyAlignment="1">
      <alignment vertical="center"/>
    </xf>
    <xf numFmtId="0" fontId="211" fillId="0" borderId="0" xfId="2026" applyFont="1" applyAlignment="1">
      <alignment horizontal="left" vertical="center" wrapText="1"/>
    </xf>
    <xf numFmtId="0" fontId="211" fillId="0" borderId="0" xfId="2026" quotePrefix="1" applyFont="1" applyAlignment="1">
      <alignment horizontal="center" vertical="center" wrapText="1"/>
    </xf>
    <xf numFmtId="167" fontId="207" fillId="0" borderId="0" xfId="1534" applyNumberFormat="1" applyFont="1" applyFill="1" applyAlignment="1">
      <alignment horizontal="right" vertical="center"/>
    </xf>
    <xf numFmtId="37" fontId="207" fillId="0" borderId="0" xfId="2028" applyFont="1" applyAlignment="1">
      <alignment vertical="center"/>
    </xf>
    <xf numFmtId="37" fontId="207" fillId="0" borderId="0" xfId="1534" applyNumberFormat="1" applyFont="1" applyFill="1" applyBorder="1" applyAlignment="1">
      <alignment vertical="center"/>
    </xf>
    <xf numFmtId="37" fontId="207" fillId="0" borderId="0" xfId="1540" applyNumberFormat="1" applyFont="1" applyFill="1" applyAlignment="1">
      <alignment vertical="center"/>
    </xf>
    <xf numFmtId="0" fontId="207" fillId="0" borderId="0" xfId="1978" applyFont="1" applyAlignment="1">
      <alignment horizontal="left" vertical="center"/>
    </xf>
    <xf numFmtId="41" fontId="211" fillId="0" borderId="0" xfId="0" applyNumberFormat="1" applyFont="1" applyAlignment="1">
      <alignment horizontal="right" vertical="center"/>
    </xf>
    <xf numFmtId="37" fontId="207" fillId="0" borderId="0" xfId="1534" applyNumberFormat="1" applyFont="1" applyFill="1" applyAlignment="1">
      <alignment vertical="center"/>
    </xf>
    <xf numFmtId="37" fontId="207" fillId="0" borderId="8" xfId="1540" applyNumberFormat="1" applyFont="1" applyFill="1" applyBorder="1" applyAlignment="1">
      <alignment vertical="center"/>
    </xf>
    <xf numFmtId="37" fontId="207" fillId="0" borderId="0" xfId="1540" applyNumberFormat="1" applyFont="1" applyFill="1" applyBorder="1" applyAlignment="1">
      <alignment vertical="center"/>
    </xf>
    <xf numFmtId="43" fontId="211" fillId="0" borderId="8" xfId="1540" applyFont="1" applyFill="1" applyBorder="1" applyAlignment="1">
      <alignment horizontal="right" vertical="center"/>
    </xf>
    <xf numFmtId="41" fontId="211" fillId="0" borderId="8" xfId="0" applyNumberFormat="1" applyFont="1" applyBorder="1" applyAlignment="1">
      <alignment horizontal="right" vertical="center"/>
    </xf>
    <xf numFmtId="37" fontId="210" fillId="0" borderId="0" xfId="2028" applyFont="1" applyAlignment="1">
      <alignment horizontal="left" vertical="center"/>
    </xf>
    <xf numFmtId="37" fontId="209" fillId="0" borderId="0" xfId="1540" applyNumberFormat="1" applyFont="1" applyFill="1" applyBorder="1" applyAlignment="1">
      <alignment vertical="center"/>
    </xf>
    <xf numFmtId="37" fontId="209" fillId="0" borderId="0" xfId="1540" applyNumberFormat="1" applyFont="1" applyFill="1" applyAlignment="1">
      <alignment vertical="center"/>
    </xf>
    <xf numFmtId="37" fontId="211" fillId="0" borderId="0" xfId="0" applyNumberFormat="1" applyFont="1" applyAlignment="1">
      <alignment vertical="center"/>
    </xf>
    <xf numFmtId="0" fontId="211" fillId="0" borderId="0" xfId="2026" quotePrefix="1" applyFont="1" applyAlignment="1">
      <alignment horizontal="center" vertical="center"/>
    </xf>
    <xf numFmtId="37" fontId="207" fillId="0" borderId="8" xfId="1479" applyNumberFormat="1" applyFont="1" applyFill="1" applyBorder="1" applyAlignment="1">
      <alignment vertical="center"/>
    </xf>
    <xf numFmtId="37" fontId="211" fillId="0" borderId="8" xfId="0" applyNumberFormat="1" applyFont="1" applyBorder="1" applyAlignment="1">
      <alignment vertical="center"/>
    </xf>
    <xf numFmtId="270" fontId="25" fillId="0" borderId="0" xfId="1534" applyNumberFormat="1" applyFont="1" applyFill="1" applyBorder="1" applyAlignment="1">
      <alignment horizontal="right" vertical="center"/>
    </xf>
    <xf numFmtId="270" fontId="25" fillId="0" borderId="3" xfId="1534" applyNumberFormat="1" applyFont="1" applyFill="1" applyBorder="1" applyAlignment="1">
      <alignment horizontal="right" vertical="center"/>
    </xf>
    <xf numFmtId="167" fontId="25" fillId="0" borderId="0" xfId="1534" applyNumberFormat="1" applyFont="1" applyFill="1" applyBorder="1" applyAlignment="1">
      <alignment horizontal="right" vertical="center"/>
    </xf>
    <xf numFmtId="269" fontId="25" fillId="0" borderId="0" xfId="1534" applyNumberFormat="1" applyFont="1" applyFill="1" applyBorder="1" applyAlignment="1">
      <alignment horizontal="right" vertical="center"/>
    </xf>
    <xf numFmtId="167" fontId="25" fillId="0" borderId="0" xfId="1534" applyNumberFormat="1" applyFont="1" applyFill="1" applyBorder="1" applyAlignment="1">
      <alignment vertical="center"/>
    </xf>
    <xf numFmtId="49" fontId="31" fillId="0" borderId="0" xfId="2028" applyNumberFormat="1" applyFont="1" applyAlignment="1">
      <alignment horizontal="center" vertical="center"/>
    </xf>
    <xf numFmtId="37" fontId="25" fillId="0" borderId="0" xfId="2028" applyFont="1" applyAlignment="1">
      <alignment horizontal="right" vertical="center"/>
    </xf>
    <xf numFmtId="183" fontId="25" fillId="0" borderId="0" xfId="2028" applyNumberFormat="1" applyFont="1" applyAlignment="1">
      <alignment horizontal="right" vertical="center"/>
    </xf>
    <xf numFmtId="41" fontId="25" fillId="0" borderId="0" xfId="2679" applyNumberFormat="1" applyFont="1" applyAlignment="1">
      <alignment horizontal="right" vertical="center"/>
    </xf>
    <xf numFmtId="266" fontId="25" fillId="0" borderId="0" xfId="2028" applyNumberFormat="1" applyFont="1" applyAlignment="1">
      <alignment vertical="center"/>
    </xf>
    <xf numFmtId="37" fontId="25" fillId="0" borderId="0" xfId="2028" applyFont="1" applyAlignment="1">
      <alignment vertical="center"/>
    </xf>
    <xf numFmtId="41" fontId="25" fillId="0" borderId="3" xfId="2679" applyNumberFormat="1" applyFont="1" applyBorder="1" applyAlignment="1">
      <alignment horizontal="right" vertical="center"/>
    </xf>
    <xf numFmtId="37" fontId="208" fillId="0" borderId="0" xfId="2028" applyFont="1" applyAlignment="1">
      <alignment horizontal="left" vertical="center" indent="1"/>
    </xf>
    <xf numFmtId="182" fontId="25" fillId="0" borderId="0" xfId="2028" applyNumberFormat="1" applyFont="1" applyAlignment="1">
      <alignment horizontal="center" vertical="center"/>
    </xf>
    <xf numFmtId="182" fontId="27" fillId="0" borderId="0" xfId="2007" applyNumberFormat="1" applyFont="1" applyAlignment="1">
      <alignment horizontal="center" vertical="center"/>
    </xf>
    <xf numFmtId="0" fontId="31" fillId="0" borderId="0" xfId="2023" applyFont="1"/>
    <xf numFmtId="0" fontId="31" fillId="0" borderId="0" xfId="2023" applyFont="1" applyAlignment="1">
      <alignment horizontal="center" vertical="center"/>
    </xf>
    <xf numFmtId="0" fontId="32" fillId="0" borderId="0" xfId="1977" quotePrefix="1" applyFont="1" applyAlignment="1">
      <alignment horizontal="center" vertical="center"/>
    </xf>
    <xf numFmtId="0" fontId="31" fillId="0" borderId="3" xfId="2023" applyFont="1" applyBorder="1" applyAlignment="1">
      <alignment horizontal="right" vertical="center"/>
    </xf>
    <xf numFmtId="0" fontId="32" fillId="0" borderId="0" xfId="2024" applyFont="1" applyAlignment="1">
      <alignment horizontal="center" vertical="center"/>
    </xf>
    <xf numFmtId="0" fontId="32" fillId="0" borderId="0" xfId="1977" applyFont="1" applyAlignment="1">
      <alignment horizontal="center" vertical="center"/>
    </xf>
    <xf numFmtId="0" fontId="32" fillId="0" borderId="3" xfId="1977" applyFont="1" applyBorder="1" applyAlignment="1">
      <alignment horizontal="right" vertical="center"/>
    </xf>
    <xf numFmtId="37" fontId="182" fillId="0" borderId="0" xfId="2028" applyFont="1" applyAlignment="1">
      <alignment horizontal="center" vertical="center"/>
    </xf>
    <xf numFmtId="0" fontId="31" fillId="0" borderId="0" xfId="1978" applyFont="1" applyAlignment="1">
      <alignment horizontal="center" vertical="center"/>
    </xf>
    <xf numFmtId="0" fontId="31" fillId="0" borderId="0" xfId="1978" quotePrefix="1" applyFont="1" applyAlignment="1">
      <alignment horizontal="center" vertical="center"/>
    </xf>
    <xf numFmtId="37" fontId="31" fillId="0" borderId="3" xfId="2028" applyFont="1" applyBorder="1" applyAlignment="1">
      <alignment horizontal="right" vertical="center"/>
    </xf>
    <xf numFmtId="37" fontId="31" fillId="0" borderId="0" xfId="2028" applyFont="1" applyAlignment="1">
      <alignment horizontal="center" vertical="center"/>
    </xf>
    <xf numFmtId="37" fontId="208" fillId="0" borderId="0" xfId="2028" applyFont="1" applyAlignment="1">
      <alignment horizontal="center" vertical="center"/>
    </xf>
    <xf numFmtId="0" fontId="161" fillId="0" borderId="0" xfId="1978" applyFont="1" applyAlignment="1">
      <alignment horizontal="center" vertical="center"/>
    </xf>
    <xf numFmtId="37" fontId="161" fillId="0" borderId="3" xfId="2028" applyFont="1" applyBorder="1" applyAlignment="1">
      <alignment horizontal="right" vertical="center"/>
    </xf>
    <xf numFmtId="37" fontId="161" fillId="0" borderId="0" xfId="1540" applyNumberFormat="1" applyFont="1" applyFill="1" applyBorder="1" applyAlignment="1">
      <alignment horizontal="center" vertical="center"/>
    </xf>
    <xf numFmtId="0" fontId="161" fillId="0" borderId="0" xfId="1978" quotePrefix="1" applyFont="1" applyAlignment="1">
      <alignment horizontal="center" vertical="center"/>
    </xf>
    <xf numFmtId="37" fontId="31" fillId="0" borderId="0" xfId="2007" applyFont="1" applyAlignment="1">
      <alignment horizontal="center" vertical="center"/>
    </xf>
    <xf numFmtId="37" fontId="31" fillId="0" borderId="3" xfId="2007" applyFont="1" applyBorder="1" applyAlignment="1">
      <alignment horizontal="right" vertical="center"/>
    </xf>
    <xf numFmtId="37" fontId="31" fillId="0" borderId="0" xfId="2007" quotePrefix="1" applyFont="1" applyAlignment="1">
      <alignment horizontal="center" vertical="center"/>
    </xf>
  </cellXfs>
  <cellStyles count="2680">
    <cellStyle name=" 1" xfId="1" xr:uid="{00000000-0005-0000-0000-000000000000}"/>
    <cellStyle name=" a specified number of montd" xfId="2" xr:uid="{00000000-0005-0000-0000-000001000000}"/>
    <cellStyle name=" before or after a specified number of montd" xfId="3" xr:uid="{00000000-0005-0000-0000-000002000000}"/>
    <cellStyle name=" between two dateœ" xfId="4" xr:uid="{00000000-0005-0000-0000-000003000000}"/>
    <cellStyle name=" of whole workdays between two dateœ" xfId="5" xr:uid="{00000000-0005-0000-0000-000004000000}"/>
    <cellStyle name="$" xfId="6" xr:uid="{00000000-0005-0000-0000-000005000000}"/>
    <cellStyle name="$_J97MKT_Thailand 11-04-001(Draft2)" xfId="7" xr:uid="{00000000-0005-0000-0000-000006000000}"/>
    <cellStyle name="$_J97P-PriceStrategy-Final" xfId="8" xr:uid="{00000000-0005-0000-0000-000007000000}"/>
    <cellStyle name="$_J97PT Pricing Review Strategy Oct01" xfId="9" xr:uid="{00000000-0005-0000-0000-000008000000}"/>
    <cellStyle name="$_J97T-Pricing-Final" xfId="10" xr:uid="{00000000-0005-0000-0000-000009000000}"/>
    <cellStyle name="$_J97T-Pricing-Powertrain&amp;RAP25K" xfId="11" xr:uid="{00000000-0005-0000-0000-00000A000000}"/>
    <cellStyle name="$_J97T-Pricing-PowertrainPVA(Final)&amp;RAP20K" xfId="12" xr:uid="{00000000-0005-0000-0000-00000B000000}"/>
    <cellStyle name="$_KD Data Requirements (Final)2" xfId="13" xr:uid="{00000000-0005-0000-0000-00000C000000}"/>
    <cellStyle name="$_Price proposal 15 Aug01-final" xfId="14" xr:uid="{00000000-0005-0000-0000-00000D000000}"/>
    <cellStyle name="$_Price-Spider-J97T" xfId="15" xr:uid="{00000000-0005-0000-0000-00000E000000}"/>
    <cellStyle name="$_PT vs AC variance (020705)" xfId="16" xr:uid="{00000000-0005-0000-0000-00000F000000}"/>
    <cellStyle name="$_Submission to Takagi 1.14.02" xfId="17" xr:uid="{00000000-0005-0000-0000-000010000000}"/>
    <cellStyle name="$_WC &amp; TARR" xfId="18" xr:uid="{00000000-0005-0000-0000-000011000000}"/>
    <cellStyle name="$0" xfId="19" xr:uid="{00000000-0005-0000-0000-000012000000}"/>
    <cellStyle name="$0.0" xfId="20" xr:uid="{00000000-0005-0000-0000-000013000000}"/>
    <cellStyle name="$0.00" xfId="21" xr:uid="{00000000-0005-0000-0000-000014000000}"/>
    <cellStyle name="$0_ 00-09-01" xfId="22" xr:uid="{00000000-0005-0000-0000-000015000000}"/>
    <cellStyle name="$No Dollars" xfId="23" xr:uid="{00000000-0005-0000-0000-000016000000}"/>
    <cellStyle name="$one" xfId="24" xr:uid="{00000000-0005-0000-0000-000017000000}"/>
    <cellStyle name="$two" xfId="25" xr:uid="{00000000-0005-0000-0000-000018000000}"/>
    <cellStyle name="%" xfId="26" xr:uid="{00000000-0005-0000-0000-000019000000}"/>
    <cellStyle name="％" xfId="27" xr:uid="{00000000-0005-0000-0000-00001A000000}"/>
    <cellStyle name="%0" xfId="28" xr:uid="{00000000-0005-0000-0000-00001B000000}"/>
    <cellStyle name="%0.0" xfId="29" xr:uid="{00000000-0005-0000-0000-00001C000000}"/>
    <cellStyle name="%0_J60MEDraft991007" xfId="30" xr:uid="{00000000-0005-0000-0000-00001D000000}"/>
    <cellStyle name="%one" xfId="31" xr:uid="{00000000-0005-0000-0000-00001E000000}"/>
    <cellStyle name="%two" xfId="32" xr:uid="{00000000-0005-0000-0000-00001F000000}"/>
    <cellStyle name="％小数点1桁" xfId="33" xr:uid="{00000000-0005-0000-0000-000020000000}"/>
    <cellStyle name="％小数点2桁" xfId="34" xr:uid="{00000000-0005-0000-0000-000021000000}"/>
    <cellStyle name="､@ｯ・  Design " xfId="35" xr:uid="{00000000-0005-0000-0000-000022000000}"/>
    <cellStyle name="､@ｯ・(10) Mondeo-Accord" xfId="36" xr:uid="{00000000-0005-0000-0000-000023000000}"/>
    <cellStyle name="､@ｯ・(9) 115ABS-Exsior" xfId="37" xr:uid="{00000000-0005-0000-0000-000024000000}"/>
    <cellStyle name="､@ｯ・101Concr" xfId="38" xr:uid="{00000000-0005-0000-0000-000025000000}"/>
    <cellStyle name="､@ｯ・10HRLux-Varica" xfId="39" xr:uid="{00000000-0005-0000-0000-000026000000}"/>
    <cellStyle name="､@ｯ・10PUAC-Verica" xfId="40" xr:uid="{00000000-0005-0000-0000-000027000000}"/>
    <cellStyle name="､@ｯ・115ABS-Exsior" xfId="41" xr:uid="{00000000-0005-0000-0000-000028000000}"/>
    <cellStyle name="､@ｯ・115ACT1" xfId="42" xr:uid="{00000000-0005-0000-0000-000029000000}"/>
    <cellStyle name="､@ｯ・115COST6" xfId="43" xr:uid="{00000000-0005-0000-0000-00002A000000}"/>
    <cellStyle name="､@ｯ・115-last" xfId="44" xr:uid="{00000000-0005-0000-0000-00002B000000}"/>
    <cellStyle name="､@ｯ・115SUM1" xfId="45" xr:uid="{00000000-0005-0000-0000-00002C000000}"/>
    <cellStyle name="､@ｯ・12% 584 4Q " xfId="46" xr:uid="{00000000-0005-0000-0000-00002D000000}"/>
    <cellStyle name="､@ｯ・12% 587  (3)" xfId="47" xr:uid="{00000000-0005-0000-0000-00002E000000}"/>
    <cellStyle name="､@ｯ・13EGI-SE" xfId="48" xr:uid="{00000000-0005-0000-0000-00002F000000}"/>
    <cellStyle name="､@ｯ・162PFT" xfId="49" xr:uid="{00000000-0005-0000-0000-000030000000}"/>
    <cellStyle name="､@ｯ・162-RPW" xfId="50" xr:uid="{00000000-0005-0000-0000-000031000000}"/>
    <cellStyle name="､@ｯ・18L Design" xfId="51" xr:uid="{00000000-0005-0000-0000-000032000000}"/>
    <cellStyle name="､@ｯ・198RDMP" xfId="52" xr:uid="{00000000-0005-0000-0000-000033000000}"/>
    <cellStyle name="､@ｯ・2.0 E" xfId="53" xr:uid="{00000000-0005-0000-0000-000034000000}"/>
    <cellStyle name="､@ｯ・2000SVP" xfId="54" xr:uid="{00000000-0005-0000-0000-000035000000}"/>
    <cellStyle name="､@ｯ・2016R19" xfId="55" xr:uid="{00000000-0005-0000-0000-000036000000}"/>
    <cellStyle name="､@ｯ・20HSV9-Delica" xfId="56" xr:uid="{00000000-0005-0000-0000-000037000000}"/>
    <cellStyle name="､@ｯ・20PUW-Delica" xfId="57" xr:uid="{00000000-0005-0000-0000-000038000000}"/>
    <cellStyle name="､@ｯ・22HSV9-Delica" xfId="58" xr:uid="{00000000-0005-0000-0000-000039000000}"/>
    <cellStyle name="､@ｯ・22PUW-Delica" xfId="59" xr:uid="{00000000-0005-0000-0000-00003A000000}"/>
    <cellStyle name="､@ｯ・27-COLL1" xfId="60" xr:uid="{00000000-0005-0000-0000-00003B000000}"/>
    <cellStyle name="､@ｯ・27GLXXEI" xfId="61" xr:uid="{00000000-0005-0000-0000-00003C000000}"/>
    <cellStyle name="､@ｯ・31BASE" xfId="62" xr:uid="{00000000-0005-0000-0000-00003D000000}"/>
    <cellStyle name="､@ｯ・40&amp;60cd cdchanger BP" xfId="63" xr:uid="{00000000-0005-0000-0000-00003E000000}"/>
    <cellStyle name="､@ｯ・5+7 Per Unit" xfId="64" xr:uid="{00000000-0005-0000-0000-00003F000000}"/>
    <cellStyle name="､@ｯ・57-upd" xfId="65" xr:uid="{00000000-0005-0000-0000-000040000000}"/>
    <cellStyle name="､@ｯ・94Actual" xfId="66" xr:uid="{00000000-0005-0000-0000-000041000000}"/>
    <cellStyle name="､@ｯ・94MON" xfId="67" xr:uid="{00000000-0005-0000-0000-000042000000}"/>
    <cellStyle name="､@ｯ・95 BP Price After" xfId="68" xr:uid="{00000000-0005-0000-0000-000043000000}"/>
    <cellStyle name="､@ｯ・95 BP Taurus" xfId="69" xr:uid="{00000000-0005-0000-0000-000044000000}"/>
    <cellStyle name="､@ｯ・95BP Allocated" xfId="70" xr:uid="{00000000-0005-0000-0000-000045000000}"/>
    <cellStyle name="､@ｯ・95BT57-RPW" xfId="71" xr:uid="{00000000-0005-0000-0000-000046000000}"/>
    <cellStyle name="､@ｯ・95mo10wrea" xfId="72" xr:uid="{00000000-0005-0000-0000-000047000000}"/>
    <cellStyle name="､@ｯ・95MOnall.XLS" xfId="73" xr:uid="{00000000-0005-0000-0000-000048000000}"/>
    <cellStyle name="､@ｯ・95monwreaf" xfId="74" xr:uid="{00000000-0005-0000-0000-000049000000}"/>
    <cellStyle name="､@ｯ・96 Scorpio-95 Scorpio" xfId="75" xr:uid="{00000000-0005-0000-0000-00004A000000}"/>
    <cellStyle name="､@ｯ・96 Scorpio-CamryLE" xfId="76" xr:uid="{00000000-0005-0000-0000-00004B000000}"/>
    <cellStyle name="､@ｯ・96 Scorpio-CamryLE (2)" xfId="77" xr:uid="{00000000-0005-0000-0000-00004C000000}"/>
    <cellStyle name="､@ｯ・96 Scorpio-Grey" xfId="78" xr:uid="{00000000-0005-0000-0000-00004D000000}"/>
    <cellStyle name="､@ｯ・96 ScorpioH-CamryXE" xfId="79" xr:uid="{00000000-0005-0000-0000-00004E000000}"/>
    <cellStyle name="､@ｯ・96 ScorpioH-Omega" xfId="80" xr:uid="{00000000-0005-0000-0000-00004F000000}"/>
    <cellStyle name="､@ｯ・96 Scorpio-Omega" xfId="81" xr:uid="{00000000-0005-0000-0000-000050000000}"/>
    <cellStyle name="､@ｯ・96BP Allocated" xfId="82" xr:uid="{00000000-0005-0000-0000-000051000000}"/>
    <cellStyle name="､@ｯ・97 75FL" xfId="83" xr:uid="{00000000-0005-0000-0000-000052000000}"/>
    <cellStyle name="､@ｯ・97 design" xfId="84" xr:uid="{00000000-0005-0000-0000-000053000000}"/>
    <cellStyle name="､@ｯ・97 design ( Relaun)" xfId="85" xr:uid="{00000000-0005-0000-0000-000054000000}"/>
    <cellStyle name="､@ｯ・97 Design(Value)" xfId="86" xr:uid="{00000000-0005-0000-0000-000055000000}"/>
    <cellStyle name="､@ｯ・97 design_198RDMP" xfId="87" xr:uid="{00000000-0005-0000-0000-000056000000}"/>
    <cellStyle name="､@ｯ・97 MSC Design" xfId="88" xr:uid="{00000000-0005-0000-0000-000057000000}"/>
    <cellStyle name="､@ｯ・97BP Allocated" xfId="89" xr:uid="{00000000-0005-0000-0000-000058000000}"/>
    <cellStyle name="､@ｯ・98 BT57" xfId="90" xr:uid="{00000000-0005-0000-0000-000059000000}"/>
    <cellStyle name="､@ｯ・98 design" xfId="91" xr:uid="{00000000-0005-0000-0000-00005A000000}"/>
    <cellStyle name="､@ｯ・98 design  " xfId="92" xr:uid="{00000000-0005-0000-0000-00005B000000}"/>
    <cellStyle name="､@ｯ・98 design_6&amp;6" xfId="93" xr:uid="{00000000-0005-0000-0000-00005C000000}"/>
    <cellStyle name="､@ｯ・98 MY Design" xfId="94" xr:uid="{00000000-0005-0000-0000-00005D000000}"/>
    <cellStyle name="､@ｯ・98july" xfId="95" xr:uid="{00000000-0005-0000-0000-00005E000000}"/>
    <cellStyle name="､@ｯ・99MY" xfId="96" xr:uid="{00000000-0005-0000-0000-00005F000000}"/>
    <cellStyle name="､@ｯ・A-allocated" xfId="97" xr:uid="{00000000-0005-0000-0000-000060000000}"/>
    <cellStyle name="､@ｯ・ABS Airbag" xfId="98" xr:uid="{00000000-0005-0000-0000-000061000000}"/>
    <cellStyle name="､@ｯ・Added Spec" xfId="99" xr:uid="{00000000-0005-0000-0000-000062000000}"/>
    <cellStyle name="､@ｯ・after oct2 meeting" xfId="100" xr:uid="{00000000-0005-0000-0000-000063000000}"/>
    <cellStyle name="､@ｯ・anayoy" xfId="101" xr:uid="{00000000-0005-0000-0000-000064000000}"/>
    <cellStyle name="､@ｯ・AUG0597A" xfId="102" xr:uid="{00000000-0005-0000-0000-000065000000}"/>
    <cellStyle name="､@ｯ・B17CORSA" xfId="103" xr:uid="{00000000-0005-0000-0000-000066000000}"/>
    <cellStyle name="､@ｯ・Back up" xfId="104" xr:uid="{00000000-0005-0000-0000-000067000000}"/>
    <cellStyle name="､@ｯ・BILLING1" xfId="105" xr:uid="{00000000-0005-0000-0000-000068000000}"/>
    <cellStyle name="､@ｯ・BT17 94" xfId="106" xr:uid="{00000000-0005-0000-0000-000069000000}"/>
    <cellStyle name="､@ｯ・BT1794" xfId="107" xr:uid="{00000000-0005-0000-0000-00006A000000}"/>
    <cellStyle name="､@ｯ・BT17SVP" xfId="108" xr:uid="{00000000-0005-0000-0000-00006B000000}"/>
    <cellStyle name="､@ｯ・BT17SVP2" xfId="109" xr:uid="{00000000-0005-0000-0000-00006C000000}"/>
    <cellStyle name="､@ｯ・BT57" xfId="110" xr:uid="{00000000-0005-0000-0000-00006D000000}"/>
    <cellStyle name="､@ｯ・BT57 (2)" xfId="111" xr:uid="{00000000-0005-0000-0000-00006E000000}"/>
    <cellStyle name="､@ｯ・BT57_PIE" xfId="112" xr:uid="{00000000-0005-0000-0000-00006F000000}"/>
    <cellStyle name="､@ｯ・BT5794BP" xfId="113" xr:uid="{00000000-0005-0000-0000-000070000000}"/>
    <cellStyle name="､@ｯ・BT57HBvsMarch " xfId="114" xr:uid="{00000000-0005-0000-0000-000071000000}"/>
    <cellStyle name="､@ｯ・BT57HBvsMarch  (M)" xfId="115" xr:uid="{00000000-0005-0000-0000-000072000000}"/>
    <cellStyle name="､@ｯ・BT57NBvsMarch" xfId="116" xr:uid="{00000000-0005-0000-0000-000073000000}"/>
    <cellStyle name="､@ｯ・BT57NBvsMarch (M)" xfId="117" xr:uid="{00000000-0005-0000-0000-000074000000}"/>
    <cellStyle name="､@ｯ・C206 AMIM 103 ITEMS re101600" xfId="118" xr:uid="{00000000-0005-0000-0000-000075000000}"/>
    <cellStyle name="､@ｯ・C206 Checking" xfId="119" xr:uid="{00000000-0005-0000-0000-000076000000}"/>
    <cellStyle name="､@ｯ・C206Export" xfId="120" xr:uid="{00000000-0005-0000-0000-000077000000}"/>
    <cellStyle name="､@ｯ・C206thailand" xfId="121" xr:uid="{00000000-0005-0000-0000-000078000000}"/>
    <cellStyle name="､@ｯ・C206twn" xfId="122" xr:uid="{00000000-0005-0000-0000-000079000000}"/>
    <cellStyle name="､@ｯ・C206twn(708)" xfId="123" xr:uid="{00000000-0005-0000-0000-00007A000000}"/>
    <cellStyle name="､@ｯ・C224(ORIGINAL-AUG)" xfId="124" xr:uid="{00000000-0005-0000-0000-00007B000000}"/>
    <cellStyle name="､@ｯ・Cam2.2" xfId="125" xr:uid="{00000000-0005-0000-0000-00007C000000}"/>
    <cellStyle name="､@ｯ・CATA57 (2)" xfId="126" xr:uid="{00000000-0005-0000-0000-00007D000000}"/>
    <cellStyle name="､@ｯ・CDT115" xfId="127" xr:uid="{00000000-0005-0000-0000-00007E000000}"/>
    <cellStyle name="､@ｯ・CDT115 (2)" xfId="128" xr:uid="{00000000-0005-0000-0000-00007F000000}"/>
    <cellStyle name="､@ｯ・CDT115_  Design " xfId="129" xr:uid="{00000000-0005-0000-0000-000080000000}"/>
    <cellStyle name="､@ｯ・CDT115-B" xfId="130" xr:uid="{00000000-0005-0000-0000-000081000000}"/>
    <cellStyle name="､@ｯ・CDT31I4" xfId="131" xr:uid="{00000000-0005-0000-0000-000082000000}"/>
    <cellStyle name="､@ｯ・CDT31-SVO" xfId="132" xr:uid="{00000000-0005-0000-0000-000083000000}"/>
    <cellStyle name="､@ｯ・CDW162" xfId="133" xr:uid="{00000000-0005-0000-0000-000084000000}"/>
    <cellStyle name="､@ｯ・chart" xfId="134" xr:uid="{00000000-0005-0000-0000-000085000000}"/>
    <cellStyle name="､@ｯ・COGLX-GDA" xfId="135" xr:uid="{00000000-0005-0000-0000-000086000000}"/>
    <cellStyle name="､@ｯ・COROLLA" xfId="136" xr:uid="{00000000-0005-0000-0000-000087000000}"/>
    <cellStyle name="､@ｯ・CO-SD" xfId="137" xr:uid="{00000000-0005-0000-0000-000088000000}"/>
    <cellStyle name="､@ｯ・Cost Recovery" xfId="138" xr:uid="{00000000-0005-0000-0000-000089000000}"/>
    <cellStyle name="､@ｯ・cost recovery  (2)" xfId="139" xr:uid="{00000000-0005-0000-0000-00008A000000}"/>
    <cellStyle name="､@ｯ・cost recovery (2)" xfId="140" xr:uid="{00000000-0005-0000-0000-00008B000000}"/>
    <cellStyle name="､@ｯ・cost recovery_1" xfId="141" xr:uid="{00000000-0005-0000-0000-00008C000000}"/>
    <cellStyle name="､@ｯ・CT18LPG" xfId="142" xr:uid="{00000000-0005-0000-0000-00008D000000}"/>
    <cellStyle name="､@ｯ・CT18-LPG" xfId="143" xr:uid="{00000000-0005-0000-0000-00008E000000}"/>
    <cellStyle name="､@ｯ・CT75" xfId="144" xr:uid="{00000000-0005-0000-0000-00008F000000}"/>
    <cellStyle name="､@ｯ・CT75 (2)" xfId="145" xr:uid="{00000000-0005-0000-0000-000090000000}"/>
    <cellStyle name="､@ｯ・CT75 BP Update" xfId="146" xr:uid="{00000000-0005-0000-0000-000091000000}"/>
    <cellStyle name="､@ｯ・CT75 minor change" xfId="147" xr:uid="{00000000-0005-0000-0000-000092000000}"/>
    <cellStyle name="､@ｯ・CT75 Value" xfId="148" xr:uid="{00000000-0005-0000-0000-000093000000}"/>
    <cellStyle name="､@ｯ・CT75_1" xfId="149" xr:uid="{00000000-0005-0000-0000-000094000000}"/>
    <cellStyle name="､@ｯ・CT75JANT" xfId="150" xr:uid="{00000000-0005-0000-0000-000095000000}"/>
    <cellStyle name="､@ｯ・CT75-NEW" xfId="151" xr:uid="{00000000-0005-0000-0000-000096000000}"/>
    <cellStyle name="､@ｯ・CT75pu" xfId="152" xr:uid="{00000000-0005-0000-0000-000097000000}"/>
    <cellStyle name="､@ｯ・design" xfId="153" xr:uid="{00000000-0005-0000-0000-000098000000}"/>
    <cellStyle name="､@ｯ・design " xfId="154" xr:uid="{00000000-0005-0000-0000-000099000000}"/>
    <cellStyle name="､@ｯ・design (2)" xfId="155" xr:uid="{00000000-0005-0000-0000-00009A000000}"/>
    <cellStyle name="､@ｯ・design _198RDMP" xfId="156" xr:uid="{00000000-0005-0000-0000-00009B000000}"/>
    <cellStyle name="､@ｯ・Design Cost" xfId="157" xr:uid="{00000000-0005-0000-0000-00009C000000}"/>
    <cellStyle name="､@ｯ・Design Engine" xfId="158" xr:uid="{00000000-0005-0000-0000-00009D000000}"/>
    <cellStyle name="､@ｯ・Design_1" xfId="159" xr:uid="{00000000-0005-0000-0000-00009E000000}"/>
    <cellStyle name="､@ｯ・DESSUN94" xfId="160" xr:uid="{00000000-0005-0000-0000-00009F000000}"/>
    <cellStyle name="､@ｯ・DEW98" xfId="161" xr:uid="{00000000-0005-0000-0000-0000A0000000}"/>
    <cellStyle name="､@ｯ・DN101Camry3" xfId="162" xr:uid="{00000000-0005-0000-0000-0000A1000000}"/>
    <cellStyle name="､@ｯ・DOHCWO11" xfId="163" xr:uid="{00000000-0005-0000-0000-0000A2000000}"/>
    <cellStyle name="､@ｯ・E18PW201" xfId="164" xr:uid="{00000000-0005-0000-0000-0000A3000000}"/>
    <cellStyle name="､@ｯ・E20DEL1" xfId="165" xr:uid="{00000000-0005-0000-0000-0000A4000000}"/>
    <cellStyle name="､@ｯ・E22PUDE1" xfId="166" xr:uid="{00000000-0005-0000-0000-0000A5000000}"/>
    <cellStyle name="､@ｯ・EAO" xfId="167" xr:uid="{00000000-0005-0000-0000-0000A6000000}"/>
    <cellStyle name="､@ｯ・ECO115" xfId="168" xr:uid="{00000000-0005-0000-0000-0000A7000000}"/>
    <cellStyle name="､@ｯ・ECO1-EST" xfId="169" xr:uid="{00000000-0005-0000-0000-0000A8000000}"/>
    <cellStyle name="､@ｯ・ECOABS1" xfId="170" xr:uid="{00000000-0005-0000-0000-0000A9000000}"/>
    <cellStyle name="､@ｯ・ECOBASE" xfId="171" xr:uid="{00000000-0005-0000-0000-0000AA000000}"/>
    <cellStyle name="､@ｯ・ECOPBASE" xfId="172" xr:uid="{00000000-0005-0000-0000-0000AB000000}"/>
    <cellStyle name="､@ｯ・ECOP-R3" xfId="173" xr:uid="{00000000-0005-0000-0000-0000AC000000}"/>
    <cellStyle name="､@ｯ・EII (upgarade)" xfId="174" xr:uid="{00000000-0005-0000-0000-0000AD000000}"/>
    <cellStyle name="､@ｯ・EII Eco. Profit" xfId="175" xr:uid="{00000000-0005-0000-0000-0000AE000000}"/>
    <cellStyle name="､@ｯ・EII(cost recovery)" xfId="176" xr:uid="{00000000-0005-0000-0000-0000AF000000}"/>
    <cellStyle name="､@ｯ・Enco. profit" xfId="177" xr:uid="{00000000-0005-0000-0000-0000B0000000}"/>
    <cellStyle name="､@ｯ・Enco. profit (2)" xfId="178" xr:uid="{00000000-0005-0000-0000-0000B1000000}"/>
    <cellStyle name="､@ｯ・ENGINEU" xfId="179" xr:uid="{00000000-0005-0000-0000-0000B2000000}"/>
    <cellStyle name="､@ｯ・EPRCOM" xfId="180" xr:uid="{00000000-0005-0000-0000-0000B3000000}"/>
    <cellStyle name="､@ｯ・EXP12+0" xfId="181" xr:uid="{00000000-0005-0000-0000-0000B4000000}"/>
    <cellStyle name="､@ｯ・EXPLAIN" xfId="182" xr:uid="{00000000-0005-0000-0000-0000B5000000}"/>
    <cellStyle name="､@ｯ・Explanation" xfId="183" xr:uid="{00000000-0005-0000-0000-0000B6000000}"/>
    <cellStyle name="､@ｯ・Export(714)" xfId="184" xr:uid="{00000000-0005-0000-0000-0000B7000000}"/>
    <cellStyle name="､@ｯ・FACELIFT" xfId="185" xr:uid="{00000000-0005-0000-0000-0000B8000000}"/>
    <cellStyle name="､@ｯ・F-allocated" xfId="186" xr:uid="{00000000-0005-0000-0000-0000B9000000}"/>
    <cellStyle name="､@ｯ・FAO #599" xfId="187" xr:uid="{00000000-0005-0000-0000-0000BA000000}"/>
    <cellStyle name="､@ｯ・FCSTEII" xfId="188" xr:uid="{00000000-0005-0000-0000-0000BB000000}"/>
    <cellStyle name="､@ｯ・Fin summary" xfId="189" xr:uid="{00000000-0005-0000-0000-0000BC000000}"/>
    <cellStyle name="､@ｯ・FIN2" xfId="190" xr:uid="{00000000-0005-0000-0000-0000BD000000}"/>
    <cellStyle name="､@ｯ・Financial" xfId="191" xr:uid="{00000000-0005-0000-0000-0000BE000000}"/>
    <cellStyle name="､@ｯ・Financial Summary" xfId="192" xr:uid="{00000000-0005-0000-0000-0000BF000000}"/>
    <cellStyle name="､@ｯ・Financial-Cycle" xfId="193" xr:uid="{00000000-0005-0000-0000-0000C0000000}"/>
    <cellStyle name="､@ｯ・Financial-Cycle (2)" xfId="194" xr:uid="{00000000-0005-0000-0000-0000C1000000}"/>
    <cellStyle name="､@ｯ・FLH0020 (3)" xfId="195" xr:uid="{00000000-0005-0000-0000-0000C2000000}"/>
    <cellStyle name="､@ｯ・FLHPA" xfId="196" xr:uid="{00000000-0005-0000-0000-0000C3000000}"/>
    <cellStyle name="､@ｯ・FPV" xfId="197" xr:uid="{00000000-0005-0000-0000-0000C4000000}"/>
    <cellStyle name="､@ｯ・FT" xfId="198" xr:uid="{00000000-0005-0000-0000-0000C5000000}"/>
    <cellStyle name="､@ｯ・FT1153" xfId="199" xr:uid="{00000000-0005-0000-0000-0000C6000000}"/>
    <cellStyle name="､@ｯ・FULLPROF" xfId="200" xr:uid="{00000000-0005-0000-0000-0000C7000000}"/>
    <cellStyle name="､@ｯ・GLCAMH94" xfId="201" xr:uid="{00000000-0005-0000-0000-0000C8000000}"/>
    <cellStyle name="､@ｯ・GLIMARC" xfId="202" xr:uid="{00000000-0005-0000-0000-0000C9000000}"/>
    <cellStyle name="､@ｯ・GLSCAM94" xfId="203" xr:uid="{00000000-0005-0000-0000-0000CA000000}"/>
    <cellStyle name="､@ｯ・GLX-GLA" xfId="204" xr:uid="{00000000-0005-0000-0000-0000CB000000}"/>
    <cellStyle name="､@ｯ・GLX-LXI" xfId="205" xr:uid="{00000000-0005-0000-0000-0000CC000000}"/>
    <cellStyle name="､@ｯ・GLX-LXI (2)" xfId="206" xr:uid="{00000000-0005-0000-0000-0000CD000000}"/>
    <cellStyle name="､@ｯ・GLX-LXI_198RDMP" xfId="207" xr:uid="{00000000-0005-0000-0000-0000CE000000}"/>
    <cellStyle name="､@ｯ・GLXMARC" xfId="208" xr:uid="{00000000-0005-0000-0000-0000CF000000}"/>
    <cellStyle name="､@ｯ・GLXM-COX" xfId="209" xr:uid="{00000000-0005-0000-0000-0000D0000000}"/>
    <cellStyle name="､@ｯ・GLXM-REN" xfId="210" xr:uid="{00000000-0005-0000-0000-0000D1000000}"/>
    <cellStyle name="､@ｯ・GLXM-SEN" xfId="211" xr:uid="{00000000-0005-0000-0000-0000D2000000}"/>
    <cellStyle name="､@ｯ・GLXSENSD" xfId="212" xr:uid="{00000000-0005-0000-0000-0000D3000000}"/>
    <cellStyle name="､@ｯ・HDELLPS1" xfId="213" xr:uid="{00000000-0005-0000-0000-0000D4000000}"/>
    <cellStyle name="､@ｯ・Investment" xfId="214" xr:uid="{00000000-0005-0000-0000-0000D5000000}"/>
    <cellStyle name="､@ｯ・Investment (98MY-2)" xfId="215" xr:uid="{00000000-0005-0000-0000-0000D6000000}"/>
    <cellStyle name="､@ｯ・Investment (Self-help)" xfId="216" xr:uid="{00000000-0005-0000-0000-0000D7000000}"/>
    <cellStyle name="､@ｯ・Investment_1" xfId="217" xr:uid="{00000000-0005-0000-0000-0000D8000000}"/>
    <cellStyle name="､@ｯ・Job #1,1995" xfId="218" xr:uid="{00000000-0005-0000-0000-0000D9000000}"/>
    <cellStyle name="､@ｯ・KonoABS" xfId="219" xr:uid="{00000000-0005-0000-0000-0000DA000000}"/>
    <cellStyle name="､@ｯ・LANCER" xfId="220" xr:uid="{00000000-0005-0000-0000-0000DB000000}"/>
    <cellStyle name="､@ｯ・LPG4YDEC" xfId="221" xr:uid="{00000000-0005-0000-0000-0000DC000000}"/>
    <cellStyle name="､@ｯ・LPG-SEN-" xfId="222" xr:uid="{00000000-0005-0000-0000-0000DD000000}"/>
    <cellStyle name="､@ｯ・M20Sup" xfId="223" xr:uid="{00000000-0005-0000-0000-0000DE000000}"/>
    <cellStyle name="､@ｯ・May 95 (4)" xfId="224" xr:uid="{00000000-0005-0000-0000-0000DF000000}"/>
    <cellStyle name="､@ｯ・Memo" xfId="225" xr:uid="{00000000-0005-0000-0000-0000E0000000}"/>
    <cellStyle name="､@ｯ・Memo (3)" xfId="226" xr:uid="{00000000-0005-0000-0000-0000E1000000}"/>
    <cellStyle name="､@ｯ・Memo (5)" xfId="227" xr:uid="{00000000-0005-0000-0000-0000E2000000}"/>
    <cellStyle name="､@ｯ・Mondeo" xfId="228" xr:uid="{00000000-0005-0000-0000-0000E3000000}"/>
    <cellStyle name="､@ｯ・Mondeo CKD" xfId="229" xr:uid="{00000000-0005-0000-0000-0000E4000000}"/>
    <cellStyle name="､@ｯ・MONDEO1" xfId="230" xr:uid="{00000000-0005-0000-0000-0000E5000000}"/>
    <cellStyle name="､@ｯ・Mon-Exsior" xfId="231" xr:uid="{00000000-0005-0000-0000-0000E6000000}"/>
    <cellStyle name="､@ｯ・NAAOPRI" xfId="232" xr:uid="{00000000-0005-0000-0000-0000E7000000}"/>
    <cellStyle name="､@ｯ・NBA-GLA" xfId="233" xr:uid="{00000000-0005-0000-0000-0000E8000000}"/>
    <cellStyle name="､@ｯ・NBA-LXIA" xfId="234" xr:uid="{00000000-0005-0000-0000-0000E9000000}"/>
    <cellStyle name="､@ｯ・NB-ASTRA" xfId="235" xr:uid="{00000000-0005-0000-0000-0000EA000000}"/>
    <cellStyle name="､@ｯ・NBGLASOC" xfId="236" xr:uid="{00000000-0005-0000-0000-0000EB000000}"/>
    <cellStyle name="､@ｯ・NBLANCER" xfId="237" xr:uid="{00000000-0005-0000-0000-0000EC000000}"/>
    <cellStyle name="､@ｯ・NBMarch" xfId="238" xr:uid="{00000000-0005-0000-0000-0000ED000000}"/>
    <cellStyle name="､@ｯ・NBM-GLM" xfId="239" xr:uid="{00000000-0005-0000-0000-0000EE000000}"/>
    <cellStyle name="､@ｯ・NBSocial" xfId="240" xr:uid="{00000000-0005-0000-0000-0000EF000000}"/>
    <cellStyle name="､@ｯ・NBvsMarch" xfId="241" xr:uid="{00000000-0005-0000-0000-0000F0000000}"/>
    <cellStyle name="､@ｯ・Packing Cost" xfId="242" xr:uid="{00000000-0005-0000-0000-0000F1000000}"/>
    <cellStyle name="､@ｯ・PART94BP" xfId="243" xr:uid="{00000000-0005-0000-0000-0000F2000000}"/>
    <cellStyle name="､@ｯ・PART95BP  5+7" xfId="244" xr:uid="{00000000-0005-0000-0000-0000F3000000}"/>
    <cellStyle name="､@ｯ・Per Unit" xfId="245" xr:uid="{00000000-0005-0000-0000-0000F4000000}"/>
    <cellStyle name="､@ｯ・Per Unit " xfId="246" xr:uid="{00000000-0005-0000-0000-0000F5000000}"/>
    <cellStyle name="､@ｯ・Per Unit (EII)" xfId="247" xr:uid="{00000000-0005-0000-0000-0000F6000000}"/>
    <cellStyle name="､@ｯ・Per Unit (PVT125)" xfId="248" xr:uid="{00000000-0005-0000-0000-0000F7000000}"/>
    <cellStyle name="､@ｯ・Per Unit _1" xfId="249" xr:uid="{00000000-0005-0000-0000-0000F8000000}"/>
    <cellStyle name="､@ｯ・Per Unit_1" xfId="250" xr:uid="{00000000-0005-0000-0000-0000F9000000}"/>
    <cellStyle name="､@ｯ・PERSONNE" xfId="251" xr:uid="{00000000-0005-0000-0000-0000FA000000}"/>
    <cellStyle name="､@ｯ・PERUNIT" xfId="252" xr:uid="{00000000-0005-0000-0000-0000FB000000}"/>
    <cellStyle name="､@ｯ・pftsheet" xfId="253" xr:uid="{00000000-0005-0000-0000-0000FC000000}"/>
    <cellStyle name="､@ｯ・P-LUXVA1" xfId="254" xr:uid="{00000000-0005-0000-0000-0000FD000000}"/>
    <cellStyle name="､@ｯ・P-PUVAR1" xfId="255" xr:uid="{00000000-0005-0000-0000-0000FE000000}"/>
    <cellStyle name="､@ｯ・Present (1)" xfId="256" xr:uid="{00000000-0005-0000-0000-0000FF000000}"/>
    <cellStyle name="､@ｯ・PRICE" xfId="257" xr:uid="{00000000-0005-0000-0000-000000010000}"/>
    <cellStyle name="､@ｯ・PRICE (2)" xfId="258" xr:uid="{00000000-0005-0000-0000-000001010000}"/>
    <cellStyle name="､@ｯ・Price 2.0" xfId="259" xr:uid="{00000000-0005-0000-0000-000002010000}"/>
    <cellStyle name="､@ｯ・Price_1" xfId="260" xr:uid="{00000000-0005-0000-0000-000003010000}"/>
    <cellStyle name="､@ｯ・Pricelist" xfId="261" xr:uid="{00000000-0005-0000-0000-000004010000}"/>
    <cellStyle name="､@ｯ・Pricemove" xfId="262" xr:uid="{00000000-0005-0000-0000-000005010000}"/>
    <cellStyle name="､@ｯ・PRO" xfId="263" xr:uid="{00000000-0005-0000-0000-000006010000}"/>
    <cellStyle name="､@ｯ・Program" xfId="264" xr:uid="{00000000-0005-0000-0000-000007010000}"/>
    <cellStyle name="､@ｯ・Pronto (upgrade)" xfId="265" xr:uid="{00000000-0005-0000-0000-000008010000}"/>
    <cellStyle name="､@ｯ・Pronto Eco. Profit" xfId="266" xr:uid="{00000000-0005-0000-0000-000009010000}"/>
    <cellStyle name="､@ｯ・Pronto Upg" xfId="267" xr:uid="{00000000-0005-0000-0000-00000A010000}"/>
    <cellStyle name="､@ｯ・PU-Aug" xfId="268" xr:uid="{00000000-0005-0000-0000-00000B010000}"/>
    <cellStyle name="､@ｯ・PUTAURUS" xfId="269" xr:uid="{00000000-0005-0000-0000-00000C010000}"/>
    <cellStyle name="､@ｯ・PVP" xfId="270" xr:uid="{00000000-0005-0000-0000-00000D010000}"/>
    <cellStyle name="､@ｯ・REMSC8" xfId="271" xr:uid="{00000000-0005-0000-0000-00000E010000}"/>
    <cellStyle name="､@ｯ・Retailprice" xfId="272" xr:uid="{00000000-0005-0000-0000-00000F010000}"/>
    <cellStyle name="､@ｯ・Revised (4)" xfId="273" xr:uid="{00000000-0005-0000-0000-000010010000}"/>
    <cellStyle name="､@ｯ・Revised (4)-2" xfId="274" xr:uid="{00000000-0005-0000-0000-000011010000}"/>
    <cellStyle name="､@ｯ・RPW6" xfId="275" xr:uid="{00000000-0005-0000-0000-000012010000}"/>
    <cellStyle name="､@ｯ・RP-walk" xfId="276" xr:uid="{00000000-0005-0000-0000-000013010000}"/>
    <cellStyle name="､@ｯ・RSw" xfId="277" xr:uid="{00000000-0005-0000-0000-000014010000}"/>
    <cellStyle name="､@ｯ・S1-PU (2)" xfId="278" xr:uid="{00000000-0005-0000-0000-000015010000}"/>
    <cellStyle name="､@ｯ・selfhe" xfId="279" xr:uid="{00000000-0005-0000-0000-000016010000}"/>
    <cellStyle name="､@ｯ・Sheet1" xfId="280" xr:uid="{00000000-0005-0000-0000-000017010000}"/>
    <cellStyle name="､@ｯ・Sheet1 (2)" xfId="281" xr:uid="{00000000-0005-0000-0000-000018010000}"/>
    <cellStyle name="､@ｯ・Sheet1 (3)" xfId="282" xr:uid="{00000000-0005-0000-0000-000019010000}"/>
    <cellStyle name="､@ｯ・Sheet1_1" xfId="283" xr:uid="{00000000-0005-0000-0000-00001A010000}"/>
    <cellStyle name="､@ｯ・Sheet2" xfId="284" xr:uid="{00000000-0005-0000-0000-00001B010000}"/>
    <cellStyle name="､@ｯ・Sheet3" xfId="285" xr:uid="{00000000-0005-0000-0000-00001C010000}"/>
    <cellStyle name="､@ｯ・simulation" xfId="286" xr:uid="{00000000-0005-0000-0000-00001D010000}"/>
    <cellStyle name="､@ｯ・SPE" xfId="287" xr:uid="{00000000-0005-0000-0000-00001E010000}"/>
    <cellStyle name="､@ｯ・SPEC" xfId="288" xr:uid="{00000000-0005-0000-0000-00001F010000}"/>
    <cellStyle name="､@ｯ・SUM" xfId="289" xr:uid="{00000000-0005-0000-0000-000020010000}"/>
    <cellStyle name="､@ｯ・summary" xfId="290" xr:uid="{00000000-0005-0000-0000-000021010000}"/>
    <cellStyle name="､@ｯ・Summary 4.0 (2)" xfId="291" xr:uid="{00000000-0005-0000-0000-000022010000}"/>
    <cellStyle name="､@ｯ・Summary_1" xfId="292" xr:uid="{00000000-0005-0000-0000-000023010000}"/>
    <cellStyle name="､@ｯ・TA-CAM3" xfId="293" xr:uid="{00000000-0005-0000-0000-000024010000}"/>
    <cellStyle name="､@ｯ・TAR75PB" xfId="294" xr:uid="{00000000-0005-0000-0000-000025010000}"/>
    <cellStyle name="､@ｯ・TauCam2.2" xfId="295" xr:uid="{00000000-0005-0000-0000-000026010000}"/>
    <cellStyle name="､@ｯ・TAUCONC1" xfId="296" xr:uid="{00000000-0005-0000-0000-000027010000}"/>
    <cellStyle name="､@ｯ・TauConcr" xfId="297" xr:uid="{00000000-0005-0000-0000-000028010000}"/>
    <cellStyle name="､@ｯ・Taurus" xfId="298" xr:uid="{00000000-0005-0000-0000-000029010000}"/>
    <cellStyle name="､@ｯ・TELSTAR" xfId="299" xr:uid="{00000000-0005-0000-0000-00002A010000}"/>
    <cellStyle name="､@ｯ・Telstar (2)" xfId="300" xr:uid="{00000000-0005-0000-0000-00002B010000}"/>
    <cellStyle name="､@ｯ・Telstar_1" xfId="301" xr:uid="{00000000-0005-0000-0000-00002C010000}"/>
    <cellStyle name="､@ｯ・Total Design" xfId="302" xr:uid="{00000000-0005-0000-0000-00002D010000}"/>
    <cellStyle name="､@ｯ・Total Design (2)" xfId="303" xr:uid="{00000000-0005-0000-0000-00002E010000}"/>
    <cellStyle name="､@ｯ・Total Design_26milw" xfId="304" xr:uid="{00000000-0005-0000-0000-00002F010000}"/>
    <cellStyle name="､@ｯ・Update Alt4 (Cost)" xfId="305" xr:uid="{00000000-0005-0000-0000-000030010000}"/>
    <cellStyle name="､@ｯ・V9-VAGL" xfId="306" xr:uid="{00000000-0005-0000-0000-000031010000}"/>
    <cellStyle name="､@ｯ・Variance" xfId="307" xr:uid="{00000000-0005-0000-0000-000032010000}"/>
    <cellStyle name="､@ｯ・Volume" xfId="308" xr:uid="{00000000-0005-0000-0000-000033010000}"/>
    <cellStyle name="､@ｯ・vs program (2)" xfId="309" xr:uid="{00000000-0005-0000-0000-000034010000}"/>
    <cellStyle name="､@ｯ・vs program (3)" xfId="310" xr:uid="{00000000-0005-0000-0000-000035010000}"/>
    <cellStyle name="､@ｯ・vs.Mar" xfId="311" xr:uid="{00000000-0005-0000-0000-000036010000}"/>
    <cellStyle name="､@ｯ・vsGS" xfId="312" xr:uid="{00000000-0005-0000-0000-000037010000}"/>
    <cellStyle name="､@ｯ・VsProgram" xfId="313" xr:uid="{00000000-0005-0000-0000-000038010000}"/>
    <cellStyle name="､@ｯ・W Action" xfId="314" xr:uid="{00000000-0005-0000-0000-000039010000}"/>
    <cellStyle name="､@ｯ・With Action" xfId="315" xr:uid="{00000000-0005-0000-0000-00003A010000}"/>
    <cellStyle name="､d､ﾀｦ・  Design " xfId="316" xr:uid="{00000000-0005-0000-0000-00003B010000}"/>
    <cellStyle name="､d､ﾀｦ・(10) Mondeo-Accord" xfId="317" xr:uid="{00000000-0005-0000-0000-00003C010000}"/>
    <cellStyle name="､d､ﾀｦ・(9) 115ABS-Exsior" xfId="318" xr:uid="{00000000-0005-0000-0000-00003D010000}"/>
    <cellStyle name="､d､ﾀｦ・0]_  Design " xfId="319" xr:uid="{00000000-0005-0000-0000-00003E010000}"/>
    <cellStyle name="､d､ﾀｦ・10HRLux-Varica" xfId="320" xr:uid="{00000000-0005-0000-0000-00003F010000}"/>
    <cellStyle name="､d､ﾀｦ・10HRLux-Varica 2" xfId="2543" xr:uid="{34DE8185-5290-4365-A4C2-3C97377441AF}"/>
    <cellStyle name="､d､ﾀｦ・10PUAC-Verica" xfId="321" xr:uid="{00000000-0005-0000-0000-000040010000}"/>
    <cellStyle name="､d､ﾀｦ・10PUAC-Verica 2" xfId="2544" xr:uid="{4E95A615-250F-4153-B8EF-4A169B33C426}"/>
    <cellStyle name="､d､ﾀｦ・115-last" xfId="322" xr:uid="{00000000-0005-0000-0000-000041010000}"/>
    <cellStyle name="､d､ﾀｦ・115-last 2" xfId="2545" xr:uid="{0BF5E51B-0CFC-4DA0-B7ED-C5AE96C908F6}"/>
    <cellStyle name="､d､ﾀｦ・13EGI-SE" xfId="323" xr:uid="{00000000-0005-0000-0000-000042010000}"/>
    <cellStyle name="､d､ﾀｦ・13EGI-SE 2" xfId="2546" xr:uid="{D690B986-8C51-4249-868D-910E6E9585C9}"/>
    <cellStyle name="､d､ﾀｦ・162PFT" xfId="324" xr:uid="{00000000-0005-0000-0000-000043010000}"/>
    <cellStyle name="､d､ﾀｦ・162PFT 2" xfId="2547" xr:uid="{618ECEC7-B5BF-4353-99B6-F710EC9141F6}"/>
    <cellStyle name="､d､ﾀｦ・162-RPW" xfId="325" xr:uid="{00000000-0005-0000-0000-000044010000}"/>
    <cellStyle name="､d､ﾀｦ・162-RPW 2" xfId="2548" xr:uid="{BC09AEEF-9170-49D4-A68F-DEABA5E026FD}"/>
    <cellStyle name="､d､ﾀｦ・18L Design" xfId="326" xr:uid="{00000000-0005-0000-0000-000045010000}"/>
    <cellStyle name="､d､ﾀｦ・198RDMP" xfId="327" xr:uid="{00000000-0005-0000-0000-000046010000}"/>
    <cellStyle name="､d､ﾀｦ・198RDMP 2" xfId="2549" xr:uid="{A663A6B8-7B18-43DE-92E3-1455ACED5CB1}"/>
    <cellStyle name="､d､ﾀｦ・2000SVP" xfId="328" xr:uid="{00000000-0005-0000-0000-000047010000}"/>
    <cellStyle name="､d､ﾀｦ・2016R19" xfId="329" xr:uid="{00000000-0005-0000-0000-000048010000}"/>
    <cellStyle name="､d､ﾀｦ・2016R19 2" xfId="2550" xr:uid="{05CAF3C3-76D7-41FB-AA98-824E3587E681}"/>
    <cellStyle name="､d､ﾀｦ・20HSV9-Delica" xfId="330" xr:uid="{00000000-0005-0000-0000-000049010000}"/>
    <cellStyle name="､d､ﾀｦ・20HSV9-Delica 2" xfId="2551" xr:uid="{21C04CB7-F9A2-4DF4-B45C-DF565C5A5419}"/>
    <cellStyle name="､d､ﾀｦ・20PUW-Delica" xfId="331" xr:uid="{00000000-0005-0000-0000-00004A010000}"/>
    <cellStyle name="､d､ﾀｦ・20PUW-Delica 2" xfId="2552" xr:uid="{76401DE1-98DA-43B8-A16E-E998040F1865}"/>
    <cellStyle name="､d､ﾀｦ・22HSV9-Delica" xfId="332" xr:uid="{00000000-0005-0000-0000-00004B010000}"/>
    <cellStyle name="､d､ﾀｦ・22HSV9-Delica 2" xfId="2553" xr:uid="{30C2B88E-B6B8-4D42-906A-8378C6E617DB}"/>
    <cellStyle name="､d､ﾀｦ・22PUW-Delica" xfId="333" xr:uid="{00000000-0005-0000-0000-00004C010000}"/>
    <cellStyle name="､d､ﾀｦ・22PUW-Delica 2" xfId="2554" xr:uid="{1C674A1A-CB44-43A9-A149-75351ECC96D6}"/>
    <cellStyle name="､d､ﾀｦ・27-COLL1" xfId="334" xr:uid="{00000000-0005-0000-0000-00004D010000}"/>
    <cellStyle name="､d､ﾀｦ・27-COLL1 2" xfId="2555" xr:uid="{EF960AF3-9114-4554-8492-1968B1F6E1FC}"/>
    <cellStyle name="､d､ﾀｦ・5+7 Per Unit" xfId="335" xr:uid="{00000000-0005-0000-0000-00004E010000}"/>
    <cellStyle name="､d､ﾀｦ・57-upd" xfId="336" xr:uid="{00000000-0005-0000-0000-00004F010000}"/>
    <cellStyle name="､d､ﾀｦ・57-upd 2" xfId="2556" xr:uid="{C87BEAFB-8CC7-4C10-8524-DDBC1EEFC706}"/>
    <cellStyle name="､d､ﾀｦ・95 BP Taurus" xfId="337" xr:uid="{00000000-0005-0000-0000-000050010000}"/>
    <cellStyle name="､d､ﾀｦ・95 BP Taurus 2" xfId="2557" xr:uid="{E4178399-363F-430A-B92C-DB9FB1D2533C}"/>
    <cellStyle name="､d､ﾀｦ・95BT57-RPW" xfId="338" xr:uid="{00000000-0005-0000-0000-000051010000}"/>
    <cellStyle name="､d､ﾀｦ・95BT57-RPW 2" xfId="2558" xr:uid="{AE251717-0BEB-4BBB-927A-CC0E1FE89C4B}"/>
    <cellStyle name="､d､ﾀｦ・96 Scorpio-95 Scorpio" xfId="339" xr:uid="{00000000-0005-0000-0000-000052010000}"/>
    <cellStyle name="､d､ﾀｦ・96 Scorpio-95 Scorpio 2" xfId="2559" xr:uid="{54B833FF-1761-411B-8930-EDD3A7FED354}"/>
    <cellStyle name="､d､ﾀｦ・96 Scorpio-CamryLE" xfId="340" xr:uid="{00000000-0005-0000-0000-000053010000}"/>
    <cellStyle name="､d､ﾀｦ・96 Scorpio-CamryLE (2)" xfId="341" xr:uid="{00000000-0005-0000-0000-000054010000}"/>
    <cellStyle name="､d､ﾀｦ・96 Scorpio-Grey" xfId="342" xr:uid="{00000000-0005-0000-0000-000055010000}"/>
    <cellStyle name="､d､ﾀｦ・96 ScorpioH-CamryXE" xfId="343" xr:uid="{00000000-0005-0000-0000-000056010000}"/>
    <cellStyle name="､d､ﾀｦ・96 ScorpioH-Omega" xfId="344" xr:uid="{00000000-0005-0000-0000-000057010000}"/>
    <cellStyle name="､d､ﾀｦ・96 ScorpioH-Omega 2" xfId="2560" xr:uid="{707BD815-4041-4FAF-9A1B-DBEF8092EB52}"/>
    <cellStyle name="､d､ﾀｦ・96 Scorpio-Omega" xfId="345" xr:uid="{00000000-0005-0000-0000-000058010000}"/>
    <cellStyle name="､d､ﾀｦ・96 Scorpio-Omega 2" xfId="2561" xr:uid="{411AAD68-252D-4F0B-B6DD-E9E6B81EF3F4}"/>
    <cellStyle name="､d､ﾀｦ・97 75FL" xfId="346" xr:uid="{00000000-0005-0000-0000-000059010000}"/>
    <cellStyle name="､d､ﾀｦ・97 75FL 2" xfId="2562" xr:uid="{C52C957F-A990-4E83-93D6-E3A6947508A6}"/>
    <cellStyle name="､d､ﾀｦ・97 design" xfId="347" xr:uid="{00000000-0005-0000-0000-00005A010000}"/>
    <cellStyle name="､d､ﾀｦ・97 design ( Relaun)" xfId="348" xr:uid="{00000000-0005-0000-0000-00005B010000}"/>
    <cellStyle name="､d､ﾀｦ・97 Design(Value)" xfId="349" xr:uid="{00000000-0005-0000-0000-00005C010000}"/>
    <cellStyle name="､d､ﾀｦ・97 MSC Design" xfId="350" xr:uid="{00000000-0005-0000-0000-00005D010000}"/>
    <cellStyle name="､d､ﾀｦ・98 BT57" xfId="351" xr:uid="{00000000-0005-0000-0000-00005E010000}"/>
    <cellStyle name="､d､ﾀｦ・98 design" xfId="352" xr:uid="{00000000-0005-0000-0000-00005F010000}"/>
    <cellStyle name="､d､ﾀｦ・98 design  " xfId="353" xr:uid="{00000000-0005-0000-0000-000060010000}"/>
    <cellStyle name="､d､ﾀｦ・98 MY Design" xfId="354" xr:uid="{00000000-0005-0000-0000-000061010000}"/>
    <cellStyle name="､d､ﾀｦ・98july" xfId="355" xr:uid="{00000000-0005-0000-0000-000062010000}"/>
    <cellStyle name="､d､ﾀｦ・99MY" xfId="356" xr:uid="{00000000-0005-0000-0000-000063010000}"/>
    <cellStyle name="､d､ﾀｦ・A-allocated" xfId="357" xr:uid="{00000000-0005-0000-0000-000064010000}"/>
    <cellStyle name="､d､ﾀｦ・A-allocated 2" xfId="2563" xr:uid="{7F3D721E-2E29-4ACF-A27E-76F63A74C9CC}"/>
    <cellStyle name="､d､ﾀｦ・ABS Airbag" xfId="358" xr:uid="{00000000-0005-0000-0000-000065010000}"/>
    <cellStyle name="､d､ﾀｦ・Added Spec" xfId="359" xr:uid="{00000000-0005-0000-0000-000066010000}"/>
    <cellStyle name="､d､ﾀｦ・Added Spec 2" xfId="2564" xr:uid="{0A13FCD0-F1F5-4971-A681-E2FCED94FCF4}"/>
    <cellStyle name="､d､ﾀｦ・anayoy" xfId="360" xr:uid="{00000000-0005-0000-0000-000067010000}"/>
    <cellStyle name="､d､ﾀｦ・anayoy 2" xfId="2565" xr:uid="{DDDA7A02-FA38-42B5-AA01-67938654767D}"/>
    <cellStyle name="､d､ﾀｦ・AUG0597A" xfId="361" xr:uid="{00000000-0005-0000-0000-000068010000}"/>
    <cellStyle name="､d､ﾀｦ・B17CORSA" xfId="362" xr:uid="{00000000-0005-0000-0000-000069010000}"/>
    <cellStyle name="､d､ﾀｦ・B17CORSA 2" xfId="2566" xr:uid="{BCFC1BB8-E421-4125-91A9-ED8766D25410}"/>
    <cellStyle name="､d､ﾀｦ・Back up" xfId="363" xr:uid="{00000000-0005-0000-0000-00006A010000}"/>
    <cellStyle name="､d､ﾀｦ・Back up 2" xfId="2567" xr:uid="{26AC84AB-50EB-4CE5-A8B2-4534F95C716D}"/>
    <cellStyle name="､d､ﾀｦ・BILLING1" xfId="364" xr:uid="{00000000-0005-0000-0000-00006B010000}"/>
    <cellStyle name="､d､ﾀｦ・BT57" xfId="365" xr:uid="{00000000-0005-0000-0000-00006C010000}"/>
    <cellStyle name="､d､ﾀｦ・BT57 2" xfId="2568" xr:uid="{8232EE29-2CB3-4FF3-A075-B1BFC73F2438}"/>
    <cellStyle name="､d､ﾀｦ・BT57HBvsMarch " xfId="366" xr:uid="{00000000-0005-0000-0000-00006D010000}"/>
    <cellStyle name="､d､ﾀｦ・BT57HBvsMarch  (M)" xfId="367" xr:uid="{00000000-0005-0000-0000-00006E010000}"/>
    <cellStyle name="､d､ﾀｦ・BT57NBvsMarch" xfId="368" xr:uid="{00000000-0005-0000-0000-00006F010000}"/>
    <cellStyle name="､d､ﾀｦ・BT57NBvsMarch (M)" xfId="369" xr:uid="{00000000-0005-0000-0000-000070010000}"/>
    <cellStyle name="､d､ﾀｦ・C206twn" xfId="370" xr:uid="{00000000-0005-0000-0000-000071010000}"/>
    <cellStyle name="､d､ﾀｦ・C206twn 2" xfId="2569" xr:uid="{02E1E458-BBA7-4AAD-AEC9-11219C5BABDF}"/>
    <cellStyle name="､d､ﾀｦ・C206twn(708)" xfId="371" xr:uid="{00000000-0005-0000-0000-000072010000}"/>
    <cellStyle name="､d､ﾀｦ・C206twn(708) 2" xfId="2570" xr:uid="{6316B60B-1740-4046-89FF-61A304A10DFF}"/>
    <cellStyle name="､d､ﾀｦ・C224(ORIGINAL-AUG)" xfId="372" xr:uid="{00000000-0005-0000-0000-000073010000}"/>
    <cellStyle name="､d､ﾀｦ・C224(ORIGINAL-AUG) 2" xfId="2571" xr:uid="{8BE9B638-A688-475C-902E-4136820376CE}"/>
    <cellStyle name="､d､ﾀｦ・Cam2.2" xfId="373" xr:uid="{00000000-0005-0000-0000-000074010000}"/>
    <cellStyle name="､d､ﾀｦ・Cam2.2 2" xfId="2572" xr:uid="{078621DD-B635-466E-A022-83DCCA582318}"/>
    <cellStyle name="､d､ﾀｦ・CDT115" xfId="374" xr:uid="{00000000-0005-0000-0000-000075010000}"/>
    <cellStyle name="､d､ﾀｦ・CDT115 2" xfId="2573" xr:uid="{D8F6F8C0-C204-47E2-8174-B4B43F730188}"/>
    <cellStyle name="､d､ﾀｦ・CDT31-SVO" xfId="375" xr:uid="{00000000-0005-0000-0000-000076010000}"/>
    <cellStyle name="､d､ﾀｦ・CDW162" xfId="376" xr:uid="{00000000-0005-0000-0000-000077010000}"/>
    <cellStyle name="､d､ﾀｦ・CDW162 2" xfId="2574" xr:uid="{C0EB075C-2562-44A6-994A-7B763E320940}"/>
    <cellStyle name="､d､ﾀｦ・chart" xfId="377" xr:uid="{00000000-0005-0000-0000-000078010000}"/>
    <cellStyle name="､d､ﾀｦ・chart 2" xfId="2575" xr:uid="{17FE49D4-D2E3-4722-B0DB-8FD44664668F}"/>
    <cellStyle name="､d､ﾀｦ・COGLX-GDA" xfId="378" xr:uid="{00000000-0005-0000-0000-000079010000}"/>
    <cellStyle name="､d､ﾀｦ・COGLX-GDA 2" xfId="2576" xr:uid="{371F5B9A-EF88-41EE-A6E4-DE8192B59F60}"/>
    <cellStyle name="､d､ﾀｦ・CO-SD" xfId="379" xr:uid="{00000000-0005-0000-0000-00007A010000}"/>
    <cellStyle name="､d､ﾀｦ・CO-SD 2" xfId="2577" xr:uid="{6C1C625F-90EC-42CA-983A-09DA93422FB2}"/>
    <cellStyle name="､d､ﾀｦ・Cost Recovery" xfId="380" xr:uid="{00000000-0005-0000-0000-00007B010000}"/>
    <cellStyle name="､d､ﾀｦ・cost recovery  (2)" xfId="381" xr:uid="{00000000-0005-0000-0000-00007C010000}"/>
    <cellStyle name="､d､ﾀｦ・cost recovery (2)" xfId="382" xr:uid="{00000000-0005-0000-0000-00007D010000}"/>
    <cellStyle name="､d､ﾀｦ・cost recovery_1" xfId="383" xr:uid="{00000000-0005-0000-0000-00007E010000}"/>
    <cellStyle name="､d､ﾀｦ・CT75" xfId="384" xr:uid="{00000000-0005-0000-0000-00007F010000}"/>
    <cellStyle name="､d､ﾀｦ・CT75 (2)" xfId="385" xr:uid="{00000000-0005-0000-0000-000080010000}"/>
    <cellStyle name="､d､ﾀｦ・CT75 2" xfId="2578" xr:uid="{5AB45598-A3F2-4A05-81A6-32C7D9344E49}"/>
    <cellStyle name="､d､ﾀｦ・CT75 3" xfId="2671" xr:uid="{BB1D138D-4D4D-4330-84F8-AC54CB6A23D5}"/>
    <cellStyle name="､d､ﾀｦ・CT75 BP Update" xfId="386" xr:uid="{00000000-0005-0000-0000-000081010000}"/>
    <cellStyle name="､d､ﾀｦ・CT75 minor change" xfId="387" xr:uid="{00000000-0005-0000-0000-000082010000}"/>
    <cellStyle name="､d､ﾀｦ・CT75 minor change 2" xfId="2579" xr:uid="{3A6EE121-85CB-4CE4-BFF8-8B165B15A72C}"/>
    <cellStyle name="､d､ﾀｦ・CT75 Value" xfId="388" xr:uid="{00000000-0005-0000-0000-000083010000}"/>
    <cellStyle name="､d､ﾀｦ・CT75_1" xfId="389" xr:uid="{00000000-0005-0000-0000-000084010000}"/>
    <cellStyle name="､d､ﾀｦ・CT75pu" xfId="390" xr:uid="{00000000-0005-0000-0000-000085010000}"/>
    <cellStyle name="､d､ﾀｦ・design" xfId="391" xr:uid="{00000000-0005-0000-0000-000086010000}"/>
    <cellStyle name="､d､ﾀｦ・design " xfId="392" xr:uid="{00000000-0005-0000-0000-000087010000}"/>
    <cellStyle name="､d､ﾀｦ・design (2)" xfId="393" xr:uid="{00000000-0005-0000-0000-000088010000}"/>
    <cellStyle name="､d､ﾀｦ・design (2) 2" xfId="2581" xr:uid="{75D9CDB5-F1FD-4D29-89EB-0A934AD12E7D}"/>
    <cellStyle name="､d､ﾀｦ・design 2" xfId="2580" xr:uid="{6C708653-7B98-4B41-878F-E5C21BF04C44}"/>
    <cellStyle name="､d､ﾀｦ・design 3" xfId="2670" xr:uid="{9C8BE4C7-EDDC-47E4-935E-0C299C59FF4A}"/>
    <cellStyle name="､d､ﾀｦ・Design Cost" xfId="394" xr:uid="{00000000-0005-0000-0000-000089010000}"/>
    <cellStyle name="､d､ﾀｦ・Design Engine" xfId="395" xr:uid="{00000000-0005-0000-0000-00008A010000}"/>
    <cellStyle name="､d､ﾀｦ・Design_1" xfId="396" xr:uid="{00000000-0005-0000-0000-00008B010000}"/>
    <cellStyle name="､d､ﾀｦ・DEW98" xfId="397" xr:uid="{00000000-0005-0000-0000-00008C010000}"/>
    <cellStyle name="､d､ﾀｦ・E18PW201" xfId="398" xr:uid="{00000000-0005-0000-0000-00008D010000}"/>
    <cellStyle name="､d､ﾀｦ・E20DEL1" xfId="399" xr:uid="{00000000-0005-0000-0000-00008E010000}"/>
    <cellStyle name="､d､ﾀｦ・E22PUDE1" xfId="400" xr:uid="{00000000-0005-0000-0000-00008F010000}"/>
    <cellStyle name="､d､ﾀｦ・EAO" xfId="401" xr:uid="{00000000-0005-0000-0000-000090010000}"/>
    <cellStyle name="､d､ﾀｦ・EAO 2" xfId="2582" xr:uid="{359CFFD1-5E1A-4780-B700-0A74FC54BAA4}"/>
    <cellStyle name="､d､ﾀｦ・EII (upgarade)" xfId="402" xr:uid="{00000000-0005-0000-0000-000091010000}"/>
    <cellStyle name="､d､ﾀｦ・EII Eco. Profit" xfId="403" xr:uid="{00000000-0005-0000-0000-000092010000}"/>
    <cellStyle name="､d､ﾀｦ・EII(cost recovery)" xfId="404" xr:uid="{00000000-0005-0000-0000-000093010000}"/>
    <cellStyle name="､d､ﾀｦ・Enco. profit" xfId="405" xr:uid="{00000000-0005-0000-0000-000094010000}"/>
    <cellStyle name="､d､ﾀｦ・Enco. profit (2)" xfId="406" xr:uid="{00000000-0005-0000-0000-000095010000}"/>
    <cellStyle name="､d､ﾀｦ・Enco. profit 2" xfId="2583" xr:uid="{B8275412-01C7-4516-ABF9-03A1506B741F}"/>
    <cellStyle name="､d､ﾀｦ・Enco. profit 3" xfId="2669" xr:uid="{F5E94A46-210A-4420-A8D0-55A2C986BBB8}"/>
    <cellStyle name="､d､ﾀｦ・ENGINEU" xfId="407" xr:uid="{00000000-0005-0000-0000-000096010000}"/>
    <cellStyle name="､d､ﾀｦ・Explanation" xfId="408" xr:uid="{00000000-0005-0000-0000-000097010000}"/>
    <cellStyle name="､d､ﾀｦ・Export(714)" xfId="409" xr:uid="{00000000-0005-0000-0000-000098010000}"/>
    <cellStyle name="､d､ﾀｦ・Export(714) 2" xfId="2584" xr:uid="{300EDDF4-BE02-4968-B526-C264E7914D87}"/>
    <cellStyle name="､d､ﾀｦ・FACELIFT" xfId="410" xr:uid="{00000000-0005-0000-0000-000099010000}"/>
    <cellStyle name="､d､ﾀｦ・F-allocated" xfId="411" xr:uid="{00000000-0005-0000-0000-00009A010000}"/>
    <cellStyle name="､d､ﾀｦ・F-allocated 2" xfId="2585" xr:uid="{243DCD46-0D81-47A4-8B1B-B7BA4CAE69CC}"/>
    <cellStyle name="､d､ﾀｦ・Fin summary" xfId="412" xr:uid="{00000000-0005-0000-0000-00009B010000}"/>
    <cellStyle name="､d､ﾀｦ・Fin summary 2" xfId="2586" xr:uid="{373DAD92-6DE3-44E9-B01B-EA0FAC2E0788}"/>
    <cellStyle name="､d､ﾀｦ・Financial Summary" xfId="413" xr:uid="{00000000-0005-0000-0000-00009C010000}"/>
    <cellStyle name="､d､ﾀｦ・Financial Summary 2" xfId="2587" xr:uid="{947298A0-2186-4568-8094-15F5463E054B}"/>
    <cellStyle name="､d､ﾀｦ・FLH0020 (3)" xfId="414" xr:uid="{00000000-0005-0000-0000-00009D010000}"/>
    <cellStyle name="､d､ﾀｦ・FLH0020 (3) 2" xfId="2588" xr:uid="{54F1E134-ED26-4E09-9900-93A90C76A010}"/>
    <cellStyle name="､d､ﾀｦ・FLHPA" xfId="415" xr:uid="{00000000-0005-0000-0000-00009E010000}"/>
    <cellStyle name="､d､ﾀｦ・FLHPA 2" xfId="2589" xr:uid="{3F98A70F-92B3-41A7-9A83-2754522DDA55}"/>
    <cellStyle name="､d､ﾀｦ・GLCAMH94" xfId="416" xr:uid="{00000000-0005-0000-0000-00009F010000}"/>
    <cellStyle name="､d､ﾀｦ・GLIMARC" xfId="417" xr:uid="{00000000-0005-0000-0000-0000A0010000}"/>
    <cellStyle name="､d､ﾀｦ・GLSCAM94" xfId="418" xr:uid="{00000000-0005-0000-0000-0000A1010000}"/>
    <cellStyle name="､d､ﾀｦ・GLXMARC" xfId="419" xr:uid="{00000000-0005-0000-0000-0000A2010000}"/>
    <cellStyle name="､d､ﾀｦ・HDELLPS1" xfId="420" xr:uid="{00000000-0005-0000-0000-0000A3010000}"/>
    <cellStyle name="､d､ﾀｦ・Investment" xfId="421" xr:uid="{00000000-0005-0000-0000-0000A4010000}"/>
    <cellStyle name="､d､ﾀｦ・Investment (Self-help)" xfId="422" xr:uid="{00000000-0005-0000-0000-0000A5010000}"/>
    <cellStyle name="､d､ﾀｦ・Investment 2" xfId="2590" xr:uid="{11073420-0211-4015-B93F-5C4C06BE6421}"/>
    <cellStyle name="､d､ﾀｦ・Investment 3" xfId="2667" xr:uid="{927E55D7-C831-429F-B504-00A31D99DA65}"/>
    <cellStyle name="､d､ﾀｦ・Investment_cost recovery" xfId="423" xr:uid="{00000000-0005-0000-0000-0000A6010000}"/>
    <cellStyle name="､d､ﾀｦ・KonoABS" xfId="424" xr:uid="{00000000-0005-0000-0000-0000A7010000}"/>
    <cellStyle name="､d､ﾀｦ・KonoABS 2" xfId="2591" xr:uid="{DE6A359C-102E-4523-8FC3-7B02C01204A9}"/>
    <cellStyle name="､d､ﾀｦ・M20Sup" xfId="425" xr:uid="{00000000-0005-0000-0000-0000A8010000}"/>
    <cellStyle name="､d､ﾀｦ・M20Sup 2" xfId="2592" xr:uid="{46C7BB0E-4907-42D5-BCFF-60DF798D3A59}"/>
    <cellStyle name="､d､ﾀｦ・May 95 (4)" xfId="426" xr:uid="{00000000-0005-0000-0000-0000A9010000}"/>
    <cellStyle name="､d､ﾀｦ・May 95 (4) 2" xfId="2593" xr:uid="{50270BA9-4A48-481B-9105-082B79378791}"/>
    <cellStyle name="､d､ﾀｦ・Memo (5)" xfId="427" xr:uid="{00000000-0005-0000-0000-0000AA010000}"/>
    <cellStyle name="､d､ﾀｦ・Memo (5) 2" xfId="2594" xr:uid="{C6B4751C-C339-4618-9872-ABD7FFD73D10}"/>
    <cellStyle name="､d､ﾀｦ・Mondeo" xfId="428" xr:uid="{00000000-0005-0000-0000-0000AB010000}"/>
    <cellStyle name="､d､ﾀｦ・Mondeo 2" xfId="2595" xr:uid="{7136AFA7-2973-47A1-8712-2CAC5CFF0B54}"/>
    <cellStyle name="､d､ﾀｦ・Mondeo CKD" xfId="429" xr:uid="{00000000-0005-0000-0000-0000AC010000}"/>
    <cellStyle name="､d､ﾀｦ・Mon-Exsior" xfId="430" xr:uid="{00000000-0005-0000-0000-0000AD010000}"/>
    <cellStyle name="､d､ﾀｦ・Mon-Exsior 2" xfId="2596" xr:uid="{6C2F37A7-E15F-446C-8294-966AEF5944BD}"/>
    <cellStyle name="､d､ﾀｦ・NBA-GLA" xfId="431" xr:uid="{00000000-0005-0000-0000-0000AE010000}"/>
    <cellStyle name="､d､ﾀｦ・NBA-GLA 2" xfId="2597" xr:uid="{95C26132-DC28-441E-AEFD-0D5E0FB07D0A}"/>
    <cellStyle name="､d､ﾀｦ・NBA-LXIA" xfId="432" xr:uid="{00000000-0005-0000-0000-0000AF010000}"/>
    <cellStyle name="､d､ﾀｦ・NBA-LXIA 2" xfId="2598" xr:uid="{A4C524A6-958D-45CC-998C-CC46EAD2818F}"/>
    <cellStyle name="､d､ﾀｦ・NB-ASTRA" xfId="433" xr:uid="{00000000-0005-0000-0000-0000B0010000}"/>
    <cellStyle name="､d､ﾀｦ・NB-ASTRA 2" xfId="2599" xr:uid="{216ABE1E-BFC3-4A8D-8221-9DFEA2A5AE42}"/>
    <cellStyle name="､d､ﾀｦ・NBGLASOC" xfId="434" xr:uid="{00000000-0005-0000-0000-0000B1010000}"/>
    <cellStyle name="､d､ﾀｦ・NBLANCER" xfId="435" xr:uid="{00000000-0005-0000-0000-0000B2010000}"/>
    <cellStyle name="､d､ﾀｦ・NBLANCER 2" xfId="2600" xr:uid="{0FD434CE-2E48-4441-A908-06C5F7F2F15F}"/>
    <cellStyle name="､d､ﾀｦ・NBMarch" xfId="436" xr:uid="{00000000-0005-0000-0000-0000B3010000}"/>
    <cellStyle name="､d､ﾀｦ・NBMarch 2" xfId="2601" xr:uid="{81E503BC-8E05-4101-9B55-1AD8CD253942}"/>
    <cellStyle name="､d､ﾀｦ・NBSocial" xfId="437" xr:uid="{00000000-0005-0000-0000-0000B4010000}"/>
    <cellStyle name="､d､ﾀｦ・NBSocial 2" xfId="2602" xr:uid="{9849EEF8-9DC3-46EF-8923-0E667BC67A06}"/>
    <cellStyle name="､d､ﾀｦ・NBvsMarch" xfId="438" xr:uid="{00000000-0005-0000-0000-0000B5010000}"/>
    <cellStyle name="､d､ﾀｦ・NBvsMarch 2" xfId="2603" xr:uid="{9AA2EB50-534D-41F1-8C3F-0566674CAD38}"/>
    <cellStyle name="､d､ﾀｦ・Packing Cost" xfId="439" xr:uid="{00000000-0005-0000-0000-0000B6010000}"/>
    <cellStyle name="､d､ﾀｦ・Packing Cost 2" xfId="2604" xr:uid="{44E66889-BE14-45B9-9394-5DFCF11D7B0C}"/>
    <cellStyle name="､d､ﾀｦ・Per Unit" xfId="440" xr:uid="{00000000-0005-0000-0000-0000B7010000}"/>
    <cellStyle name="､d､ﾀｦ・Per Unit " xfId="441" xr:uid="{00000000-0005-0000-0000-0000B8010000}"/>
    <cellStyle name="､d､ﾀｦ・Per Unit 2" xfId="2605" xr:uid="{5E17C175-553F-45E3-8449-026E54355925}"/>
    <cellStyle name="､d､ﾀｦ・Per Unit 3" xfId="2666" xr:uid="{440D25ED-E331-4CB2-B7AD-5EDD00DFDB6B}"/>
    <cellStyle name="､d､ﾀｦ・Per Unit_Bongo Per Unit " xfId="442" xr:uid="{00000000-0005-0000-0000-0000B9010000}"/>
    <cellStyle name="､d､ﾀｦ・pftsheet" xfId="443" xr:uid="{00000000-0005-0000-0000-0000BA010000}"/>
    <cellStyle name="､d､ﾀｦ・P-LUXVA1" xfId="444" xr:uid="{00000000-0005-0000-0000-0000BB010000}"/>
    <cellStyle name="､d､ﾀｦ・P-PUVAR1" xfId="445" xr:uid="{00000000-0005-0000-0000-0000BC010000}"/>
    <cellStyle name="､d､ﾀｦ・Present (1)" xfId="446" xr:uid="{00000000-0005-0000-0000-0000BD010000}"/>
    <cellStyle name="､d､ﾀｦ・Present (1) 2" xfId="2606" xr:uid="{5FA6D934-E32C-4EA2-9399-7E4873CE3E60}"/>
    <cellStyle name="､d､ﾀｦ・Price" xfId="447" xr:uid="{00000000-0005-0000-0000-0000BE010000}"/>
    <cellStyle name="､d､ﾀｦ・PRICE (2)" xfId="448" xr:uid="{00000000-0005-0000-0000-0000BF010000}"/>
    <cellStyle name="､d､ﾀｦ・Price 2" xfId="2607" xr:uid="{8E9F6F35-4FD0-4E60-BEF5-FAFBA23C112B}"/>
    <cellStyle name="､d､ﾀｦ・Price 2.0" xfId="449" xr:uid="{00000000-0005-0000-0000-0000C0010000}"/>
    <cellStyle name="､d､ﾀｦ・Price 2.0 2" xfId="2608" xr:uid="{E3CD7430-0BE7-4993-A7DA-B2D609EF3BCE}"/>
    <cellStyle name="､d､ﾀｦ・Price 3" xfId="2665" xr:uid="{9CF04B8E-F81F-4EC5-B5B0-4FE1BDBFA382}"/>
    <cellStyle name="､d､ﾀｦ・Pricelist" xfId="450" xr:uid="{00000000-0005-0000-0000-0000C1010000}"/>
    <cellStyle name="､d､ﾀｦ・Program" xfId="451" xr:uid="{00000000-0005-0000-0000-0000C2010000}"/>
    <cellStyle name="､d､ﾀｦ・Program 2" xfId="2609" xr:uid="{72F9764B-F056-45EC-BE71-DE736E77235B}"/>
    <cellStyle name="､d､ﾀｦ・Pronto (upgrade)" xfId="452" xr:uid="{00000000-0005-0000-0000-0000C3010000}"/>
    <cellStyle name="､d､ﾀｦ・Pronto Eco. Profit" xfId="453" xr:uid="{00000000-0005-0000-0000-0000C4010000}"/>
    <cellStyle name="､d､ﾀｦ・Pronto Upg" xfId="454" xr:uid="{00000000-0005-0000-0000-0000C5010000}"/>
    <cellStyle name="､d､ﾀｦ・PT - Pg. 5" xfId="455" xr:uid="{00000000-0005-0000-0000-0000C6010000}"/>
    <cellStyle name="､d､ﾀｦ・PT - Pg. 5 2" xfId="2610" xr:uid="{6A00CEC5-1E93-4DD0-BC67-0EC7CB01E39C}"/>
    <cellStyle name="､d､ﾀｦ・PU-Aug" xfId="456" xr:uid="{00000000-0005-0000-0000-0000C7010000}"/>
    <cellStyle name="､d､ﾀｦ・PU-Aug 2" xfId="2611" xr:uid="{CE10F493-9D62-427F-BF53-3A9989AC70EE}"/>
    <cellStyle name="､d､ﾀｦ・PUTAURUS" xfId="457" xr:uid="{00000000-0005-0000-0000-0000C8010000}"/>
    <cellStyle name="､d､ﾀｦ・REMSC8" xfId="458" xr:uid="{00000000-0005-0000-0000-0000C9010000}"/>
    <cellStyle name="､d､ﾀｦ・REMSC8 2" xfId="2612" xr:uid="{25A86A6F-8D91-43C9-A4F8-5F86D04EB772}"/>
    <cellStyle name="､d､ﾀｦ・Retailprice" xfId="459" xr:uid="{00000000-0005-0000-0000-0000CA010000}"/>
    <cellStyle name="､d､ﾀｦ・RP-walk" xfId="460" xr:uid="{00000000-0005-0000-0000-0000CB010000}"/>
    <cellStyle name="､d､ﾀｦ・RSw" xfId="461" xr:uid="{00000000-0005-0000-0000-0000CC010000}"/>
    <cellStyle name="､d､ﾀｦ・S1-PU (2)" xfId="462" xr:uid="{00000000-0005-0000-0000-0000CD010000}"/>
    <cellStyle name="､d､ﾀｦ・selfhe" xfId="463" xr:uid="{00000000-0005-0000-0000-0000CE010000}"/>
    <cellStyle name="､d､ﾀｦ・Sheet1" xfId="464" xr:uid="{00000000-0005-0000-0000-0000CF010000}"/>
    <cellStyle name="､d､ﾀｦ・Sheet1 (2)" xfId="465" xr:uid="{00000000-0005-0000-0000-0000D0010000}"/>
    <cellStyle name="､d､ﾀｦ・Sheet1 (2) 2" xfId="2614" xr:uid="{9789688E-C8E1-4D98-88D9-E9E4A0FEB617}"/>
    <cellStyle name="､d､ﾀｦ・Sheet1 (3)" xfId="466" xr:uid="{00000000-0005-0000-0000-0000D1010000}"/>
    <cellStyle name="､d､ﾀｦ・Sheet1 (3) 2" xfId="2615" xr:uid="{85B7161A-B979-44AA-98B7-5330DFC94DAA}"/>
    <cellStyle name="､d､ﾀｦ・Sheet1 2" xfId="2613" xr:uid="{C49A348D-447F-41DD-AE95-0DB240DDE689}"/>
    <cellStyle name="､d､ﾀｦ・Sheet1 3" xfId="2664" xr:uid="{ADDF414F-2F4A-4AA2-ADFD-0A062FB51100}"/>
    <cellStyle name="､d､ﾀｦ・Sheet2" xfId="467" xr:uid="{00000000-0005-0000-0000-0000D2010000}"/>
    <cellStyle name="､d､ﾀｦ・Sheet2 2" xfId="2616" xr:uid="{95CFA184-D454-4B4A-BD61-337A56E611D7}"/>
    <cellStyle name="､d､ﾀｦ・Sheet3" xfId="468" xr:uid="{00000000-0005-0000-0000-0000D3010000}"/>
    <cellStyle name="､d､ﾀｦ・Sheet3 2" xfId="2617" xr:uid="{E7E57BC4-274B-47F8-9CD4-120222732F45}"/>
    <cellStyle name="､d､ﾀｦ・Spec" xfId="469" xr:uid="{00000000-0005-0000-0000-0000D4010000}"/>
    <cellStyle name="､d､ﾀｦ・SUM" xfId="470" xr:uid="{00000000-0005-0000-0000-0000D5010000}"/>
    <cellStyle name="､d､ﾀｦ・SUM 2" xfId="2618" xr:uid="{942233F2-5FC9-4F07-9CDD-C6E933A23986}"/>
    <cellStyle name="､d､ﾀｦ・Summary 4.0 (2)" xfId="471" xr:uid="{00000000-0005-0000-0000-0000D6010000}"/>
    <cellStyle name="､d､ﾀｦ・TA-CAM3" xfId="472" xr:uid="{00000000-0005-0000-0000-0000D7010000}"/>
    <cellStyle name="､d､ﾀｦ・TAUCONC1" xfId="473" xr:uid="{00000000-0005-0000-0000-0000D8010000}"/>
    <cellStyle name="､d､ﾀｦ・TAUCONC1 2" xfId="2619" xr:uid="{69ED254E-73B9-4865-A72C-07523AF4BB33}"/>
    <cellStyle name="､d､ﾀｦ・TELSTAR" xfId="474" xr:uid="{00000000-0005-0000-0000-0000D9010000}"/>
    <cellStyle name="､d､ﾀｦ・Telstar (2)" xfId="475" xr:uid="{00000000-0005-0000-0000-0000DA010000}"/>
    <cellStyle name="､d､ﾀｦ・Telstar_1" xfId="476" xr:uid="{00000000-0005-0000-0000-0000DB010000}"/>
    <cellStyle name="､d､ﾀｦ・Total Design" xfId="477" xr:uid="{00000000-0005-0000-0000-0000DC010000}"/>
    <cellStyle name="､d､ﾀｦ・Total Design (2)" xfId="478" xr:uid="{00000000-0005-0000-0000-0000DD010000}"/>
    <cellStyle name="､d､ﾀｦ・Update Alt4 (Cost)" xfId="479" xr:uid="{00000000-0005-0000-0000-0000DE010000}"/>
    <cellStyle name="､d､ﾀｦ・Update Alt4 (Cost) 2" xfId="2620" xr:uid="{42A13511-BA0D-4367-9544-819FFE5E63F4}"/>
    <cellStyle name="､d､ﾀｦ・V9-VAGL" xfId="480" xr:uid="{00000000-0005-0000-0000-0000DF010000}"/>
    <cellStyle name="､d､ﾀｦ・Volume" xfId="481" xr:uid="{00000000-0005-0000-0000-0000E0010000}"/>
    <cellStyle name="､d､ﾀｦ・Volume 2" xfId="2621" xr:uid="{5B66C8DF-0A11-4610-AC07-062FCCC1C0B4}"/>
    <cellStyle name="､d､ﾀｦ・vs program (2)" xfId="482" xr:uid="{00000000-0005-0000-0000-0000E1010000}"/>
    <cellStyle name="､d､ﾀｦ・vs program (3)" xfId="483" xr:uid="{00000000-0005-0000-0000-0000E2010000}"/>
    <cellStyle name="､d､ﾀｦ・vs.Mar" xfId="484" xr:uid="{00000000-0005-0000-0000-0000E3010000}"/>
    <cellStyle name="､d､ﾀｦ・vs.Mar 2" xfId="2622" xr:uid="{59C4E2B3-4741-446B-8850-9BC4860713A7}"/>
    <cellStyle name="､d､ﾀｦ・VsProgram" xfId="485" xr:uid="{00000000-0005-0000-0000-0000E4010000}"/>
    <cellStyle name="､d､ﾀｦ・With Action" xfId="486" xr:uid="{00000000-0005-0000-0000-0000E5010000}"/>
    <cellStyle name="??" xfId="487" xr:uid="{00000000-0005-0000-0000-0000E6010000}"/>
    <cellStyle name="?? [0.00]_EjAM1q5cbwD9HdswfraYPjBvv" xfId="488" xr:uid="{00000000-0005-0000-0000-0000E7010000}"/>
    <cellStyle name="?? [0]_BSA-HCS(Q105)-Updated" xfId="489" xr:uid="{00000000-0005-0000-0000-0000E8010000}"/>
    <cellStyle name="???? [0.00]_01Protege ME (PAP-3)" xfId="490" xr:uid="{00000000-0005-0000-0000-0000E9010000}"/>
    <cellStyle name="????_EjAM1q5cbwD9HdswfraYPjBvv" xfId="491" xr:uid="{00000000-0005-0000-0000-0000EA010000}"/>
    <cellStyle name="???[0]_petrol" xfId="492" xr:uid="{00000000-0005-0000-0000-0000EB010000}"/>
    <cellStyle name="??_BSA-HCS(Q105)-Updated" xfId="493" xr:uid="{00000000-0005-0000-0000-0000EC010000}"/>
    <cellStyle name="?@｡ﾂe_FY_FLH BP99" xfId="494" xr:uid="{00000000-0005-0000-0000-0000ED010000}"/>
    <cellStyle name="?@¯e_FY_FLH BP99" xfId="495" xr:uid="{00000000-0005-0000-0000-0000EE010000}"/>
    <cellStyle name="?…?a唇?e [0.00]_Enterprise profit" xfId="496" xr:uid="{00000000-0005-0000-0000-0000EF010000}"/>
    <cellStyle name="?…?a唇?e_Sheet1" xfId="497" xr:uid="{00000000-0005-0000-0000-0000F0010000}"/>
    <cellStyle name="?W準_Enterprise profit" xfId="498" xr:uid="{00000000-0005-0000-0000-0000F1010000}"/>
    <cellStyle name="?W準KM02" xfId="499" xr:uid="{00000000-0005-0000-0000-0000F2010000}"/>
    <cellStyle name="_~0913497" xfId="500" xr:uid="{00000000-0005-0000-0000-0000F3010000}"/>
    <cellStyle name="_~2790070" xfId="501" xr:uid="{00000000-0005-0000-0000-0000F4010000}"/>
    <cellStyle name="_~8281760" xfId="502" xr:uid="{00000000-0005-0000-0000-0000F5010000}"/>
    <cellStyle name="_1.TB_lookup_200908" xfId="503" xr:uid="{00000000-0005-0000-0000-0000F6010000}"/>
    <cellStyle name="_1.TB_lookup_200909" xfId="504" xr:uid="{00000000-0005-0000-0000-0000F7010000}"/>
    <cellStyle name="_11.19_MM Asset_11.20_MMLaib_11.22_Repricing_11.23_Maturity" xfId="505" xr:uid="{00000000-0005-0000-0000-0000F8010000}"/>
    <cellStyle name="_11.3 and 11.4_Int receive_paid" xfId="506" xr:uid="{00000000-0005-0000-0000-0000F9010000}"/>
    <cellStyle name="_11.6 (1) and 11.22 (Revised)" xfId="507" xr:uid="{00000000-0005-0000-0000-0000FA010000}"/>
    <cellStyle name="_2.TB_Local_200906" xfId="508" xr:uid="{00000000-0005-0000-0000-0000FB010000}"/>
    <cellStyle name="_2.TB_Local_200906_AIGRB52H updated at 19.08" xfId="509" xr:uid="{00000000-0005-0000-0000-0000FC010000}"/>
    <cellStyle name="_2.TB_Local_200906_AIGRR09H  updated at 19.08" xfId="510" xr:uid="{00000000-0005-0000-0000-0000FD010000}"/>
    <cellStyle name="_2.TB_Local_200906_AYTS09_25012010" xfId="511" xr:uid="{00000000-0005-0000-0000-0000FE010000}"/>
    <cellStyle name="_2.TB_Local_200906_AYTS52_15122009" xfId="512" xr:uid="{00000000-0005-0000-0000-0000FF010000}"/>
    <cellStyle name="_2.TB_Local_200906_TB_Local_200911_V1(Dec 15'09)" xfId="513" xr:uid="{00000000-0005-0000-0000-000000020000}"/>
    <cellStyle name="_2.TB_Local_200907" xfId="514" xr:uid="{00000000-0005-0000-0000-000001020000}"/>
    <cellStyle name="_2.TB_Local_200908" xfId="515" xr:uid="{00000000-0005-0000-0000-000002020000}"/>
    <cellStyle name="_2.TB_Local_200909" xfId="516" xr:uid="{00000000-0005-0000-0000-000003020000}"/>
    <cellStyle name="_20082TMULTF_Asia Tax_Thailand_BAY tax test work" xfId="517" xr:uid="{00000000-0005-0000-0000-000004020000}"/>
    <cellStyle name="_3. DFTax Template_BAY Group_1209_AYTS" xfId="518" xr:uid="{00000000-0005-0000-0000-000005020000}"/>
    <cellStyle name="_5_Reconcile Monthend - September 2009_Duangrat" xfId="519" xr:uid="{00000000-0005-0000-0000-000006020000}"/>
    <cellStyle name="_AIG CARD (T) 07 2009" xfId="520" xr:uid="{00000000-0005-0000-0000-000007020000}"/>
    <cellStyle name="_AIGB Accrual 01Jan09" xfId="521" xr:uid="{00000000-0005-0000-0000-000008020000}"/>
    <cellStyle name="_AIGB Accrual 02Feb09" xfId="522" xr:uid="{00000000-0005-0000-0000-000009020000}"/>
    <cellStyle name="_AIGB Accrual 05May09" xfId="523" xr:uid="{00000000-0005-0000-0000-00000A020000}"/>
    <cellStyle name="_AIGRB_Package for H1&amp;Q2 09sub" xfId="524" xr:uid="{00000000-0005-0000-0000-00000B020000}"/>
    <cellStyle name="_AIGRB_Package for H1&amp;Q2 09sub 2" xfId="525" xr:uid="{00000000-0005-0000-0000-00000C020000}"/>
    <cellStyle name="_AIGRB_Package for H1&amp;Q2 09sub 3" xfId="526" xr:uid="{00000000-0005-0000-0000-00000D020000}"/>
    <cellStyle name="_AIGRB_Package for H1&amp;Q2 09sub 4" xfId="527" xr:uid="{00000000-0005-0000-0000-00000E020000}"/>
    <cellStyle name="_AIGRB_Package for H1&amp;Q2 09sub 5" xfId="528" xr:uid="{00000000-0005-0000-0000-00000F020000}"/>
    <cellStyle name="_AIGRB_Package for H1&amp;Q2 09sub_AIGRB52H updated at 19.08" xfId="529" xr:uid="{00000000-0005-0000-0000-000010020000}"/>
    <cellStyle name="_AIGRB_Package for H1&amp;Q2 09sub_AIGRR09H  updated at 19.08" xfId="530" xr:uid="{00000000-0005-0000-0000-000011020000}"/>
    <cellStyle name="_AIGRB_Package for H1&amp;Q2 09sub_AYTS09_25012010" xfId="531" xr:uid="{00000000-0005-0000-0000-000012020000}"/>
    <cellStyle name="_AIGRB_Package for H1&amp;Q2 09sub_AYTS52_15122009" xfId="532" xr:uid="{00000000-0005-0000-0000-000013020000}"/>
    <cellStyle name="_AIGRB_Package for H1&amp;Q2 09sub_TB_Local_200911_V1(Dec 15'09)" xfId="533" xr:uid="{00000000-0005-0000-0000-000014020000}"/>
    <cellStyle name="_AIGRB_Package for Monthly_May 09_Soft" xfId="534" xr:uid="{00000000-0005-0000-0000-000015020000}"/>
    <cellStyle name="_AIGRB_Package for Monthly_May 09_Soft_AIGRB52H updated at 19.08" xfId="535" xr:uid="{00000000-0005-0000-0000-000016020000}"/>
    <cellStyle name="_AIGRB_Package for Monthly_May 09_Soft_AIGRR09H  updated at 19.08" xfId="536" xr:uid="{00000000-0005-0000-0000-000017020000}"/>
    <cellStyle name="_AIGRB_Package for Monthly_May 09_Soft_AYTS09_25012010" xfId="537" xr:uid="{00000000-0005-0000-0000-000018020000}"/>
    <cellStyle name="_AIGRB_Package for Monthly_May 09_Soft_AYTS52_15122009" xfId="538" xr:uid="{00000000-0005-0000-0000-000019020000}"/>
    <cellStyle name="_AIGRB_Package for Monthly_May 09_Soft_TB_Local_200911_V1(Dec 15'09)" xfId="539" xr:uid="{00000000-0005-0000-0000-00001A020000}"/>
    <cellStyle name="_APR_09_JV 740_Fixed assets" xfId="540" xr:uid="{00000000-0005-0000-0000-00001B020000}"/>
    <cellStyle name="_AYTS Outlook" xfId="541" xr:uid="{00000000-0005-0000-0000-00001C020000}"/>
    <cellStyle name="_AYTS_Tax calculation_200911" xfId="542" xr:uid="{00000000-0005-0000-0000-00001D020000}"/>
    <cellStyle name="_AYTS_Tax calculation_200912" xfId="543" xr:uid="{00000000-0005-0000-0000-00001E020000}"/>
    <cellStyle name="_BAY 2007 local tax expense true up WP" xfId="544" xr:uid="{00000000-0005-0000-0000-00001F020000}"/>
    <cellStyle name="_BAY tax recalculation" xfId="545" xr:uid="{00000000-0005-0000-0000-000020020000}"/>
    <cellStyle name="_BSPL 2006" xfId="546" xr:uid="{00000000-0005-0000-0000-000021020000}"/>
    <cellStyle name="_BSPL 2006 2" xfId="547" xr:uid="{00000000-0005-0000-0000-000022020000}"/>
    <cellStyle name="_BSPL 2006 3" xfId="548" xr:uid="{00000000-0005-0000-0000-000023020000}"/>
    <cellStyle name="_BSPL 2006 4" xfId="549" xr:uid="{00000000-0005-0000-0000-000024020000}"/>
    <cellStyle name="_BSPL 2006 5" xfId="550" xr:uid="{00000000-0005-0000-0000-000025020000}"/>
    <cellStyle name="_BSPL 2006_~6965446" xfId="551" xr:uid="{00000000-0005-0000-0000-000026020000}"/>
    <cellStyle name="_BSPL 2006_AIGRB52H updated at 19.08" xfId="552" xr:uid="{00000000-0005-0000-0000-000027020000}"/>
    <cellStyle name="_BSPL 2006_AIGRR09H  updated at 19.08" xfId="553" xr:uid="{00000000-0005-0000-0000-000028020000}"/>
    <cellStyle name="_BSPL 2006_AYTS09_25012010" xfId="554" xr:uid="{00000000-0005-0000-0000-000029020000}"/>
    <cellStyle name="_BSPL 2006_AYTS52_15122009" xfId="555" xr:uid="{00000000-0005-0000-0000-00002A020000}"/>
    <cellStyle name="_BSPL 2006_TB_Local_200911_V1(Dec 15'09)" xfId="556" xr:uid="{00000000-0005-0000-0000-00002B020000}"/>
    <cellStyle name="_BSPL_Jun2006 Management_Working" xfId="557" xr:uid="{00000000-0005-0000-0000-00002C020000}"/>
    <cellStyle name="_BSPL_Jun2006 Management_Working_~6965446" xfId="558" xr:uid="{00000000-0005-0000-0000-00002D020000}"/>
    <cellStyle name="_BSPL_Jun2006 Management_Working_AIGRB52H updated at 19.08" xfId="559" xr:uid="{00000000-0005-0000-0000-00002E020000}"/>
    <cellStyle name="_BSPL_Jun2006 Management_Working_AIGRR09H  updated at 19.08" xfId="560" xr:uid="{00000000-0005-0000-0000-00002F020000}"/>
    <cellStyle name="_BSPL_Jun2006 Management_Working_AYTS09_25012010" xfId="561" xr:uid="{00000000-0005-0000-0000-000030020000}"/>
    <cellStyle name="_BSPL_Jun2006 Management_Working_AYTS52_15122009" xfId="562" xr:uid="{00000000-0005-0000-0000-000031020000}"/>
    <cellStyle name="_BSPL_Jun2006 Management_Working_TB_Local_200911_V1(Dec 15'09)" xfId="563" xr:uid="{00000000-0005-0000-0000-000032020000}"/>
    <cellStyle name="_Card_Stop 90dpd_30062009" xfId="564" xr:uid="{00000000-0005-0000-0000-000033020000}"/>
    <cellStyle name="_COA AYCL" xfId="565" xr:uid="{00000000-0005-0000-0000-000034020000}"/>
    <cellStyle name="_COA AYTS_200809" xfId="566" xr:uid="{00000000-0005-0000-0000-000035020000}"/>
    <cellStyle name="_COA AYTS_V.300909 (Incl Additional)" xfId="567" xr:uid="{00000000-0005-0000-0000-000036020000}"/>
    <cellStyle name="_COA_AIGRB_Updated_081809_UAT" xfId="568" xr:uid="{00000000-0005-0000-0000-000037020000}"/>
    <cellStyle name="_Fin Statement_V2" xfId="569" xr:uid="{00000000-0005-0000-0000-000038020000}"/>
    <cellStyle name="_Fixed assest 30 June 2009" xfId="570" xr:uid="{00000000-0005-0000-0000-000039020000}"/>
    <cellStyle name="_Fixed assets as of Dec 2009" xfId="571" xr:uid="{00000000-0005-0000-0000-00003A020000}"/>
    <cellStyle name="_gms_hc_June 07 NEW FORMAT" xfId="572" xr:uid="{00000000-0005-0000-0000-00003B020000}"/>
    <cellStyle name="_IT Apricot Project - Phase 1" xfId="573" xr:uid="{00000000-0005-0000-0000-00003C020000}"/>
    <cellStyle name="_LLR 0609" xfId="574" xr:uid="{00000000-0005-0000-0000-00003D020000}"/>
    <cellStyle name="_LLR 0609_AIGRB52H updated at 19.08" xfId="575" xr:uid="{00000000-0005-0000-0000-00003E020000}"/>
    <cellStyle name="_LLR 0609_AIGRR09H  updated at 19.08" xfId="576" xr:uid="{00000000-0005-0000-0000-00003F020000}"/>
    <cellStyle name="_LLR 0609_AYTS09_25012010" xfId="577" xr:uid="{00000000-0005-0000-0000-000040020000}"/>
    <cellStyle name="_LLR 0609_AYTS52_15122009" xfId="578" xr:uid="{00000000-0005-0000-0000-000041020000}"/>
    <cellStyle name="_LLR 0609_TB_Local_200911_V1(Dec 15'09)" xfId="579" xr:uid="{00000000-0005-0000-0000-000042020000}"/>
    <cellStyle name="_LLR 0709" xfId="580" xr:uid="{00000000-0005-0000-0000-000043020000}"/>
    <cellStyle name="_LLR 0809" xfId="581" xr:uid="{00000000-0005-0000-0000-000044020000}"/>
    <cellStyle name="_LLR_Sep 2009" xfId="582" xr:uid="{00000000-0005-0000-0000-000045020000}"/>
    <cellStyle name="_Mapping for BF TR TB AIGRB_Sep09_V.1(09142009)" xfId="583" xr:uid="{00000000-0005-0000-0000-000046020000}"/>
    <cellStyle name="_NOL_200911" xfId="584" xr:uid="{00000000-0005-0000-0000-000047020000}"/>
    <cellStyle name="_Nov 09_JV1556_Sales of AYTS Fixed asset to BAY" xfId="585" xr:uid="{00000000-0005-0000-0000-000048020000}"/>
    <cellStyle name="_Nov 09_JV1557_Sales of AYTS Fixed asset Notebook" xfId="586" xr:uid="{00000000-0005-0000-0000-000049020000}"/>
    <cellStyle name="_OP2009 CB by cost centerHR280109" xfId="587" xr:uid="{00000000-0005-0000-0000-00004A020000}"/>
    <cellStyle name="_Other Loan Balance_Feb 2009" xfId="588" xr:uid="{00000000-0005-0000-0000-00004B020000}"/>
    <cellStyle name="_Sell_FA" xfId="589" xr:uid="{00000000-0005-0000-0000-00004C020000}"/>
    <cellStyle name="_Sheet1" xfId="590" xr:uid="{00000000-0005-0000-0000-00004D020000}"/>
    <cellStyle name="_Sheet1 2" xfId="591" xr:uid="{00000000-0005-0000-0000-00004E020000}"/>
    <cellStyle name="_Sheet1_CFG Services Company Limited 3112010 (10 Feb 11 update)" xfId="592" xr:uid="{00000000-0005-0000-0000-00004F020000}"/>
    <cellStyle name="_Sheet1_CFG Services Company Limited 3112010 (10 Feb 11 update) 2" xfId="593" xr:uid="{00000000-0005-0000-0000-000050020000}"/>
    <cellStyle name="_SI 4Q08_THF_due 09.01.09" xfId="594" xr:uid="{00000000-0005-0000-0000-000051020000}"/>
    <cellStyle name="_SI 4Q08_THF_due 09.01.09_Fixed assets as of Dec 2009" xfId="595" xr:uid="{00000000-0005-0000-0000-000052020000}"/>
    <cellStyle name="_SLA Appricot" xfId="596" xr:uid="{00000000-0005-0000-0000-000053020000}"/>
    <cellStyle name="_Summary inter-company charge among BAY's group_01.10.09" xfId="597" xr:uid="{00000000-0005-0000-0000-000054020000}"/>
    <cellStyle name="_Summary inter-company charge among BAY's group_03.07.09 v2" xfId="598" xr:uid="{00000000-0005-0000-0000-000055020000}"/>
    <cellStyle name="_Summary inter-company charge among BAY's group_03.08.09" xfId="599" xr:uid="{00000000-0005-0000-0000-000056020000}"/>
    <cellStyle name="_TAX CAL_AIGB 2009_06" xfId="600" xr:uid="{00000000-0005-0000-0000-000057020000}"/>
    <cellStyle name="_TB_Local_200906_Audit Format" xfId="601" xr:uid="{00000000-0005-0000-0000-000058020000}"/>
    <cellStyle name="_Total assets movement-Q2 Jan-June" xfId="602" xr:uid="{00000000-0005-0000-0000-000059020000}"/>
    <cellStyle name="_Total assets movement-Q2 Jan-June_Fixed assets as of Dec 2009" xfId="603" xr:uid="{00000000-0005-0000-0000-00005A020000}"/>
    <cellStyle name="_รายการขายที่ต้องจ่ายค่าธรรมเนียมให้ AYCAL" xfId="604" xr:uid="{00000000-0005-0000-0000-00005B020000}"/>
    <cellStyle name="’E‰Y [0.00]_Enterprise profit" xfId="605" xr:uid="{00000000-0005-0000-0000-00005C020000}"/>
    <cellStyle name="’E‰Y_Sheet1" xfId="606" xr:uid="{00000000-0005-0000-0000-00005D020000}"/>
    <cellStyle name="¤@¯ë_ MondeoGLX-PrimeraGT(34)" xfId="607" xr:uid="{00000000-0005-0000-0000-00005E020000}"/>
    <cellStyle name="¤d¤À¦ì[0]_ MondeoGLX-PrimeraGT(34)" xfId="608" xr:uid="{00000000-0005-0000-0000-00005F020000}"/>
    <cellStyle name="¤d¤À¦ì_ MondeoGLX-PrimeraGT(34)" xfId="609" xr:uid="{00000000-0005-0000-0000-000060020000}"/>
    <cellStyle name="=C:\WINNT\SYSTEM32\COMMAND.COM" xfId="610" xr:uid="{00000000-0005-0000-0000-000061020000}"/>
    <cellStyle name="=C:\WINNT\SYSTEM32\COMMAND.COM 2" xfId="611" xr:uid="{00000000-0005-0000-0000-000062020000}"/>
    <cellStyle name="＝g" xfId="612" xr:uid="{00000000-0005-0000-0000-000063020000}"/>
    <cellStyle name="＝g潤ﾊ吹h“_1?…" xfId="613" xr:uid="{00000000-0005-0000-0000-000064020000}"/>
    <cellStyle name="•W_Att4_94S$BAuHwI(J-980303$B2~D{(J" xfId="614" xr:uid="{00000000-0005-0000-0000-000065020000}"/>
    <cellStyle name="…ๆุ่ [0.00]_!!!GO" xfId="615" xr:uid="{00000000-0005-0000-0000-000066020000}"/>
    <cellStyle name="…ๆุ่_!!!GO" xfId="616" xr:uid="{00000000-0005-0000-0000-000067020000}"/>
    <cellStyle name="0" xfId="617" xr:uid="{00000000-0005-0000-0000-000068020000}"/>
    <cellStyle name="0,0_x000d__x000a_NA_x000d__x000a_" xfId="618" xr:uid="{00000000-0005-0000-0000-000069020000}"/>
    <cellStyle name="0,0_x000d__x000a_NA_x000d__x000a_ 2" xfId="619" xr:uid="{00000000-0005-0000-0000-00006A020000}"/>
    <cellStyle name="0.0" xfId="620" xr:uid="{00000000-0005-0000-0000-00006B020000}"/>
    <cellStyle name="0.00" xfId="621" xr:uid="{00000000-0005-0000-0000-00006C020000}"/>
    <cellStyle name="0_ 00-09-01" xfId="622" xr:uid="{00000000-0005-0000-0000-00006D020000}"/>
    <cellStyle name="0_J60 PIA ME Canada Final 01-04-13" xfId="623" xr:uid="{00000000-0005-0000-0000-00006E020000}"/>
    <cellStyle name="0_J60ME USA for PIA revised 01-04-17.xls グラフ 22" xfId="624" xr:uid="{00000000-0005-0000-0000-00006F020000}"/>
    <cellStyle name="0_J60MEDraft991007" xfId="625" xr:uid="{00000000-0005-0000-0000-000070020000}"/>
    <cellStyle name="0_J60MEDraft991007_ 00-09-01" xfId="626" xr:uid="{00000000-0005-0000-0000-000071020000}"/>
    <cellStyle name="0_J60MEDraft991007_ 00-09-01 2" xfId="2623" xr:uid="{44335CD6-611D-426F-BA1C-09827BE3192A}"/>
    <cellStyle name="0_J60MEDraft991007_J60 PIA ME Canada Final 01-04-13" xfId="627" xr:uid="{00000000-0005-0000-0000-000072020000}"/>
    <cellStyle name="0_J60MEDraft991007_J60ME USA for PIA revised 01-04-17.xls グラフ 22" xfId="628" xr:uid="{00000000-0005-0000-0000-000073020000}"/>
    <cellStyle name="¹éºÐÀ²_±âÅ¸" xfId="629" xr:uid="{00000000-0005-0000-0000-000074020000}"/>
    <cellStyle name="1Normal" xfId="630" xr:uid="{00000000-0005-0000-0000-000075020000}"/>
    <cellStyle name="20% - Accent1 10" xfId="631" xr:uid="{00000000-0005-0000-0000-000076020000}"/>
    <cellStyle name="20% - Accent1 11" xfId="632" xr:uid="{00000000-0005-0000-0000-000077020000}"/>
    <cellStyle name="20% - Accent1 12" xfId="633" xr:uid="{00000000-0005-0000-0000-000078020000}"/>
    <cellStyle name="20% - Accent1 2" xfId="634" xr:uid="{00000000-0005-0000-0000-000079020000}"/>
    <cellStyle name="20% - Accent1 2 10" xfId="635" xr:uid="{00000000-0005-0000-0000-00007A020000}"/>
    <cellStyle name="20% - Accent1 2 10 2" xfId="636" xr:uid="{00000000-0005-0000-0000-00007B020000}"/>
    <cellStyle name="20% - Accent1 2 11" xfId="637" xr:uid="{00000000-0005-0000-0000-00007C020000}"/>
    <cellStyle name="20% - Accent1 2 11 2" xfId="638" xr:uid="{00000000-0005-0000-0000-00007D020000}"/>
    <cellStyle name="20% - Accent1 2 12" xfId="639" xr:uid="{00000000-0005-0000-0000-00007E020000}"/>
    <cellStyle name="20% - Accent1 2 12 2" xfId="640" xr:uid="{00000000-0005-0000-0000-00007F020000}"/>
    <cellStyle name="20% - Accent1 2 2" xfId="641" xr:uid="{00000000-0005-0000-0000-000080020000}"/>
    <cellStyle name="20% - Accent1 2 2 2" xfId="642" xr:uid="{00000000-0005-0000-0000-000081020000}"/>
    <cellStyle name="20% - Accent1 2 3" xfId="643" xr:uid="{00000000-0005-0000-0000-000082020000}"/>
    <cellStyle name="20% - Accent1 2 3 2" xfId="644" xr:uid="{00000000-0005-0000-0000-000083020000}"/>
    <cellStyle name="20% - Accent1 2 4" xfId="645" xr:uid="{00000000-0005-0000-0000-000084020000}"/>
    <cellStyle name="20% - Accent1 2 4 2" xfId="646" xr:uid="{00000000-0005-0000-0000-000085020000}"/>
    <cellStyle name="20% - Accent1 2 5" xfId="647" xr:uid="{00000000-0005-0000-0000-000086020000}"/>
    <cellStyle name="20% - Accent1 2 5 2" xfId="648" xr:uid="{00000000-0005-0000-0000-000087020000}"/>
    <cellStyle name="20% - Accent1 2 6" xfId="649" xr:uid="{00000000-0005-0000-0000-000088020000}"/>
    <cellStyle name="20% - Accent1 2 6 2" xfId="650" xr:uid="{00000000-0005-0000-0000-000089020000}"/>
    <cellStyle name="20% - Accent1 2 7" xfId="651" xr:uid="{00000000-0005-0000-0000-00008A020000}"/>
    <cellStyle name="20% - Accent1 2 7 2" xfId="652" xr:uid="{00000000-0005-0000-0000-00008B020000}"/>
    <cellStyle name="20% - Accent1 2 8" xfId="653" xr:uid="{00000000-0005-0000-0000-00008C020000}"/>
    <cellStyle name="20% - Accent1 2 8 2" xfId="654" xr:uid="{00000000-0005-0000-0000-00008D020000}"/>
    <cellStyle name="20% - Accent1 2 9" xfId="655" xr:uid="{00000000-0005-0000-0000-00008E020000}"/>
    <cellStyle name="20% - Accent1 2 9 2" xfId="656" xr:uid="{00000000-0005-0000-0000-00008F020000}"/>
    <cellStyle name="20% - Accent1 3" xfId="657" xr:uid="{00000000-0005-0000-0000-000090020000}"/>
    <cellStyle name="20% - Accent1 3 2" xfId="658" xr:uid="{00000000-0005-0000-0000-000091020000}"/>
    <cellStyle name="20% - Accent1 3 2 2" xfId="659" xr:uid="{00000000-0005-0000-0000-000092020000}"/>
    <cellStyle name="20% - Accent1 3 3" xfId="660" xr:uid="{00000000-0005-0000-0000-000093020000}"/>
    <cellStyle name="20% - Accent1 3 3 2" xfId="661" xr:uid="{00000000-0005-0000-0000-000094020000}"/>
    <cellStyle name="20% - Accent1 3 4" xfId="662" xr:uid="{00000000-0005-0000-0000-000095020000}"/>
    <cellStyle name="20% - Accent1 4" xfId="663" xr:uid="{00000000-0005-0000-0000-000096020000}"/>
    <cellStyle name="20% - Accent1 5" xfId="664" xr:uid="{00000000-0005-0000-0000-000097020000}"/>
    <cellStyle name="20% - Accent1 6" xfId="665" xr:uid="{00000000-0005-0000-0000-000098020000}"/>
    <cellStyle name="20% - Accent1 7" xfId="666" xr:uid="{00000000-0005-0000-0000-000099020000}"/>
    <cellStyle name="20% - Accent1 8" xfId="667" xr:uid="{00000000-0005-0000-0000-00009A020000}"/>
    <cellStyle name="20% - Accent1 9" xfId="668" xr:uid="{00000000-0005-0000-0000-00009B020000}"/>
    <cellStyle name="20% - Accent2 10" xfId="669" xr:uid="{00000000-0005-0000-0000-00009C020000}"/>
    <cellStyle name="20% - Accent2 11" xfId="670" xr:uid="{00000000-0005-0000-0000-00009D020000}"/>
    <cellStyle name="20% - Accent2 12" xfId="671" xr:uid="{00000000-0005-0000-0000-00009E020000}"/>
    <cellStyle name="20% - Accent2 2" xfId="672" xr:uid="{00000000-0005-0000-0000-00009F020000}"/>
    <cellStyle name="20% - Accent2 2 10" xfId="673" xr:uid="{00000000-0005-0000-0000-0000A0020000}"/>
    <cellStyle name="20% - Accent2 2 10 2" xfId="674" xr:uid="{00000000-0005-0000-0000-0000A1020000}"/>
    <cellStyle name="20% - Accent2 2 11" xfId="675" xr:uid="{00000000-0005-0000-0000-0000A2020000}"/>
    <cellStyle name="20% - Accent2 2 11 2" xfId="676" xr:uid="{00000000-0005-0000-0000-0000A3020000}"/>
    <cellStyle name="20% - Accent2 2 12" xfId="677" xr:uid="{00000000-0005-0000-0000-0000A4020000}"/>
    <cellStyle name="20% - Accent2 2 12 2" xfId="678" xr:uid="{00000000-0005-0000-0000-0000A5020000}"/>
    <cellStyle name="20% - Accent2 2 2" xfId="679" xr:uid="{00000000-0005-0000-0000-0000A6020000}"/>
    <cellStyle name="20% - Accent2 2 2 2" xfId="680" xr:uid="{00000000-0005-0000-0000-0000A7020000}"/>
    <cellStyle name="20% - Accent2 2 3" xfId="681" xr:uid="{00000000-0005-0000-0000-0000A8020000}"/>
    <cellStyle name="20% - Accent2 2 3 2" xfId="682" xr:uid="{00000000-0005-0000-0000-0000A9020000}"/>
    <cellStyle name="20% - Accent2 2 4" xfId="683" xr:uid="{00000000-0005-0000-0000-0000AA020000}"/>
    <cellStyle name="20% - Accent2 2 4 2" xfId="684" xr:uid="{00000000-0005-0000-0000-0000AB020000}"/>
    <cellStyle name="20% - Accent2 2 5" xfId="685" xr:uid="{00000000-0005-0000-0000-0000AC020000}"/>
    <cellStyle name="20% - Accent2 2 5 2" xfId="686" xr:uid="{00000000-0005-0000-0000-0000AD020000}"/>
    <cellStyle name="20% - Accent2 2 6" xfId="687" xr:uid="{00000000-0005-0000-0000-0000AE020000}"/>
    <cellStyle name="20% - Accent2 2 6 2" xfId="688" xr:uid="{00000000-0005-0000-0000-0000AF020000}"/>
    <cellStyle name="20% - Accent2 2 7" xfId="689" xr:uid="{00000000-0005-0000-0000-0000B0020000}"/>
    <cellStyle name="20% - Accent2 2 7 2" xfId="690" xr:uid="{00000000-0005-0000-0000-0000B1020000}"/>
    <cellStyle name="20% - Accent2 2 8" xfId="691" xr:uid="{00000000-0005-0000-0000-0000B2020000}"/>
    <cellStyle name="20% - Accent2 2 8 2" xfId="692" xr:uid="{00000000-0005-0000-0000-0000B3020000}"/>
    <cellStyle name="20% - Accent2 2 9" xfId="693" xr:uid="{00000000-0005-0000-0000-0000B4020000}"/>
    <cellStyle name="20% - Accent2 2 9 2" xfId="694" xr:uid="{00000000-0005-0000-0000-0000B5020000}"/>
    <cellStyle name="20% - Accent2 3" xfId="695" xr:uid="{00000000-0005-0000-0000-0000B6020000}"/>
    <cellStyle name="20% - Accent2 3 2" xfId="696" xr:uid="{00000000-0005-0000-0000-0000B7020000}"/>
    <cellStyle name="20% - Accent2 3 2 2" xfId="697" xr:uid="{00000000-0005-0000-0000-0000B8020000}"/>
    <cellStyle name="20% - Accent2 3 3" xfId="698" xr:uid="{00000000-0005-0000-0000-0000B9020000}"/>
    <cellStyle name="20% - Accent2 3 3 2" xfId="699" xr:uid="{00000000-0005-0000-0000-0000BA020000}"/>
    <cellStyle name="20% - Accent2 3 4" xfId="700" xr:uid="{00000000-0005-0000-0000-0000BB020000}"/>
    <cellStyle name="20% - Accent2 4" xfId="701" xr:uid="{00000000-0005-0000-0000-0000BC020000}"/>
    <cellStyle name="20% - Accent2 5" xfId="702" xr:uid="{00000000-0005-0000-0000-0000BD020000}"/>
    <cellStyle name="20% - Accent2 6" xfId="703" xr:uid="{00000000-0005-0000-0000-0000BE020000}"/>
    <cellStyle name="20% - Accent2 7" xfId="704" xr:uid="{00000000-0005-0000-0000-0000BF020000}"/>
    <cellStyle name="20% - Accent2 8" xfId="705" xr:uid="{00000000-0005-0000-0000-0000C0020000}"/>
    <cellStyle name="20% - Accent2 9" xfId="706" xr:uid="{00000000-0005-0000-0000-0000C1020000}"/>
    <cellStyle name="20% - Accent3 10" xfId="707" xr:uid="{00000000-0005-0000-0000-0000C2020000}"/>
    <cellStyle name="20% - Accent3 11" xfId="708" xr:uid="{00000000-0005-0000-0000-0000C3020000}"/>
    <cellStyle name="20% - Accent3 12" xfId="709" xr:uid="{00000000-0005-0000-0000-0000C4020000}"/>
    <cellStyle name="20% - Accent3 2" xfId="710" xr:uid="{00000000-0005-0000-0000-0000C5020000}"/>
    <cellStyle name="20% - Accent3 2 10" xfId="711" xr:uid="{00000000-0005-0000-0000-0000C6020000}"/>
    <cellStyle name="20% - Accent3 2 10 2" xfId="712" xr:uid="{00000000-0005-0000-0000-0000C7020000}"/>
    <cellStyle name="20% - Accent3 2 11" xfId="713" xr:uid="{00000000-0005-0000-0000-0000C8020000}"/>
    <cellStyle name="20% - Accent3 2 11 2" xfId="714" xr:uid="{00000000-0005-0000-0000-0000C9020000}"/>
    <cellStyle name="20% - Accent3 2 12" xfId="715" xr:uid="{00000000-0005-0000-0000-0000CA020000}"/>
    <cellStyle name="20% - Accent3 2 12 2" xfId="716" xr:uid="{00000000-0005-0000-0000-0000CB020000}"/>
    <cellStyle name="20% - Accent3 2 2" xfId="717" xr:uid="{00000000-0005-0000-0000-0000CC020000}"/>
    <cellStyle name="20% - Accent3 2 2 2" xfId="718" xr:uid="{00000000-0005-0000-0000-0000CD020000}"/>
    <cellStyle name="20% - Accent3 2 3" xfId="719" xr:uid="{00000000-0005-0000-0000-0000CE020000}"/>
    <cellStyle name="20% - Accent3 2 3 2" xfId="720" xr:uid="{00000000-0005-0000-0000-0000CF020000}"/>
    <cellStyle name="20% - Accent3 2 4" xfId="721" xr:uid="{00000000-0005-0000-0000-0000D0020000}"/>
    <cellStyle name="20% - Accent3 2 4 2" xfId="722" xr:uid="{00000000-0005-0000-0000-0000D1020000}"/>
    <cellStyle name="20% - Accent3 2 5" xfId="723" xr:uid="{00000000-0005-0000-0000-0000D2020000}"/>
    <cellStyle name="20% - Accent3 2 5 2" xfId="724" xr:uid="{00000000-0005-0000-0000-0000D3020000}"/>
    <cellStyle name="20% - Accent3 2 6" xfId="725" xr:uid="{00000000-0005-0000-0000-0000D4020000}"/>
    <cellStyle name="20% - Accent3 2 6 2" xfId="726" xr:uid="{00000000-0005-0000-0000-0000D5020000}"/>
    <cellStyle name="20% - Accent3 2 7" xfId="727" xr:uid="{00000000-0005-0000-0000-0000D6020000}"/>
    <cellStyle name="20% - Accent3 2 7 2" xfId="728" xr:uid="{00000000-0005-0000-0000-0000D7020000}"/>
    <cellStyle name="20% - Accent3 2 8" xfId="729" xr:uid="{00000000-0005-0000-0000-0000D8020000}"/>
    <cellStyle name="20% - Accent3 2 8 2" xfId="730" xr:uid="{00000000-0005-0000-0000-0000D9020000}"/>
    <cellStyle name="20% - Accent3 2 9" xfId="731" xr:uid="{00000000-0005-0000-0000-0000DA020000}"/>
    <cellStyle name="20% - Accent3 2 9 2" xfId="732" xr:uid="{00000000-0005-0000-0000-0000DB020000}"/>
    <cellStyle name="20% - Accent3 3" xfId="733" xr:uid="{00000000-0005-0000-0000-0000DC020000}"/>
    <cellStyle name="20% - Accent3 3 2" xfId="734" xr:uid="{00000000-0005-0000-0000-0000DD020000}"/>
    <cellStyle name="20% - Accent3 3 2 2" xfId="735" xr:uid="{00000000-0005-0000-0000-0000DE020000}"/>
    <cellStyle name="20% - Accent3 3 3" xfId="736" xr:uid="{00000000-0005-0000-0000-0000DF020000}"/>
    <cellStyle name="20% - Accent3 3 3 2" xfId="737" xr:uid="{00000000-0005-0000-0000-0000E0020000}"/>
    <cellStyle name="20% - Accent3 3 4" xfId="738" xr:uid="{00000000-0005-0000-0000-0000E1020000}"/>
    <cellStyle name="20% - Accent3 4" xfId="739" xr:uid="{00000000-0005-0000-0000-0000E2020000}"/>
    <cellStyle name="20% - Accent3 5" xfId="740" xr:uid="{00000000-0005-0000-0000-0000E3020000}"/>
    <cellStyle name="20% - Accent3 6" xfId="741" xr:uid="{00000000-0005-0000-0000-0000E4020000}"/>
    <cellStyle name="20% - Accent3 7" xfId="742" xr:uid="{00000000-0005-0000-0000-0000E5020000}"/>
    <cellStyle name="20% - Accent3 8" xfId="743" xr:uid="{00000000-0005-0000-0000-0000E6020000}"/>
    <cellStyle name="20% - Accent3 9" xfId="744" xr:uid="{00000000-0005-0000-0000-0000E7020000}"/>
    <cellStyle name="20% - Accent4 10" xfId="745" xr:uid="{00000000-0005-0000-0000-0000E8020000}"/>
    <cellStyle name="20% - Accent4 11" xfId="746" xr:uid="{00000000-0005-0000-0000-0000E9020000}"/>
    <cellStyle name="20% - Accent4 12" xfId="747" xr:uid="{00000000-0005-0000-0000-0000EA020000}"/>
    <cellStyle name="20% - Accent4 2" xfId="748" xr:uid="{00000000-0005-0000-0000-0000EB020000}"/>
    <cellStyle name="20% - Accent4 2 10" xfId="749" xr:uid="{00000000-0005-0000-0000-0000EC020000}"/>
    <cellStyle name="20% - Accent4 2 10 2" xfId="750" xr:uid="{00000000-0005-0000-0000-0000ED020000}"/>
    <cellStyle name="20% - Accent4 2 11" xfId="751" xr:uid="{00000000-0005-0000-0000-0000EE020000}"/>
    <cellStyle name="20% - Accent4 2 11 2" xfId="752" xr:uid="{00000000-0005-0000-0000-0000EF020000}"/>
    <cellStyle name="20% - Accent4 2 12" xfId="753" xr:uid="{00000000-0005-0000-0000-0000F0020000}"/>
    <cellStyle name="20% - Accent4 2 12 2" xfId="754" xr:uid="{00000000-0005-0000-0000-0000F1020000}"/>
    <cellStyle name="20% - Accent4 2 2" xfId="755" xr:uid="{00000000-0005-0000-0000-0000F2020000}"/>
    <cellStyle name="20% - Accent4 2 2 2" xfId="756" xr:uid="{00000000-0005-0000-0000-0000F3020000}"/>
    <cellStyle name="20% - Accent4 2 3" xfId="757" xr:uid="{00000000-0005-0000-0000-0000F4020000}"/>
    <cellStyle name="20% - Accent4 2 3 2" xfId="758" xr:uid="{00000000-0005-0000-0000-0000F5020000}"/>
    <cellStyle name="20% - Accent4 2 4" xfId="759" xr:uid="{00000000-0005-0000-0000-0000F6020000}"/>
    <cellStyle name="20% - Accent4 2 4 2" xfId="760" xr:uid="{00000000-0005-0000-0000-0000F7020000}"/>
    <cellStyle name="20% - Accent4 2 5" xfId="761" xr:uid="{00000000-0005-0000-0000-0000F8020000}"/>
    <cellStyle name="20% - Accent4 2 5 2" xfId="762" xr:uid="{00000000-0005-0000-0000-0000F9020000}"/>
    <cellStyle name="20% - Accent4 2 6" xfId="763" xr:uid="{00000000-0005-0000-0000-0000FA020000}"/>
    <cellStyle name="20% - Accent4 2 6 2" xfId="764" xr:uid="{00000000-0005-0000-0000-0000FB020000}"/>
    <cellStyle name="20% - Accent4 2 7" xfId="765" xr:uid="{00000000-0005-0000-0000-0000FC020000}"/>
    <cellStyle name="20% - Accent4 2 7 2" xfId="766" xr:uid="{00000000-0005-0000-0000-0000FD020000}"/>
    <cellStyle name="20% - Accent4 2 8" xfId="767" xr:uid="{00000000-0005-0000-0000-0000FE020000}"/>
    <cellStyle name="20% - Accent4 2 8 2" xfId="768" xr:uid="{00000000-0005-0000-0000-0000FF020000}"/>
    <cellStyle name="20% - Accent4 2 9" xfId="769" xr:uid="{00000000-0005-0000-0000-000000030000}"/>
    <cellStyle name="20% - Accent4 2 9 2" xfId="770" xr:uid="{00000000-0005-0000-0000-000001030000}"/>
    <cellStyle name="20% - Accent4 3" xfId="771" xr:uid="{00000000-0005-0000-0000-000002030000}"/>
    <cellStyle name="20% - Accent4 3 2" xfId="772" xr:uid="{00000000-0005-0000-0000-000003030000}"/>
    <cellStyle name="20% - Accent4 3 2 2" xfId="773" xr:uid="{00000000-0005-0000-0000-000004030000}"/>
    <cellStyle name="20% - Accent4 3 3" xfId="774" xr:uid="{00000000-0005-0000-0000-000005030000}"/>
    <cellStyle name="20% - Accent4 3 3 2" xfId="775" xr:uid="{00000000-0005-0000-0000-000006030000}"/>
    <cellStyle name="20% - Accent4 3 4" xfId="776" xr:uid="{00000000-0005-0000-0000-000007030000}"/>
    <cellStyle name="20% - Accent4 4" xfId="777" xr:uid="{00000000-0005-0000-0000-000008030000}"/>
    <cellStyle name="20% - Accent4 5" xfId="778" xr:uid="{00000000-0005-0000-0000-000009030000}"/>
    <cellStyle name="20% - Accent4 6" xfId="779" xr:uid="{00000000-0005-0000-0000-00000A030000}"/>
    <cellStyle name="20% - Accent4 7" xfId="780" xr:uid="{00000000-0005-0000-0000-00000B030000}"/>
    <cellStyle name="20% - Accent4 8" xfId="781" xr:uid="{00000000-0005-0000-0000-00000C030000}"/>
    <cellStyle name="20% - Accent4 9" xfId="782" xr:uid="{00000000-0005-0000-0000-00000D030000}"/>
    <cellStyle name="20% - Accent5 10" xfId="783" xr:uid="{00000000-0005-0000-0000-00000E030000}"/>
    <cellStyle name="20% - Accent5 11" xfId="784" xr:uid="{00000000-0005-0000-0000-00000F030000}"/>
    <cellStyle name="20% - Accent5 12" xfId="785" xr:uid="{00000000-0005-0000-0000-000010030000}"/>
    <cellStyle name="20% - Accent5 2" xfId="786" xr:uid="{00000000-0005-0000-0000-000011030000}"/>
    <cellStyle name="20% - Accent5 2 10" xfId="787" xr:uid="{00000000-0005-0000-0000-000012030000}"/>
    <cellStyle name="20% - Accent5 2 10 2" xfId="788" xr:uid="{00000000-0005-0000-0000-000013030000}"/>
    <cellStyle name="20% - Accent5 2 11" xfId="789" xr:uid="{00000000-0005-0000-0000-000014030000}"/>
    <cellStyle name="20% - Accent5 2 11 2" xfId="790" xr:uid="{00000000-0005-0000-0000-000015030000}"/>
    <cellStyle name="20% - Accent5 2 12" xfId="791" xr:uid="{00000000-0005-0000-0000-000016030000}"/>
    <cellStyle name="20% - Accent5 2 12 2" xfId="792" xr:uid="{00000000-0005-0000-0000-000017030000}"/>
    <cellStyle name="20% - Accent5 2 2" xfId="793" xr:uid="{00000000-0005-0000-0000-000018030000}"/>
    <cellStyle name="20% - Accent5 2 2 2" xfId="794" xr:uid="{00000000-0005-0000-0000-000019030000}"/>
    <cellStyle name="20% - Accent5 2 3" xfId="795" xr:uid="{00000000-0005-0000-0000-00001A030000}"/>
    <cellStyle name="20% - Accent5 2 3 2" xfId="796" xr:uid="{00000000-0005-0000-0000-00001B030000}"/>
    <cellStyle name="20% - Accent5 2 4" xfId="797" xr:uid="{00000000-0005-0000-0000-00001C030000}"/>
    <cellStyle name="20% - Accent5 2 4 2" xfId="798" xr:uid="{00000000-0005-0000-0000-00001D030000}"/>
    <cellStyle name="20% - Accent5 2 5" xfId="799" xr:uid="{00000000-0005-0000-0000-00001E030000}"/>
    <cellStyle name="20% - Accent5 2 5 2" xfId="800" xr:uid="{00000000-0005-0000-0000-00001F030000}"/>
    <cellStyle name="20% - Accent5 2 6" xfId="801" xr:uid="{00000000-0005-0000-0000-000020030000}"/>
    <cellStyle name="20% - Accent5 2 6 2" xfId="802" xr:uid="{00000000-0005-0000-0000-000021030000}"/>
    <cellStyle name="20% - Accent5 2 7" xfId="803" xr:uid="{00000000-0005-0000-0000-000022030000}"/>
    <cellStyle name="20% - Accent5 2 7 2" xfId="804" xr:uid="{00000000-0005-0000-0000-000023030000}"/>
    <cellStyle name="20% - Accent5 2 8" xfId="805" xr:uid="{00000000-0005-0000-0000-000024030000}"/>
    <cellStyle name="20% - Accent5 2 8 2" xfId="806" xr:uid="{00000000-0005-0000-0000-000025030000}"/>
    <cellStyle name="20% - Accent5 2 9" xfId="807" xr:uid="{00000000-0005-0000-0000-000026030000}"/>
    <cellStyle name="20% - Accent5 2 9 2" xfId="808" xr:uid="{00000000-0005-0000-0000-000027030000}"/>
    <cellStyle name="20% - Accent5 3" xfId="809" xr:uid="{00000000-0005-0000-0000-000028030000}"/>
    <cellStyle name="20% - Accent5 3 2" xfId="810" xr:uid="{00000000-0005-0000-0000-000029030000}"/>
    <cellStyle name="20% - Accent5 3 2 2" xfId="811" xr:uid="{00000000-0005-0000-0000-00002A030000}"/>
    <cellStyle name="20% - Accent5 3 3" xfId="812" xr:uid="{00000000-0005-0000-0000-00002B030000}"/>
    <cellStyle name="20% - Accent5 3 3 2" xfId="813" xr:uid="{00000000-0005-0000-0000-00002C030000}"/>
    <cellStyle name="20% - Accent5 3 4" xfId="814" xr:uid="{00000000-0005-0000-0000-00002D030000}"/>
    <cellStyle name="20% - Accent5 4" xfId="815" xr:uid="{00000000-0005-0000-0000-00002E030000}"/>
    <cellStyle name="20% - Accent5 5" xfId="816" xr:uid="{00000000-0005-0000-0000-00002F030000}"/>
    <cellStyle name="20% - Accent5 6" xfId="817" xr:uid="{00000000-0005-0000-0000-000030030000}"/>
    <cellStyle name="20% - Accent5 7" xfId="818" xr:uid="{00000000-0005-0000-0000-000031030000}"/>
    <cellStyle name="20% - Accent5 8" xfId="819" xr:uid="{00000000-0005-0000-0000-000032030000}"/>
    <cellStyle name="20% - Accent5 9" xfId="820" xr:uid="{00000000-0005-0000-0000-000033030000}"/>
    <cellStyle name="20% - Accent6 10" xfId="821" xr:uid="{00000000-0005-0000-0000-000034030000}"/>
    <cellStyle name="20% - Accent6 11" xfId="822" xr:uid="{00000000-0005-0000-0000-000035030000}"/>
    <cellStyle name="20% - Accent6 12" xfId="823" xr:uid="{00000000-0005-0000-0000-000036030000}"/>
    <cellStyle name="20% - Accent6 2" xfId="824" xr:uid="{00000000-0005-0000-0000-000037030000}"/>
    <cellStyle name="20% - Accent6 2 10" xfId="825" xr:uid="{00000000-0005-0000-0000-000038030000}"/>
    <cellStyle name="20% - Accent6 2 10 2" xfId="826" xr:uid="{00000000-0005-0000-0000-000039030000}"/>
    <cellStyle name="20% - Accent6 2 11" xfId="827" xr:uid="{00000000-0005-0000-0000-00003A030000}"/>
    <cellStyle name="20% - Accent6 2 11 2" xfId="828" xr:uid="{00000000-0005-0000-0000-00003B030000}"/>
    <cellStyle name="20% - Accent6 2 12" xfId="829" xr:uid="{00000000-0005-0000-0000-00003C030000}"/>
    <cellStyle name="20% - Accent6 2 12 2" xfId="830" xr:uid="{00000000-0005-0000-0000-00003D030000}"/>
    <cellStyle name="20% - Accent6 2 2" xfId="831" xr:uid="{00000000-0005-0000-0000-00003E030000}"/>
    <cellStyle name="20% - Accent6 2 2 2" xfId="832" xr:uid="{00000000-0005-0000-0000-00003F030000}"/>
    <cellStyle name="20% - Accent6 2 3" xfId="833" xr:uid="{00000000-0005-0000-0000-000040030000}"/>
    <cellStyle name="20% - Accent6 2 3 2" xfId="834" xr:uid="{00000000-0005-0000-0000-000041030000}"/>
    <cellStyle name="20% - Accent6 2 4" xfId="835" xr:uid="{00000000-0005-0000-0000-000042030000}"/>
    <cellStyle name="20% - Accent6 2 4 2" xfId="836" xr:uid="{00000000-0005-0000-0000-000043030000}"/>
    <cellStyle name="20% - Accent6 2 5" xfId="837" xr:uid="{00000000-0005-0000-0000-000044030000}"/>
    <cellStyle name="20% - Accent6 2 5 2" xfId="838" xr:uid="{00000000-0005-0000-0000-000045030000}"/>
    <cellStyle name="20% - Accent6 2 6" xfId="839" xr:uid="{00000000-0005-0000-0000-000046030000}"/>
    <cellStyle name="20% - Accent6 2 6 2" xfId="840" xr:uid="{00000000-0005-0000-0000-000047030000}"/>
    <cellStyle name="20% - Accent6 2 7" xfId="841" xr:uid="{00000000-0005-0000-0000-000048030000}"/>
    <cellStyle name="20% - Accent6 2 7 2" xfId="842" xr:uid="{00000000-0005-0000-0000-000049030000}"/>
    <cellStyle name="20% - Accent6 2 8" xfId="843" xr:uid="{00000000-0005-0000-0000-00004A030000}"/>
    <cellStyle name="20% - Accent6 2 8 2" xfId="844" xr:uid="{00000000-0005-0000-0000-00004B030000}"/>
    <cellStyle name="20% - Accent6 2 9" xfId="845" xr:uid="{00000000-0005-0000-0000-00004C030000}"/>
    <cellStyle name="20% - Accent6 2 9 2" xfId="846" xr:uid="{00000000-0005-0000-0000-00004D030000}"/>
    <cellStyle name="20% - Accent6 3" xfId="847" xr:uid="{00000000-0005-0000-0000-00004E030000}"/>
    <cellStyle name="20% - Accent6 3 2" xfId="848" xr:uid="{00000000-0005-0000-0000-00004F030000}"/>
    <cellStyle name="20% - Accent6 3 2 2" xfId="849" xr:uid="{00000000-0005-0000-0000-000050030000}"/>
    <cellStyle name="20% - Accent6 3 3" xfId="850" xr:uid="{00000000-0005-0000-0000-000051030000}"/>
    <cellStyle name="20% - Accent6 3 3 2" xfId="851" xr:uid="{00000000-0005-0000-0000-000052030000}"/>
    <cellStyle name="20% - Accent6 3 4" xfId="852" xr:uid="{00000000-0005-0000-0000-000053030000}"/>
    <cellStyle name="20% - Accent6 4" xfId="853" xr:uid="{00000000-0005-0000-0000-000054030000}"/>
    <cellStyle name="20% - Accent6 5" xfId="854" xr:uid="{00000000-0005-0000-0000-000055030000}"/>
    <cellStyle name="20% - Accent6 6" xfId="855" xr:uid="{00000000-0005-0000-0000-000056030000}"/>
    <cellStyle name="20% - Accent6 7" xfId="856" xr:uid="{00000000-0005-0000-0000-000057030000}"/>
    <cellStyle name="20% - Accent6 8" xfId="857" xr:uid="{00000000-0005-0000-0000-000058030000}"/>
    <cellStyle name="20% - Accent6 9" xfId="858" xr:uid="{00000000-0005-0000-0000-000059030000}"/>
    <cellStyle name="³f¹ô [0]_99 CRV vs 2000 CRV(EX)" xfId="859" xr:uid="{00000000-0005-0000-0000-00005A030000}"/>
    <cellStyle name="³f¹ô[0]_ MondeoGLX-PrimeraGT(34)" xfId="860" xr:uid="{00000000-0005-0000-0000-00005B030000}"/>
    <cellStyle name="³f¹ô_ MondeoGLX-PrimeraGT(34)" xfId="861" xr:uid="{00000000-0005-0000-0000-00005C030000}"/>
    <cellStyle name="40% - Accent1 10" xfId="862" xr:uid="{00000000-0005-0000-0000-00005D030000}"/>
    <cellStyle name="40% - Accent1 11" xfId="863" xr:uid="{00000000-0005-0000-0000-00005E030000}"/>
    <cellStyle name="40% - Accent1 12" xfId="864" xr:uid="{00000000-0005-0000-0000-00005F030000}"/>
    <cellStyle name="40% - Accent1 2" xfId="865" xr:uid="{00000000-0005-0000-0000-000060030000}"/>
    <cellStyle name="40% - Accent1 2 10" xfId="866" xr:uid="{00000000-0005-0000-0000-000061030000}"/>
    <cellStyle name="40% - Accent1 2 10 2" xfId="867" xr:uid="{00000000-0005-0000-0000-000062030000}"/>
    <cellStyle name="40% - Accent1 2 11" xfId="868" xr:uid="{00000000-0005-0000-0000-000063030000}"/>
    <cellStyle name="40% - Accent1 2 11 2" xfId="869" xr:uid="{00000000-0005-0000-0000-000064030000}"/>
    <cellStyle name="40% - Accent1 2 12" xfId="870" xr:uid="{00000000-0005-0000-0000-000065030000}"/>
    <cellStyle name="40% - Accent1 2 12 2" xfId="871" xr:uid="{00000000-0005-0000-0000-000066030000}"/>
    <cellStyle name="40% - Accent1 2 2" xfId="872" xr:uid="{00000000-0005-0000-0000-000067030000}"/>
    <cellStyle name="40% - Accent1 2 2 2" xfId="873" xr:uid="{00000000-0005-0000-0000-000068030000}"/>
    <cellStyle name="40% - Accent1 2 3" xfId="874" xr:uid="{00000000-0005-0000-0000-000069030000}"/>
    <cellStyle name="40% - Accent1 2 3 2" xfId="875" xr:uid="{00000000-0005-0000-0000-00006A030000}"/>
    <cellStyle name="40% - Accent1 2 4" xfId="876" xr:uid="{00000000-0005-0000-0000-00006B030000}"/>
    <cellStyle name="40% - Accent1 2 4 2" xfId="877" xr:uid="{00000000-0005-0000-0000-00006C030000}"/>
    <cellStyle name="40% - Accent1 2 5" xfId="878" xr:uid="{00000000-0005-0000-0000-00006D030000}"/>
    <cellStyle name="40% - Accent1 2 5 2" xfId="879" xr:uid="{00000000-0005-0000-0000-00006E030000}"/>
    <cellStyle name="40% - Accent1 2 6" xfId="880" xr:uid="{00000000-0005-0000-0000-00006F030000}"/>
    <cellStyle name="40% - Accent1 2 6 2" xfId="881" xr:uid="{00000000-0005-0000-0000-000070030000}"/>
    <cellStyle name="40% - Accent1 2 7" xfId="882" xr:uid="{00000000-0005-0000-0000-000071030000}"/>
    <cellStyle name="40% - Accent1 2 7 2" xfId="883" xr:uid="{00000000-0005-0000-0000-000072030000}"/>
    <cellStyle name="40% - Accent1 2 8" xfId="884" xr:uid="{00000000-0005-0000-0000-000073030000}"/>
    <cellStyle name="40% - Accent1 2 8 2" xfId="885" xr:uid="{00000000-0005-0000-0000-000074030000}"/>
    <cellStyle name="40% - Accent1 2 9" xfId="886" xr:uid="{00000000-0005-0000-0000-000075030000}"/>
    <cellStyle name="40% - Accent1 2 9 2" xfId="887" xr:uid="{00000000-0005-0000-0000-000076030000}"/>
    <cellStyle name="40% - Accent1 3" xfId="888" xr:uid="{00000000-0005-0000-0000-000077030000}"/>
    <cellStyle name="40% - Accent1 3 2" xfId="889" xr:uid="{00000000-0005-0000-0000-000078030000}"/>
    <cellStyle name="40% - Accent1 3 2 2" xfId="890" xr:uid="{00000000-0005-0000-0000-000079030000}"/>
    <cellStyle name="40% - Accent1 3 3" xfId="891" xr:uid="{00000000-0005-0000-0000-00007A030000}"/>
    <cellStyle name="40% - Accent1 3 3 2" xfId="892" xr:uid="{00000000-0005-0000-0000-00007B030000}"/>
    <cellStyle name="40% - Accent1 3 4" xfId="893" xr:uid="{00000000-0005-0000-0000-00007C030000}"/>
    <cellStyle name="40% - Accent1 4" xfId="894" xr:uid="{00000000-0005-0000-0000-00007D030000}"/>
    <cellStyle name="40% - Accent1 5" xfId="895" xr:uid="{00000000-0005-0000-0000-00007E030000}"/>
    <cellStyle name="40% - Accent1 6" xfId="896" xr:uid="{00000000-0005-0000-0000-00007F030000}"/>
    <cellStyle name="40% - Accent1 7" xfId="897" xr:uid="{00000000-0005-0000-0000-000080030000}"/>
    <cellStyle name="40% - Accent1 8" xfId="898" xr:uid="{00000000-0005-0000-0000-000081030000}"/>
    <cellStyle name="40% - Accent1 9" xfId="899" xr:uid="{00000000-0005-0000-0000-000082030000}"/>
    <cellStyle name="40% - Accent2 10" xfId="900" xr:uid="{00000000-0005-0000-0000-000083030000}"/>
    <cellStyle name="40% - Accent2 11" xfId="901" xr:uid="{00000000-0005-0000-0000-000084030000}"/>
    <cellStyle name="40% - Accent2 12" xfId="902" xr:uid="{00000000-0005-0000-0000-000085030000}"/>
    <cellStyle name="40% - Accent2 2" xfId="903" xr:uid="{00000000-0005-0000-0000-000086030000}"/>
    <cellStyle name="40% - Accent2 2 10" xfId="904" xr:uid="{00000000-0005-0000-0000-000087030000}"/>
    <cellStyle name="40% - Accent2 2 10 2" xfId="905" xr:uid="{00000000-0005-0000-0000-000088030000}"/>
    <cellStyle name="40% - Accent2 2 11" xfId="906" xr:uid="{00000000-0005-0000-0000-000089030000}"/>
    <cellStyle name="40% - Accent2 2 11 2" xfId="907" xr:uid="{00000000-0005-0000-0000-00008A030000}"/>
    <cellStyle name="40% - Accent2 2 12" xfId="908" xr:uid="{00000000-0005-0000-0000-00008B030000}"/>
    <cellStyle name="40% - Accent2 2 12 2" xfId="909" xr:uid="{00000000-0005-0000-0000-00008C030000}"/>
    <cellStyle name="40% - Accent2 2 2" xfId="910" xr:uid="{00000000-0005-0000-0000-00008D030000}"/>
    <cellStyle name="40% - Accent2 2 2 2" xfId="911" xr:uid="{00000000-0005-0000-0000-00008E030000}"/>
    <cellStyle name="40% - Accent2 2 3" xfId="912" xr:uid="{00000000-0005-0000-0000-00008F030000}"/>
    <cellStyle name="40% - Accent2 2 3 2" xfId="913" xr:uid="{00000000-0005-0000-0000-000090030000}"/>
    <cellStyle name="40% - Accent2 2 4" xfId="914" xr:uid="{00000000-0005-0000-0000-000091030000}"/>
    <cellStyle name="40% - Accent2 2 4 2" xfId="915" xr:uid="{00000000-0005-0000-0000-000092030000}"/>
    <cellStyle name="40% - Accent2 2 5" xfId="916" xr:uid="{00000000-0005-0000-0000-000093030000}"/>
    <cellStyle name="40% - Accent2 2 5 2" xfId="917" xr:uid="{00000000-0005-0000-0000-000094030000}"/>
    <cellStyle name="40% - Accent2 2 6" xfId="918" xr:uid="{00000000-0005-0000-0000-000095030000}"/>
    <cellStyle name="40% - Accent2 2 6 2" xfId="919" xr:uid="{00000000-0005-0000-0000-000096030000}"/>
    <cellStyle name="40% - Accent2 2 7" xfId="920" xr:uid="{00000000-0005-0000-0000-000097030000}"/>
    <cellStyle name="40% - Accent2 2 7 2" xfId="921" xr:uid="{00000000-0005-0000-0000-000098030000}"/>
    <cellStyle name="40% - Accent2 2 8" xfId="922" xr:uid="{00000000-0005-0000-0000-000099030000}"/>
    <cellStyle name="40% - Accent2 2 8 2" xfId="923" xr:uid="{00000000-0005-0000-0000-00009A030000}"/>
    <cellStyle name="40% - Accent2 2 9" xfId="924" xr:uid="{00000000-0005-0000-0000-00009B030000}"/>
    <cellStyle name="40% - Accent2 2 9 2" xfId="925" xr:uid="{00000000-0005-0000-0000-00009C030000}"/>
    <cellStyle name="40% - Accent2 3" xfId="926" xr:uid="{00000000-0005-0000-0000-00009D030000}"/>
    <cellStyle name="40% - Accent2 3 2" xfId="927" xr:uid="{00000000-0005-0000-0000-00009E030000}"/>
    <cellStyle name="40% - Accent2 3 2 2" xfId="928" xr:uid="{00000000-0005-0000-0000-00009F030000}"/>
    <cellStyle name="40% - Accent2 3 3" xfId="929" xr:uid="{00000000-0005-0000-0000-0000A0030000}"/>
    <cellStyle name="40% - Accent2 3 3 2" xfId="930" xr:uid="{00000000-0005-0000-0000-0000A1030000}"/>
    <cellStyle name="40% - Accent2 3 4" xfId="931" xr:uid="{00000000-0005-0000-0000-0000A2030000}"/>
    <cellStyle name="40% - Accent2 4" xfId="932" xr:uid="{00000000-0005-0000-0000-0000A3030000}"/>
    <cellStyle name="40% - Accent2 5" xfId="933" xr:uid="{00000000-0005-0000-0000-0000A4030000}"/>
    <cellStyle name="40% - Accent2 6" xfId="934" xr:uid="{00000000-0005-0000-0000-0000A5030000}"/>
    <cellStyle name="40% - Accent2 7" xfId="935" xr:uid="{00000000-0005-0000-0000-0000A6030000}"/>
    <cellStyle name="40% - Accent2 8" xfId="936" xr:uid="{00000000-0005-0000-0000-0000A7030000}"/>
    <cellStyle name="40% - Accent2 9" xfId="937" xr:uid="{00000000-0005-0000-0000-0000A8030000}"/>
    <cellStyle name="40% - Accent3 10" xfId="938" xr:uid="{00000000-0005-0000-0000-0000A9030000}"/>
    <cellStyle name="40% - Accent3 11" xfId="939" xr:uid="{00000000-0005-0000-0000-0000AA030000}"/>
    <cellStyle name="40% - Accent3 12" xfId="940" xr:uid="{00000000-0005-0000-0000-0000AB030000}"/>
    <cellStyle name="40% - Accent3 2" xfId="941" xr:uid="{00000000-0005-0000-0000-0000AC030000}"/>
    <cellStyle name="40% - Accent3 2 10" xfId="942" xr:uid="{00000000-0005-0000-0000-0000AD030000}"/>
    <cellStyle name="40% - Accent3 2 10 2" xfId="943" xr:uid="{00000000-0005-0000-0000-0000AE030000}"/>
    <cellStyle name="40% - Accent3 2 11" xfId="944" xr:uid="{00000000-0005-0000-0000-0000AF030000}"/>
    <cellStyle name="40% - Accent3 2 11 2" xfId="945" xr:uid="{00000000-0005-0000-0000-0000B0030000}"/>
    <cellStyle name="40% - Accent3 2 12" xfId="946" xr:uid="{00000000-0005-0000-0000-0000B1030000}"/>
    <cellStyle name="40% - Accent3 2 12 2" xfId="947" xr:uid="{00000000-0005-0000-0000-0000B2030000}"/>
    <cellStyle name="40% - Accent3 2 2" xfId="948" xr:uid="{00000000-0005-0000-0000-0000B3030000}"/>
    <cellStyle name="40% - Accent3 2 2 2" xfId="949" xr:uid="{00000000-0005-0000-0000-0000B4030000}"/>
    <cellStyle name="40% - Accent3 2 3" xfId="950" xr:uid="{00000000-0005-0000-0000-0000B5030000}"/>
    <cellStyle name="40% - Accent3 2 3 2" xfId="951" xr:uid="{00000000-0005-0000-0000-0000B6030000}"/>
    <cellStyle name="40% - Accent3 2 4" xfId="952" xr:uid="{00000000-0005-0000-0000-0000B7030000}"/>
    <cellStyle name="40% - Accent3 2 4 2" xfId="953" xr:uid="{00000000-0005-0000-0000-0000B8030000}"/>
    <cellStyle name="40% - Accent3 2 5" xfId="954" xr:uid="{00000000-0005-0000-0000-0000B9030000}"/>
    <cellStyle name="40% - Accent3 2 5 2" xfId="955" xr:uid="{00000000-0005-0000-0000-0000BA030000}"/>
    <cellStyle name="40% - Accent3 2 6" xfId="956" xr:uid="{00000000-0005-0000-0000-0000BB030000}"/>
    <cellStyle name="40% - Accent3 2 6 2" xfId="957" xr:uid="{00000000-0005-0000-0000-0000BC030000}"/>
    <cellStyle name="40% - Accent3 2 7" xfId="958" xr:uid="{00000000-0005-0000-0000-0000BD030000}"/>
    <cellStyle name="40% - Accent3 2 7 2" xfId="959" xr:uid="{00000000-0005-0000-0000-0000BE030000}"/>
    <cellStyle name="40% - Accent3 2 8" xfId="960" xr:uid="{00000000-0005-0000-0000-0000BF030000}"/>
    <cellStyle name="40% - Accent3 2 8 2" xfId="961" xr:uid="{00000000-0005-0000-0000-0000C0030000}"/>
    <cellStyle name="40% - Accent3 2 9" xfId="962" xr:uid="{00000000-0005-0000-0000-0000C1030000}"/>
    <cellStyle name="40% - Accent3 2 9 2" xfId="963" xr:uid="{00000000-0005-0000-0000-0000C2030000}"/>
    <cellStyle name="40% - Accent3 3" xfId="964" xr:uid="{00000000-0005-0000-0000-0000C3030000}"/>
    <cellStyle name="40% - Accent3 3 2" xfId="965" xr:uid="{00000000-0005-0000-0000-0000C4030000}"/>
    <cellStyle name="40% - Accent3 3 2 2" xfId="966" xr:uid="{00000000-0005-0000-0000-0000C5030000}"/>
    <cellStyle name="40% - Accent3 3 3" xfId="967" xr:uid="{00000000-0005-0000-0000-0000C6030000}"/>
    <cellStyle name="40% - Accent3 3 3 2" xfId="968" xr:uid="{00000000-0005-0000-0000-0000C7030000}"/>
    <cellStyle name="40% - Accent3 3 4" xfId="969" xr:uid="{00000000-0005-0000-0000-0000C8030000}"/>
    <cellStyle name="40% - Accent3 4" xfId="970" xr:uid="{00000000-0005-0000-0000-0000C9030000}"/>
    <cellStyle name="40% - Accent3 5" xfId="971" xr:uid="{00000000-0005-0000-0000-0000CA030000}"/>
    <cellStyle name="40% - Accent3 6" xfId="972" xr:uid="{00000000-0005-0000-0000-0000CB030000}"/>
    <cellStyle name="40% - Accent3 7" xfId="973" xr:uid="{00000000-0005-0000-0000-0000CC030000}"/>
    <cellStyle name="40% - Accent3 8" xfId="974" xr:uid="{00000000-0005-0000-0000-0000CD030000}"/>
    <cellStyle name="40% - Accent3 9" xfId="975" xr:uid="{00000000-0005-0000-0000-0000CE030000}"/>
    <cellStyle name="40% - Accent4 10" xfId="976" xr:uid="{00000000-0005-0000-0000-0000CF030000}"/>
    <cellStyle name="40% - Accent4 11" xfId="977" xr:uid="{00000000-0005-0000-0000-0000D0030000}"/>
    <cellStyle name="40% - Accent4 12" xfId="978" xr:uid="{00000000-0005-0000-0000-0000D1030000}"/>
    <cellStyle name="40% - Accent4 2" xfId="979" xr:uid="{00000000-0005-0000-0000-0000D2030000}"/>
    <cellStyle name="40% - Accent4 2 10" xfId="980" xr:uid="{00000000-0005-0000-0000-0000D3030000}"/>
    <cellStyle name="40% - Accent4 2 10 2" xfId="981" xr:uid="{00000000-0005-0000-0000-0000D4030000}"/>
    <cellStyle name="40% - Accent4 2 11" xfId="982" xr:uid="{00000000-0005-0000-0000-0000D5030000}"/>
    <cellStyle name="40% - Accent4 2 11 2" xfId="983" xr:uid="{00000000-0005-0000-0000-0000D6030000}"/>
    <cellStyle name="40% - Accent4 2 12" xfId="984" xr:uid="{00000000-0005-0000-0000-0000D7030000}"/>
    <cellStyle name="40% - Accent4 2 12 2" xfId="985" xr:uid="{00000000-0005-0000-0000-0000D8030000}"/>
    <cellStyle name="40% - Accent4 2 2" xfId="986" xr:uid="{00000000-0005-0000-0000-0000D9030000}"/>
    <cellStyle name="40% - Accent4 2 2 2" xfId="987" xr:uid="{00000000-0005-0000-0000-0000DA030000}"/>
    <cellStyle name="40% - Accent4 2 3" xfId="988" xr:uid="{00000000-0005-0000-0000-0000DB030000}"/>
    <cellStyle name="40% - Accent4 2 3 2" xfId="989" xr:uid="{00000000-0005-0000-0000-0000DC030000}"/>
    <cellStyle name="40% - Accent4 2 4" xfId="990" xr:uid="{00000000-0005-0000-0000-0000DD030000}"/>
    <cellStyle name="40% - Accent4 2 4 2" xfId="991" xr:uid="{00000000-0005-0000-0000-0000DE030000}"/>
    <cellStyle name="40% - Accent4 2 5" xfId="992" xr:uid="{00000000-0005-0000-0000-0000DF030000}"/>
    <cellStyle name="40% - Accent4 2 5 2" xfId="993" xr:uid="{00000000-0005-0000-0000-0000E0030000}"/>
    <cellStyle name="40% - Accent4 2 6" xfId="994" xr:uid="{00000000-0005-0000-0000-0000E1030000}"/>
    <cellStyle name="40% - Accent4 2 6 2" xfId="995" xr:uid="{00000000-0005-0000-0000-0000E2030000}"/>
    <cellStyle name="40% - Accent4 2 7" xfId="996" xr:uid="{00000000-0005-0000-0000-0000E3030000}"/>
    <cellStyle name="40% - Accent4 2 7 2" xfId="997" xr:uid="{00000000-0005-0000-0000-0000E4030000}"/>
    <cellStyle name="40% - Accent4 2 8" xfId="998" xr:uid="{00000000-0005-0000-0000-0000E5030000}"/>
    <cellStyle name="40% - Accent4 2 8 2" xfId="999" xr:uid="{00000000-0005-0000-0000-0000E6030000}"/>
    <cellStyle name="40% - Accent4 2 9" xfId="1000" xr:uid="{00000000-0005-0000-0000-0000E7030000}"/>
    <cellStyle name="40% - Accent4 2 9 2" xfId="1001" xr:uid="{00000000-0005-0000-0000-0000E8030000}"/>
    <cellStyle name="40% - Accent4 3" xfId="1002" xr:uid="{00000000-0005-0000-0000-0000E9030000}"/>
    <cellStyle name="40% - Accent4 3 2" xfId="1003" xr:uid="{00000000-0005-0000-0000-0000EA030000}"/>
    <cellStyle name="40% - Accent4 3 2 2" xfId="1004" xr:uid="{00000000-0005-0000-0000-0000EB030000}"/>
    <cellStyle name="40% - Accent4 3 3" xfId="1005" xr:uid="{00000000-0005-0000-0000-0000EC030000}"/>
    <cellStyle name="40% - Accent4 3 3 2" xfId="1006" xr:uid="{00000000-0005-0000-0000-0000ED030000}"/>
    <cellStyle name="40% - Accent4 3 4" xfId="1007" xr:uid="{00000000-0005-0000-0000-0000EE030000}"/>
    <cellStyle name="40% - Accent4 4" xfId="1008" xr:uid="{00000000-0005-0000-0000-0000EF030000}"/>
    <cellStyle name="40% - Accent4 5" xfId="1009" xr:uid="{00000000-0005-0000-0000-0000F0030000}"/>
    <cellStyle name="40% - Accent4 6" xfId="1010" xr:uid="{00000000-0005-0000-0000-0000F1030000}"/>
    <cellStyle name="40% - Accent4 7" xfId="1011" xr:uid="{00000000-0005-0000-0000-0000F2030000}"/>
    <cellStyle name="40% - Accent4 8" xfId="1012" xr:uid="{00000000-0005-0000-0000-0000F3030000}"/>
    <cellStyle name="40% - Accent4 9" xfId="1013" xr:uid="{00000000-0005-0000-0000-0000F4030000}"/>
    <cellStyle name="40% - Accent5 10" xfId="1014" xr:uid="{00000000-0005-0000-0000-0000F5030000}"/>
    <cellStyle name="40% - Accent5 11" xfId="1015" xr:uid="{00000000-0005-0000-0000-0000F6030000}"/>
    <cellStyle name="40% - Accent5 12" xfId="1016" xr:uid="{00000000-0005-0000-0000-0000F7030000}"/>
    <cellStyle name="40% - Accent5 2" xfId="1017" xr:uid="{00000000-0005-0000-0000-0000F8030000}"/>
    <cellStyle name="40% - Accent5 2 10" xfId="1018" xr:uid="{00000000-0005-0000-0000-0000F9030000}"/>
    <cellStyle name="40% - Accent5 2 10 2" xfId="1019" xr:uid="{00000000-0005-0000-0000-0000FA030000}"/>
    <cellStyle name="40% - Accent5 2 11" xfId="1020" xr:uid="{00000000-0005-0000-0000-0000FB030000}"/>
    <cellStyle name="40% - Accent5 2 11 2" xfId="1021" xr:uid="{00000000-0005-0000-0000-0000FC030000}"/>
    <cellStyle name="40% - Accent5 2 12" xfId="1022" xr:uid="{00000000-0005-0000-0000-0000FD030000}"/>
    <cellStyle name="40% - Accent5 2 12 2" xfId="1023" xr:uid="{00000000-0005-0000-0000-0000FE030000}"/>
    <cellStyle name="40% - Accent5 2 2" xfId="1024" xr:uid="{00000000-0005-0000-0000-0000FF030000}"/>
    <cellStyle name="40% - Accent5 2 2 2" xfId="1025" xr:uid="{00000000-0005-0000-0000-000000040000}"/>
    <cellStyle name="40% - Accent5 2 3" xfId="1026" xr:uid="{00000000-0005-0000-0000-000001040000}"/>
    <cellStyle name="40% - Accent5 2 3 2" xfId="1027" xr:uid="{00000000-0005-0000-0000-000002040000}"/>
    <cellStyle name="40% - Accent5 2 4" xfId="1028" xr:uid="{00000000-0005-0000-0000-000003040000}"/>
    <cellStyle name="40% - Accent5 2 4 2" xfId="1029" xr:uid="{00000000-0005-0000-0000-000004040000}"/>
    <cellStyle name="40% - Accent5 2 5" xfId="1030" xr:uid="{00000000-0005-0000-0000-000005040000}"/>
    <cellStyle name="40% - Accent5 2 5 2" xfId="1031" xr:uid="{00000000-0005-0000-0000-000006040000}"/>
    <cellStyle name="40% - Accent5 2 6" xfId="1032" xr:uid="{00000000-0005-0000-0000-000007040000}"/>
    <cellStyle name="40% - Accent5 2 6 2" xfId="1033" xr:uid="{00000000-0005-0000-0000-000008040000}"/>
    <cellStyle name="40% - Accent5 2 7" xfId="1034" xr:uid="{00000000-0005-0000-0000-000009040000}"/>
    <cellStyle name="40% - Accent5 2 7 2" xfId="1035" xr:uid="{00000000-0005-0000-0000-00000A040000}"/>
    <cellStyle name="40% - Accent5 2 8" xfId="1036" xr:uid="{00000000-0005-0000-0000-00000B040000}"/>
    <cellStyle name="40% - Accent5 2 8 2" xfId="1037" xr:uid="{00000000-0005-0000-0000-00000C040000}"/>
    <cellStyle name="40% - Accent5 2 9" xfId="1038" xr:uid="{00000000-0005-0000-0000-00000D040000}"/>
    <cellStyle name="40% - Accent5 2 9 2" xfId="1039" xr:uid="{00000000-0005-0000-0000-00000E040000}"/>
    <cellStyle name="40% - Accent5 3" xfId="1040" xr:uid="{00000000-0005-0000-0000-00000F040000}"/>
    <cellStyle name="40% - Accent5 3 2" xfId="1041" xr:uid="{00000000-0005-0000-0000-000010040000}"/>
    <cellStyle name="40% - Accent5 3 2 2" xfId="1042" xr:uid="{00000000-0005-0000-0000-000011040000}"/>
    <cellStyle name="40% - Accent5 3 3" xfId="1043" xr:uid="{00000000-0005-0000-0000-000012040000}"/>
    <cellStyle name="40% - Accent5 3 3 2" xfId="1044" xr:uid="{00000000-0005-0000-0000-000013040000}"/>
    <cellStyle name="40% - Accent5 3 4" xfId="1045" xr:uid="{00000000-0005-0000-0000-000014040000}"/>
    <cellStyle name="40% - Accent5 4" xfId="1046" xr:uid="{00000000-0005-0000-0000-000015040000}"/>
    <cellStyle name="40% - Accent5 5" xfId="1047" xr:uid="{00000000-0005-0000-0000-000016040000}"/>
    <cellStyle name="40% - Accent5 6" xfId="1048" xr:uid="{00000000-0005-0000-0000-000017040000}"/>
    <cellStyle name="40% - Accent5 7" xfId="1049" xr:uid="{00000000-0005-0000-0000-000018040000}"/>
    <cellStyle name="40% - Accent5 8" xfId="1050" xr:uid="{00000000-0005-0000-0000-000019040000}"/>
    <cellStyle name="40% - Accent5 9" xfId="1051" xr:uid="{00000000-0005-0000-0000-00001A040000}"/>
    <cellStyle name="40% - Accent6 10" xfId="1052" xr:uid="{00000000-0005-0000-0000-00001B040000}"/>
    <cellStyle name="40% - Accent6 11" xfId="1053" xr:uid="{00000000-0005-0000-0000-00001C040000}"/>
    <cellStyle name="40% - Accent6 12" xfId="1054" xr:uid="{00000000-0005-0000-0000-00001D040000}"/>
    <cellStyle name="40% - Accent6 2" xfId="1055" xr:uid="{00000000-0005-0000-0000-00001E040000}"/>
    <cellStyle name="40% - Accent6 2 10" xfId="1056" xr:uid="{00000000-0005-0000-0000-00001F040000}"/>
    <cellStyle name="40% - Accent6 2 10 2" xfId="1057" xr:uid="{00000000-0005-0000-0000-000020040000}"/>
    <cellStyle name="40% - Accent6 2 11" xfId="1058" xr:uid="{00000000-0005-0000-0000-000021040000}"/>
    <cellStyle name="40% - Accent6 2 11 2" xfId="1059" xr:uid="{00000000-0005-0000-0000-000022040000}"/>
    <cellStyle name="40% - Accent6 2 12" xfId="1060" xr:uid="{00000000-0005-0000-0000-000023040000}"/>
    <cellStyle name="40% - Accent6 2 12 2" xfId="1061" xr:uid="{00000000-0005-0000-0000-000024040000}"/>
    <cellStyle name="40% - Accent6 2 2" xfId="1062" xr:uid="{00000000-0005-0000-0000-000025040000}"/>
    <cellStyle name="40% - Accent6 2 2 2" xfId="1063" xr:uid="{00000000-0005-0000-0000-000026040000}"/>
    <cellStyle name="40% - Accent6 2 3" xfId="1064" xr:uid="{00000000-0005-0000-0000-000027040000}"/>
    <cellStyle name="40% - Accent6 2 3 2" xfId="1065" xr:uid="{00000000-0005-0000-0000-000028040000}"/>
    <cellStyle name="40% - Accent6 2 4" xfId="1066" xr:uid="{00000000-0005-0000-0000-000029040000}"/>
    <cellStyle name="40% - Accent6 2 4 2" xfId="1067" xr:uid="{00000000-0005-0000-0000-00002A040000}"/>
    <cellStyle name="40% - Accent6 2 5" xfId="1068" xr:uid="{00000000-0005-0000-0000-00002B040000}"/>
    <cellStyle name="40% - Accent6 2 5 2" xfId="1069" xr:uid="{00000000-0005-0000-0000-00002C040000}"/>
    <cellStyle name="40% - Accent6 2 6" xfId="1070" xr:uid="{00000000-0005-0000-0000-00002D040000}"/>
    <cellStyle name="40% - Accent6 2 6 2" xfId="1071" xr:uid="{00000000-0005-0000-0000-00002E040000}"/>
    <cellStyle name="40% - Accent6 2 7" xfId="1072" xr:uid="{00000000-0005-0000-0000-00002F040000}"/>
    <cellStyle name="40% - Accent6 2 7 2" xfId="1073" xr:uid="{00000000-0005-0000-0000-000030040000}"/>
    <cellStyle name="40% - Accent6 2 8" xfId="1074" xr:uid="{00000000-0005-0000-0000-000031040000}"/>
    <cellStyle name="40% - Accent6 2 8 2" xfId="1075" xr:uid="{00000000-0005-0000-0000-000032040000}"/>
    <cellStyle name="40% - Accent6 2 9" xfId="1076" xr:uid="{00000000-0005-0000-0000-000033040000}"/>
    <cellStyle name="40% - Accent6 2 9 2" xfId="1077" xr:uid="{00000000-0005-0000-0000-000034040000}"/>
    <cellStyle name="40% - Accent6 3" xfId="1078" xr:uid="{00000000-0005-0000-0000-000035040000}"/>
    <cellStyle name="40% - Accent6 3 2" xfId="1079" xr:uid="{00000000-0005-0000-0000-000036040000}"/>
    <cellStyle name="40% - Accent6 3 2 2" xfId="1080" xr:uid="{00000000-0005-0000-0000-000037040000}"/>
    <cellStyle name="40% - Accent6 3 3" xfId="1081" xr:uid="{00000000-0005-0000-0000-000038040000}"/>
    <cellStyle name="40% - Accent6 3 3 2" xfId="1082" xr:uid="{00000000-0005-0000-0000-000039040000}"/>
    <cellStyle name="40% - Accent6 3 4" xfId="1083" xr:uid="{00000000-0005-0000-0000-00003A040000}"/>
    <cellStyle name="40% - Accent6 4" xfId="1084" xr:uid="{00000000-0005-0000-0000-00003B040000}"/>
    <cellStyle name="40% - Accent6 5" xfId="1085" xr:uid="{00000000-0005-0000-0000-00003C040000}"/>
    <cellStyle name="40% - Accent6 6" xfId="1086" xr:uid="{00000000-0005-0000-0000-00003D040000}"/>
    <cellStyle name="40% - Accent6 7" xfId="1087" xr:uid="{00000000-0005-0000-0000-00003E040000}"/>
    <cellStyle name="40% - Accent6 8" xfId="1088" xr:uid="{00000000-0005-0000-0000-00003F040000}"/>
    <cellStyle name="40% - Accent6 9" xfId="1089" xr:uid="{00000000-0005-0000-0000-000040040000}"/>
    <cellStyle name="60% - Accent1 10" xfId="1090" xr:uid="{00000000-0005-0000-0000-000041040000}"/>
    <cellStyle name="60% - Accent1 11" xfId="1091" xr:uid="{00000000-0005-0000-0000-000042040000}"/>
    <cellStyle name="60% - Accent1 12" xfId="1092" xr:uid="{00000000-0005-0000-0000-000043040000}"/>
    <cellStyle name="60% - Accent1 2" xfId="1093" xr:uid="{00000000-0005-0000-0000-000044040000}"/>
    <cellStyle name="60% - Accent1 2 10" xfId="1094" xr:uid="{00000000-0005-0000-0000-000045040000}"/>
    <cellStyle name="60% - Accent1 2 11" xfId="1095" xr:uid="{00000000-0005-0000-0000-000046040000}"/>
    <cellStyle name="60% - Accent1 2 12" xfId="1096" xr:uid="{00000000-0005-0000-0000-000047040000}"/>
    <cellStyle name="60% - Accent1 2 2" xfId="1097" xr:uid="{00000000-0005-0000-0000-000048040000}"/>
    <cellStyle name="60% - Accent1 2 3" xfId="1098" xr:uid="{00000000-0005-0000-0000-000049040000}"/>
    <cellStyle name="60% - Accent1 2 4" xfId="1099" xr:uid="{00000000-0005-0000-0000-00004A040000}"/>
    <cellStyle name="60% - Accent1 2 5" xfId="1100" xr:uid="{00000000-0005-0000-0000-00004B040000}"/>
    <cellStyle name="60% - Accent1 2 6" xfId="1101" xr:uid="{00000000-0005-0000-0000-00004C040000}"/>
    <cellStyle name="60% - Accent1 2 7" xfId="1102" xr:uid="{00000000-0005-0000-0000-00004D040000}"/>
    <cellStyle name="60% - Accent1 2 8" xfId="1103" xr:uid="{00000000-0005-0000-0000-00004E040000}"/>
    <cellStyle name="60% - Accent1 2 9" xfId="1104" xr:uid="{00000000-0005-0000-0000-00004F040000}"/>
    <cellStyle name="60% - Accent1 3" xfId="1105" xr:uid="{00000000-0005-0000-0000-000050040000}"/>
    <cellStyle name="60% - Accent1 3 2" xfId="1106" xr:uid="{00000000-0005-0000-0000-000051040000}"/>
    <cellStyle name="60% - Accent1 3 3" xfId="1107" xr:uid="{00000000-0005-0000-0000-000052040000}"/>
    <cellStyle name="60% - Accent1 4" xfId="1108" xr:uid="{00000000-0005-0000-0000-000053040000}"/>
    <cellStyle name="60% - Accent1 5" xfId="1109" xr:uid="{00000000-0005-0000-0000-000054040000}"/>
    <cellStyle name="60% - Accent1 6" xfId="1110" xr:uid="{00000000-0005-0000-0000-000055040000}"/>
    <cellStyle name="60% - Accent1 7" xfId="1111" xr:uid="{00000000-0005-0000-0000-000056040000}"/>
    <cellStyle name="60% - Accent1 8" xfId="1112" xr:uid="{00000000-0005-0000-0000-000057040000}"/>
    <cellStyle name="60% - Accent1 9" xfId="1113" xr:uid="{00000000-0005-0000-0000-000058040000}"/>
    <cellStyle name="60% - Accent2 10" xfId="1114" xr:uid="{00000000-0005-0000-0000-000059040000}"/>
    <cellStyle name="60% - Accent2 11" xfId="1115" xr:uid="{00000000-0005-0000-0000-00005A040000}"/>
    <cellStyle name="60% - Accent2 12" xfId="1116" xr:uid="{00000000-0005-0000-0000-00005B040000}"/>
    <cellStyle name="60% - Accent2 2" xfId="1117" xr:uid="{00000000-0005-0000-0000-00005C040000}"/>
    <cellStyle name="60% - Accent2 2 10" xfId="1118" xr:uid="{00000000-0005-0000-0000-00005D040000}"/>
    <cellStyle name="60% - Accent2 2 11" xfId="1119" xr:uid="{00000000-0005-0000-0000-00005E040000}"/>
    <cellStyle name="60% - Accent2 2 12" xfId="1120" xr:uid="{00000000-0005-0000-0000-00005F040000}"/>
    <cellStyle name="60% - Accent2 2 2" xfId="1121" xr:uid="{00000000-0005-0000-0000-000060040000}"/>
    <cellStyle name="60% - Accent2 2 3" xfId="1122" xr:uid="{00000000-0005-0000-0000-000061040000}"/>
    <cellStyle name="60% - Accent2 2 4" xfId="1123" xr:uid="{00000000-0005-0000-0000-000062040000}"/>
    <cellStyle name="60% - Accent2 2 5" xfId="1124" xr:uid="{00000000-0005-0000-0000-000063040000}"/>
    <cellStyle name="60% - Accent2 2 6" xfId="1125" xr:uid="{00000000-0005-0000-0000-000064040000}"/>
    <cellStyle name="60% - Accent2 2 7" xfId="1126" xr:uid="{00000000-0005-0000-0000-000065040000}"/>
    <cellStyle name="60% - Accent2 2 8" xfId="1127" xr:uid="{00000000-0005-0000-0000-000066040000}"/>
    <cellStyle name="60% - Accent2 2 9" xfId="1128" xr:uid="{00000000-0005-0000-0000-000067040000}"/>
    <cellStyle name="60% - Accent2 3" xfId="1129" xr:uid="{00000000-0005-0000-0000-000068040000}"/>
    <cellStyle name="60% - Accent2 3 2" xfId="1130" xr:uid="{00000000-0005-0000-0000-000069040000}"/>
    <cellStyle name="60% - Accent2 3 3" xfId="1131" xr:uid="{00000000-0005-0000-0000-00006A040000}"/>
    <cellStyle name="60% - Accent2 4" xfId="1132" xr:uid="{00000000-0005-0000-0000-00006B040000}"/>
    <cellStyle name="60% - Accent2 5" xfId="1133" xr:uid="{00000000-0005-0000-0000-00006C040000}"/>
    <cellStyle name="60% - Accent2 6" xfId="1134" xr:uid="{00000000-0005-0000-0000-00006D040000}"/>
    <cellStyle name="60% - Accent2 7" xfId="1135" xr:uid="{00000000-0005-0000-0000-00006E040000}"/>
    <cellStyle name="60% - Accent2 8" xfId="1136" xr:uid="{00000000-0005-0000-0000-00006F040000}"/>
    <cellStyle name="60% - Accent2 9" xfId="1137" xr:uid="{00000000-0005-0000-0000-000070040000}"/>
    <cellStyle name="60% - Accent3 10" xfId="1138" xr:uid="{00000000-0005-0000-0000-000071040000}"/>
    <cellStyle name="60% - Accent3 11" xfId="1139" xr:uid="{00000000-0005-0000-0000-000072040000}"/>
    <cellStyle name="60% - Accent3 12" xfId="1140" xr:uid="{00000000-0005-0000-0000-000073040000}"/>
    <cellStyle name="60% - Accent3 2" xfId="1141" xr:uid="{00000000-0005-0000-0000-000074040000}"/>
    <cellStyle name="60% - Accent3 2 10" xfId="1142" xr:uid="{00000000-0005-0000-0000-000075040000}"/>
    <cellStyle name="60% - Accent3 2 11" xfId="1143" xr:uid="{00000000-0005-0000-0000-000076040000}"/>
    <cellStyle name="60% - Accent3 2 12" xfId="1144" xr:uid="{00000000-0005-0000-0000-000077040000}"/>
    <cellStyle name="60% - Accent3 2 2" xfId="1145" xr:uid="{00000000-0005-0000-0000-000078040000}"/>
    <cellStyle name="60% - Accent3 2 3" xfId="1146" xr:uid="{00000000-0005-0000-0000-000079040000}"/>
    <cellStyle name="60% - Accent3 2 4" xfId="1147" xr:uid="{00000000-0005-0000-0000-00007A040000}"/>
    <cellStyle name="60% - Accent3 2 5" xfId="1148" xr:uid="{00000000-0005-0000-0000-00007B040000}"/>
    <cellStyle name="60% - Accent3 2 6" xfId="1149" xr:uid="{00000000-0005-0000-0000-00007C040000}"/>
    <cellStyle name="60% - Accent3 2 7" xfId="1150" xr:uid="{00000000-0005-0000-0000-00007D040000}"/>
    <cellStyle name="60% - Accent3 2 8" xfId="1151" xr:uid="{00000000-0005-0000-0000-00007E040000}"/>
    <cellStyle name="60% - Accent3 2 9" xfId="1152" xr:uid="{00000000-0005-0000-0000-00007F040000}"/>
    <cellStyle name="60% - Accent3 3" xfId="1153" xr:uid="{00000000-0005-0000-0000-000080040000}"/>
    <cellStyle name="60% - Accent3 3 2" xfId="1154" xr:uid="{00000000-0005-0000-0000-000081040000}"/>
    <cellStyle name="60% - Accent3 3 3" xfId="1155" xr:uid="{00000000-0005-0000-0000-000082040000}"/>
    <cellStyle name="60% - Accent3 4" xfId="1156" xr:uid="{00000000-0005-0000-0000-000083040000}"/>
    <cellStyle name="60% - Accent3 5" xfId="1157" xr:uid="{00000000-0005-0000-0000-000084040000}"/>
    <cellStyle name="60% - Accent3 6" xfId="1158" xr:uid="{00000000-0005-0000-0000-000085040000}"/>
    <cellStyle name="60% - Accent3 7" xfId="1159" xr:uid="{00000000-0005-0000-0000-000086040000}"/>
    <cellStyle name="60% - Accent3 8" xfId="1160" xr:uid="{00000000-0005-0000-0000-000087040000}"/>
    <cellStyle name="60% - Accent3 9" xfId="1161" xr:uid="{00000000-0005-0000-0000-000088040000}"/>
    <cellStyle name="60% - Accent4 10" xfId="1162" xr:uid="{00000000-0005-0000-0000-000089040000}"/>
    <cellStyle name="60% - Accent4 11" xfId="1163" xr:uid="{00000000-0005-0000-0000-00008A040000}"/>
    <cellStyle name="60% - Accent4 12" xfId="1164" xr:uid="{00000000-0005-0000-0000-00008B040000}"/>
    <cellStyle name="60% - Accent4 2" xfId="1165" xr:uid="{00000000-0005-0000-0000-00008C040000}"/>
    <cellStyle name="60% - Accent4 2 10" xfId="1166" xr:uid="{00000000-0005-0000-0000-00008D040000}"/>
    <cellStyle name="60% - Accent4 2 11" xfId="1167" xr:uid="{00000000-0005-0000-0000-00008E040000}"/>
    <cellStyle name="60% - Accent4 2 12" xfId="1168" xr:uid="{00000000-0005-0000-0000-00008F040000}"/>
    <cellStyle name="60% - Accent4 2 2" xfId="1169" xr:uid="{00000000-0005-0000-0000-000090040000}"/>
    <cellStyle name="60% - Accent4 2 3" xfId="1170" xr:uid="{00000000-0005-0000-0000-000091040000}"/>
    <cellStyle name="60% - Accent4 2 4" xfId="1171" xr:uid="{00000000-0005-0000-0000-000092040000}"/>
    <cellStyle name="60% - Accent4 2 5" xfId="1172" xr:uid="{00000000-0005-0000-0000-000093040000}"/>
    <cellStyle name="60% - Accent4 2 6" xfId="1173" xr:uid="{00000000-0005-0000-0000-000094040000}"/>
    <cellStyle name="60% - Accent4 2 7" xfId="1174" xr:uid="{00000000-0005-0000-0000-000095040000}"/>
    <cellStyle name="60% - Accent4 2 8" xfId="1175" xr:uid="{00000000-0005-0000-0000-000096040000}"/>
    <cellStyle name="60% - Accent4 2 9" xfId="1176" xr:uid="{00000000-0005-0000-0000-000097040000}"/>
    <cellStyle name="60% - Accent4 3" xfId="1177" xr:uid="{00000000-0005-0000-0000-000098040000}"/>
    <cellStyle name="60% - Accent4 3 2" xfId="1178" xr:uid="{00000000-0005-0000-0000-000099040000}"/>
    <cellStyle name="60% - Accent4 3 3" xfId="1179" xr:uid="{00000000-0005-0000-0000-00009A040000}"/>
    <cellStyle name="60% - Accent4 4" xfId="1180" xr:uid="{00000000-0005-0000-0000-00009B040000}"/>
    <cellStyle name="60% - Accent4 5" xfId="1181" xr:uid="{00000000-0005-0000-0000-00009C040000}"/>
    <cellStyle name="60% - Accent4 6" xfId="1182" xr:uid="{00000000-0005-0000-0000-00009D040000}"/>
    <cellStyle name="60% - Accent4 7" xfId="1183" xr:uid="{00000000-0005-0000-0000-00009E040000}"/>
    <cellStyle name="60% - Accent4 8" xfId="1184" xr:uid="{00000000-0005-0000-0000-00009F040000}"/>
    <cellStyle name="60% - Accent4 9" xfId="1185" xr:uid="{00000000-0005-0000-0000-0000A0040000}"/>
    <cellStyle name="60% - Accent5 10" xfId="1186" xr:uid="{00000000-0005-0000-0000-0000A1040000}"/>
    <cellStyle name="60% - Accent5 11" xfId="1187" xr:uid="{00000000-0005-0000-0000-0000A2040000}"/>
    <cellStyle name="60% - Accent5 12" xfId="1188" xr:uid="{00000000-0005-0000-0000-0000A3040000}"/>
    <cellStyle name="60% - Accent5 2" xfId="1189" xr:uid="{00000000-0005-0000-0000-0000A4040000}"/>
    <cellStyle name="60% - Accent5 2 10" xfId="1190" xr:uid="{00000000-0005-0000-0000-0000A5040000}"/>
    <cellStyle name="60% - Accent5 2 11" xfId="1191" xr:uid="{00000000-0005-0000-0000-0000A6040000}"/>
    <cellStyle name="60% - Accent5 2 12" xfId="1192" xr:uid="{00000000-0005-0000-0000-0000A7040000}"/>
    <cellStyle name="60% - Accent5 2 2" xfId="1193" xr:uid="{00000000-0005-0000-0000-0000A8040000}"/>
    <cellStyle name="60% - Accent5 2 3" xfId="1194" xr:uid="{00000000-0005-0000-0000-0000A9040000}"/>
    <cellStyle name="60% - Accent5 2 4" xfId="1195" xr:uid="{00000000-0005-0000-0000-0000AA040000}"/>
    <cellStyle name="60% - Accent5 2 5" xfId="1196" xr:uid="{00000000-0005-0000-0000-0000AB040000}"/>
    <cellStyle name="60% - Accent5 2 6" xfId="1197" xr:uid="{00000000-0005-0000-0000-0000AC040000}"/>
    <cellStyle name="60% - Accent5 2 7" xfId="1198" xr:uid="{00000000-0005-0000-0000-0000AD040000}"/>
    <cellStyle name="60% - Accent5 2 8" xfId="1199" xr:uid="{00000000-0005-0000-0000-0000AE040000}"/>
    <cellStyle name="60% - Accent5 2 9" xfId="1200" xr:uid="{00000000-0005-0000-0000-0000AF040000}"/>
    <cellStyle name="60% - Accent5 3" xfId="1201" xr:uid="{00000000-0005-0000-0000-0000B0040000}"/>
    <cellStyle name="60% - Accent5 3 2" xfId="1202" xr:uid="{00000000-0005-0000-0000-0000B1040000}"/>
    <cellStyle name="60% - Accent5 3 3" xfId="1203" xr:uid="{00000000-0005-0000-0000-0000B2040000}"/>
    <cellStyle name="60% - Accent5 4" xfId="1204" xr:uid="{00000000-0005-0000-0000-0000B3040000}"/>
    <cellStyle name="60% - Accent5 5" xfId="1205" xr:uid="{00000000-0005-0000-0000-0000B4040000}"/>
    <cellStyle name="60% - Accent5 6" xfId="1206" xr:uid="{00000000-0005-0000-0000-0000B5040000}"/>
    <cellStyle name="60% - Accent5 7" xfId="1207" xr:uid="{00000000-0005-0000-0000-0000B6040000}"/>
    <cellStyle name="60% - Accent5 8" xfId="1208" xr:uid="{00000000-0005-0000-0000-0000B7040000}"/>
    <cellStyle name="60% - Accent5 9" xfId="1209" xr:uid="{00000000-0005-0000-0000-0000B8040000}"/>
    <cellStyle name="60% - Accent6 10" xfId="1210" xr:uid="{00000000-0005-0000-0000-0000B9040000}"/>
    <cellStyle name="60% - Accent6 11" xfId="1211" xr:uid="{00000000-0005-0000-0000-0000BA040000}"/>
    <cellStyle name="60% - Accent6 12" xfId="1212" xr:uid="{00000000-0005-0000-0000-0000BB040000}"/>
    <cellStyle name="60% - Accent6 2" xfId="1213" xr:uid="{00000000-0005-0000-0000-0000BC040000}"/>
    <cellStyle name="60% - Accent6 2 10" xfId="1214" xr:uid="{00000000-0005-0000-0000-0000BD040000}"/>
    <cellStyle name="60% - Accent6 2 11" xfId="1215" xr:uid="{00000000-0005-0000-0000-0000BE040000}"/>
    <cellStyle name="60% - Accent6 2 12" xfId="1216" xr:uid="{00000000-0005-0000-0000-0000BF040000}"/>
    <cellStyle name="60% - Accent6 2 2" xfId="1217" xr:uid="{00000000-0005-0000-0000-0000C0040000}"/>
    <cellStyle name="60% - Accent6 2 3" xfId="1218" xr:uid="{00000000-0005-0000-0000-0000C1040000}"/>
    <cellStyle name="60% - Accent6 2 4" xfId="1219" xr:uid="{00000000-0005-0000-0000-0000C2040000}"/>
    <cellStyle name="60% - Accent6 2 5" xfId="1220" xr:uid="{00000000-0005-0000-0000-0000C3040000}"/>
    <cellStyle name="60% - Accent6 2 6" xfId="1221" xr:uid="{00000000-0005-0000-0000-0000C4040000}"/>
    <cellStyle name="60% - Accent6 2 7" xfId="1222" xr:uid="{00000000-0005-0000-0000-0000C5040000}"/>
    <cellStyle name="60% - Accent6 2 8" xfId="1223" xr:uid="{00000000-0005-0000-0000-0000C6040000}"/>
    <cellStyle name="60% - Accent6 2 9" xfId="1224" xr:uid="{00000000-0005-0000-0000-0000C7040000}"/>
    <cellStyle name="60% - Accent6 3" xfId="1225" xr:uid="{00000000-0005-0000-0000-0000C8040000}"/>
    <cellStyle name="60% - Accent6 3 2" xfId="1226" xr:uid="{00000000-0005-0000-0000-0000C9040000}"/>
    <cellStyle name="60% - Accent6 3 3" xfId="1227" xr:uid="{00000000-0005-0000-0000-0000CA040000}"/>
    <cellStyle name="60% - Accent6 4" xfId="1228" xr:uid="{00000000-0005-0000-0000-0000CB040000}"/>
    <cellStyle name="60% - Accent6 5" xfId="1229" xr:uid="{00000000-0005-0000-0000-0000CC040000}"/>
    <cellStyle name="60% - Accent6 6" xfId="1230" xr:uid="{00000000-0005-0000-0000-0000CD040000}"/>
    <cellStyle name="60% - Accent6 7" xfId="1231" xr:uid="{00000000-0005-0000-0000-0000CE040000}"/>
    <cellStyle name="60% - Accent6 8" xfId="1232" xr:uid="{00000000-0005-0000-0000-0000CF040000}"/>
    <cellStyle name="60% - Accent6 9" xfId="1233" xr:uid="{00000000-0005-0000-0000-0000D0040000}"/>
    <cellStyle name="75" xfId="1234" xr:uid="{00000000-0005-0000-0000-0000D1040000}"/>
    <cellStyle name="75 2" xfId="1235" xr:uid="{00000000-0005-0000-0000-0000D2040000}"/>
    <cellStyle name="abc" xfId="1236" xr:uid="{00000000-0005-0000-0000-0000D3040000}"/>
    <cellStyle name="ac" xfId="1237" xr:uid="{00000000-0005-0000-0000-0000D4040000}"/>
    <cellStyle name="Accent1 10" xfId="1238" xr:uid="{00000000-0005-0000-0000-0000D5040000}"/>
    <cellStyle name="Accent1 11" xfId="1239" xr:uid="{00000000-0005-0000-0000-0000D6040000}"/>
    <cellStyle name="Accent1 12" xfId="1240" xr:uid="{00000000-0005-0000-0000-0000D7040000}"/>
    <cellStyle name="Accent1 2" xfId="1241" xr:uid="{00000000-0005-0000-0000-0000D8040000}"/>
    <cellStyle name="Accent1 2 10" xfId="1242" xr:uid="{00000000-0005-0000-0000-0000D9040000}"/>
    <cellStyle name="Accent1 2 11" xfId="1243" xr:uid="{00000000-0005-0000-0000-0000DA040000}"/>
    <cellStyle name="Accent1 2 12" xfId="1244" xr:uid="{00000000-0005-0000-0000-0000DB040000}"/>
    <cellStyle name="Accent1 2 2" xfId="1245" xr:uid="{00000000-0005-0000-0000-0000DC040000}"/>
    <cellStyle name="Accent1 2 3" xfId="1246" xr:uid="{00000000-0005-0000-0000-0000DD040000}"/>
    <cellStyle name="Accent1 2 4" xfId="1247" xr:uid="{00000000-0005-0000-0000-0000DE040000}"/>
    <cellStyle name="Accent1 2 5" xfId="1248" xr:uid="{00000000-0005-0000-0000-0000DF040000}"/>
    <cellStyle name="Accent1 2 6" xfId="1249" xr:uid="{00000000-0005-0000-0000-0000E0040000}"/>
    <cellStyle name="Accent1 2 7" xfId="1250" xr:uid="{00000000-0005-0000-0000-0000E1040000}"/>
    <cellStyle name="Accent1 2 8" xfId="1251" xr:uid="{00000000-0005-0000-0000-0000E2040000}"/>
    <cellStyle name="Accent1 2 9" xfId="1252" xr:uid="{00000000-0005-0000-0000-0000E3040000}"/>
    <cellStyle name="Accent1 3" xfId="1253" xr:uid="{00000000-0005-0000-0000-0000E4040000}"/>
    <cellStyle name="Accent1 3 2" xfId="1254" xr:uid="{00000000-0005-0000-0000-0000E5040000}"/>
    <cellStyle name="Accent1 3 3" xfId="1255" xr:uid="{00000000-0005-0000-0000-0000E6040000}"/>
    <cellStyle name="Accent1 4" xfId="1256" xr:uid="{00000000-0005-0000-0000-0000E7040000}"/>
    <cellStyle name="Accent1 5" xfId="1257" xr:uid="{00000000-0005-0000-0000-0000E8040000}"/>
    <cellStyle name="Accent1 6" xfId="1258" xr:uid="{00000000-0005-0000-0000-0000E9040000}"/>
    <cellStyle name="Accent1 7" xfId="1259" xr:uid="{00000000-0005-0000-0000-0000EA040000}"/>
    <cellStyle name="Accent1 8" xfId="1260" xr:uid="{00000000-0005-0000-0000-0000EB040000}"/>
    <cellStyle name="Accent1 9" xfId="1261" xr:uid="{00000000-0005-0000-0000-0000EC040000}"/>
    <cellStyle name="Accent2 10" xfId="1262" xr:uid="{00000000-0005-0000-0000-0000ED040000}"/>
    <cellStyle name="Accent2 11" xfId="1263" xr:uid="{00000000-0005-0000-0000-0000EE040000}"/>
    <cellStyle name="Accent2 12" xfId="1264" xr:uid="{00000000-0005-0000-0000-0000EF040000}"/>
    <cellStyle name="Accent2 2" xfId="1265" xr:uid="{00000000-0005-0000-0000-0000F0040000}"/>
    <cellStyle name="Accent2 2 10" xfId="1266" xr:uid="{00000000-0005-0000-0000-0000F1040000}"/>
    <cellStyle name="Accent2 2 11" xfId="1267" xr:uid="{00000000-0005-0000-0000-0000F2040000}"/>
    <cellStyle name="Accent2 2 12" xfId="1268" xr:uid="{00000000-0005-0000-0000-0000F3040000}"/>
    <cellStyle name="Accent2 2 2" xfId="1269" xr:uid="{00000000-0005-0000-0000-0000F4040000}"/>
    <cellStyle name="Accent2 2 3" xfId="1270" xr:uid="{00000000-0005-0000-0000-0000F5040000}"/>
    <cellStyle name="Accent2 2 4" xfId="1271" xr:uid="{00000000-0005-0000-0000-0000F6040000}"/>
    <cellStyle name="Accent2 2 5" xfId="1272" xr:uid="{00000000-0005-0000-0000-0000F7040000}"/>
    <cellStyle name="Accent2 2 6" xfId="1273" xr:uid="{00000000-0005-0000-0000-0000F8040000}"/>
    <cellStyle name="Accent2 2 7" xfId="1274" xr:uid="{00000000-0005-0000-0000-0000F9040000}"/>
    <cellStyle name="Accent2 2 8" xfId="1275" xr:uid="{00000000-0005-0000-0000-0000FA040000}"/>
    <cellStyle name="Accent2 2 9" xfId="1276" xr:uid="{00000000-0005-0000-0000-0000FB040000}"/>
    <cellStyle name="Accent2 3" xfId="1277" xr:uid="{00000000-0005-0000-0000-0000FC040000}"/>
    <cellStyle name="Accent2 3 2" xfId="1278" xr:uid="{00000000-0005-0000-0000-0000FD040000}"/>
    <cellStyle name="Accent2 3 3" xfId="1279" xr:uid="{00000000-0005-0000-0000-0000FE040000}"/>
    <cellStyle name="Accent2 4" xfId="1280" xr:uid="{00000000-0005-0000-0000-0000FF040000}"/>
    <cellStyle name="Accent2 5" xfId="1281" xr:uid="{00000000-0005-0000-0000-000000050000}"/>
    <cellStyle name="Accent2 6" xfId="1282" xr:uid="{00000000-0005-0000-0000-000001050000}"/>
    <cellStyle name="Accent2 7" xfId="1283" xr:uid="{00000000-0005-0000-0000-000002050000}"/>
    <cellStyle name="Accent2 8" xfId="1284" xr:uid="{00000000-0005-0000-0000-000003050000}"/>
    <cellStyle name="Accent2 9" xfId="1285" xr:uid="{00000000-0005-0000-0000-000004050000}"/>
    <cellStyle name="Accent3 10" xfId="1286" xr:uid="{00000000-0005-0000-0000-000005050000}"/>
    <cellStyle name="Accent3 11" xfId="1287" xr:uid="{00000000-0005-0000-0000-000006050000}"/>
    <cellStyle name="Accent3 12" xfId="1288" xr:uid="{00000000-0005-0000-0000-000007050000}"/>
    <cellStyle name="Accent3 2" xfId="1289" xr:uid="{00000000-0005-0000-0000-000008050000}"/>
    <cellStyle name="Accent3 2 10" xfId="1290" xr:uid="{00000000-0005-0000-0000-000009050000}"/>
    <cellStyle name="Accent3 2 11" xfId="1291" xr:uid="{00000000-0005-0000-0000-00000A050000}"/>
    <cellStyle name="Accent3 2 12" xfId="1292" xr:uid="{00000000-0005-0000-0000-00000B050000}"/>
    <cellStyle name="Accent3 2 2" xfId="1293" xr:uid="{00000000-0005-0000-0000-00000C050000}"/>
    <cellStyle name="Accent3 2 3" xfId="1294" xr:uid="{00000000-0005-0000-0000-00000D050000}"/>
    <cellStyle name="Accent3 2 4" xfId="1295" xr:uid="{00000000-0005-0000-0000-00000E050000}"/>
    <cellStyle name="Accent3 2 5" xfId="1296" xr:uid="{00000000-0005-0000-0000-00000F050000}"/>
    <cellStyle name="Accent3 2 6" xfId="1297" xr:uid="{00000000-0005-0000-0000-000010050000}"/>
    <cellStyle name="Accent3 2 7" xfId="1298" xr:uid="{00000000-0005-0000-0000-000011050000}"/>
    <cellStyle name="Accent3 2 8" xfId="1299" xr:uid="{00000000-0005-0000-0000-000012050000}"/>
    <cellStyle name="Accent3 2 9" xfId="1300" xr:uid="{00000000-0005-0000-0000-000013050000}"/>
    <cellStyle name="Accent3 3" xfId="1301" xr:uid="{00000000-0005-0000-0000-000014050000}"/>
    <cellStyle name="Accent3 3 2" xfId="1302" xr:uid="{00000000-0005-0000-0000-000015050000}"/>
    <cellStyle name="Accent3 3 3" xfId="1303" xr:uid="{00000000-0005-0000-0000-000016050000}"/>
    <cellStyle name="Accent3 4" xfId="1304" xr:uid="{00000000-0005-0000-0000-000017050000}"/>
    <cellStyle name="Accent3 5" xfId="1305" xr:uid="{00000000-0005-0000-0000-000018050000}"/>
    <cellStyle name="Accent3 6" xfId="1306" xr:uid="{00000000-0005-0000-0000-000019050000}"/>
    <cellStyle name="Accent3 7" xfId="1307" xr:uid="{00000000-0005-0000-0000-00001A050000}"/>
    <cellStyle name="Accent3 8" xfId="1308" xr:uid="{00000000-0005-0000-0000-00001B050000}"/>
    <cellStyle name="Accent3 9" xfId="1309" xr:uid="{00000000-0005-0000-0000-00001C050000}"/>
    <cellStyle name="Accent4 10" xfId="1310" xr:uid="{00000000-0005-0000-0000-00001D050000}"/>
    <cellStyle name="Accent4 11" xfId="1311" xr:uid="{00000000-0005-0000-0000-00001E050000}"/>
    <cellStyle name="Accent4 12" xfId="1312" xr:uid="{00000000-0005-0000-0000-00001F050000}"/>
    <cellStyle name="Accent4 2" xfId="1313" xr:uid="{00000000-0005-0000-0000-000020050000}"/>
    <cellStyle name="Accent4 2 10" xfId="1314" xr:uid="{00000000-0005-0000-0000-000021050000}"/>
    <cellStyle name="Accent4 2 11" xfId="1315" xr:uid="{00000000-0005-0000-0000-000022050000}"/>
    <cellStyle name="Accent4 2 12" xfId="1316" xr:uid="{00000000-0005-0000-0000-000023050000}"/>
    <cellStyle name="Accent4 2 2" xfId="1317" xr:uid="{00000000-0005-0000-0000-000024050000}"/>
    <cellStyle name="Accent4 2 3" xfId="1318" xr:uid="{00000000-0005-0000-0000-000025050000}"/>
    <cellStyle name="Accent4 2 4" xfId="1319" xr:uid="{00000000-0005-0000-0000-000026050000}"/>
    <cellStyle name="Accent4 2 5" xfId="1320" xr:uid="{00000000-0005-0000-0000-000027050000}"/>
    <cellStyle name="Accent4 2 6" xfId="1321" xr:uid="{00000000-0005-0000-0000-000028050000}"/>
    <cellStyle name="Accent4 2 7" xfId="1322" xr:uid="{00000000-0005-0000-0000-000029050000}"/>
    <cellStyle name="Accent4 2 8" xfId="1323" xr:uid="{00000000-0005-0000-0000-00002A050000}"/>
    <cellStyle name="Accent4 2 9" xfId="1324" xr:uid="{00000000-0005-0000-0000-00002B050000}"/>
    <cellStyle name="Accent4 3" xfId="1325" xr:uid="{00000000-0005-0000-0000-00002C050000}"/>
    <cellStyle name="Accent4 3 2" xfId="1326" xr:uid="{00000000-0005-0000-0000-00002D050000}"/>
    <cellStyle name="Accent4 3 3" xfId="1327" xr:uid="{00000000-0005-0000-0000-00002E050000}"/>
    <cellStyle name="Accent4 4" xfId="1328" xr:uid="{00000000-0005-0000-0000-00002F050000}"/>
    <cellStyle name="Accent4 5" xfId="1329" xr:uid="{00000000-0005-0000-0000-000030050000}"/>
    <cellStyle name="Accent4 6" xfId="1330" xr:uid="{00000000-0005-0000-0000-000031050000}"/>
    <cellStyle name="Accent4 7" xfId="1331" xr:uid="{00000000-0005-0000-0000-000032050000}"/>
    <cellStyle name="Accent4 8" xfId="1332" xr:uid="{00000000-0005-0000-0000-000033050000}"/>
    <cellStyle name="Accent4 9" xfId="1333" xr:uid="{00000000-0005-0000-0000-000034050000}"/>
    <cellStyle name="Accent5 10" xfId="1334" xr:uid="{00000000-0005-0000-0000-000035050000}"/>
    <cellStyle name="Accent5 11" xfId="1335" xr:uid="{00000000-0005-0000-0000-000036050000}"/>
    <cellStyle name="Accent5 12" xfId="1336" xr:uid="{00000000-0005-0000-0000-000037050000}"/>
    <cellStyle name="Accent5 2" xfId="1337" xr:uid="{00000000-0005-0000-0000-000038050000}"/>
    <cellStyle name="Accent5 2 10" xfId="1338" xr:uid="{00000000-0005-0000-0000-000039050000}"/>
    <cellStyle name="Accent5 2 11" xfId="1339" xr:uid="{00000000-0005-0000-0000-00003A050000}"/>
    <cellStyle name="Accent5 2 12" xfId="1340" xr:uid="{00000000-0005-0000-0000-00003B050000}"/>
    <cellStyle name="Accent5 2 2" xfId="1341" xr:uid="{00000000-0005-0000-0000-00003C050000}"/>
    <cellStyle name="Accent5 2 3" xfId="1342" xr:uid="{00000000-0005-0000-0000-00003D050000}"/>
    <cellStyle name="Accent5 2 4" xfId="1343" xr:uid="{00000000-0005-0000-0000-00003E050000}"/>
    <cellStyle name="Accent5 2 5" xfId="1344" xr:uid="{00000000-0005-0000-0000-00003F050000}"/>
    <cellStyle name="Accent5 2 6" xfId="1345" xr:uid="{00000000-0005-0000-0000-000040050000}"/>
    <cellStyle name="Accent5 2 7" xfId="1346" xr:uid="{00000000-0005-0000-0000-000041050000}"/>
    <cellStyle name="Accent5 2 8" xfId="1347" xr:uid="{00000000-0005-0000-0000-000042050000}"/>
    <cellStyle name="Accent5 2 9" xfId="1348" xr:uid="{00000000-0005-0000-0000-000043050000}"/>
    <cellStyle name="Accent5 3" xfId="1349" xr:uid="{00000000-0005-0000-0000-000044050000}"/>
    <cellStyle name="Accent5 3 2" xfId="1350" xr:uid="{00000000-0005-0000-0000-000045050000}"/>
    <cellStyle name="Accent5 3 3" xfId="1351" xr:uid="{00000000-0005-0000-0000-000046050000}"/>
    <cellStyle name="Accent5 4" xfId="1352" xr:uid="{00000000-0005-0000-0000-000047050000}"/>
    <cellStyle name="Accent5 5" xfId="1353" xr:uid="{00000000-0005-0000-0000-000048050000}"/>
    <cellStyle name="Accent5 6" xfId="1354" xr:uid="{00000000-0005-0000-0000-000049050000}"/>
    <cellStyle name="Accent5 7" xfId="1355" xr:uid="{00000000-0005-0000-0000-00004A050000}"/>
    <cellStyle name="Accent5 8" xfId="1356" xr:uid="{00000000-0005-0000-0000-00004B050000}"/>
    <cellStyle name="Accent5 9" xfId="1357" xr:uid="{00000000-0005-0000-0000-00004C050000}"/>
    <cellStyle name="Accent6 10" xfId="1358" xr:uid="{00000000-0005-0000-0000-00004D050000}"/>
    <cellStyle name="Accent6 11" xfId="1359" xr:uid="{00000000-0005-0000-0000-00004E050000}"/>
    <cellStyle name="Accent6 12" xfId="1360" xr:uid="{00000000-0005-0000-0000-00004F050000}"/>
    <cellStyle name="Accent6 2" xfId="1361" xr:uid="{00000000-0005-0000-0000-000050050000}"/>
    <cellStyle name="Accent6 2 10" xfId="1362" xr:uid="{00000000-0005-0000-0000-000051050000}"/>
    <cellStyle name="Accent6 2 11" xfId="1363" xr:uid="{00000000-0005-0000-0000-000052050000}"/>
    <cellStyle name="Accent6 2 12" xfId="1364" xr:uid="{00000000-0005-0000-0000-000053050000}"/>
    <cellStyle name="Accent6 2 2" xfId="1365" xr:uid="{00000000-0005-0000-0000-000054050000}"/>
    <cellStyle name="Accent6 2 3" xfId="1366" xr:uid="{00000000-0005-0000-0000-000055050000}"/>
    <cellStyle name="Accent6 2 4" xfId="1367" xr:uid="{00000000-0005-0000-0000-000056050000}"/>
    <cellStyle name="Accent6 2 5" xfId="1368" xr:uid="{00000000-0005-0000-0000-000057050000}"/>
    <cellStyle name="Accent6 2 6" xfId="1369" xr:uid="{00000000-0005-0000-0000-000058050000}"/>
    <cellStyle name="Accent6 2 7" xfId="1370" xr:uid="{00000000-0005-0000-0000-000059050000}"/>
    <cellStyle name="Accent6 2 8" xfId="1371" xr:uid="{00000000-0005-0000-0000-00005A050000}"/>
    <cellStyle name="Accent6 2 9" xfId="1372" xr:uid="{00000000-0005-0000-0000-00005B050000}"/>
    <cellStyle name="Accent6 3" xfId="1373" xr:uid="{00000000-0005-0000-0000-00005C050000}"/>
    <cellStyle name="Accent6 3 2" xfId="1374" xr:uid="{00000000-0005-0000-0000-00005D050000}"/>
    <cellStyle name="Accent6 3 3" xfId="1375" xr:uid="{00000000-0005-0000-0000-00005E050000}"/>
    <cellStyle name="Accent6 4" xfId="1376" xr:uid="{00000000-0005-0000-0000-00005F050000}"/>
    <cellStyle name="Accent6 5" xfId="1377" xr:uid="{00000000-0005-0000-0000-000060050000}"/>
    <cellStyle name="Accent6 6" xfId="1378" xr:uid="{00000000-0005-0000-0000-000061050000}"/>
    <cellStyle name="Accent6 7" xfId="1379" xr:uid="{00000000-0005-0000-0000-000062050000}"/>
    <cellStyle name="Accent6 8" xfId="1380" xr:uid="{00000000-0005-0000-0000-000063050000}"/>
    <cellStyle name="Accent6 9" xfId="1381" xr:uid="{00000000-0005-0000-0000-000064050000}"/>
    <cellStyle name="Accounting" xfId="1382" xr:uid="{00000000-0005-0000-0000-000065050000}"/>
    <cellStyle name="ÅëÈ­ [0]_±âÅ¸" xfId="1383" xr:uid="{00000000-0005-0000-0000-000066050000}"/>
    <cellStyle name="ÅëÈ­_±âÅ¸" xfId="1384" xr:uid="{00000000-0005-0000-0000-000067050000}"/>
    <cellStyle name="AFE" xfId="1385" xr:uid="{00000000-0005-0000-0000-000068050000}"/>
    <cellStyle name="ak" xfId="1386" xr:uid="{00000000-0005-0000-0000-000069050000}"/>
    <cellStyle name="args.style" xfId="1387" xr:uid="{00000000-0005-0000-0000-00006A050000}"/>
    <cellStyle name="ÄÞ¸¶ [0]_±âÅ¸" xfId="1388" xr:uid="{00000000-0005-0000-0000-00006B050000}"/>
    <cellStyle name="ÄÞ¸¶_±âÅ¸" xfId="1389" xr:uid="{00000000-0005-0000-0000-00006C050000}"/>
    <cellStyle name="Bad 10" xfId="1390" xr:uid="{00000000-0005-0000-0000-00006D050000}"/>
    <cellStyle name="Bad 11" xfId="1391" xr:uid="{00000000-0005-0000-0000-00006E050000}"/>
    <cellStyle name="Bad 12" xfId="1392" xr:uid="{00000000-0005-0000-0000-00006F050000}"/>
    <cellStyle name="Bad 2" xfId="1393" xr:uid="{00000000-0005-0000-0000-000070050000}"/>
    <cellStyle name="Bad 2 10" xfId="1394" xr:uid="{00000000-0005-0000-0000-000071050000}"/>
    <cellStyle name="Bad 2 11" xfId="1395" xr:uid="{00000000-0005-0000-0000-000072050000}"/>
    <cellStyle name="Bad 2 12" xfId="1396" xr:uid="{00000000-0005-0000-0000-000073050000}"/>
    <cellStyle name="Bad 2 2" xfId="1397" xr:uid="{00000000-0005-0000-0000-000074050000}"/>
    <cellStyle name="Bad 2 3" xfId="1398" xr:uid="{00000000-0005-0000-0000-000075050000}"/>
    <cellStyle name="Bad 2 4" xfId="1399" xr:uid="{00000000-0005-0000-0000-000076050000}"/>
    <cellStyle name="Bad 2 5" xfId="1400" xr:uid="{00000000-0005-0000-0000-000077050000}"/>
    <cellStyle name="Bad 2 6" xfId="1401" xr:uid="{00000000-0005-0000-0000-000078050000}"/>
    <cellStyle name="Bad 2 7" xfId="1402" xr:uid="{00000000-0005-0000-0000-000079050000}"/>
    <cellStyle name="Bad 2 8" xfId="1403" xr:uid="{00000000-0005-0000-0000-00007A050000}"/>
    <cellStyle name="Bad 2 9" xfId="1404" xr:uid="{00000000-0005-0000-0000-00007B050000}"/>
    <cellStyle name="Bad 3" xfId="1405" xr:uid="{00000000-0005-0000-0000-00007C050000}"/>
    <cellStyle name="Bad 3 2" xfId="1406" xr:uid="{00000000-0005-0000-0000-00007D050000}"/>
    <cellStyle name="Bad 3 3" xfId="1407" xr:uid="{00000000-0005-0000-0000-00007E050000}"/>
    <cellStyle name="Bad 4" xfId="1408" xr:uid="{00000000-0005-0000-0000-00007F050000}"/>
    <cellStyle name="Bad 5" xfId="1409" xr:uid="{00000000-0005-0000-0000-000080050000}"/>
    <cellStyle name="Bad 6" xfId="1410" xr:uid="{00000000-0005-0000-0000-000081050000}"/>
    <cellStyle name="Bad 7" xfId="1411" xr:uid="{00000000-0005-0000-0000-000082050000}"/>
    <cellStyle name="Bad 8" xfId="1412" xr:uid="{00000000-0005-0000-0000-000083050000}"/>
    <cellStyle name="Bad 9" xfId="1413" xr:uid="{00000000-0005-0000-0000-000084050000}"/>
    <cellStyle name="ber of montd" xfId="1414" xr:uid="{00000000-0005-0000-0000-000085050000}"/>
    <cellStyle name="Body" xfId="1415" xr:uid="{00000000-0005-0000-0000-000086050000}"/>
    <cellStyle name="BuiltOption_Content" xfId="1416" xr:uid="{00000000-0005-0000-0000-000087050000}"/>
    <cellStyle name="C?A?_???¯CoE? " xfId="1417" xr:uid="{00000000-0005-0000-0000-000088050000}"/>
    <cellStyle name="Ç¥ÁØ_¿ù°£¿ä¾àº¸°í" xfId="1418" xr:uid="{00000000-0005-0000-0000-000089050000}"/>
    <cellStyle name="Calc Currency (0)" xfId="1419" xr:uid="{00000000-0005-0000-0000-00008A050000}"/>
    <cellStyle name="Calc Currency (2)" xfId="1420" xr:uid="{00000000-0005-0000-0000-00008B050000}"/>
    <cellStyle name="Calc Percent (0)" xfId="1421" xr:uid="{00000000-0005-0000-0000-00008C050000}"/>
    <cellStyle name="Calc Percent (1)" xfId="1422" xr:uid="{00000000-0005-0000-0000-00008D050000}"/>
    <cellStyle name="Calc Percent (2)" xfId="1423" xr:uid="{00000000-0005-0000-0000-00008E050000}"/>
    <cellStyle name="Calc Units (0)" xfId="1424" xr:uid="{00000000-0005-0000-0000-00008F050000}"/>
    <cellStyle name="Calc Units (1)" xfId="1425" xr:uid="{00000000-0005-0000-0000-000090050000}"/>
    <cellStyle name="Calc Units (2)" xfId="1426" xr:uid="{00000000-0005-0000-0000-000091050000}"/>
    <cellStyle name="Calculation 10" xfId="1427" xr:uid="{00000000-0005-0000-0000-000092050000}"/>
    <cellStyle name="Calculation 11" xfId="1428" xr:uid="{00000000-0005-0000-0000-000093050000}"/>
    <cellStyle name="Calculation 12" xfId="1429" xr:uid="{00000000-0005-0000-0000-000094050000}"/>
    <cellStyle name="Calculation 2" xfId="1430" xr:uid="{00000000-0005-0000-0000-000095050000}"/>
    <cellStyle name="Calculation 2 10" xfId="1431" xr:uid="{00000000-0005-0000-0000-000096050000}"/>
    <cellStyle name="Calculation 2 11" xfId="1432" xr:uid="{00000000-0005-0000-0000-000097050000}"/>
    <cellStyle name="Calculation 2 12" xfId="1433" xr:uid="{00000000-0005-0000-0000-000098050000}"/>
    <cellStyle name="Calculation 2 2" xfId="1434" xr:uid="{00000000-0005-0000-0000-000099050000}"/>
    <cellStyle name="Calculation 2 3" xfId="1435" xr:uid="{00000000-0005-0000-0000-00009A050000}"/>
    <cellStyle name="Calculation 2 4" xfId="1436" xr:uid="{00000000-0005-0000-0000-00009B050000}"/>
    <cellStyle name="Calculation 2 5" xfId="1437" xr:uid="{00000000-0005-0000-0000-00009C050000}"/>
    <cellStyle name="Calculation 2 6" xfId="1438" xr:uid="{00000000-0005-0000-0000-00009D050000}"/>
    <cellStyle name="Calculation 2 7" xfId="1439" xr:uid="{00000000-0005-0000-0000-00009E050000}"/>
    <cellStyle name="Calculation 2 8" xfId="1440" xr:uid="{00000000-0005-0000-0000-00009F050000}"/>
    <cellStyle name="Calculation 2 9" xfId="1441" xr:uid="{00000000-0005-0000-0000-0000A0050000}"/>
    <cellStyle name="Calculation 3" xfId="1442" xr:uid="{00000000-0005-0000-0000-0000A1050000}"/>
    <cellStyle name="Calculation 3 2" xfId="1443" xr:uid="{00000000-0005-0000-0000-0000A2050000}"/>
    <cellStyle name="Calculation 3 3" xfId="1444" xr:uid="{00000000-0005-0000-0000-0000A3050000}"/>
    <cellStyle name="Calculation 4" xfId="1445" xr:uid="{00000000-0005-0000-0000-0000A4050000}"/>
    <cellStyle name="Calculation 5" xfId="1446" xr:uid="{00000000-0005-0000-0000-0000A5050000}"/>
    <cellStyle name="Calculation 6" xfId="1447" xr:uid="{00000000-0005-0000-0000-0000A6050000}"/>
    <cellStyle name="Calculation 7" xfId="1448" xr:uid="{00000000-0005-0000-0000-0000A7050000}"/>
    <cellStyle name="Calculation 8" xfId="1449" xr:uid="{00000000-0005-0000-0000-0000A8050000}"/>
    <cellStyle name="Calculation 9" xfId="1450" xr:uid="{00000000-0005-0000-0000-0000A9050000}"/>
    <cellStyle name="Cambiar to&amp;do" xfId="1451" xr:uid="{00000000-0005-0000-0000-0000AA050000}"/>
    <cellStyle name="category" xfId="1452" xr:uid="{00000000-0005-0000-0000-0000AB050000}"/>
    <cellStyle name="Check Cell 10" xfId="1453" xr:uid="{00000000-0005-0000-0000-0000AC050000}"/>
    <cellStyle name="Check Cell 11" xfId="1454" xr:uid="{00000000-0005-0000-0000-0000AD050000}"/>
    <cellStyle name="Check Cell 12" xfId="1455" xr:uid="{00000000-0005-0000-0000-0000AE050000}"/>
    <cellStyle name="Check Cell 2" xfId="1456" xr:uid="{00000000-0005-0000-0000-0000AF050000}"/>
    <cellStyle name="Check Cell 2 10" xfId="1457" xr:uid="{00000000-0005-0000-0000-0000B0050000}"/>
    <cellStyle name="Check Cell 2 11" xfId="1458" xr:uid="{00000000-0005-0000-0000-0000B1050000}"/>
    <cellStyle name="Check Cell 2 12" xfId="1459" xr:uid="{00000000-0005-0000-0000-0000B2050000}"/>
    <cellStyle name="Check Cell 2 2" xfId="1460" xr:uid="{00000000-0005-0000-0000-0000B3050000}"/>
    <cellStyle name="Check Cell 2 3" xfId="1461" xr:uid="{00000000-0005-0000-0000-0000B4050000}"/>
    <cellStyle name="Check Cell 2 4" xfId="1462" xr:uid="{00000000-0005-0000-0000-0000B5050000}"/>
    <cellStyle name="Check Cell 2 5" xfId="1463" xr:uid="{00000000-0005-0000-0000-0000B6050000}"/>
    <cellStyle name="Check Cell 2 6" xfId="1464" xr:uid="{00000000-0005-0000-0000-0000B7050000}"/>
    <cellStyle name="Check Cell 2 7" xfId="1465" xr:uid="{00000000-0005-0000-0000-0000B8050000}"/>
    <cellStyle name="Check Cell 2 8" xfId="1466" xr:uid="{00000000-0005-0000-0000-0000B9050000}"/>
    <cellStyle name="Check Cell 2 9" xfId="1467" xr:uid="{00000000-0005-0000-0000-0000BA050000}"/>
    <cellStyle name="Check Cell 3" xfId="1468" xr:uid="{00000000-0005-0000-0000-0000BB050000}"/>
    <cellStyle name="Check Cell 3 2" xfId="1469" xr:uid="{00000000-0005-0000-0000-0000BC050000}"/>
    <cellStyle name="Check Cell 3 3" xfId="1470" xr:uid="{00000000-0005-0000-0000-0000BD050000}"/>
    <cellStyle name="Check Cell 4" xfId="1471" xr:uid="{00000000-0005-0000-0000-0000BE050000}"/>
    <cellStyle name="Check Cell 5" xfId="1472" xr:uid="{00000000-0005-0000-0000-0000BF050000}"/>
    <cellStyle name="Check Cell 6" xfId="1473" xr:uid="{00000000-0005-0000-0000-0000C0050000}"/>
    <cellStyle name="Check Cell 7" xfId="1474" xr:uid="{00000000-0005-0000-0000-0000C1050000}"/>
    <cellStyle name="Check Cell 8" xfId="1475" xr:uid="{00000000-0005-0000-0000-0000C2050000}"/>
    <cellStyle name="Check Cell 9" xfId="1476" xr:uid="{00000000-0005-0000-0000-0000C3050000}"/>
    <cellStyle name="Column_Title" xfId="1477" xr:uid="{00000000-0005-0000-0000-0000C4050000}"/>
    <cellStyle name="CombinedVol_Data" xfId="1478" xr:uid="{00000000-0005-0000-0000-0000C5050000}"/>
    <cellStyle name="Comma" xfId="1479" builtinId="3"/>
    <cellStyle name="Comma  - Style1" xfId="1480" xr:uid="{00000000-0005-0000-0000-0000C7050000}"/>
    <cellStyle name="Comma  - Style1 2" xfId="1481" xr:uid="{00000000-0005-0000-0000-0000C8050000}"/>
    <cellStyle name="Comma  - Style1 3" xfId="1482" xr:uid="{00000000-0005-0000-0000-0000C9050000}"/>
    <cellStyle name="Comma  - Style1 4" xfId="1483" xr:uid="{00000000-0005-0000-0000-0000CA050000}"/>
    <cellStyle name="Comma  - Style1 5" xfId="1484" xr:uid="{00000000-0005-0000-0000-0000CB050000}"/>
    <cellStyle name="Comma  - Style1_~6965446" xfId="1485" xr:uid="{00000000-0005-0000-0000-0000CC050000}"/>
    <cellStyle name="Comma  - Style2" xfId="1486" xr:uid="{00000000-0005-0000-0000-0000CD050000}"/>
    <cellStyle name="Comma  - Style2 2" xfId="1487" xr:uid="{00000000-0005-0000-0000-0000CE050000}"/>
    <cellStyle name="Comma  - Style2 3" xfId="1488" xr:uid="{00000000-0005-0000-0000-0000CF050000}"/>
    <cellStyle name="Comma  - Style2 4" xfId="1489" xr:uid="{00000000-0005-0000-0000-0000D0050000}"/>
    <cellStyle name="Comma  - Style2 5" xfId="1490" xr:uid="{00000000-0005-0000-0000-0000D1050000}"/>
    <cellStyle name="Comma  - Style2_~6965446" xfId="1491" xr:uid="{00000000-0005-0000-0000-0000D2050000}"/>
    <cellStyle name="Comma  - Style3" xfId="1492" xr:uid="{00000000-0005-0000-0000-0000D3050000}"/>
    <cellStyle name="Comma  - Style3 2" xfId="1493" xr:uid="{00000000-0005-0000-0000-0000D4050000}"/>
    <cellStyle name="Comma  - Style3 3" xfId="1494" xr:uid="{00000000-0005-0000-0000-0000D5050000}"/>
    <cellStyle name="Comma  - Style3 4" xfId="1495" xr:uid="{00000000-0005-0000-0000-0000D6050000}"/>
    <cellStyle name="Comma  - Style3 5" xfId="1496" xr:uid="{00000000-0005-0000-0000-0000D7050000}"/>
    <cellStyle name="Comma  - Style3_~6965446" xfId="1497" xr:uid="{00000000-0005-0000-0000-0000D8050000}"/>
    <cellStyle name="Comma  - Style4" xfId="1498" xr:uid="{00000000-0005-0000-0000-0000D9050000}"/>
    <cellStyle name="Comma  - Style4 2" xfId="1499" xr:uid="{00000000-0005-0000-0000-0000DA050000}"/>
    <cellStyle name="Comma  - Style4 3" xfId="1500" xr:uid="{00000000-0005-0000-0000-0000DB050000}"/>
    <cellStyle name="Comma  - Style4 4" xfId="1501" xr:uid="{00000000-0005-0000-0000-0000DC050000}"/>
    <cellStyle name="Comma  - Style4 5" xfId="1502" xr:uid="{00000000-0005-0000-0000-0000DD050000}"/>
    <cellStyle name="Comma  - Style4_~6965446" xfId="1503" xr:uid="{00000000-0005-0000-0000-0000DE050000}"/>
    <cellStyle name="Comma  - Style5" xfId="1504" xr:uid="{00000000-0005-0000-0000-0000DF050000}"/>
    <cellStyle name="Comma  - Style5 2" xfId="1505" xr:uid="{00000000-0005-0000-0000-0000E0050000}"/>
    <cellStyle name="Comma  - Style5 3" xfId="1506" xr:uid="{00000000-0005-0000-0000-0000E1050000}"/>
    <cellStyle name="Comma  - Style5 4" xfId="1507" xr:uid="{00000000-0005-0000-0000-0000E2050000}"/>
    <cellStyle name="Comma  - Style5 5" xfId="1508" xr:uid="{00000000-0005-0000-0000-0000E3050000}"/>
    <cellStyle name="Comma  - Style5_~6965446" xfId="1509" xr:uid="{00000000-0005-0000-0000-0000E4050000}"/>
    <cellStyle name="Comma  - Style6" xfId="1510" xr:uid="{00000000-0005-0000-0000-0000E5050000}"/>
    <cellStyle name="Comma  - Style6 2" xfId="1511" xr:uid="{00000000-0005-0000-0000-0000E6050000}"/>
    <cellStyle name="Comma  - Style6 3" xfId="1512" xr:uid="{00000000-0005-0000-0000-0000E7050000}"/>
    <cellStyle name="Comma  - Style6 4" xfId="1513" xr:uid="{00000000-0005-0000-0000-0000E8050000}"/>
    <cellStyle name="Comma  - Style6 5" xfId="1514" xr:uid="{00000000-0005-0000-0000-0000E9050000}"/>
    <cellStyle name="Comma  - Style6_~6965446" xfId="1515" xr:uid="{00000000-0005-0000-0000-0000EA050000}"/>
    <cellStyle name="Comma  - Style7" xfId="1516" xr:uid="{00000000-0005-0000-0000-0000EB050000}"/>
    <cellStyle name="Comma  - Style7 2" xfId="1517" xr:uid="{00000000-0005-0000-0000-0000EC050000}"/>
    <cellStyle name="Comma  - Style7 3" xfId="1518" xr:uid="{00000000-0005-0000-0000-0000ED050000}"/>
    <cellStyle name="Comma  - Style7 4" xfId="1519" xr:uid="{00000000-0005-0000-0000-0000EE050000}"/>
    <cellStyle name="Comma  - Style7 5" xfId="1520" xr:uid="{00000000-0005-0000-0000-0000EF050000}"/>
    <cellStyle name="Comma  - Style7_~6965446" xfId="1521" xr:uid="{00000000-0005-0000-0000-0000F0050000}"/>
    <cellStyle name="Comma  - Style8" xfId="1522" xr:uid="{00000000-0005-0000-0000-0000F1050000}"/>
    <cellStyle name="Comma  - Style8 2" xfId="1523" xr:uid="{00000000-0005-0000-0000-0000F2050000}"/>
    <cellStyle name="Comma  - Style8 3" xfId="1524" xr:uid="{00000000-0005-0000-0000-0000F3050000}"/>
    <cellStyle name="Comma  - Style8 4" xfId="1525" xr:uid="{00000000-0005-0000-0000-0000F4050000}"/>
    <cellStyle name="Comma  - Style8 5" xfId="1526" xr:uid="{00000000-0005-0000-0000-0000F5050000}"/>
    <cellStyle name="Comma  - Style8_~6965446" xfId="1527" xr:uid="{00000000-0005-0000-0000-0000F6050000}"/>
    <cellStyle name="Comma [0] -" xfId="1528" xr:uid="{00000000-0005-0000-0000-0000F7050000}"/>
    <cellStyle name="Comma [0] - 2" xfId="2626" xr:uid="{6C0CA8E9-A6DB-4392-ACDF-9E27437F9228}"/>
    <cellStyle name="Comma [0] incl." xfId="1529" xr:uid="{00000000-0005-0000-0000-0000F8050000}"/>
    <cellStyle name="Comma [0] N/A" xfId="1530" xr:uid="{00000000-0005-0000-0000-0000F9050000}"/>
    <cellStyle name="Comma [0] TBD" xfId="1531" xr:uid="{00000000-0005-0000-0000-0000FA050000}"/>
    <cellStyle name="Comma [0] TBD-" xfId="1532" xr:uid="{00000000-0005-0000-0000-0000FB050000}"/>
    <cellStyle name="Comma [00]" xfId="1533" xr:uid="{00000000-0005-0000-0000-0000FC050000}"/>
    <cellStyle name="Comma 10" xfId="1534" xr:uid="{00000000-0005-0000-0000-0000FD050000}"/>
    <cellStyle name="Comma 10 2" xfId="2627" xr:uid="{65999874-AB29-4836-A0F0-4C625C63CA96}"/>
    <cellStyle name="Comma 11" xfId="1535" xr:uid="{00000000-0005-0000-0000-0000FE050000}"/>
    <cellStyle name="Comma 11 2" xfId="2628" xr:uid="{9A2F71E4-543B-40FF-A4C9-34B0F133FA67}"/>
    <cellStyle name="Comma 12" xfId="1536" xr:uid="{00000000-0005-0000-0000-0000FF050000}"/>
    <cellStyle name="Comma 12 2" xfId="2629" xr:uid="{E2731F04-A9F6-45D8-A8DD-242C7F25432D}"/>
    <cellStyle name="Comma 13" xfId="1537" xr:uid="{00000000-0005-0000-0000-000000060000}"/>
    <cellStyle name="Comma 13 2" xfId="2630" xr:uid="{46B64782-63D8-45EC-A629-0B7E67A5276E}"/>
    <cellStyle name="Comma 14" xfId="1538" xr:uid="{00000000-0005-0000-0000-000001060000}"/>
    <cellStyle name="Comma 14 2" xfId="2631" xr:uid="{25994036-D9B8-4E1D-BE51-0B348CF8B9DF}"/>
    <cellStyle name="Comma 15" xfId="1539" xr:uid="{00000000-0005-0000-0000-000002060000}"/>
    <cellStyle name="Comma 15 2" xfId="2632" xr:uid="{4F4F1280-CC7B-4C75-96A9-144151B24A82}"/>
    <cellStyle name="Comma 16" xfId="1540" xr:uid="{00000000-0005-0000-0000-000003060000}"/>
    <cellStyle name="Comma 16 2" xfId="2633" xr:uid="{0D65A8D1-C58C-4509-A325-E56DA121DB6B}"/>
    <cellStyle name="Comma 17" xfId="2625" xr:uid="{94D06F03-53EA-43E7-B8C1-C3DC3825798F}"/>
    <cellStyle name="Comma 18" xfId="2624" xr:uid="{E17F4451-9C7F-4B3C-BB30-E0E83A578245}"/>
    <cellStyle name="Comma 2" xfId="1541" xr:uid="{00000000-0005-0000-0000-000004060000}"/>
    <cellStyle name="Comma 2 10" xfId="1542" xr:uid="{00000000-0005-0000-0000-000005060000}"/>
    <cellStyle name="Comma 2 10 2" xfId="2635" xr:uid="{DCBE69F8-4D77-4E2C-A423-D00D7BF84991}"/>
    <cellStyle name="Comma 2 11" xfId="1543" xr:uid="{00000000-0005-0000-0000-000006060000}"/>
    <cellStyle name="Comma 2 11 2" xfId="2636" xr:uid="{2E01B2D6-C505-41F5-8ABA-20281D712F8B}"/>
    <cellStyle name="Comma 2 12" xfId="1544" xr:uid="{00000000-0005-0000-0000-000007060000}"/>
    <cellStyle name="Comma 2 12 2" xfId="2637" xr:uid="{5A90DC2E-0A53-4953-BB5C-B67CF57395EF}"/>
    <cellStyle name="Comma 2 13" xfId="1545" xr:uid="{00000000-0005-0000-0000-000008060000}"/>
    <cellStyle name="Comma 2 13 2" xfId="2638" xr:uid="{FAD477D6-F588-42BC-A18D-32BC6EC1CB93}"/>
    <cellStyle name="Comma 2 14" xfId="2634" xr:uid="{E212E9D6-89B7-4DCD-A864-BF64C8D42EFE}"/>
    <cellStyle name="Comma 2 2" xfId="1546" xr:uid="{00000000-0005-0000-0000-000009060000}"/>
    <cellStyle name="Comma 2 2 10" xfId="1547" xr:uid="{00000000-0005-0000-0000-00000A060000}"/>
    <cellStyle name="Comma 2 2 11" xfId="1548" xr:uid="{00000000-0005-0000-0000-00000B060000}"/>
    <cellStyle name="Comma 2 2 12" xfId="2639" xr:uid="{4947E214-C6EC-4587-A592-9E1C489A5636}"/>
    <cellStyle name="Comma 2 2 2" xfId="1549" xr:uid="{00000000-0005-0000-0000-00000C060000}"/>
    <cellStyle name="Comma 2 2 3" xfId="1550" xr:uid="{00000000-0005-0000-0000-00000D060000}"/>
    <cellStyle name="Comma 2 2 4" xfId="1551" xr:uid="{00000000-0005-0000-0000-00000E060000}"/>
    <cellStyle name="Comma 2 2 5" xfId="1552" xr:uid="{00000000-0005-0000-0000-00000F060000}"/>
    <cellStyle name="Comma 2 2 6" xfId="1553" xr:uid="{00000000-0005-0000-0000-000010060000}"/>
    <cellStyle name="Comma 2 2 7" xfId="1554" xr:uid="{00000000-0005-0000-0000-000011060000}"/>
    <cellStyle name="Comma 2 2 8" xfId="1555" xr:uid="{00000000-0005-0000-0000-000012060000}"/>
    <cellStyle name="Comma 2 2 9" xfId="1556" xr:uid="{00000000-0005-0000-0000-000013060000}"/>
    <cellStyle name="Comma 2 3" xfId="1557" xr:uid="{00000000-0005-0000-0000-000014060000}"/>
    <cellStyle name="Comma 2 4" xfId="1558" xr:uid="{00000000-0005-0000-0000-000015060000}"/>
    <cellStyle name="Comma 2 4 2" xfId="2640" xr:uid="{E8982C55-A495-4F06-89D6-B623FA3E8ABF}"/>
    <cellStyle name="Comma 2 5" xfId="1559" xr:uid="{00000000-0005-0000-0000-000016060000}"/>
    <cellStyle name="Comma 2 5 2" xfId="2641" xr:uid="{433367C8-8296-4497-BCBF-DDE1D2FC5DDE}"/>
    <cellStyle name="Comma 2 6" xfId="1560" xr:uid="{00000000-0005-0000-0000-000017060000}"/>
    <cellStyle name="Comma 2 6 2" xfId="2642" xr:uid="{578E86E8-C243-4B49-B902-9205DB975D1D}"/>
    <cellStyle name="Comma 2 7" xfId="1561" xr:uid="{00000000-0005-0000-0000-000018060000}"/>
    <cellStyle name="Comma 2 7 2" xfId="2643" xr:uid="{CB237644-09A7-425A-9233-4C5DC49E89DB}"/>
    <cellStyle name="Comma 2 8" xfId="1562" xr:uid="{00000000-0005-0000-0000-000019060000}"/>
    <cellStyle name="Comma 2 8 2" xfId="2644" xr:uid="{3A400929-A8BF-4933-A023-6D13CF3844F9}"/>
    <cellStyle name="Comma 2 9" xfId="1563" xr:uid="{00000000-0005-0000-0000-00001A060000}"/>
    <cellStyle name="Comma 2 9 2" xfId="2645" xr:uid="{EA67CED8-132B-48FC-A4F1-F300A22A4CCB}"/>
    <cellStyle name="Comma 2_~6965446" xfId="1564" xr:uid="{00000000-0005-0000-0000-00001B060000}"/>
    <cellStyle name="Comma 3" xfId="1565" xr:uid="{00000000-0005-0000-0000-00001C060000}"/>
    <cellStyle name="Comma 3 10" xfId="2646" xr:uid="{381601D8-1850-4720-9C05-F90CC080E96C}"/>
    <cellStyle name="Comma 3 2" xfId="1566" xr:uid="{00000000-0005-0000-0000-00001D060000}"/>
    <cellStyle name="Comma 3 2 2" xfId="1567" xr:uid="{00000000-0005-0000-0000-00001E060000}"/>
    <cellStyle name="Comma 3 2 3" xfId="1568" xr:uid="{00000000-0005-0000-0000-00001F060000}"/>
    <cellStyle name="Comma 3 2 4" xfId="2647" xr:uid="{2FA091E9-4DF2-4B9A-8FB9-440A68757EE8}"/>
    <cellStyle name="Comma 3 2_3. DFTax Template_BAY Group_1209_AYTS" xfId="1569" xr:uid="{00000000-0005-0000-0000-000020060000}"/>
    <cellStyle name="Comma 3 3" xfId="1570" xr:uid="{00000000-0005-0000-0000-000021060000}"/>
    <cellStyle name="Comma 3 3 2" xfId="2648" xr:uid="{84376463-824A-4530-97F1-C9771B44D030}"/>
    <cellStyle name="Comma 3 4" xfId="1571" xr:uid="{00000000-0005-0000-0000-000022060000}"/>
    <cellStyle name="Comma 3 4 2" xfId="2649" xr:uid="{F11BD336-915F-49E9-A5C5-BA01FAF4862A}"/>
    <cellStyle name="Comma 3 5" xfId="1572" xr:uid="{00000000-0005-0000-0000-000023060000}"/>
    <cellStyle name="Comma 3 5 2" xfId="2650" xr:uid="{FDB5C085-9E00-4671-860D-F2A4027FB7DD}"/>
    <cellStyle name="Comma 3 6" xfId="1573" xr:uid="{00000000-0005-0000-0000-000024060000}"/>
    <cellStyle name="Comma 3 6 2" xfId="2651" xr:uid="{755EDC18-3E8D-4FF0-949F-1960AD671FF3}"/>
    <cellStyle name="Comma 3 7" xfId="1574" xr:uid="{00000000-0005-0000-0000-000025060000}"/>
    <cellStyle name="Comma 3 7 2" xfId="2652" xr:uid="{3BF035D7-3E0A-453C-93DB-EF9FB3D897AF}"/>
    <cellStyle name="Comma 3 8" xfId="1575" xr:uid="{00000000-0005-0000-0000-000026060000}"/>
    <cellStyle name="Comma 3 8 2" xfId="2653" xr:uid="{BFA0F076-BD0A-4A35-8B8D-7FD223AAA822}"/>
    <cellStyle name="Comma 3 9" xfId="1576" xr:uid="{00000000-0005-0000-0000-000027060000}"/>
    <cellStyle name="Comma 3 9 2" xfId="2654" xr:uid="{ED20D00C-0BFB-4CDE-B5CF-9B843F4D3FFE}"/>
    <cellStyle name="Comma 3_~6965446" xfId="1577" xr:uid="{00000000-0005-0000-0000-000028060000}"/>
    <cellStyle name="Comma 4" xfId="1578" xr:uid="{00000000-0005-0000-0000-000029060000}"/>
    <cellStyle name="Comma 4 2" xfId="1579" xr:uid="{00000000-0005-0000-0000-00002A060000}"/>
    <cellStyle name="Comma 4 2 2" xfId="1580" xr:uid="{00000000-0005-0000-0000-00002B060000}"/>
    <cellStyle name="Comma 4 2 3" xfId="1581" xr:uid="{00000000-0005-0000-0000-00002C060000}"/>
    <cellStyle name="Comma 4 2 4" xfId="2656" xr:uid="{F2342908-2649-4937-B790-F5C7BA278500}"/>
    <cellStyle name="Comma 4 3" xfId="1582" xr:uid="{00000000-0005-0000-0000-00002D060000}"/>
    <cellStyle name="Comma 4 3 2" xfId="2657" xr:uid="{C3D3AFC4-2F2A-45C2-BB3A-877B2482FD12}"/>
    <cellStyle name="Comma 4 4" xfId="1583" xr:uid="{00000000-0005-0000-0000-00002E060000}"/>
    <cellStyle name="Comma 4 4 2" xfId="2658" xr:uid="{1A1F371E-D4FF-48CD-92AB-FFB43C45763C}"/>
    <cellStyle name="Comma 4 5" xfId="2655" xr:uid="{0DECCB90-C9C5-43EB-A7B1-ACA03358723B}"/>
    <cellStyle name="Comma 4_~6965446" xfId="1584" xr:uid="{00000000-0005-0000-0000-00002F060000}"/>
    <cellStyle name="Comma 5" xfId="1585" xr:uid="{00000000-0005-0000-0000-000030060000}"/>
    <cellStyle name="Comma 5 2" xfId="1586" xr:uid="{00000000-0005-0000-0000-000031060000}"/>
    <cellStyle name="Comma 5 2 2" xfId="2659" xr:uid="{CCE43C04-1BB0-4683-B804-A5FC5B330571}"/>
    <cellStyle name="Comma 5 3" xfId="1587" xr:uid="{00000000-0005-0000-0000-000032060000}"/>
    <cellStyle name="Comma 5 3 2" xfId="2660" xr:uid="{DF501AD8-6F90-4733-AD10-245732B94F2D}"/>
    <cellStyle name="Comma 5_~6965446" xfId="1588" xr:uid="{00000000-0005-0000-0000-000033060000}"/>
    <cellStyle name="Comma 6" xfId="1589" xr:uid="{00000000-0005-0000-0000-000034060000}"/>
    <cellStyle name="Comma 7" xfId="1590" xr:uid="{00000000-0005-0000-0000-000035060000}"/>
    <cellStyle name="Comma 7 2" xfId="2661" xr:uid="{E5CDF95D-A6A6-4F78-9A07-CFF4C1B41902}"/>
    <cellStyle name="Comma 8" xfId="1591" xr:uid="{00000000-0005-0000-0000-000036060000}"/>
    <cellStyle name="Comma 8 2" xfId="2662" xr:uid="{6AB71C1A-006C-4027-8C5F-610ACAE50143}"/>
    <cellStyle name="Comma 9" xfId="1592" xr:uid="{00000000-0005-0000-0000-000037060000}"/>
    <cellStyle name="Comma 9 2" xfId="2663" xr:uid="{65288FF5-E3F1-4499-A0BA-B9A722079DE3}"/>
    <cellStyle name="comma zerodec" xfId="1593" xr:uid="{00000000-0005-0000-0000-000038060000}"/>
    <cellStyle name="comma zerodec 2" xfId="1594" xr:uid="{00000000-0005-0000-0000-000039060000}"/>
    <cellStyle name="comma zerodec 3" xfId="1595" xr:uid="{00000000-0005-0000-0000-00003A060000}"/>
    <cellStyle name="comma zerodec 4" xfId="1596" xr:uid="{00000000-0005-0000-0000-00003B060000}"/>
    <cellStyle name="comma zerodec 5" xfId="1597" xr:uid="{00000000-0005-0000-0000-00003C060000}"/>
    <cellStyle name="comma zerodec 6" xfId="1598" xr:uid="{00000000-0005-0000-0000-00003D060000}"/>
    <cellStyle name="comma zerodec_~6965446" xfId="1599" xr:uid="{00000000-0005-0000-0000-00003E060000}"/>
    <cellStyle name="Comma, 0" xfId="1600" xr:uid="{00000000-0005-0000-0000-00003F060000}"/>
    <cellStyle name="Comma0" xfId="1601" xr:uid="{00000000-0005-0000-0000-000040060000}"/>
    <cellStyle name="Comma0 2" xfId="1602" xr:uid="{00000000-0005-0000-0000-000041060000}"/>
    <cellStyle name="Comma0 3" xfId="1603" xr:uid="{00000000-0005-0000-0000-000042060000}"/>
    <cellStyle name="Comma0 4" xfId="1604" xr:uid="{00000000-0005-0000-0000-000043060000}"/>
    <cellStyle name="Comma0 5" xfId="1605" xr:uid="{00000000-0005-0000-0000-000044060000}"/>
    <cellStyle name="Comma0 6" xfId="1606" xr:uid="{00000000-0005-0000-0000-000045060000}"/>
    <cellStyle name="Comma0 7" xfId="1607" xr:uid="{00000000-0005-0000-0000-000046060000}"/>
    <cellStyle name="Company Name" xfId="1608" xr:uid="{00000000-0005-0000-0000-000047060000}"/>
    <cellStyle name="Component" xfId="1609" xr:uid="{00000000-0005-0000-0000-000048060000}"/>
    <cellStyle name="Copied" xfId="1610" xr:uid="{00000000-0005-0000-0000-000049060000}"/>
    <cellStyle name="Cover Date" xfId="1611" xr:uid="{00000000-0005-0000-0000-00004A060000}"/>
    <cellStyle name="Cover Subtitle" xfId="1612" xr:uid="{00000000-0005-0000-0000-00004B060000}"/>
    <cellStyle name="Cover Title" xfId="1613" xr:uid="{00000000-0005-0000-0000-00004C060000}"/>
    <cellStyle name="Credit" xfId="1614" xr:uid="{00000000-0005-0000-0000-00004D060000}"/>
    <cellStyle name="Credit subtotal" xfId="1615" xr:uid="{00000000-0005-0000-0000-00004E060000}"/>
    <cellStyle name="Credit Total" xfId="1616" xr:uid="{00000000-0005-0000-0000-00004F060000}"/>
    <cellStyle name="Credit_Cashflow (Integer) for DTTJ - Consolidated" xfId="1617" xr:uid="{00000000-0005-0000-0000-000050060000}"/>
    <cellStyle name="Curren - Style2" xfId="1618" xr:uid="{00000000-0005-0000-0000-000051060000}"/>
    <cellStyle name="Currency $" xfId="1619" xr:uid="{00000000-0005-0000-0000-000052060000}"/>
    <cellStyle name="Currency (0)" xfId="1620" xr:uid="{00000000-0005-0000-0000-000053060000}"/>
    <cellStyle name="Currency (0) -" xfId="1621" xr:uid="{00000000-0005-0000-0000-000054060000}"/>
    <cellStyle name="Currency (0) incl." xfId="1622" xr:uid="{00000000-0005-0000-0000-000055060000}"/>
    <cellStyle name="Currency (0) N/A" xfId="1623" xr:uid="{00000000-0005-0000-0000-000056060000}"/>
    <cellStyle name="Currency (0) TBD" xfId="1624" xr:uid="{00000000-0005-0000-0000-000057060000}"/>
    <cellStyle name="Currency (0) TBD-" xfId="1625" xr:uid="{00000000-0005-0000-0000-000058060000}"/>
    <cellStyle name="Currency [00]" xfId="1626" xr:uid="{00000000-0005-0000-0000-000059060000}"/>
    <cellStyle name="Currency 2" xfId="1627" xr:uid="{00000000-0005-0000-0000-00005A060000}"/>
    <cellStyle name="Currency0" xfId="1628" xr:uid="{00000000-0005-0000-0000-00005B060000}"/>
    <cellStyle name="Currency0 2" xfId="1629" xr:uid="{00000000-0005-0000-0000-00005C060000}"/>
    <cellStyle name="Currency0 3" xfId="1630" xr:uid="{00000000-0005-0000-0000-00005D060000}"/>
    <cellStyle name="Currency0 4" xfId="1631" xr:uid="{00000000-0005-0000-0000-00005E060000}"/>
    <cellStyle name="Currency0 5" xfId="1632" xr:uid="{00000000-0005-0000-0000-00005F060000}"/>
    <cellStyle name="Currency0 6" xfId="1633" xr:uid="{00000000-0005-0000-0000-000060060000}"/>
    <cellStyle name="Currency0 7" xfId="1634" xr:uid="{00000000-0005-0000-0000-000061060000}"/>
    <cellStyle name="Currency1" xfId="1635" xr:uid="{00000000-0005-0000-0000-000062060000}"/>
    <cellStyle name="Currency1 2" xfId="1636" xr:uid="{00000000-0005-0000-0000-000063060000}"/>
    <cellStyle name="Currency1 3" xfId="1637" xr:uid="{00000000-0005-0000-0000-000064060000}"/>
    <cellStyle name="Currency1 4" xfId="1638" xr:uid="{00000000-0005-0000-0000-000065060000}"/>
    <cellStyle name="Currency1 5" xfId="1639" xr:uid="{00000000-0005-0000-0000-000066060000}"/>
    <cellStyle name="Currency1 6" xfId="1640" xr:uid="{00000000-0005-0000-0000-000067060000}"/>
    <cellStyle name="Currency1_~6965446" xfId="1641" xr:uid="{00000000-0005-0000-0000-000068060000}"/>
    <cellStyle name="custom" xfId="1642" xr:uid="{00000000-0005-0000-0000-000069060000}"/>
    <cellStyle name="CVD Number" xfId="1643" xr:uid="{00000000-0005-0000-0000-00006A060000}"/>
    <cellStyle name="CㄓA?_?米?¯CoE? " xfId="1644" xr:uid="{00000000-0005-0000-0000-00006B060000}"/>
    <cellStyle name="Date" xfId="1645" xr:uid="{00000000-0005-0000-0000-00006C060000}"/>
    <cellStyle name="Date 2" xfId="1646" xr:uid="{00000000-0005-0000-0000-00006D060000}"/>
    <cellStyle name="Date 3" xfId="1647" xr:uid="{00000000-0005-0000-0000-00006E060000}"/>
    <cellStyle name="Date 4" xfId="1648" xr:uid="{00000000-0005-0000-0000-00006F060000}"/>
    <cellStyle name="Date 5" xfId="1649" xr:uid="{00000000-0005-0000-0000-000070060000}"/>
    <cellStyle name="Date 6" xfId="1650" xr:uid="{00000000-0005-0000-0000-000071060000}"/>
    <cellStyle name="Date 7" xfId="1651" xr:uid="{00000000-0005-0000-0000-000072060000}"/>
    <cellStyle name="Date Short" xfId="1652" xr:uid="{00000000-0005-0000-0000-000073060000}"/>
    <cellStyle name="date_AIGFT - tax computation 1206 updated V1" xfId="1653" xr:uid="{00000000-0005-0000-0000-000074060000}"/>
    <cellStyle name="day of the month before or after" xfId="1654" xr:uid="{00000000-0005-0000-0000-000075060000}"/>
    <cellStyle name="Debit" xfId="1655" xr:uid="{00000000-0005-0000-0000-000076060000}"/>
    <cellStyle name="Debit 2" xfId="1656" xr:uid="{00000000-0005-0000-0000-000077060000}"/>
    <cellStyle name="Debit subtotal" xfId="1657" xr:uid="{00000000-0005-0000-0000-000078060000}"/>
    <cellStyle name="Debit subtotal 2" xfId="1658" xr:uid="{00000000-0005-0000-0000-000079060000}"/>
    <cellStyle name="Debit Total" xfId="1659" xr:uid="{00000000-0005-0000-0000-00007A060000}"/>
    <cellStyle name="Debit Total 2" xfId="1660" xr:uid="{00000000-0005-0000-0000-00007B060000}"/>
    <cellStyle name="Debit_Cashflow (Integer) for DTTJ - Consolidated" xfId="1661" xr:uid="{00000000-0005-0000-0000-00007C060000}"/>
    <cellStyle name="DELTA" xfId="1662" xr:uid="{00000000-0005-0000-0000-00007D060000}"/>
    <cellStyle name="Description" xfId="1663" xr:uid="{00000000-0005-0000-0000-00007E060000}"/>
    <cellStyle name="Dezimal [0]_35ERI8T2gbIEMixb4v26icuOo" xfId="1664" xr:uid="{00000000-0005-0000-0000-00007F060000}"/>
    <cellStyle name="Dezimal_35ERI8T2gbIEMixb4v26icuOo" xfId="1665" xr:uid="{00000000-0005-0000-0000-000080060000}"/>
    <cellStyle name="dgw" xfId="1666" xr:uid="{00000000-0005-0000-0000-000081060000}"/>
    <cellStyle name="dlrs_no_decimal" xfId="1667" xr:uid="{00000000-0005-0000-0000-000082060000}"/>
    <cellStyle name="Dollar (zero dec)" xfId="1668" xr:uid="{00000000-0005-0000-0000-000083060000}"/>
    <cellStyle name="Dollar (zero dec) 2" xfId="1669" xr:uid="{00000000-0005-0000-0000-000084060000}"/>
    <cellStyle name="Dollar (zero dec) 3" xfId="1670" xr:uid="{00000000-0005-0000-0000-000085060000}"/>
    <cellStyle name="Dollar (zero dec) 4" xfId="1671" xr:uid="{00000000-0005-0000-0000-000086060000}"/>
    <cellStyle name="Dollar (zero dec) 5" xfId="1672" xr:uid="{00000000-0005-0000-0000-000087060000}"/>
    <cellStyle name="Dollar (zero dec) 6" xfId="1673" xr:uid="{00000000-0005-0000-0000-000088060000}"/>
    <cellStyle name="Dollar (zero dec)_~6965446" xfId="1674" xr:uid="{00000000-0005-0000-0000-000089060000}"/>
    <cellStyle name="Dollars" xfId="1675" xr:uid="{00000000-0005-0000-0000-00008A060000}"/>
    <cellStyle name="Dziesiętny [0]_AIGBANK0" xfId="1676" xr:uid="{00000000-0005-0000-0000-00008B060000}"/>
    <cellStyle name="Dziesiętny_AIGB_WK4_12_02" xfId="1677" xr:uid="{00000000-0005-0000-0000-00008C060000}"/>
    <cellStyle name="E&amp;Y House" xfId="1678" xr:uid="{00000000-0005-0000-0000-00008D060000}"/>
    <cellStyle name="earc_x0015_l_Interᕃ" xfId="1679" xr:uid="{00000000-0005-0000-0000-00008E060000}"/>
    <cellStyle name="Edited_Data" xfId="1680" xr:uid="{00000000-0005-0000-0000-00008F060000}"/>
    <cellStyle name="Enter Currency (0)" xfId="1681" xr:uid="{00000000-0005-0000-0000-000090060000}"/>
    <cellStyle name="Enter Currency (2)" xfId="1682" xr:uid="{00000000-0005-0000-0000-000091060000}"/>
    <cellStyle name="Enter Units (0)" xfId="1683" xr:uid="{00000000-0005-0000-0000-000092060000}"/>
    <cellStyle name="Enter Units (1)" xfId="1684" xr:uid="{00000000-0005-0000-0000-000093060000}"/>
    <cellStyle name="Enter Units (2)" xfId="1685" xr:uid="{00000000-0005-0000-0000-000094060000}"/>
    <cellStyle name="Entered" xfId="1686" xr:uid="{00000000-0005-0000-0000-000095060000}"/>
    <cellStyle name="entry" xfId="1687" xr:uid="{00000000-0005-0000-0000-000096060000}"/>
    <cellStyle name="Estimated_Data" xfId="1688" xr:uid="{00000000-0005-0000-0000-000097060000}"/>
    <cellStyle name="Euro" xfId="1689" xr:uid="{00000000-0005-0000-0000-000098060000}"/>
    <cellStyle name="Euro 2" xfId="1690" xr:uid="{00000000-0005-0000-0000-000099060000}"/>
    <cellStyle name="Euro 3" xfId="1691" xr:uid="{00000000-0005-0000-0000-00009A060000}"/>
    <cellStyle name="Euro 4" xfId="1692" xr:uid="{00000000-0005-0000-0000-00009B060000}"/>
    <cellStyle name="Euro 5" xfId="1693" xr:uid="{00000000-0005-0000-0000-00009C060000}"/>
    <cellStyle name="Euro_3. DFTax Template_BAY Group_1209_AYTS" xfId="1694" xr:uid="{00000000-0005-0000-0000-00009D060000}"/>
    <cellStyle name="Explanatory Text 10" xfId="1695" xr:uid="{00000000-0005-0000-0000-00009E060000}"/>
    <cellStyle name="Explanatory Text 11" xfId="1696" xr:uid="{00000000-0005-0000-0000-00009F060000}"/>
    <cellStyle name="Explanatory Text 12" xfId="1697" xr:uid="{00000000-0005-0000-0000-0000A0060000}"/>
    <cellStyle name="Explanatory Text 2" xfId="1698" xr:uid="{00000000-0005-0000-0000-0000A1060000}"/>
    <cellStyle name="Explanatory Text 2 10" xfId="1699" xr:uid="{00000000-0005-0000-0000-0000A2060000}"/>
    <cellStyle name="Explanatory Text 2 11" xfId="1700" xr:uid="{00000000-0005-0000-0000-0000A3060000}"/>
    <cellStyle name="Explanatory Text 2 12" xfId="1701" xr:uid="{00000000-0005-0000-0000-0000A4060000}"/>
    <cellStyle name="Explanatory Text 2 2" xfId="1702" xr:uid="{00000000-0005-0000-0000-0000A5060000}"/>
    <cellStyle name="Explanatory Text 2 3" xfId="1703" xr:uid="{00000000-0005-0000-0000-0000A6060000}"/>
    <cellStyle name="Explanatory Text 2 4" xfId="1704" xr:uid="{00000000-0005-0000-0000-0000A7060000}"/>
    <cellStyle name="Explanatory Text 2 5" xfId="1705" xr:uid="{00000000-0005-0000-0000-0000A8060000}"/>
    <cellStyle name="Explanatory Text 2 6" xfId="1706" xr:uid="{00000000-0005-0000-0000-0000A9060000}"/>
    <cellStyle name="Explanatory Text 2 7" xfId="1707" xr:uid="{00000000-0005-0000-0000-0000AA060000}"/>
    <cellStyle name="Explanatory Text 2 8" xfId="1708" xr:uid="{00000000-0005-0000-0000-0000AB060000}"/>
    <cellStyle name="Explanatory Text 2 9" xfId="1709" xr:uid="{00000000-0005-0000-0000-0000AC060000}"/>
    <cellStyle name="Explanatory Text 3" xfId="1710" xr:uid="{00000000-0005-0000-0000-0000AD060000}"/>
    <cellStyle name="Explanatory Text 3 2" xfId="1711" xr:uid="{00000000-0005-0000-0000-0000AE060000}"/>
    <cellStyle name="Explanatory Text 3 3" xfId="1712" xr:uid="{00000000-0005-0000-0000-0000AF060000}"/>
    <cellStyle name="Explanatory Text 4" xfId="1713" xr:uid="{00000000-0005-0000-0000-0000B0060000}"/>
    <cellStyle name="Explanatory Text 5" xfId="1714" xr:uid="{00000000-0005-0000-0000-0000B1060000}"/>
    <cellStyle name="Explanatory Text 6" xfId="1715" xr:uid="{00000000-0005-0000-0000-0000B2060000}"/>
    <cellStyle name="Explanatory Text 7" xfId="1716" xr:uid="{00000000-0005-0000-0000-0000B3060000}"/>
    <cellStyle name="Explanatory Text 8" xfId="1717" xr:uid="{00000000-0005-0000-0000-0000B4060000}"/>
    <cellStyle name="Explanatory Text 9" xfId="1718" xr:uid="{00000000-0005-0000-0000-0000B5060000}"/>
    <cellStyle name="Feature" xfId="1719" xr:uid="{00000000-0005-0000-0000-0000B6060000}"/>
    <cellStyle name="Fixed" xfId="1720" xr:uid="{00000000-0005-0000-0000-0000B7060000}"/>
    <cellStyle name="Fixed 2" xfId="1721" xr:uid="{00000000-0005-0000-0000-0000B8060000}"/>
    <cellStyle name="Fixed 3" xfId="1722" xr:uid="{00000000-0005-0000-0000-0000B9060000}"/>
    <cellStyle name="Fixed 4" xfId="1723" xr:uid="{00000000-0005-0000-0000-0000BA060000}"/>
    <cellStyle name="Fixed 5" xfId="1724" xr:uid="{00000000-0005-0000-0000-0000BB060000}"/>
    <cellStyle name="Fixed 6" xfId="1725" xr:uid="{00000000-0005-0000-0000-0000BC060000}"/>
    <cellStyle name="Fixed 7" xfId="1726" xr:uid="{00000000-0005-0000-0000-0000BD060000}"/>
    <cellStyle name="Footer SBILogo1" xfId="1727" xr:uid="{00000000-0005-0000-0000-0000BE060000}"/>
    <cellStyle name="Footer SBILogo2" xfId="1728" xr:uid="{00000000-0005-0000-0000-0000BF060000}"/>
    <cellStyle name="Footnote" xfId="1729" xr:uid="{00000000-0005-0000-0000-0000C0060000}"/>
    <cellStyle name="Footnote Reference" xfId="1730" xr:uid="{00000000-0005-0000-0000-0000C1060000}"/>
    <cellStyle name="Footnote_2005TaxCal_working paper_template_sbp" xfId="1731" xr:uid="{00000000-0005-0000-0000-0000C2060000}"/>
    <cellStyle name="Forecast_Data" xfId="1732" xr:uid="{00000000-0005-0000-0000-0000C3060000}"/>
    <cellStyle name="Good 10" xfId="1733" xr:uid="{00000000-0005-0000-0000-0000C4060000}"/>
    <cellStyle name="Good 11" xfId="1734" xr:uid="{00000000-0005-0000-0000-0000C5060000}"/>
    <cellStyle name="Good 12" xfId="1735" xr:uid="{00000000-0005-0000-0000-0000C6060000}"/>
    <cellStyle name="Good 2" xfId="1736" xr:uid="{00000000-0005-0000-0000-0000C7060000}"/>
    <cellStyle name="Good 2 10" xfId="1737" xr:uid="{00000000-0005-0000-0000-0000C8060000}"/>
    <cellStyle name="Good 2 11" xfId="1738" xr:uid="{00000000-0005-0000-0000-0000C9060000}"/>
    <cellStyle name="Good 2 12" xfId="1739" xr:uid="{00000000-0005-0000-0000-0000CA060000}"/>
    <cellStyle name="Good 2 2" xfId="1740" xr:uid="{00000000-0005-0000-0000-0000CB060000}"/>
    <cellStyle name="Good 2 3" xfId="1741" xr:uid="{00000000-0005-0000-0000-0000CC060000}"/>
    <cellStyle name="Good 2 4" xfId="1742" xr:uid="{00000000-0005-0000-0000-0000CD060000}"/>
    <cellStyle name="Good 2 5" xfId="1743" xr:uid="{00000000-0005-0000-0000-0000CE060000}"/>
    <cellStyle name="Good 2 6" xfId="1744" xr:uid="{00000000-0005-0000-0000-0000CF060000}"/>
    <cellStyle name="Good 2 7" xfId="1745" xr:uid="{00000000-0005-0000-0000-0000D0060000}"/>
    <cellStyle name="Good 2 8" xfId="1746" xr:uid="{00000000-0005-0000-0000-0000D1060000}"/>
    <cellStyle name="Good 2 9" xfId="1747" xr:uid="{00000000-0005-0000-0000-0000D2060000}"/>
    <cellStyle name="Good 3" xfId="1748" xr:uid="{00000000-0005-0000-0000-0000D3060000}"/>
    <cellStyle name="Good 3 2" xfId="1749" xr:uid="{00000000-0005-0000-0000-0000D4060000}"/>
    <cellStyle name="Good 3 3" xfId="1750" xr:uid="{00000000-0005-0000-0000-0000D5060000}"/>
    <cellStyle name="Good 4" xfId="1751" xr:uid="{00000000-0005-0000-0000-0000D6060000}"/>
    <cellStyle name="Good 5" xfId="1752" xr:uid="{00000000-0005-0000-0000-0000D7060000}"/>
    <cellStyle name="Good 6" xfId="1753" xr:uid="{00000000-0005-0000-0000-0000D8060000}"/>
    <cellStyle name="Good 7" xfId="1754" xr:uid="{00000000-0005-0000-0000-0000D9060000}"/>
    <cellStyle name="Good 8" xfId="1755" xr:uid="{00000000-0005-0000-0000-0000DA060000}"/>
    <cellStyle name="Good 9" xfId="1756" xr:uid="{00000000-0005-0000-0000-0000DB060000}"/>
    <cellStyle name="GOODNUM" xfId="1757" xr:uid="{00000000-0005-0000-0000-0000DC060000}"/>
    <cellStyle name="GOODPERCENT" xfId="1758" xr:uid="{00000000-0005-0000-0000-0000DD060000}"/>
    <cellStyle name="Grey" xfId="1759" xr:uid="{00000000-0005-0000-0000-0000DE060000}"/>
    <cellStyle name="Header" xfId="1760" xr:uid="{00000000-0005-0000-0000-0000DF060000}"/>
    <cellStyle name="Header Draft Stamp" xfId="1761" xr:uid="{00000000-0005-0000-0000-0000E0060000}"/>
    <cellStyle name="Header_2005TaxCal_working paper_template_sbp" xfId="1762" xr:uid="{00000000-0005-0000-0000-0000E1060000}"/>
    <cellStyle name="Header1" xfId="1763" xr:uid="{00000000-0005-0000-0000-0000E2060000}"/>
    <cellStyle name="Header2" xfId="1764" xr:uid="{00000000-0005-0000-0000-0000E3060000}"/>
    <cellStyle name="Heading" xfId="1765" xr:uid="{00000000-0005-0000-0000-0000E4060000}"/>
    <cellStyle name="Heading 1 10" xfId="1766" xr:uid="{00000000-0005-0000-0000-0000E5060000}"/>
    <cellStyle name="Heading 1 11" xfId="1767" xr:uid="{00000000-0005-0000-0000-0000E6060000}"/>
    <cellStyle name="Heading 1 12" xfId="1768" xr:uid="{00000000-0005-0000-0000-0000E7060000}"/>
    <cellStyle name="Heading 1 2" xfId="1769" xr:uid="{00000000-0005-0000-0000-0000E8060000}"/>
    <cellStyle name="Heading 1 2 10" xfId="1770" xr:uid="{00000000-0005-0000-0000-0000E9060000}"/>
    <cellStyle name="Heading 1 2 11" xfId="1771" xr:uid="{00000000-0005-0000-0000-0000EA060000}"/>
    <cellStyle name="Heading 1 2 12" xfId="1772" xr:uid="{00000000-0005-0000-0000-0000EB060000}"/>
    <cellStyle name="Heading 1 2 2" xfId="1773" xr:uid="{00000000-0005-0000-0000-0000EC060000}"/>
    <cellStyle name="Heading 1 2 3" xfId="1774" xr:uid="{00000000-0005-0000-0000-0000ED060000}"/>
    <cellStyle name="Heading 1 2 4" xfId="1775" xr:uid="{00000000-0005-0000-0000-0000EE060000}"/>
    <cellStyle name="Heading 1 2 5" xfId="1776" xr:uid="{00000000-0005-0000-0000-0000EF060000}"/>
    <cellStyle name="Heading 1 2 6" xfId="1777" xr:uid="{00000000-0005-0000-0000-0000F0060000}"/>
    <cellStyle name="Heading 1 2 7" xfId="1778" xr:uid="{00000000-0005-0000-0000-0000F1060000}"/>
    <cellStyle name="Heading 1 2 8" xfId="1779" xr:uid="{00000000-0005-0000-0000-0000F2060000}"/>
    <cellStyle name="Heading 1 2 9" xfId="1780" xr:uid="{00000000-0005-0000-0000-0000F3060000}"/>
    <cellStyle name="Heading 1 3" xfId="1781" xr:uid="{00000000-0005-0000-0000-0000F4060000}"/>
    <cellStyle name="Heading 1 3 2" xfId="1782" xr:uid="{00000000-0005-0000-0000-0000F5060000}"/>
    <cellStyle name="Heading 1 3 3" xfId="1783" xr:uid="{00000000-0005-0000-0000-0000F6060000}"/>
    <cellStyle name="Heading 1 4" xfId="1784" xr:uid="{00000000-0005-0000-0000-0000F7060000}"/>
    <cellStyle name="Heading 1 5" xfId="1785" xr:uid="{00000000-0005-0000-0000-0000F8060000}"/>
    <cellStyle name="Heading 1 6" xfId="1786" xr:uid="{00000000-0005-0000-0000-0000F9060000}"/>
    <cellStyle name="Heading 1 7" xfId="1787" xr:uid="{00000000-0005-0000-0000-0000FA060000}"/>
    <cellStyle name="Heading 1 8" xfId="1788" xr:uid="{00000000-0005-0000-0000-0000FB060000}"/>
    <cellStyle name="Heading 1 9" xfId="1789" xr:uid="{00000000-0005-0000-0000-0000FC060000}"/>
    <cellStyle name="Heading 1 Above" xfId="1790" xr:uid="{00000000-0005-0000-0000-0000FD060000}"/>
    <cellStyle name="Heading 1+" xfId="1791" xr:uid="{00000000-0005-0000-0000-0000FE060000}"/>
    <cellStyle name="Heading 2 10" xfId="1792" xr:uid="{00000000-0005-0000-0000-0000FF060000}"/>
    <cellStyle name="Heading 2 11" xfId="1793" xr:uid="{00000000-0005-0000-0000-000000070000}"/>
    <cellStyle name="Heading 2 12" xfId="1794" xr:uid="{00000000-0005-0000-0000-000001070000}"/>
    <cellStyle name="Heading 2 2" xfId="1795" xr:uid="{00000000-0005-0000-0000-000002070000}"/>
    <cellStyle name="Heading 2 2 10" xfId="1796" xr:uid="{00000000-0005-0000-0000-000003070000}"/>
    <cellStyle name="Heading 2 2 11" xfId="1797" xr:uid="{00000000-0005-0000-0000-000004070000}"/>
    <cellStyle name="Heading 2 2 12" xfId="1798" xr:uid="{00000000-0005-0000-0000-000005070000}"/>
    <cellStyle name="Heading 2 2 2" xfId="1799" xr:uid="{00000000-0005-0000-0000-000006070000}"/>
    <cellStyle name="Heading 2 2 3" xfId="1800" xr:uid="{00000000-0005-0000-0000-000007070000}"/>
    <cellStyle name="Heading 2 2 4" xfId="1801" xr:uid="{00000000-0005-0000-0000-000008070000}"/>
    <cellStyle name="Heading 2 2 5" xfId="1802" xr:uid="{00000000-0005-0000-0000-000009070000}"/>
    <cellStyle name="Heading 2 2 6" xfId="1803" xr:uid="{00000000-0005-0000-0000-00000A070000}"/>
    <cellStyle name="Heading 2 2 7" xfId="1804" xr:uid="{00000000-0005-0000-0000-00000B070000}"/>
    <cellStyle name="Heading 2 2 8" xfId="1805" xr:uid="{00000000-0005-0000-0000-00000C070000}"/>
    <cellStyle name="Heading 2 2 9" xfId="1806" xr:uid="{00000000-0005-0000-0000-00000D070000}"/>
    <cellStyle name="Heading 2 3" xfId="1807" xr:uid="{00000000-0005-0000-0000-00000E070000}"/>
    <cellStyle name="Heading 2 3 2" xfId="1808" xr:uid="{00000000-0005-0000-0000-00000F070000}"/>
    <cellStyle name="Heading 2 3 3" xfId="1809" xr:uid="{00000000-0005-0000-0000-000010070000}"/>
    <cellStyle name="Heading 2 4" xfId="1810" xr:uid="{00000000-0005-0000-0000-000011070000}"/>
    <cellStyle name="Heading 2 5" xfId="1811" xr:uid="{00000000-0005-0000-0000-000012070000}"/>
    <cellStyle name="Heading 2 6" xfId="1812" xr:uid="{00000000-0005-0000-0000-000013070000}"/>
    <cellStyle name="Heading 2 7" xfId="1813" xr:uid="{00000000-0005-0000-0000-000014070000}"/>
    <cellStyle name="Heading 2 8" xfId="1814" xr:uid="{00000000-0005-0000-0000-000015070000}"/>
    <cellStyle name="Heading 2 9" xfId="1815" xr:uid="{00000000-0005-0000-0000-000016070000}"/>
    <cellStyle name="Heading 2 Below" xfId="1816" xr:uid="{00000000-0005-0000-0000-000017070000}"/>
    <cellStyle name="Heading 2+" xfId="1817" xr:uid="{00000000-0005-0000-0000-000018070000}"/>
    <cellStyle name="Heading 3 10" xfId="1818" xr:uid="{00000000-0005-0000-0000-000019070000}"/>
    <cellStyle name="Heading 3 11" xfId="1819" xr:uid="{00000000-0005-0000-0000-00001A070000}"/>
    <cellStyle name="Heading 3 12" xfId="1820" xr:uid="{00000000-0005-0000-0000-00001B070000}"/>
    <cellStyle name="Heading 3 2" xfId="1821" xr:uid="{00000000-0005-0000-0000-00001C070000}"/>
    <cellStyle name="Heading 3 2 10" xfId="1822" xr:uid="{00000000-0005-0000-0000-00001D070000}"/>
    <cellStyle name="Heading 3 2 11" xfId="1823" xr:uid="{00000000-0005-0000-0000-00001E070000}"/>
    <cellStyle name="Heading 3 2 12" xfId="1824" xr:uid="{00000000-0005-0000-0000-00001F070000}"/>
    <cellStyle name="Heading 3 2 2" xfId="1825" xr:uid="{00000000-0005-0000-0000-000020070000}"/>
    <cellStyle name="Heading 3 2 3" xfId="1826" xr:uid="{00000000-0005-0000-0000-000021070000}"/>
    <cellStyle name="Heading 3 2 4" xfId="1827" xr:uid="{00000000-0005-0000-0000-000022070000}"/>
    <cellStyle name="Heading 3 2 5" xfId="1828" xr:uid="{00000000-0005-0000-0000-000023070000}"/>
    <cellStyle name="Heading 3 2 6" xfId="1829" xr:uid="{00000000-0005-0000-0000-000024070000}"/>
    <cellStyle name="Heading 3 2 7" xfId="1830" xr:uid="{00000000-0005-0000-0000-000025070000}"/>
    <cellStyle name="Heading 3 2 8" xfId="1831" xr:uid="{00000000-0005-0000-0000-000026070000}"/>
    <cellStyle name="Heading 3 2 9" xfId="1832" xr:uid="{00000000-0005-0000-0000-000027070000}"/>
    <cellStyle name="Heading 3 3" xfId="1833" xr:uid="{00000000-0005-0000-0000-000028070000}"/>
    <cellStyle name="Heading 3 3 2" xfId="1834" xr:uid="{00000000-0005-0000-0000-000029070000}"/>
    <cellStyle name="Heading 3 3 3" xfId="1835" xr:uid="{00000000-0005-0000-0000-00002A070000}"/>
    <cellStyle name="Heading 3 4" xfId="1836" xr:uid="{00000000-0005-0000-0000-00002B070000}"/>
    <cellStyle name="Heading 3 5" xfId="1837" xr:uid="{00000000-0005-0000-0000-00002C070000}"/>
    <cellStyle name="Heading 3 6" xfId="1838" xr:uid="{00000000-0005-0000-0000-00002D070000}"/>
    <cellStyle name="Heading 3 7" xfId="1839" xr:uid="{00000000-0005-0000-0000-00002E070000}"/>
    <cellStyle name="Heading 3 8" xfId="1840" xr:uid="{00000000-0005-0000-0000-00002F070000}"/>
    <cellStyle name="Heading 3 9" xfId="1841" xr:uid="{00000000-0005-0000-0000-000030070000}"/>
    <cellStyle name="Heading 3+" xfId="1842" xr:uid="{00000000-0005-0000-0000-000031070000}"/>
    <cellStyle name="Heading 4 10" xfId="1843" xr:uid="{00000000-0005-0000-0000-000032070000}"/>
    <cellStyle name="Heading 4 11" xfId="1844" xr:uid="{00000000-0005-0000-0000-000033070000}"/>
    <cellStyle name="Heading 4 12" xfId="1845" xr:uid="{00000000-0005-0000-0000-000034070000}"/>
    <cellStyle name="Heading 4 2" xfId="1846" xr:uid="{00000000-0005-0000-0000-000035070000}"/>
    <cellStyle name="Heading 4 2 10" xfId="1847" xr:uid="{00000000-0005-0000-0000-000036070000}"/>
    <cellStyle name="Heading 4 2 11" xfId="1848" xr:uid="{00000000-0005-0000-0000-000037070000}"/>
    <cellStyle name="Heading 4 2 12" xfId="1849" xr:uid="{00000000-0005-0000-0000-000038070000}"/>
    <cellStyle name="Heading 4 2 2" xfId="1850" xr:uid="{00000000-0005-0000-0000-000039070000}"/>
    <cellStyle name="Heading 4 2 3" xfId="1851" xr:uid="{00000000-0005-0000-0000-00003A070000}"/>
    <cellStyle name="Heading 4 2 4" xfId="1852" xr:uid="{00000000-0005-0000-0000-00003B070000}"/>
    <cellStyle name="Heading 4 2 5" xfId="1853" xr:uid="{00000000-0005-0000-0000-00003C070000}"/>
    <cellStyle name="Heading 4 2 6" xfId="1854" xr:uid="{00000000-0005-0000-0000-00003D070000}"/>
    <cellStyle name="Heading 4 2 7" xfId="1855" xr:uid="{00000000-0005-0000-0000-00003E070000}"/>
    <cellStyle name="Heading 4 2 8" xfId="1856" xr:uid="{00000000-0005-0000-0000-00003F070000}"/>
    <cellStyle name="Heading 4 2 9" xfId="1857" xr:uid="{00000000-0005-0000-0000-000040070000}"/>
    <cellStyle name="Heading 4 3" xfId="1858" xr:uid="{00000000-0005-0000-0000-000041070000}"/>
    <cellStyle name="Heading 4 3 2" xfId="1859" xr:uid="{00000000-0005-0000-0000-000042070000}"/>
    <cellStyle name="Heading 4 3 3" xfId="1860" xr:uid="{00000000-0005-0000-0000-000043070000}"/>
    <cellStyle name="Heading 4 4" xfId="1861" xr:uid="{00000000-0005-0000-0000-000044070000}"/>
    <cellStyle name="Heading 4 5" xfId="1862" xr:uid="{00000000-0005-0000-0000-000045070000}"/>
    <cellStyle name="Heading 4 6" xfId="1863" xr:uid="{00000000-0005-0000-0000-000046070000}"/>
    <cellStyle name="Heading 4 7" xfId="1864" xr:uid="{00000000-0005-0000-0000-000047070000}"/>
    <cellStyle name="Heading 4 8" xfId="1865" xr:uid="{00000000-0005-0000-0000-000048070000}"/>
    <cellStyle name="Heading 4 9" xfId="1866" xr:uid="{00000000-0005-0000-0000-000049070000}"/>
    <cellStyle name="Hiperłącze_alco-materiały_30-04-02" xfId="1867" xr:uid="{00000000-0005-0000-0000-00004A070000}"/>
    <cellStyle name="Inhaltsverzeichnispunke" xfId="1868" xr:uid="{00000000-0005-0000-0000-00004B070000}"/>
    <cellStyle name="Input [yellow]" xfId="1869" xr:uid="{00000000-0005-0000-0000-00004C070000}"/>
    <cellStyle name="Input 10" xfId="1870" xr:uid="{00000000-0005-0000-0000-00004D070000}"/>
    <cellStyle name="Input 11" xfId="1871" xr:uid="{00000000-0005-0000-0000-00004E070000}"/>
    <cellStyle name="Input 12" xfId="1872" xr:uid="{00000000-0005-0000-0000-00004F070000}"/>
    <cellStyle name="Input 2" xfId="1873" xr:uid="{00000000-0005-0000-0000-000050070000}"/>
    <cellStyle name="Input 2 10" xfId="1874" xr:uid="{00000000-0005-0000-0000-000051070000}"/>
    <cellStyle name="Input 2 11" xfId="1875" xr:uid="{00000000-0005-0000-0000-000052070000}"/>
    <cellStyle name="Input 2 12" xfId="1876" xr:uid="{00000000-0005-0000-0000-000053070000}"/>
    <cellStyle name="Input 2 2" xfId="1877" xr:uid="{00000000-0005-0000-0000-000054070000}"/>
    <cellStyle name="Input 2 3" xfId="1878" xr:uid="{00000000-0005-0000-0000-000055070000}"/>
    <cellStyle name="Input 2 4" xfId="1879" xr:uid="{00000000-0005-0000-0000-000056070000}"/>
    <cellStyle name="Input 2 5" xfId="1880" xr:uid="{00000000-0005-0000-0000-000057070000}"/>
    <cellStyle name="Input 2 6" xfId="1881" xr:uid="{00000000-0005-0000-0000-000058070000}"/>
    <cellStyle name="Input 2 7" xfId="1882" xr:uid="{00000000-0005-0000-0000-000059070000}"/>
    <cellStyle name="Input 2 8" xfId="1883" xr:uid="{00000000-0005-0000-0000-00005A070000}"/>
    <cellStyle name="Input 2 9" xfId="1884" xr:uid="{00000000-0005-0000-0000-00005B070000}"/>
    <cellStyle name="Input 3" xfId="1885" xr:uid="{00000000-0005-0000-0000-00005C070000}"/>
    <cellStyle name="Input 3 2" xfId="1886" xr:uid="{00000000-0005-0000-0000-00005D070000}"/>
    <cellStyle name="Input 3 3" xfId="1887" xr:uid="{00000000-0005-0000-0000-00005E070000}"/>
    <cellStyle name="Input 4" xfId="1888" xr:uid="{00000000-0005-0000-0000-00005F070000}"/>
    <cellStyle name="Input 5" xfId="1889" xr:uid="{00000000-0005-0000-0000-000060070000}"/>
    <cellStyle name="Input 6" xfId="1890" xr:uid="{00000000-0005-0000-0000-000061070000}"/>
    <cellStyle name="Input 7" xfId="1891" xr:uid="{00000000-0005-0000-0000-000062070000}"/>
    <cellStyle name="Input 8" xfId="1892" xr:uid="{00000000-0005-0000-0000-000063070000}"/>
    <cellStyle name="Input 9" xfId="1893" xr:uid="{00000000-0005-0000-0000-000064070000}"/>
    <cellStyle name="Item_Current" xfId="1894" xr:uid="{00000000-0005-0000-0000-000065070000}"/>
    <cellStyle name="iWeA_P15 99Prem.Pkg." xfId="1895" xr:uid="{00000000-0005-0000-0000-000066070000}"/>
    <cellStyle name="kita" xfId="1896" xr:uid="{00000000-0005-0000-0000-000067070000}"/>
    <cellStyle name="Link Currency (0)" xfId="1897" xr:uid="{00000000-0005-0000-0000-000068070000}"/>
    <cellStyle name="Link Currency (2)" xfId="1898" xr:uid="{00000000-0005-0000-0000-000069070000}"/>
    <cellStyle name="Link Units (0)" xfId="1899" xr:uid="{00000000-0005-0000-0000-00006A070000}"/>
    <cellStyle name="Link Units (1)" xfId="1900" xr:uid="{00000000-0005-0000-0000-00006B070000}"/>
    <cellStyle name="Link Units (2)" xfId="1901" xr:uid="{00000000-0005-0000-0000-00006C070000}"/>
    <cellStyle name="Linked Cell 10" xfId="1902" xr:uid="{00000000-0005-0000-0000-00006D070000}"/>
    <cellStyle name="Linked Cell 11" xfId="1903" xr:uid="{00000000-0005-0000-0000-00006E070000}"/>
    <cellStyle name="Linked Cell 12" xfId="1904" xr:uid="{00000000-0005-0000-0000-00006F070000}"/>
    <cellStyle name="Linked Cell 2" xfId="1905" xr:uid="{00000000-0005-0000-0000-000070070000}"/>
    <cellStyle name="Linked Cell 2 10" xfId="1906" xr:uid="{00000000-0005-0000-0000-000071070000}"/>
    <cellStyle name="Linked Cell 2 11" xfId="1907" xr:uid="{00000000-0005-0000-0000-000072070000}"/>
    <cellStyle name="Linked Cell 2 12" xfId="1908" xr:uid="{00000000-0005-0000-0000-000073070000}"/>
    <cellStyle name="Linked Cell 2 2" xfId="1909" xr:uid="{00000000-0005-0000-0000-000074070000}"/>
    <cellStyle name="Linked Cell 2 3" xfId="1910" xr:uid="{00000000-0005-0000-0000-000075070000}"/>
    <cellStyle name="Linked Cell 2 4" xfId="1911" xr:uid="{00000000-0005-0000-0000-000076070000}"/>
    <cellStyle name="Linked Cell 2 5" xfId="1912" xr:uid="{00000000-0005-0000-0000-000077070000}"/>
    <cellStyle name="Linked Cell 2 6" xfId="1913" xr:uid="{00000000-0005-0000-0000-000078070000}"/>
    <cellStyle name="Linked Cell 2 7" xfId="1914" xr:uid="{00000000-0005-0000-0000-000079070000}"/>
    <cellStyle name="Linked Cell 2 8" xfId="1915" xr:uid="{00000000-0005-0000-0000-00007A070000}"/>
    <cellStyle name="Linked Cell 2 9" xfId="1916" xr:uid="{00000000-0005-0000-0000-00007B070000}"/>
    <cellStyle name="Linked Cell 3" xfId="1917" xr:uid="{00000000-0005-0000-0000-00007C070000}"/>
    <cellStyle name="Linked Cell 3 2" xfId="1918" xr:uid="{00000000-0005-0000-0000-00007D070000}"/>
    <cellStyle name="Linked Cell 3 3" xfId="1919" xr:uid="{00000000-0005-0000-0000-00007E070000}"/>
    <cellStyle name="Linked Cell 4" xfId="1920" xr:uid="{00000000-0005-0000-0000-00007F070000}"/>
    <cellStyle name="Linked Cell 5" xfId="1921" xr:uid="{00000000-0005-0000-0000-000080070000}"/>
    <cellStyle name="Linked Cell 6" xfId="1922" xr:uid="{00000000-0005-0000-0000-000081070000}"/>
    <cellStyle name="Linked Cell 7" xfId="1923" xr:uid="{00000000-0005-0000-0000-000082070000}"/>
    <cellStyle name="Linked Cell 8" xfId="1924" xr:uid="{00000000-0005-0000-0000-000083070000}"/>
    <cellStyle name="Linked Cell 9" xfId="1925" xr:uid="{00000000-0005-0000-0000-000084070000}"/>
    <cellStyle name="Millares [0]_!!!GO" xfId="1926" xr:uid="{00000000-0005-0000-0000-000085070000}"/>
    <cellStyle name="Millares_!!!GO" xfId="1927" xr:uid="{00000000-0005-0000-0000-000086070000}"/>
    <cellStyle name="Milliers [0]_!!!GO" xfId="1928" xr:uid="{00000000-0005-0000-0000-000087070000}"/>
    <cellStyle name="Milliers_!!!GO" xfId="1929" xr:uid="{00000000-0005-0000-0000-000088070000}"/>
    <cellStyle name="Model" xfId="1930" xr:uid="{00000000-0005-0000-0000-000089070000}"/>
    <cellStyle name="Moeda [0]_Sheet1" xfId="1931" xr:uid="{00000000-0005-0000-0000-00008A070000}"/>
    <cellStyle name="Moeda_Sheet1" xfId="1932" xr:uid="{00000000-0005-0000-0000-00008B070000}"/>
    <cellStyle name="Mon?taire [0]_!!!GO" xfId="1933" xr:uid="{00000000-0005-0000-0000-00008C070000}"/>
    <cellStyle name="Mon?taire_!!!GO" xfId="1934" xr:uid="{00000000-0005-0000-0000-00008D070000}"/>
    <cellStyle name="Moneda [0]_!!!GO" xfId="1935" xr:uid="{00000000-0005-0000-0000-00008E070000}"/>
    <cellStyle name="Moneda_!!!GO" xfId="1936" xr:uid="{00000000-0005-0000-0000-00008F070000}"/>
    <cellStyle name="Monétaire [0]_!!!GO" xfId="1937" xr:uid="{00000000-0005-0000-0000-000090070000}"/>
    <cellStyle name="Monétaire_!!!GO" xfId="1938" xr:uid="{00000000-0005-0000-0000-000091070000}"/>
    <cellStyle name="Mon้taire [0]_!!!GO" xfId="1939" xr:uid="{00000000-0005-0000-0000-000092070000}"/>
    <cellStyle name="Mon้taire_!!!GO" xfId="1940" xr:uid="{00000000-0005-0000-0000-000093070000}"/>
    <cellStyle name="Mon騁aire [0]_EDYAN" xfId="1941" xr:uid="{00000000-0005-0000-0000-000094070000}"/>
    <cellStyle name="Mon騁aire_EDYAN" xfId="1942" xr:uid="{00000000-0005-0000-0000-000095070000}"/>
    <cellStyle name="Neutral 10" xfId="1943" xr:uid="{00000000-0005-0000-0000-000096070000}"/>
    <cellStyle name="Neutral 11" xfId="1944" xr:uid="{00000000-0005-0000-0000-000097070000}"/>
    <cellStyle name="Neutral 12" xfId="1945" xr:uid="{00000000-0005-0000-0000-000098070000}"/>
    <cellStyle name="Neutral 2" xfId="1946" xr:uid="{00000000-0005-0000-0000-000099070000}"/>
    <cellStyle name="Neutral 2 10" xfId="1947" xr:uid="{00000000-0005-0000-0000-00009A070000}"/>
    <cellStyle name="Neutral 2 11" xfId="1948" xr:uid="{00000000-0005-0000-0000-00009B070000}"/>
    <cellStyle name="Neutral 2 12" xfId="1949" xr:uid="{00000000-0005-0000-0000-00009C070000}"/>
    <cellStyle name="Neutral 2 2" xfId="1950" xr:uid="{00000000-0005-0000-0000-00009D070000}"/>
    <cellStyle name="Neutral 2 3" xfId="1951" xr:uid="{00000000-0005-0000-0000-00009E070000}"/>
    <cellStyle name="Neutral 2 4" xfId="1952" xr:uid="{00000000-0005-0000-0000-00009F070000}"/>
    <cellStyle name="Neutral 2 5" xfId="1953" xr:uid="{00000000-0005-0000-0000-0000A0070000}"/>
    <cellStyle name="Neutral 2 6" xfId="1954" xr:uid="{00000000-0005-0000-0000-0000A1070000}"/>
    <cellStyle name="Neutral 2 7" xfId="1955" xr:uid="{00000000-0005-0000-0000-0000A2070000}"/>
    <cellStyle name="Neutral 2 8" xfId="1956" xr:uid="{00000000-0005-0000-0000-0000A3070000}"/>
    <cellStyle name="Neutral 2 9" xfId="1957" xr:uid="{00000000-0005-0000-0000-0000A4070000}"/>
    <cellStyle name="Neutral 3" xfId="1958" xr:uid="{00000000-0005-0000-0000-0000A5070000}"/>
    <cellStyle name="Neutral 3 2" xfId="1959" xr:uid="{00000000-0005-0000-0000-0000A6070000}"/>
    <cellStyle name="Neutral 3 3" xfId="1960" xr:uid="{00000000-0005-0000-0000-0000A7070000}"/>
    <cellStyle name="Neutral 4" xfId="1961" xr:uid="{00000000-0005-0000-0000-0000A8070000}"/>
    <cellStyle name="Neutral 5" xfId="1962" xr:uid="{00000000-0005-0000-0000-0000A9070000}"/>
    <cellStyle name="Neutral 6" xfId="1963" xr:uid="{00000000-0005-0000-0000-0000AA070000}"/>
    <cellStyle name="Neutral 7" xfId="1964" xr:uid="{00000000-0005-0000-0000-0000AB070000}"/>
    <cellStyle name="Neutral 8" xfId="1965" xr:uid="{00000000-0005-0000-0000-0000AC070000}"/>
    <cellStyle name="Neutral 9" xfId="1966" xr:uid="{00000000-0005-0000-0000-0000AD070000}"/>
    <cellStyle name="no dec" xfId="1967" xr:uid="{00000000-0005-0000-0000-0000AE070000}"/>
    <cellStyle name="Non d?fini" xfId="1968" xr:uid="{00000000-0005-0000-0000-0000AF070000}"/>
    <cellStyle name="Nor}al" xfId="1969" xr:uid="{00000000-0005-0000-0000-0000B0070000}"/>
    <cellStyle name="Normal" xfId="0" builtinId="0"/>
    <cellStyle name="Normal - Style1" xfId="1970" xr:uid="{00000000-0005-0000-0000-0000B2070000}"/>
    <cellStyle name="Normal - Style1 2" xfId="1971" xr:uid="{00000000-0005-0000-0000-0000B3070000}"/>
    <cellStyle name="Normal - Style1 3" xfId="1972" xr:uid="{00000000-0005-0000-0000-0000B4070000}"/>
    <cellStyle name="Normal - Style1 4" xfId="1973" xr:uid="{00000000-0005-0000-0000-0000B5070000}"/>
    <cellStyle name="Normal - Style1 5" xfId="1974" xr:uid="{00000000-0005-0000-0000-0000B6070000}"/>
    <cellStyle name="Normal - Style1 6" xfId="1975" xr:uid="{00000000-0005-0000-0000-0000B7070000}"/>
    <cellStyle name="Normal - Style1_~6965446" xfId="1976" xr:uid="{00000000-0005-0000-0000-0000B8070000}"/>
    <cellStyle name="Normal 10" xfId="1977" xr:uid="{00000000-0005-0000-0000-0000B9070000}"/>
    <cellStyle name="Normal 11" xfId="1978" xr:uid="{00000000-0005-0000-0000-0000BA070000}"/>
    <cellStyle name="Normal 12" xfId="1979" xr:uid="{00000000-0005-0000-0000-0000BB070000}"/>
    <cellStyle name="Normal 13" xfId="1980" xr:uid="{00000000-0005-0000-0000-0000BC070000}"/>
    <cellStyle name="Normal 14" xfId="1981" xr:uid="{00000000-0005-0000-0000-0000BD070000}"/>
    <cellStyle name="Normal 15" xfId="1982" xr:uid="{00000000-0005-0000-0000-0000BE070000}"/>
    <cellStyle name="Normal 16" xfId="1983" xr:uid="{00000000-0005-0000-0000-0000BF070000}"/>
    <cellStyle name="Normal 17" xfId="1984" xr:uid="{00000000-0005-0000-0000-0000C0070000}"/>
    <cellStyle name="Normal 18" xfId="1985" xr:uid="{00000000-0005-0000-0000-0000C1070000}"/>
    <cellStyle name="Normal 19" xfId="1986" xr:uid="{00000000-0005-0000-0000-0000C2070000}"/>
    <cellStyle name="Normal 2" xfId="1987" xr:uid="{00000000-0005-0000-0000-0000C3070000}"/>
    <cellStyle name="Normal 2 10" xfId="1988" xr:uid="{00000000-0005-0000-0000-0000C4070000}"/>
    <cellStyle name="Normal 2 10 2" xfId="2679" xr:uid="{0520B85C-E94C-4168-A89A-6AE33E332A8F}"/>
    <cellStyle name="Normal 2 11" xfId="1989" xr:uid="{00000000-0005-0000-0000-0000C5070000}"/>
    <cellStyle name="Normal 2 12" xfId="1990" xr:uid="{00000000-0005-0000-0000-0000C6070000}"/>
    <cellStyle name="Normal 2 13" xfId="1991" xr:uid="{00000000-0005-0000-0000-0000C7070000}"/>
    <cellStyle name="Normal 2 14" xfId="1992" xr:uid="{00000000-0005-0000-0000-0000C8070000}"/>
    <cellStyle name="Normal 2 15" xfId="1993" xr:uid="{00000000-0005-0000-0000-0000C9070000}"/>
    <cellStyle name="Normal 2 16" xfId="1994" xr:uid="{00000000-0005-0000-0000-0000CA070000}"/>
    <cellStyle name="Normal 2 17" xfId="1995" xr:uid="{00000000-0005-0000-0000-0000CB070000}"/>
    <cellStyle name="Normal 2 2" xfId="1996" xr:uid="{00000000-0005-0000-0000-0000CC070000}"/>
    <cellStyle name="Normal 2 2 2" xfId="1997" xr:uid="{00000000-0005-0000-0000-0000CD070000}"/>
    <cellStyle name="Normal 2 3" xfId="1998" xr:uid="{00000000-0005-0000-0000-0000CE070000}"/>
    <cellStyle name="Normal 2 4" xfId="1999" xr:uid="{00000000-0005-0000-0000-0000CF070000}"/>
    <cellStyle name="Normal 2 5" xfId="2000" xr:uid="{00000000-0005-0000-0000-0000D0070000}"/>
    <cellStyle name="Normal 2 6" xfId="2001" xr:uid="{00000000-0005-0000-0000-0000D1070000}"/>
    <cellStyle name="Normal 2 7" xfId="2002" xr:uid="{00000000-0005-0000-0000-0000D2070000}"/>
    <cellStyle name="Normal 2 8" xfId="2003" xr:uid="{00000000-0005-0000-0000-0000D3070000}"/>
    <cellStyle name="Normal 2 9" xfId="2004" xr:uid="{00000000-0005-0000-0000-0000D4070000}"/>
    <cellStyle name="Normal 20" xfId="2005" xr:uid="{00000000-0005-0000-0000-0000D5070000}"/>
    <cellStyle name="Normal 21" xfId="2006" xr:uid="{00000000-0005-0000-0000-0000D6070000}"/>
    <cellStyle name="Normal 3" xfId="2007" xr:uid="{00000000-0005-0000-0000-0000D7070000}"/>
    <cellStyle name="Normal 3 2" xfId="2008" xr:uid="{00000000-0005-0000-0000-0000D8070000}"/>
    <cellStyle name="Normal 3 2 2" xfId="2009" xr:uid="{00000000-0005-0000-0000-0000D9070000}"/>
    <cellStyle name="Normal 3 3" xfId="2010" xr:uid="{00000000-0005-0000-0000-0000DA070000}"/>
    <cellStyle name="Normal 3_Movement FA2009" xfId="2011" xr:uid="{00000000-0005-0000-0000-0000DB070000}"/>
    <cellStyle name="Normal 4" xfId="2012" xr:uid="{00000000-0005-0000-0000-0000DC070000}"/>
    <cellStyle name="Normal 4 2" xfId="2013" xr:uid="{00000000-0005-0000-0000-0000DD070000}"/>
    <cellStyle name="Normal 4 3" xfId="2014" xr:uid="{00000000-0005-0000-0000-0000DE070000}"/>
    <cellStyle name="Normal 5" xfId="2015" xr:uid="{00000000-0005-0000-0000-0000DF070000}"/>
    <cellStyle name="Normal 5 2" xfId="2016" xr:uid="{00000000-0005-0000-0000-0000E0070000}"/>
    <cellStyle name="Normal 5 3" xfId="2017" xr:uid="{00000000-0005-0000-0000-0000E1070000}"/>
    <cellStyle name="Normal 6" xfId="2018" xr:uid="{00000000-0005-0000-0000-0000E2070000}"/>
    <cellStyle name="Normal 6 2" xfId="2019" xr:uid="{00000000-0005-0000-0000-0000E3070000}"/>
    <cellStyle name="Normal 6 3" xfId="2020" xr:uid="{00000000-0005-0000-0000-0000E4070000}"/>
    <cellStyle name="Normal 7" xfId="2021" xr:uid="{00000000-0005-0000-0000-0000E5070000}"/>
    <cellStyle name="Normal 7 2" xfId="2022" xr:uid="{00000000-0005-0000-0000-0000E6070000}"/>
    <cellStyle name="Normal 8" xfId="2023" xr:uid="{00000000-0005-0000-0000-0000E7070000}"/>
    <cellStyle name="Normal 9" xfId="2024" xr:uid="{00000000-0005-0000-0000-0000E8070000}"/>
    <cellStyle name="Normal[pldt_8" xfId="2025" xr:uid="{00000000-0005-0000-0000-0000E9070000}"/>
    <cellStyle name="Normal_ASC05Q3" xfId="2026" xr:uid="{00000000-0005-0000-0000-0000EA070000}"/>
    <cellStyle name="Normal_BSC02Y" xfId="2027" xr:uid="{00000000-0005-0000-0000-0000EB070000}"/>
    <cellStyle name="Normal_BTAT45Y" xfId="2028" xr:uid="{00000000-0005-0000-0000-0000EC070000}"/>
    <cellStyle name="Normal_Sheet5" xfId="2029" xr:uid="{00000000-0005-0000-0000-0000ED070000}"/>
    <cellStyle name="NormalGB" xfId="2030" xr:uid="{00000000-0005-0000-0000-0000EE070000}"/>
    <cellStyle name="Normalny_AIGB_WK4_12_02" xfId="2031" xr:uid="{00000000-0005-0000-0000-0000EF070000}"/>
    <cellStyle name="Note 10" xfId="2032" xr:uid="{00000000-0005-0000-0000-0000F0070000}"/>
    <cellStyle name="Note 11" xfId="2033" xr:uid="{00000000-0005-0000-0000-0000F1070000}"/>
    <cellStyle name="Note 12" xfId="2034" xr:uid="{00000000-0005-0000-0000-0000F2070000}"/>
    <cellStyle name="Note 2" xfId="2035" xr:uid="{00000000-0005-0000-0000-0000F3070000}"/>
    <cellStyle name="Note 2 10" xfId="2036" xr:uid="{00000000-0005-0000-0000-0000F4070000}"/>
    <cellStyle name="Note 2 11" xfId="2037" xr:uid="{00000000-0005-0000-0000-0000F5070000}"/>
    <cellStyle name="Note 2 12" xfId="2038" xr:uid="{00000000-0005-0000-0000-0000F6070000}"/>
    <cellStyle name="Note 2 2" xfId="2039" xr:uid="{00000000-0005-0000-0000-0000F7070000}"/>
    <cellStyle name="Note 2 3" xfId="2040" xr:uid="{00000000-0005-0000-0000-0000F8070000}"/>
    <cellStyle name="Note 2 4" xfId="2041" xr:uid="{00000000-0005-0000-0000-0000F9070000}"/>
    <cellStyle name="Note 2 5" xfId="2042" xr:uid="{00000000-0005-0000-0000-0000FA070000}"/>
    <cellStyle name="Note 2 6" xfId="2043" xr:uid="{00000000-0005-0000-0000-0000FB070000}"/>
    <cellStyle name="Note 2 7" xfId="2044" xr:uid="{00000000-0005-0000-0000-0000FC070000}"/>
    <cellStyle name="Note 2 8" xfId="2045" xr:uid="{00000000-0005-0000-0000-0000FD070000}"/>
    <cellStyle name="Note 2 9" xfId="2046" xr:uid="{00000000-0005-0000-0000-0000FE070000}"/>
    <cellStyle name="Note 3" xfId="2047" xr:uid="{00000000-0005-0000-0000-0000FF070000}"/>
    <cellStyle name="Note 3 2" xfId="2048" xr:uid="{00000000-0005-0000-0000-000000080000}"/>
    <cellStyle name="Note 3 3" xfId="2049" xr:uid="{00000000-0005-0000-0000-000001080000}"/>
    <cellStyle name="Note 4" xfId="2050" xr:uid="{00000000-0005-0000-0000-000002080000}"/>
    <cellStyle name="Note 5" xfId="2051" xr:uid="{00000000-0005-0000-0000-000003080000}"/>
    <cellStyle name="Note 6" xfId="2052" xr:uid="{00000000-0005-0000-0000-000004080000}"/>
    <cellStyle name="Note 7" xfId="2053" xr:uid="{00000000-0005-0000-0000-000005080000}"/>
    <cellStyle name="Note 8" xfId="2054" xr:uid="{00000000-0005-0000-0000-000006080000}"/>
    <cellStyle name="Note 9" xfId="2055" xr:uid="{00000000-0005-0000-0000-000007080000}"/>
    <cellStyle name="Odwiedzone hiperłącze_alco-materiały_30-04-02" xfId="2056" xr:uid="{00000000-0005-0000-0000-000008080000}"/>
    <cellStyle name="Œ…‹æØ‚è [0.00]_!!!GO" xfId="2057" xr:uid="{00000000-0005-0000-0000-000009080000}"/>
    <cellStyle name="Œ…‹æØ‚è_!!!GO" xfId="2058" xr:uid="{00000000-0005-0000-0000-00000A080000}"/>
    <cellStyle name="oft Excel]_x000d__x000a_Options5=1667_x000d__x000a_Options3=0_x000d__x000a_Basics=1_x000d__x000a_USER=アサヒ_x000d__x000a_CBTLOCATION=A:\MSOFFICE\EXCEL5\EXCELCBT_x000d__x000a_Pos=5,14,628" xfId="2059" xr:uid="{00000000-0005-0000-0000-00000B080000}"/>
    <cellStyle name="one" xfId="2060" xr:uid="{00000000-0005-0000-0000-00000C080000}"/>
    <cellStyle name="Option" xfId="2061" xr:uid="{00000000-0005-0000-0000-00000D080000}"/>
    <cellStyle name="Output 10" xfId="2062" xr:uid="{00000000-0005-0000-0000-00000E080000}"/>
    <cellStyle name="Output 11" xfId="2063" xr:uid="{00000000-0005-0000-0000-00000F080000}"/>
    <cellStyle name="Output 12" xfId="2064" xr:uid="{00000000-0005-0000-0000-000010080000}"/>
    <cellStyle name="Output 2" xfId="2065" xr:uid="{00000000-0005-0000-0000-000011080000}"/>
    <cellStyle name="Output 2 10" xfId="2066" xr:uid="{00000000-0005-0000-0000-000012080000}"/>
    <cellStyle name="Output 2 11" xfId="2067" xr:uid="{00000000-0005-0000-0000-000013080000}"/>
    <cellStyle name="Output 2 12" xfId="2068" xr:uid="{00000000-0005-0000-0000-000014080000}"/>
    <cellStyle name="Output 2 2" xfId="2069" xr:uid="{00000000-0005-0000-0000-000015080000}"/>
    <cellStyle name="Output 2 3" xfId="2070" xr:uid="{00000000-0005-0000-0000-000016080000}"/>
    <cellStyle name="Output 2 4" xfId="2071" xr:uid="{00000000-0005-0000-0000-000017080000}"/>
    <cellStyle name="Output 2 5" xfId="2072" xr:uid="{00000000-0005-0000-0000-000018080000}"/>
    <cellStyle name="Output 2 6" xfId="2073" xr:uid="{00000000-0005-0000-0000-000019080000}"/>
    <cellStyle name="Output 2 7" xfId="2074" xr:uid="{00000000-0005-0000-0000-00001A080000}"/>
    <cellStyle name="Output 2 8" xfId="2075" xr:uid="{00000000-0005-0000-0000-00001B080000}"/>
    <cellStyle name="Output 2 9" xfId="2076" xr:uid="{00000000-0005-0000-0000-00001C080000}"/>
    <cellStyle name="Output 3" xfId="2077" xr:uid="{00000000-0005-0000-0000-00001D080000}"/>
    <cellStyle name="Output 3 2" xfId="2078" xr:uid="{00000000-0005-0000-0000-00001E080000}"/>
    <cellStyle name="Output 3 3" xfId="2079" xr:uid="{00000000-0005-0000-0000-00001F080000}"/>
    <cellStyle name="Output 4" xfId="2080" xr:uid="{00000000-0005-0000-0000-000020080000}"/>
    <cellStyle name="Output 5" xfId="2081" xr:uid="{00000000-0005-0000-0000-000021080000}"/>
    <cellStyle name="Output 6" xfId="2082" xr:uid="{00000000-0005-0000-0000-000022080000}"/>
    <cellStyle name="Output 7" xfId="2083" xr:uid="{00000000-0005-0000-0000-000023080000}"/>
    <cellStyle name="Output 8" xfId="2084" xr:uid="{00000000-0005-0000-0000-000024080000}"/>
    <cellStyle name="Output 9" xfId="2085" xr:uid="{00000000-0005-0000-0000-000025080000}"/>
    <cellStyle name="Output Amounts" xfId="2086" xr:uid="{00000000-0005-0000-0000-000026080000}"/>
    <cellStyle name="Output Amounts 2" xfId="2087" xr:uid="{00000000-0005-0000-0000-000027080000}"/>
    <cellStyle name="Output Amounts 3" xfId="2088" xr:uid="{00000000-0005-0000-0000-000028080000}"/>
    <cellStyle name="Output Amounts 4" xfId="2089" xr:uid="{00000000-0005-0000-0000-000029080000}"/>
    <cellStyle name="Output Amounts 5" xfId="2090" xr:uid="{00000000-0005-0000-0000-00002A080000}"/>
    <cellStyle name="Output Amounts 6" xfId="2091" xr:uid="{00000000-0005-0000-0000-00002B080000}"/>
    <cellStyle name="Output Amounts 7" xfId="2092" xr:uid="{00000000-0005-0000-0000-00002C080000}"/>
    <cellStyle name="Output Amounts 8" xfId="2093" xr:uid="{00000000-0005-0000-0000-00002D080000}"/>
    <cellStyle name="Output Amounts_3. DFTax Template_BAY Group_1209_AYTS" xfId="2094" xr:uid="{00000000-0005-0000-0000-00002E080000}"/>
    <cellStyle name="Output Column Headings" xfId="2095" xr:uid="{00000000-0005-0000-0000-00002F080000}"/>
    <cellStyle name="Output Column Headings 2" xfId="2096" xr:uid="{00000000-0005-0000-0000-000030080000}"/>
    <cellStyle name="Output Line Items" xfId="2097" xr:uid="{00000000-0005-0000-0000-000031080000}"/>
    <cellStyle name="Output Line Items 2" xfId="2098" xr:uid="{00000000-0005-0000-0000-000032080000}"/>
    <cellStyle name="Output Report Heading" xfId="2099" xr:uid="{00000000-0005-0000-0000-000033080000}"/>
    <cellStyle name="Output Report Heading 2" xfId="2100" xr:uid="{00000000-0005-0000-0000-000034080000}"/>
    <cellStyle name="Output Report Title" xfId="2101" xr:uid="{00000000-0005-0000-0000-000035080000}"/>
    <cellStyle name="Output Report Title 2" xfId="2102" xr:uid="{00000000-0005-0000-0000-000036080000}"/>
    <cellStyle name="OUTPUTERROR" xfId="2103" xr:uid="{00000000-0005-0000-0000-000037080000}"/>
    <cellStyle name="OUTPUTNORMAL" xfId="2104" xr:uid="{00000000-0005-0000-0000-000038080000}"/>
    <cellStyle name="Page Number" xfId="2105" xr:uid="{00000000-0005-0000-0000-000039080000}"/>
    <cellStyle name="per.style" xfId="2106" xr:uid="{00000000-0005-0000-0000-00003A080000}"/>
    <cellStyle name="PercenF" xfId="2107" xr:uid="{00000000-0005-0000-0000-00003B080000}"/>
    <cellStyle name="PercenF 2" xfId="2108" xr:uid="{00000000-0005-0000-0000-00003C080000}"/>
    <cellStyle name="PercenF 2 2" xfId="2109" xr:uid="{00000000-0005-0000-0000-00003D080000}"/>
    <cellStyle name="PercenF 2 3" xfId="2110" xr:uid="{00000000-0005-0000-0000-00003E080000}"/>
    <cellStyle name="PercenF 3" xfId="2111" xr:uid="{00000000-0005-0000-0000-00003F080000}"/>
    <cellStyle name="PercenF 3 2" xfId="2112" xr:uid="{00000000-0005-0000-0000-000040080000}"/>
    <cellStyle name="PercenF 3 3" xfId="2113" xr:uid="{00000000-0005-0000-0000-000041080000}"/>
    <cellStyle name="Percent" xfId="2114" builtinId="5"/>
    <cellStyle name="Percent %" xfId="2115" xr:uid="{00000000-0005-0000-0000-000043080000}"/>
    <cellStyle name="Percent (0)" xfId="2116" xr:uid="{00000000-0005-0000-0000-000044080000}"/>
    <cellStyle name="Percent (0) 2" xfId="2117" xr:uid="{00000000-0005-0000-0000-000045080000}"/>
    <cellStyle name="Percent (0,0)" xfId="2118" xr:uid="{00000000-0005-0000-0000-000046080000}"/>
    <cellStyle name="Percent [0]" xfId="2119" xr:uid="{00000000-0005-0000-0000-000047080000}"/>
    <cellStyle name="Percent [00]" xfId="2120" xr:uid="{00000000-0005-0000-0000-000048080000}"/>
    <cellStyle name="Percent [2]" xfId="2121" xr:uid="{00000000-0005-0000-0000-000049080000}"/>
    <cellStyle name="Percent [2] 2" xfId="2122" xr:uid="{00000000-0005-0000-0000-00004A080000}"/>
    <cellStyle name="Percent [2] 3" xfId="2123" xr:uid="{00000000-0005-0000-0000-00004B080000}"/>
    <cellStyle name="Percent [2] 4" xfId="2124" xr:uid="{00000000-0005-0000-0000-00004C080000}"/>
    <cellStyle name="Percent [2] 5" xfId="2125" xr:uid="{00000000-0005-0000-0000-00004D080000}"/>
    <cellStyle name="Percent [2] 6" xfId="2126" xr:uid="{00000000-0005-0000-0000-00004E080000}"/>
    <cellStyle name="Percent 2" xfId="2668" xr:uid="{82EABE6C-46F9-4638-B21B-5209BD46CA02}"/>
    <cellStyle name="Percent 2 10" xfId="2127" xr:uid="{00000000-0005-0000-0000-00004F080000}"/>
    <cellStyle name="Percent 2 11" xfId="2128" xr:uid="{00000000-0005-0000-0000-000050080000}"/>
    <cellStyle name="Percent 2 2" xfId="2129" xr:uid="{00000000-0005-0000-0000-000051080000}"/>
    <cellStyle name="Percent 2 3" xfId="2130" xr:uid="{00000000-0005-0000-0000-000052080000}"/>
    <cellStyle name="Percent 2 4" xfId="2131" xr:uid="{00000000-0005-0000-0000-000053080000}"/>
    <cellStyle name="Percent 2 5" xfId="2132" xr:uid="{00000000-0005-0000-0000-000054080000}"/>
    <cellStyle name="Percent 2 6" xfId="2133" xr:uid="{00000000-0005-0000-0000-000055080000}"/>
    <cellStyle name="Percent 2 7" xfId="2134" xr:uid="{00000000-0005-0000-0000-000056080000}"/>
    <cellStyle name="Percent 2 8" xfId="2135" xr:uid="{00000000-0005-0000-0000-000057080000}"/>
    <cellStyle name="Percent 2 9" xfId="2136" xr:uid="{00000000-0005-0000-0000-000058080000}"/>
    <cellStyle name="Percent 3" xfId="2542" xr:uid="{644E1A95-2BD5-4085-967D-2FEE0CA07F95}"/>
    <cellStyle name="Preliminary_Data" xfId="2137" xr:uid="{00000000-0005-0000-0000-000059080000}"/>
    <cellStyle name="PrePop Currency (0)" xfId="2138" xr:uid="{00000000-0005-0000-0000-00005A080000}"/>
    <cellStyle name="PrePop Currency (2)" xfId="2139" xr:uid="{00000000-0005-0000-0000-00005B080000}"/>
    <cellStyle name="PrePop Units (0)" xfId="2140" xr:uid="{00000000-0005-0000-0000-00005C080000}"/>
    <cellStyle name="PrePop Units (1)" xfId="2141" xr:uid="{00000000-0005-0000-0000-00005D080000}"/>
    <cellStyle name="PrePop Units (2)" xfId="2142" xr:uid="{00000000-0005-0000-0000-00005E080000}"/>
    <cellStyle name="price" xfId="2143" xr:uid="{00000000-0005-0000-0000-00005F080000}"/>
    <cellStyle name="Prices_Data" xfId="2144" xr:uid="{00000000-0005-0000-0000-000060080000}"/>
    <cellStyle name="Prozent_B_Seg_EU" xfId="2145" xr:uid="{00000000-0005-0000-0000-000061080000}"/>
    <cellStyle name="PSChar" xfId="2146" xr:uid="{00000000-0005-0000-0000-000062080000}"/>
    <cellStyle name="PSDate" xfId="2147" xr:uid="{00000000-0005-0000-0000-000063080000}"/>
    <cellStyle name="PSDec" xfId="2148" xr:uid="{00000000-0005-0000-0000-000064080000}"/>
    <cellStyle name="PSHeading" xfId="2149" xr:uid="{00000000-0005-0000-0000-000065080000}"/>
    <cellStyle name="PSInt" xfId="2150" xr:uid="{00000000-0005-0000-0000-000066080000}"/>
    <cellStyle name="PSSpacer" xfId="2151" xr:uid="{00000000-0005-0000-0000-000067080000}"/>
    <cellStyle name="PwC" xfId="2152" xr:uid="{00000000-0005-0000-0000-000068080000}"/>
    <cellStyle name="PwC 2" xfId="2153" xr:uid="{00000000-0005-0000-0000-000069080000}"/>
    <cellStyle name="PwC 3" xfId="2154" xr:uid="{00000000-0005-0000-0000-00006A080000}"/>
    <cellStyle name="PwC 4" xfId="2155" xr:uid="{00000000-0005-0000-0000-00006B080000}"/>
    <cellStyle name="PwC 5" xfId="2156" xr:uid="{00000000-0005-0000-0000-00006C080000}"/>
    <cellStyle name="PwC_~6965446" xfId="2157" xr:uid="{00000000-0005-0000-0000-00006D080000}"/>
    <cellStyle name="Quantity" xfId="2158" xr:uid="{00000000-0005-0000-0000-00006E080000}"/>
    <cellStyle name="Quantity 2" xfId="2159" xr:uid="{00000000-0005-0000-0000-00006F080000}"/>
    <cellStyle name="Quantity 3" xfId="2160" xr:uid="{00000000-0005-0000-0000-000070080000}"/>
    <cellStyle name="Quantity 4" xfId="2161" xr:uid="{00000000-0005-0000-0000-000071080000}"/>
    <cellStyle name="Quantity 5" xfId="2162" xr:uid="{00000000-0005-0000-0000-000072080000}"/>
    <cellStyle name="Quantity 6" xfId="2163" xr:uid="{00000000-0005-0000-0000-000073080000}"/>
    <cellStyle name="Quantity_~6965446" xfId="2164" xr:uid="{00000000-0005-0000-0000-000074080000}"/>
    <cellStyle name="reg_no_decimal" xfId="2165" xr:uid="{00000000-0005-0000-0000-000075080000}"/>
    <cellStyle name="ReportData" xfId="2166" xr:uid="{00000000-0005-0000-0000-000076080000}"/>
    <cellStyle name="ReportElements" xfId="2167" xr:uid="{00000000-0005-0000-0000-000077080000}"/>
    <cellStyle name="ReportHeader" xfId="2168" xr:uid="{00000000-0005-0000-0000-000078080000}"/>
    <cellStyle name="revised" xfId="2169" xr:uid="{00000000-0005-0000-0000-000079080000}"/>
    <cellStyle name="RevList" xfId="2170" xr:uid="{00000000-0005-0000-0000-00007A080000}"/>
    <cellStyle name="Salomon Logo" xfId="2171" xr:uid="{00000000-0005-0000-0000-00007B080000}"/>
    <cellStyle name="section" xfId="2172" xr:uid="{00000000-0005-0000-0000-00007C080000}"/>
    <cellStyle name="Separador de milhares [0]_Sheet1" xfId="2173" xr:uid="{00000000-0005-0000-0000-00007D080000}"/>
    <cellStyle name="Separador de milhares_Sheet1" xfId="2174" xr:uid="{00000000-0005-0000-0000-00007E080000}"/>
    <cellStyle name="STANDARD" xfId="2175" xr:uid="{00000000-0005-0000-0000-00007F080000}"/>
    <cellStyle name="Style 1" xfId="2176" xr:uid="{00000000-0005-0000-0000-000080080000}"/>
    <cellStyle name="Style 1 2" xfId="2177" xr:uid="{00000000-0005-0000-0000-000081080000}"/>
    <cellStyle name="Style 2" xfId="2178" xr:uid="{00000000-0005-0000-0000-000082080000}"/>
    <cellStyle name="Style 21" xfId="2179" xr:uid="{00000000-0005-0000-0000-000083080000}"/>
    <cellStyle name="Style 26" xfId="2180" xr:uid="{00000000-0005-0000-0000-000084080000}"/>
    <cellStyle name="Style 27" xfId="2181" xr:uid="{00000000-0005-0000-0000-000085080000}"/>
    <cellStyle name="Style 28" xfId="2182" xr:uid="{00000000-0005-0000-0000-000086080000}"/>
    <cellStyle name="Style 29" xfId="2183" xr:uid="{00000000-0005-0000-0000-000087080000}"/>
    <cellStyle name="Style 3" xfId="2184" xr:uid="{00000000-0005-0000-0000-000088080000}"/>
    <cellStyle name="Style 30" xfId="2185" xr:uid="{00000000-0005-0000-0000-000089080000}"/>
    <cellStyle name="Style 31" xfId="2186" xr:uid="{00000000-0005-0000-0000-00008A080000}"/>
    <cellStyle name="Style 33" xfId="2187" xr:uid="{00000000-0005-0000-0000-00008B080000}"/>
    <cellStyle name="Style 34" xfId="2188" xr:uid="{00000000-0005-0000-0000-00008C080000}"/>
    <cellStyle name="Style 37" xfId="2189" xr:uid="{00000000-0005-0000-0000-00008D080000}"/>
    <cellStyle name="subhead" xfId="2190" xr:uid="{00000000-0005-0000-0000-00008E080000}"/>
    <cellStyle name="Subtotal" xfId="2191" xr:uid="{00000000-0005-0000-0000-00008F080000}"/>
    <cellStyle name="Table Head" xfId="2192" xr:uid="{00000000-0005-0000-0000-000090080000}"/>
    <cellStyle name="Table Source" xfId="2193" xr:uid="{00000000-0005-0000-0000-000091080000}"/>
    <cellStyle name="Table Text" xfId="2194" xr:uid="{00000000-0005-0000-0000-000092080000}"/>
    <cellStyle name="Table Title" xfId="2195" xr:uid="{00000000-0005-0000-0000-000093080000}"/>
    <cellStyle name="Table Units" xfId="2196" xr:uid="{00000000-0005-0000-0000-000094080000}"/>
    <cellStyle name="Text 1" xfId="2197" xr:uid="{00000000-0005-0000-0000-000095080000}"/>
    <cellStyle name="Text 2" xfId="2198" xr:uid="{00000000-0005-0000-0000-000096080000}"/>
    <cellStyle name="Text Head 1" xfId="2199" xr:uid="{00000000-0005-0000-0000-000097080000}"/>
    <cellStyle name="Text Head 2" xfId="2200" xr:uid="{00000000-0005-0000-0000-000098080000}"/>
    <cellStyle name="Text Indent 1" xfId="2201" xr:uid="{00000000-0005-0000-0000-000099080000}"/>
    <cellStyle name="Text Indent 2" xfId="2202" xr:uid="{00000000-0005-0000-0000-00009A080000}"/>
    <cellStyle name="Text Indent A" xfId="2203" xr:uid="{00000000-0005-0000-0000-00009B080000}"/>
    <cellStyle name="Text Indent B" xfId="2204" xr:uid="{00000000-0005-0000-0000-00009C080000}"/>
    <cellStyle name="Text Indent C" xfId="2205" xr:uid="{00000000-0005-0000-0000-00009D080000}"/>
    <cellStyle name="þ_x001d_ðK&amp;‚ý»&amp;{ý_x000b__x0008_n_x0008_B_x0009__x0007__x0001__x0001_" xfId="2206" xr:uid="{00000000-0005-0000-0000-00009E080000}"/>
    <cellStyle name="Tickmark" xfId="2207" xr:uid="{00000000-0005-0000-0000-00009F080000}"/>
    <cellStyle name="Tickmark 2" xfId="2208" xr:uid="{00000000-0005-0000-0000-0000A0080000}"/>
    <cellStyle name="Tickmarks" xfId="2209" xr:uid="{00000000-0005-0000-0000-0000A1080000}"/>
    <cellStyle name="Times New Roman" xfId="2210" xr:uid="{00000000-0005-0000-0000-0000A2080000}"/>
    <cellStyle name="Times New Roman 2" xfId="2211" xr:uid="{00000000-0005-0000-0000-0000A3080000}"/>
    <cellStyle name="Times New Roman 3" xfId="2212" xr:uid="{00000000-0005-0000-0000-0000A4080000}"/>
    <cellStyle name="Times New Roman 4" xfId="2213" xr:uid="{00000000-0005-0000-0000-0000A5080000}"/>
    <cellStyle name="Times New Roman 5" xfId="2214" xr:uid="{00000000-0005-0000-0000-0000A6080000}"/>
    <cellStyle name="Times New Roman_~6965446" xfId="2215" xr:uid="{00000000-0005-0000-0000-0000A7080000}"/>
    <cellStyle name="Title 10" xfId="2216" xr:uid="{00000000-0005-0000-0000-0000A8080000}"/>
    <cellStyle name="Title 11" xfId="2217" xr:uid="{00000000-0005-0000-0000-0000A9080000}"/>
    <cellStyle name="Title 12" xfId="2218" xr:uid="{00000000-0005-0000-0000-0000AA080000}"/>
    <cellStyle name="Title 2" xfId="2219" xr:uid="{00000000-0005-0000-0000-0000AB080000}"/>
    <cellStyle name="Title 2 10" xfId="2220" xr:uid="{00000000-0005-0000-0000-0000AC080000}"/>
    <cellStyle name="Title 2 11" xfId="2221" xr:uid="{00000000-0005-0000-0000-0000AD080000}"/>
    <cellStyle name="Title 2 12" xfId="2222" xr:uid="{00000000-0005-0000-0000-0000AE080000}"/>
    <cellStyle name="Title 2 2" xfId="2223" xr:uid="{00000000-0005-0000-0000-0000AF080000}"/>
    <cellStyle name="Title 2 3" xfId="2224" xr:uid="{00000000-0005-0000-0000-0000B0080000}"/>
    <cellStyle name="Title 2 4" xfId="2225" xr:uid="{00000000-0005-0000-0000-0000B1080000}"/>
    <cellStyle name="Title 2 5" xfId="2226" xr:uid="{00000000-0005-0000-0000-0000B2080000}"/>
    <cellStyle name="Title 2 6" xfId="2227" xr:uid="{00000000-0005-0000-0000-0000B3080000}"/>
    <cellStyle name="Title 2 7" xfId="2228" xr:uid="{00000000-0005-0000-0000-0000B4080000}"/>
    <cellStyle name="Title 2 8" xfId="2229" xr:uid="{00000000-0005-0000-0000-0000B5080000}"/>
    <cellStyle name="Title 2 9" xfId="2230" xr:uid="{00000000-0005-0000-0000-0000B6080000}"/>
    <cellStyle name="Title 3" xfId="2231" xr:uid="{00000000-0005-0000-0000-0000B7080000}"/>
    <cellStyle name="Title 3 2" xfId="2232" xr:uid="{00000000-0005-0000-0000-0000B8080000}"/>
    <cellStyle name="Title 3 3" xfId="2233" xr:uid="{00000000-0005-0000-0000-0000B9080000}"/>
    <cellStyle name="Title 4" xfId="2234" xr:uid="{00000000-0005-0000-0000-0000BA080000}"/>
    <cellStyle name="Title 5" xfId="2235" xr:uid="{00000000-0005-0000-0000-0000BB080000}"/>
    <cellStyle name="Title 6" xfId="2236" xr:uid="{00000000-0005-0000-0000-0000BC080000}"/>
    <cellStyle name="Title 7" xfId="2237" xr:uid="{00000000-0005-0000-0000-0000BD080000}"/>
    <cellStyle name="Title 8" xfId="2238" xr:uid="{00000000-0005-0000-0000-0000BE080000}"/>
    <cellStyle name="Title 9" xfId="2239" xr:uid="{00000000-0005-0000-0000-0000BF080000}"/>
    <cellStyle name="TOC 1" xfId="2240" xr:uid="{00000000-0005-0000-0000-0000C0080000}"/>
    <cellStyle name="TOC 2" xfId="2241" xr:uid="{00000000-0005-0000-0000-0000C1080000}"/>
    <cellStyle name="Total 10" xfId="2242" xr:uid="{00000000-0005-0000-0000-0000C2080000}"/>
    <cellStyle name="Total 11" xfId="2243" xr:uid="{00000000-0005-0000-0000-0000C3080000}"/>
    <cellStyle name="Total 12" xfId="2244" xr:uid="{00000000-0005-0000-0000-0000C4080000}"/>
    <cellStyle name="Total 2" xfId="2245" xr:uid="{00000000-0005-0000-0000-0000C5080000}"/>
    <cellStyle name="Total 2 10" xfId="2246" xr:uid="{00000000-0005-0000-0000-0000C6080000}"/>
    <cellStyle name="Total 2 11" xfId="2247" xr:uid="{00000000-0005-0000-0000-0000C7080000}"/>
    <cellStyle name="Total 2 12" xfId="2248" xr:uid="{00000000-0005-0000-0000-0000C8080000}"/>
    <cellStyle name="Total 2 2" xfId="2249" xr:uid="{00000000-0005-0000-0000-0000C9080000}"/>
    <cellStyle name="Total 2 3" xfId="2250" xr:uid="{00000000-0005-0000-0000-0000CA080000}"/>
    <cellStyle name="Total 2 4" xfId="2251" xr:uid="{00000000-0005-0000-0000-0000CB080000}"/>
    <cellStyle name="Total 2 5" xfId="2252" xr:uid="{00000000-0005-0000-0000-0000CC080000}"/>
    <cellStyle name="Total 2 6" xfId="2253" xr:uid="{00000000-0005-0000-0000-0000CD080000}"/>
    <cellStyle name="Total 2 7" xfId="2254" xr:uid="{00000000-0005-0000-0000-0000CE080000}"/>
    <cellStyle name="Total 2 8" xfId="2255" xr:uid="{00000000-0005-0000-0000-0000CF080000}"/>
    <cellStyle name="Total 2 9" xfId="2256" xr:uid="{00000000-0005-0000-0000-0000D0080000}"/>
    <cellStyle name="Total 3" xfId="2257" xr:uid="{00000000-0005-0000-0000-0000D1080000}"/>
    <cellStyle name="Total 3 2" xfId="2258" xr:uid="{00000000-0005-0000-0000-0000D2080000}"/>
    <cellStyle name="Total 3 3" xfId="2259" xr:uid="{00000000-0005-0000-0000-0000D3080000}"/>
    <cellStyle name="Total 4" xfId="2260" xr:uid="{00000000-0005-0000-0000-0000D4080000}"/>
    <cellStyle name="Total 5" xfId="2261" xr:uid="{00000000-0005-0000-0000-0000D5080000}"/>
    <cellStyle name="Total 6" xfId="2262" xr:uid="{00000000-0005-0000-0000-0000D6080000}"/>
    <cellStyle name="Total 7" xfId="2263" xr:uid="{00000000-0005-0000-0000-0000D7080000}"/>
    <cellStyle name="Total 8" xfId="2264" xr:uid="{00000000-0005-0000-0000-0000D8080000}"/>
    <cellStyle name="Total 9" xfId="2265" xr:uid="{00000000-0005-0000-0000-0000D9080000}"/>
    <cellStyle name="tttttt" xfId="2266" xr:uid="{00000000-0005-0000-0000-0000DA080000}"/>
    <cellStyle name="turns the number of whole workdays between two dateœ" xfId="2267" xr:uid="{00000000-0005-0000-0000-0000DB080000}"/>
    <cellStyle name="two" xfId="2268" xr:uid="{00000000-0005-0000-0000-0000DC080000}"/>
    <cellStyle name="UB1" xfId="2269" xr:uid="{00000000-0005-0000-0000-0000DD080000}"/>
    <cellStyle name="UB2" xfId="2270" xr:uid="{00000000-0005-0000-0000-0000DE080000}"/>
    <cellStyle name="underline" xfId="2271" xr:uid="{00000000-0005-0000-0000-0000DF080000}"/>
    <cellStyle name="Value" xfId="2272" xr:uid="{00000000-0005-0000-0000-0000E0080000}"/>
    <cellStyle name="Vehicle_Benchmark" xfId="2273" xr:uid="{00000000-0005-0000-0000-0000E1080000}"/>
    <cellStyle name="Version_Header" xfId="2274" xr:uid="{00000000-0005-0000-0000-0000E2080000}"/>
    <cellStyle name="Volumes_Data" xfId="2275" xr:uid="{00000000-0005-0000-0000-0000E3080000}"/>
    <cellStyle name="W_hrung [0]_modela~1" xfId="2276" xr:uid="{00000000-0005-0000-0000-0000E4080000}"/>
    <cellStyle name="W_hrung_modela~1" xfId="2277" xr:uid="{00000000-0005-0000-0000-0000E5080000}"/>
    <cellStyle name="Währung [0]_B_Seg_EU" xfId="2278" xr:uid="{00000000-0005-0000-0000-0000E6080000}"/>
    <cellStyle name="Wahrung [0]_Summary" xfId="2279" xr:uid="{00000000-0005-0000-0000-0000E7080000}"/>
    <cellStyle name="Währung_B_Seg_EU" xfId="2280" xr:uid="{00000000-0005-0000-0000-0000E8080000}"/>
    <cellStyle name="Wahrung_Summary" xfId="2281" xr:uid="{00000000-0005-0000-0000-0000E9080000}"/>
    <cellStyle name="Walutowy [0]_AIGBANK0" xfId="2282" xr:uid="{00000000-0005-0000-0000-0000EA080000}"/>
    <cellStyle name="Walutowy_AIGBANK0" xfId="2283" xr:uid="{00000000-0005-0000-0000-0000EB080000}"/>
    <cellStyle name="Warning Text 10" xfId="2284" xr:uid="{00000000-0005-0000-0000-0000EC080000}"/>
    <cellStyle name="Warning Text 11" xfId="2285" xr:uid="{00000000-0005-0000-0000-0000ED080000}"/>
    <cellStyle name="Warning Text 12" xfId="2286" xr:uid="{00000000-0005-0000-0000-0000EE080000}"/>
    <cellStyle name="Warning Text 2" xfId="2287" xr:uid="{00000000-0005-0000-0000-0000EF080000}"/>
    <cellStyle name="Warning Text 2 10" xfId="2288" xr:uid="{00000000-0005-0000-0000-0000F0080000}"/>
    <cellStyle name="Warning Text 2 11" xfId="2289" xr:uid="{00000000-0005-0000-0000-0000F1080000}"/>
    <cellStyle name="Warning Text 2 12" xfId="2290" xr:uid="{00000000-0005-0000-0000-0000F2080000}"/>
    <cellStyle name="Warning Text 2 2" xfId="2291" xr:uid="{00000000-0005-0000-0000-0000F3080000}"/>
    <cellStyle name="Warning Text 2 3" xfId="2292" xr:uid="{00000000-0005-0000-0000-0000F4080000}"/>
    <cellStyle name="Warning Text 2 4" xfId="2293" xr:uid="{00000000-0005-0000-0000-0000F5080000}"/>
    <cellStyle name="Warning Text 2 5" xfId="2294" xr:uid="{00000000-0005-0000-0000-0000F6080000}"/>
    <cellStyle name="Warning Text 2 6" xfId="2295" xr:uid="{00000000-0005-0000-0000-0000F7080000}"/>
    <cellStyle name="Warning Text 2 7" xfId="2296" xr:uid="{00000000-0005-0000-0000-0000F8080000}"/>
    <cellStyle name="Warning Text 2 8" xfId="2297" xr:uid="{00000000-0005-0000-0000-0000F9080000}"/>
    <cellStyle name="Warning Text 2 9" xfId="2298" xr:uid="{00000000-0005-0000-0000-0000FA080000}"/>
    <cellStyle name="Warning Text 3" xfId="2299" xr:uid="{00000000-0005-0000-0000-0000FB080000}"/>
    <cellStyle name="Warning Text 3 2" xfId="2300" xr:uid="{00000000-0005-0000-0000-0000FC080000}"/>
    <cellStyle name="Warning Text 3 3" xfId="2301" xr:uid="{00000000-0005-0000-0000-0000FD080000}"/>
    <cellStyle name="Warning Text 4" xfId="2302" xr:uid="{00000000-0005-0000-0000-0000FE080000}"/>
    <cellStyle name="Warning Text 5" xfId="2303" xr:uid="{00000000-0005-0000-0000-0000FF080000}"/>
    <cellStyle name="Warning Text 6" xfId="2304" xr:uid="{00000000-0005-0000-0000-000000090000}"/>
    <cellStyle name="Warning Text 7" xfId="2305" xr:uid="{00000000-0005-0000-0000-000001090000}"/>
    <cellStyle name="Warning Text 8" xfId="2306" xr:uid="{00000000-0005-0000-0000-000002090000}"/>
    <cellStyle name="Warning Text 9" xfId="2307" xr:uid="{00000000-0005-0000-0000-000003090000}"/>
    <cellStyle name="weekly" xfId="2308" xr:uid="{00000000-0005-0000-0000-000004090000}"/>
    <cellStyle name="WierszPoziom_1_CFG Poland ALCO 2002_12w4" xfId="2309" xr:uid="{00000000-0005-0000-0000-000005090000}"/>
    <cellStyle name="Wไhrung [0]_35ERI8T2gbIEMixb4v26icuOo" xfId="2310" xr:uid="{00000000-0005-0000-0000-000006090000}"/>
    <cellStyle name="Wไhrung_35ERI8T2gbIEMixb4v26icuOo" xfId="2311" xr:uid="{00000000-0005-0000-0000-000007090000}"/>
    <cellStyle name="W臧rung [0]_BODYM" xfId="2312" xr:uid="{00000000-0005-0000-0000-000008090000}"/>
    <cellStyle name="W臧rung_BODYM" xfId="2313" xr:uid="{00000000-0005-0000-0000-000009090000}"/>
    <cellStyle name="ｳfｹ0]_  Design " xfId="2314" xr:uid="{00000000-0005-0000-0000-00000A090000}"/>
    <cellStyle name="ｳfｹ  Design " xfId="2315" xr:uid="{00000000-0005-0000-0000-00000B090000}"/>
    <cellStyle name="ｳfｹ(10) Mondeo-Accord" xfId="2316" xr:uid="{00000000-0005-0000-0000-00000C090000}"/>
    <cellStyle name="ｳfｹ(9) 115ABS-Exsior" xfId="2317" xr:uid="{00000000-0005-0000-0000-00000D090000}"/>
    <cellStyle name="ｳfｹ10HRLux-Varica" xfId="2318" xr:uid="{00000000-0005-0000-0000-00000E090000}"/>
    <cellStyle name="ｳfｹ10PUAC-Verica" xfId="2319" xr:uid="{00000000-0005-0000-0000-00000F090000}"/>
    <cellStyle name="ｳfｹ115-last" xfId="2320" xr:uid="{00000000-0005-0000-0000-000010090000}"/>
    <cellStyle name="ｳfｹ13EGI-SE" xfId="2321" xr:uid="{00000000-0005-0000-0000-000011090000}"/>
    <cellStyle name="ｳfｹ162PFT" xfId="2322" xr:uid="{00000000-0005-0000-0000-000012090000}"/>
    <cellStyle name="ｳfｹ162-RPW" xfId="2323" xr:uid="{00000000-0005-0000-0000-000013090000}"/>
    <cellStyle name="ｳfｹ18L Design" xfId="2324" xr:uid="{00000000-0005-0000-0000-000014090000}"/>
    <cellStyle name="ｳfｹ198RDMP" xfId="2325" xr:uid="{00000000-0005-0000-0000-000015090000}"/>
    <cellStyle name="ｳfｹ2000SVP" xfId="2326" xr:uid="{00000000-0005-0000-0000-000016090000}"/>
    <cellStyle name="ｳfｹ2016R19" xfId="2327" xr:uid="{00000000-0005-0000-0000-000017090000}"/>
    <cellStyle name="ｳfｹ20HSV9-Delica" xfId="2328" xr:uid="{00000000-0005-0000-0000-000018090000}"/>
    <cellStyle name="ｳfｹ20PUW-Delica" xfId="2329" xr:uid="{00000000-0005-0000-0000-000019090000}"/>
    <cellStyle name="ｳfｹ22HSV9-Delica" xfId="2330" xr:uid="{00000000-0005-0000-0000-00001A090000}"/>
    <cellStyle name="ｳfｹ22PUW-Delica" xfId="2331" xr:uid="{00000000-0005-0000-0000-00001B090000}"/>
    <cellStyle name="ｳfｹ27-COLL1" xfId="2332" xr:uid="{00000000-0005-0000-0000-00001C090000}"/>
    <cellStyle name="ｳfｹ5+7 Per Unit" xfId="2333" xr:uid="{00000000-0005-0000-0000-00001D090000}"/>
    <cellStyle name="ｳfｹ57-upd" xfId="2334" xr:uid="{00000000-0005-0000-0000-00001E090000}"/>
    <cellStyle name="ｳfｹ95 BP Taurus" xfId="2335" xr:uid="{00000000-0005-0000-0000-00001F090000}"/>
    <cellStyle name="ｳfｹ95BT57-RPW" xfId="2336" xr:uid="{00000000-0005-0000-0000-000020090000}"/>
    <cellStyle name="ｳfｹ96 Scorpio-95 Scorpio" xfId="2337" xr:uid="{00000000-0005-0000-0000-000021090000}"/>
    <cellStyle name="ｳfｹ96 Scorpio-CamryLE" xfId="2338" xr:uid="{00000000-0005-0000-0000-000022090000}"/>
    <cellStyle name="ｳfｹ96 Scorpio-CamryLE (2)" xfId="2339" xr:uid="{00000000-0005-0000-0000-000023090000}"/>
    <cellStyle name="ｳfｹ96 Scorpio-Grey" xfId="2340" xr:uid="{00000000-0005-0000-0000-000024090000}"/>
    <cellStyle name="ｳfｹ96 ScorpioH-CamryXE" xfId="2341" xr:uid="{00000000-0005-0000-0000-000025090000}"/>
    <cellStyle name="ｳfｹ96 ScorpioH-Omega" xfId="2342" xr:uid="{00000000-0005-0000-0000-000026090000}"/>
    <cellStyle name="ｳfｹ96 Scorpio-Omega" xfId="2343" xr:uid="{00000000-0005-0000-0000-000027090000}"/>
    <cellStyle name="ｳfｹ97 75FL" xfId="2344" xr:uid="{00000000-0005-0000-0000-000028090000}"/>
    <cellStyle name="ｳfｹ97 design" xfId="2345" xr:uid="{00000000-0005-0000-0000-000029090000}"/>
    <cellStyle name="ｳfｹ97 design ( Relaun)" xfId="2346" xr:uid="{00000000-0005-0000-0000-00002A090000}"/>
    <cellStyle name="ｳfｹ97 Design(Value)" xfId="2347" xr:uid="{00000000-0005-0000-0000-00002B090000}"/>
    <cellStyle name="ｳfｹ97 MSC Design" xfId="2348" xr:uid="{00000000-0005-0000-0000-00002C090000}"/>
    <cellStyle name="ｳfｹ98 BT57" xfId="2349" xr:uid="{00000000-0005-0000-0000-00002D090000}"/>
    <cellStyle name="ｳfｹ98 design" xfId="2350" xr:uid="{00000000-0005-0000-0000-00002E090000}"/>
    <cellStyle name="ｳfｹ98 design  " xfId="2351" xr:uid="{00000000-0005-0000-0000-00002F090000}"/>
    <cellStyle name="ｳfｹ98 MY Design" xfId="2352" xr:uid="{00000000-0005-0000-0000-000030090000}"/>
    <cellStyle name="ｳfｹ98july" xfId="2353" xr:uid="{00000000-0005-0000-0000-000031090000}"/>
    <cellStyle name="ｳfｹ99MY" xfId="2354" xr:uid="{00000000-0005-0000-0000-000032090000}"/>
    <cellStyle name="ｳfｹA-allocated" xfId="2355" xr:uid="{00000000-0005-0000-0000-000033090000}"/>
    <cellStyle name="ｳfｹABS Airbag" xfId="2356" xr:uid="{00000000-0005-0000-0000-000034090000}"/>
    <cellStyle name="ｳfｹAdded Spec" xfId="2357" xr:uid="{00000000-0005-0000-0000-000035090000}"/>
    <cellStyle name="ｳfｹanayoy" xfId="2358" xr:uid="{00000000-0005-0000-0000-000036090000}"/>
    <cellStyle name="ｳfｹAUG0597A" xfId="2359" xr:uid="{00000000-0005-0000-0000-000037090000}"/>
    <cellStyle name="ｳfｹB17CORSA" xfId="2360" xr:uid="{00000000-0005-0000-0000-000038090000}"/>
    <cellStyle name="ｳfｹBack up" xfId="2361" xr:uid="{00000000-0005-0000-0000-000039090000}"/>
    <cellStyle name="ｳfｹBILLING1" xfId="2362" xr:uid="{00000000-0005-0000-0000-00003A090000}"/>
    <cellStyle name="ｳfｹBT57" xfId="2363" xr:uid="{00000000-0005-0000-0000-00003B090000}"/>
    <cellStyle name="ｳfｹBT57HBvsMarch " xfId="2364" xr:uid="{00000000-0005-0000-0000-00003C090000}"/>
    <cellStyle name="ｳfｹBT57HBvsMarch  (M)" xfId="2365" xr:uid="{00000000-0005-0000-0000-00003D090000}"/>
    <cellStyle name="ｳfｹBT57NBvsMarch" xfId="2366" xr:uid="{00000000-0005-0000-0000-00003E090000}"/>
    <cellStyle name="ｳfｹBT57NBvsMarch (M)" xfId="2367" xr:uid="{00000000-0005-0000-0000-00003F090000}"/>
    <cellStyle name="ｳfｹC206 AMIM 103 ITEMS re101600" xfId="2368" xr:uid="{00000000-0005-0000-0000-000040090000}"/>
    <cellStyle name="ｳfｹC206 Checking" xfId="2369" xr:uid="{00000000-0005-0000-0000-000041090000}"/>
    <cellStyle name="ｳfｹC206Export" xfId="2370" xr:uid="{00000000-0005-0000-0000-000042090000}"/>
    <cellStyle name="ｳfｹC206thailand" xfId="2371" xr:uid="{00000000-0005-0000-0000-000043090000}"/>
    <cellStyle name="ｳfｹC206twn" xfId="2372" xr:uid="{00000000-0005-0000-0000-000044090000}"/>
    <cellStyle name="ｳfｹC206twn(708)" xfId="2373" xr:uid="{00000000-0005-0000-0000-000045090000}"/>
    <cellStyle name="ｳfｹC224(ORIGINAL-AUG)" xfId="2374" xr:uid="{00000000-0005-0000-0000-000046090000}"/>
    <cellStyle name="ｳfｹCam2.2" xfId="2375" xr:uid="{00000000-0005-0000-0000-000047090000}"/>
    <cellStyle name="ｳfｹCDT115" xfId="2376" xr:uid="{00000000-0005-0000-0000-000048090000}"/>
    <cellStyle name="ｳfｹCDT31-SVO" xfId="2377" xr:uid="{00000000-0005-0000-0000-000049090000}"/>
    <cellStyle name="ｳfｹCDW162" xfId="2378" xr:uid="{00000000-0005-0000-0000-00004A090000}"/>
    <cellStyle name="ｳfｹchart" xfId="2379" xr:uid="{00000000-0005-0000-0000-00004B090000}"/>
    <cellStyle name="ｳfｹCOGLX-GDA" xfId="2380" xr:uid="{00000000-0005-0000-0000-00004C090000}"/>
    <cellStyle name="ｳfｹCO-SD" xfId="2381" xr:uid="{00000000-0005-0000-0000-00004D090000}"/>
    <cellStyle name="ｳfｹCost Recovery" xfId="2382" xr:uid="{00000000-0005-0000-0000-00004E090000}"/>
    <cellStyle name="ｳfｹcost recovery  (2)" xfId="2383" xr:uid="{00000000-0005-0000-0000-00004F090000}"/>
    <cellStyle name="ｳfｹcost recovery (2)" xfId="2384" xr:uid="{00000000-0005-0000-0000-000050090000}"/>
    <cellStyle name="ｳfｹcost recovery_1" xfId="2385" xr:uid="{00000000-0005-0000-0000-000051090000}"/>
    <cellStyle name="ｳfｹCT75" xfId="2386" xr:uid="{00000000-0005-0000-0000-000052090000}"/>
    <cellStyle name="ｳfｹCT75 (2)" xfId="2387" xr:uid="{00000000-0005-0000-0000-000053090000}"/>
    <cellStyle name="ｳfｹCT75 BP Update" xfId="2388" xr:uid="{00000000-0005-0000-0000-000054090000}"/>
    <cellStyle name="ｳfｹCT75 minor change" xfId="2389" xr:uid="{00000000-0005-0000-0000-000055090000}"/>
    <cellStyle name="ｳfｹCT75 Value" xfId="2390" xr:uid="{00000000-0005-0000-0000-000056090000}"/>
    <cellStyle name="ｳfｹCT75_1" xfId="2391" xr:uid="{00000000-0005-0000-0000-000057090000}"/>
    <cellStyle name="ｳfｹCT75pu" xfId="2392" xr:uid="{00000000-0005-0000-0000-000058090000}"/>
    <cellStyle name="ｳfｹdesign" xfId="2393" xr:uid="{00000000-0005-0000-0000-000059090000}"/>
    <cellStyle name="ｳfｹdesign " xfId="2394" xr:uid="{00000000-0005-0000-0000-00005A090000}"/>
    <cellStyle name="ｳfｹdesign (2)" xfId="2395" xr:uid="{00000000-0005-0000-0000-00005B090000}"/>
    <cellStyle name="ｳfｹDesign Cost" xfId="2396" xr:uid="{00000000-0005-0000-0000-00005C090000}"/>
    <cellStyle name="ｳfｹDesign Engine" xfId="2397" xr:uid="{00000000-0005-0000-0000-00005D090000}"/>
    <cellStyle name="ｳfｹDesign_1" xfId="2398" xr:uid="{00000000-0005-0000-0000-00005E090000}"/>
    <cellStyle name="ｳfｹDEW98" xfId="2399" xr:uid="{00000000-0005-0000-0000-00005F090000}"/>
    <cellStyle name="ｳfｹE18PW201" xfId="2400" xr:uid="{00000000-0005-0000-0000-000060090000}"/>
    <cellStyle name="ｳfｹE20DEL1" xfId="2401" xr:uid="{00000000-0005-0000-0000-000061090000}"/>
    <cellStyle name="ｳfｹE22PUDE1" xfId="2402" xr:uid="{00000000-0005-0000-0000-000062090000}"/>
    <cellStyle name="ｳfｹEAO" xfId="2403" xr:uid="{00000000-0005-0000-0000-000063090000}"/>
    <cellStyle name="ｳfｹEII (upgarade)" xfId="2404" xr:uid="{00000000-0005-0000-0000-000064090000}"/>
    <cellStyle name="ｳfｹEII Eco. Profit" xfId="2405" xr:uid="{00000000-0005-0000-0000-000065090000}"/>
    <cellStyle name="ｳfｹEII(cost recovery)" xfId="2406" xr:uid="{00000000-0005-0000-0000-000066090000}"/>
    <cellStyle name="ｳfｹEnco. profit" xfId="2407" xr:uid="{00000000-0005-0000-0000-000067090000}"/>
    <cellStyle name="ｳfｹEnco. profit (2)" xfId="2408" xr:uid="{00000000-0005-0000-0000-000068090000}"/>
    <cellStyle name="ｳfｹENGINEU" xfId="2409" xr:uid="{00000000-0005-0000-0000-000069090000}"/>
    <cellStyle name="ｳfｹExplanation" xfId="2410" xr:uid="{00000000-0005-0000-0000-00006A090000}"/>
    <cellStyle name="ｳfｹExport(714)" xfId="2411" xr:uid="{00000000-0005-0000-0000-00006B090000}"/>
    <cellStyle name="ｳfｹFACELIFT" xfId="2412" xr:uid="{00000000-0005-0000-0000-00006C090000}"/>
    <cellStyle name="ｳfｹF-allocated" xfId="2413" xr:uid="{00000000-0005-0000-0000-00006D090000}"/>
    <cellStyle name="ｳfｹFin summary" xfId="2414" xr:uid="{00000000-0005-0000-0000-00006E090000}"/>
    <cellStyle name="ｳfｹFinancial Summary" xfId="2415" xr:uid="{00000000-0005-0000-0000-00006F090000}"/>
    <cellStyle name="ｳfｹFLH0020 (3)" xfId="2416" xr:uid="{00000000-0005-0000-0000-000070090000}"/>
    <cellStyle name="ｳfｹFLHPA" xfId="2417" xr:uid="{00000000-0005-0000-0000-000071090000}"/>
    <cellStyle name="ｳfｹGLCAMH94" xfId="2418" xr:uid="{00000000-0005-0000-0000-000072090000}"/>
    <cellStyle name="ｳfｹGLIMARC" xfId="2419" xr:uid="{00000000-0005-0000-0000-000073090000}"/>
    <cellStyle name="ｳfｹGLSCAM94" xfId="2420" xr:uid="{00000000-0005-0000-0000-000074090000}"/>
    <cellStyle name="ｳfｹGLXMARC" xfId="2421" xr:uid="{00000000-0005-0000-0000-000075090000}"/>
    <cellStyle name="ｳfｹHDELLPS1" xfId="2422" xr:uid="{00000000-0005-0000-0000-000076090000}"/>
    <cellStyle name="ｳfｹInvestment" xfId="2423" xr:uid="{00000000-0005-0000-0000-000077090000}"/>
    <cellStyle name="ｳfｹInvestment (Self-help)" xfId="2424" xr:uid="{00000000-0005-0000-0000-000078090000}"/>
    <cellStyle name="ｳfｹInvestment_cost recovery" xfId="2425" xr:uid="{00000000-0005-0000-0000-000079090000}"/>
    <cellStyle name="ｳfｹKonoABS" xfId="2426" xr:uid="{00000000-0005-0000-0000-00007A090000}"/>
    <cellStyle name="ｳfｹM20Sup" xfId="2427" xr:uid="{00000000-0005-0000-0000-00007B090000}"/>
    <cellStyle name="ｳfｹMay 95 (4)" xfId="2428" xr:uid="{00000000-0005-0000-0000-00007C090000}"/>
    <cellStyle name="ｳfｹMemo (5)" xfId="2429" xr:uid="{00000000-0005-0000-0000-00007D090000}"/>
    <cellStyle name="ｳfｹMondeo" xfId="2430" xr:uid="{00000000-0005-0000-0000-00007E090000}"/>
    <cellStyle name="ｳfｹMondeo CKD" xfId="2431" xr:uid="{00000000-0005-0000-0000-00007F090000}"/>
    <cellStyle name="ｳfｹMon-Exsior" xfId="2432" xr:uid="{00000000-0005-0000-0000-000080090000}"/>
    <cellStyle name="ｳfｹNBA-GLA" xfId="2433" xr:uid="{00000000-0005-0000-0000-000081090000}"/>
    <cellStyle name="ｳfｹNBA-LXIA" xfId="2434" xr:uid="{00000000-0005-0000-0000-000082090000}"/>
    <cellStyle name="ｳfｹNB-ASTRA" xfId="2435" xr:uid="{00000000-0005-0000-0000-000083090000}"/>
    <cellStyle name="ｳfｹNBGLASOC" xfId="2436" xr:uid="{00000000-0005-0000-0000-000084090000}"/>
    <cellStyle name="ｳfｹNBLANCER" xfId="2437" xr:uid="{00000000-0005-0000-0000-000085090000}"/>
    <cellStyle name="ｳfｹNBMarch" xfId="2438" xr:uid="{00000000-0005-0000-0000-000086090000}"/>
    <cellStyle name="ｳfｹNBSocial" xfId="2439" xr:uid="{00000000-0005-0000-0000-000087090000}"/>
    <cellStyle name="ｳfｹNBvsMarch" xfId="2440" xr:uid="{00000000-0005-0000-0000-000088090000}"/>
    <cellStyle name="ｳfｹPacking Cost" xfId="2441" xr:uid="{00000000-0005-0000-0000-000089090000}"/>
    <cellStyle name="ｳfｹPer Unit" xfId="2442" xr:uid="{00000000-0005-0000-0000-00008A090000}"/>
    <cellStyle name="ｳfｹPer Unit " xfId="2443" xr:uid="{00000000-0005-0000-0000-00008B090000}"/>
    <cellStyle name="ｳfｹPer Unit_Bongo Per Unit " xfId="2444" xr:uid="{00000000-0005-0000-0000-00008C090000}"/>
    <cellStyle name="ｳfｹpftsheet" xfId="2445" xr:uid="{00000000-0005-0000-0000-00008D090000}"/>
    <cellStyle name="ｳfｹP-LUXVA1" xfId="2446" xr:uid="{00000000-0005-0000-0000-00008E090000}"/>
    <cellStyle name="ｳfｹP-PUVAR1" xfId="2447" xr:uid="{00000000-0005-0000-0000-00008F090000}"/>
    <cellStyle name="ｳfｹPresent (1)" xfId="2448" xr:uid="{00000000-0005-0000-0000-000090090000}"/>
    <cellStyle name="ｳfｹPrice" xfId="2449" xr:uid="{00000000-0005-0000-0000-000091090000}"/>
    <cellStyle name="ｳfｹPRICE (2)" xfId="2450" xr:uid="{00000000-0005-0000-0000-000092090000}"/>
    <cellStyle name="ｳfｹPrice 2.0" xfId="2451" xr:uid="{00000000-0005-0000-0000-000093090000}"/>
    <cellStyle name="ｳfｹPricelist" xfId="2452" xr:uid="{00000000-0005-0000-0000-000094090000}"/>
    <cellStyle name="ｳfｹProgram" xfId="2453" xr:uid="{00000000-0005-0000-0000-000095090000}"/>
    <cellStyle name="ｳfｹPronto (upgrade)" xfId="2454" xr:uid="{00000000-0005-0000-0000-000096090000}"/>
    <cellStyle name="ｳfｹPronto Eco. Profit" xfId="2455" xr:uid="{00000000-0005-0000-0000-000097090000}"/>
    <cellStyle name="ｳfｹPronto Upg" xfId="2456" xr:uid="{00000000-0005-0000-0000-000098090000}"/>
    <cellStyle name="ｳfｹPT - Pg. 5" xfId="2457" xr:uid="{00000000-0005-0000-0000-000099090000}"/>
    <cellStyle name="ｳfｹPU-Aug" xfId="2458" xr:uid="{00000000-0005-0000-0000-00009A090000}"/>
    <cellStyle name="ｳfｹPUTAURUS" xfId="2459" xr:uid="{00000000-0005-0000-0000-00009B090000}"/>
    <cellStyle name="ｳfｹREMSC8" xfId="2460" xr:uid="{00000000-0005-0000-0000-00009C090000}"/>
    <cellStyle name="ｳfｹRetailprice" xfId="2461" xr:uid="{00000000-0005-0000-0000-00009D090000}"/>
    <cellStyle name="ｳfｹRP-walk" xfId="2462" xr:uid="{00000000-0005-0000-0000-00009E090000}"/>
    <cellStyle name="ｳfｹRSw" xfId="2463" xr:uid="{00000000-0005-0000-0000-00009F090000}"/>
    <cellStyle name="ｳfｹS1-PU (2)" xfId="2464" xr:uid="{00000000-0005-0000-0000-0000A0090000}"/>
    <cellStyle name="ｳfｹselfhe" xfId="2465" xr:uid="{00000000-0005-0000-0000-0000A1090000}"/>
    <cellStyle name="ｳfｹSheet1" xfId="2466" xr:uid="{00000000-0005-0000-0000-0000A2090000}"/>
    <cellStyle name="ｳfｹSheet1 (2)" xfId="2467" xr:uid="{00000000-0005-0000-0000-0000A3090000}"/>
    <cellStyle name="ｳfｹSheet1 (3)" xfId="2468" xr:uid="{00000000-0005-0000-0000-0000A4090000}"/>
    <cellStyle name="ｳfｹSheet2" xfId="2469" xr:uid="{00000000-0005-0000-0000-0000A5090000}"/>
    <cellStyle name="ｳfｹSheet3" xfId="2470" xr:uid="{00000000-0005-0000-0000-0000A6090000}"/>
    <cellStyle name="ｳfｹSpec" xfId="2471" xr:uid="{00000000-0005-0000-0000-0000A7090000}"/>
    <cellStyle name="ｳfｹSUM" xfId="2472" xr:uid="{00000000-0005-0000-0000-0000A8090000}"/>
    <cellStyle name="ｳfｹSummary 4.0 (2)" xfId="2473" xr:uid="{00000000-0005-0000-0000-0000A9090000}"/>
    <cellStyle name="ｳfｹTA-CAM3" xfId="2474" xr:uid="{00000000-0005-0000-0000-0000AA090000}"/>
    <cellStyle name="ｳfｹTAUCONC1" xfId="2475" xr:uid="{00000000-0005-0000-0000-0000AB090000}"/>
    <cellStyle name="ｳfｹTELSTAR" xfId="2476" xr:uid="{00000000-0005-0000-0000-0000AC090000}"/>
    <cellStyle name="ｳfｹTelstar (2)" xfId="2477" xr:uid="{00000000-0005-0000-0000-0000AD090000}"/>
    <cellStyle name="ｳfｹTelstar_1" xfId="2478" xr:uid="{00000000-0005-0000-0000-0000AE090000}"/>
    <cellStyle name="ｳfｹTotal Design" xfId="2479" xr:uid="{00000000-0005-0000-0000-0000AF090000}"/>
    <cellStyle name="ｳfｹTotal Design (2)" xfId="2480" xr:uid="{00000000-0005-0000-0000-0000B0090000}"/>
    <cellStyle name="ｳfｹUpdate Alt4 (Cost)" xfId="2481" xr:uid="{00000000-0005-0000-0000-0000B1090000}"/>
    <cellStyle name="ｳfｹV9-VAGL" xfId="2482" xr:uid="{00000000-0005-0000-0000-0000B2090000}"/>
    <cellStyle name="ｳfｹVolume" xfId="2483" xr:uid="{00000000-0005-0000-0000-0000B3090000}"/>
    <cellStyle name="ｳfｹvs program (2)" xfId="2484" xr:uid="{00000000-0005-0000-0000-0000B4090000}"/>
    <cellStyle name="ｳfｹvs program (3)" xfId="2485" xr:uid="{00000000-0005-0000-0000-0000B5090000}"/>
    <cellStyle name="ｳfｹvs.Mar" xfId="2486" xr:uid="{00000000-0005-0000-0000-0000B6090000}"/>
    <cellStyle name="ｳfｹVsProgram" xfId="2487" xr:uid="{00000000-0005-0000-0000-0000B7090000}"/>
    <cellStyle name="ｳfｹWith Action" xfId="2488" xr:uid="{00000000-0005-0000-0000-0000B8090000}"/>
    <cellStyle name="ｶWｳsｵｲ" xfId="2489" xr:uid="{00000000-0005-0000-0000-0000B9090000}"/>
    <cellStyle name="ﾀHｫ皙ｺｶWｳsｵｲ" xfId="2490" xr:uid="{00000000-0005-0000-0000-0000BA090000}"/>
    <cellStyle name="เครื่องหมายจุลภาค 2" xfId="2491" xr:uid="{00000000-0005-0000-0000-0000BC090000}"/>
    <cellStyle name="เครื่องหมายจุลภาค 2 2" xfId="2492" xr:uid="{00000000-0005-0000-0000-0000BD090000}"/>
    <cellStyle name="เครื่องหมายจุลภาค 2 2 2" xfId="2673" xr:uid="{49298118-164D-491B-9A4E-DEB40DE1D963}"/>
    <cellStyle name="เครื่องหมายจุลภาค 2 3" xfId="2493" xr:uid="{00000000-0005-0000-0000-0000BE090000}"/>
    <cellStyle name="เครื่องหมายจุลภาค 2 3 2" xfId="2674" xr:uid="{2153A771-4316-4742-861A-4B9FBA9BE9E0}"/>
    <cellStyle name="เครื่องหมายจุลภาค 2 4" xfId="2494" xr:uid="{00000000-0005-0000-0000-0000BF090000}"/>
    <cellStyle name="เครื่องหมายจุลภาค 2 4 2" xfId="2675" xr:uid="{D4F1ABA0-4CBC-4EF4-A163-E44B3DB59662}"/>
    <cellStyle name="เครื่องหมายจุลภาค 2 5" xfId="2495" xr:uid="{00000000-0005-0000-0000-0000C0090000}"/>
    <cellStyle name="เครื่องหมายจุลภาค 2 5 2" xfId="2676" xr:uid="{EA825083-5222-456B-AED0-8C3AAAAFB16E}"/>
    <cellStyle name="เครื่องหมายจุลภาค 2 6" xfId="2496" xr:uid="{00000000-0005-0000-0000-0000C1090000}"/>
    <cellStyle name="เครื่องหมายจุลภาค 2 6 2" xfId="2677" xr:uid="{6882D5A3-923B-4243-BF6E-3F318E348C89}"/>
    <cellStyle name="เครื่องหมายจุลภาค 2 7" xfId="2497" xr:uid="{00000000-0005-0000-0000-0000C2090000}"/>
    <cellStyle name="เครื่องหมายจุลภาค 2 7 2" xfId="2678" xr:uid="{042F8582-3BD3-4FCC-B43A-9A4F348F8994}"/>
    <cellStyle name="เครื่องหมายจุลภาค 2 8" xfId="2672" xr:uid="{42A56FC5-177D-4A0B-8D40-E2B9E6BBF485}"/>
    <cellStyle name="เครื่องหมายจุลภาค_Movement FA2009" xfId="2498" xr:uid="{00000000-0005-0000-0000-0000C3090000}"/>
    <cellStyle name="เชื่อมโยงหลายมิติ" xfId="2499" xr:uid="{00000000-0005-0000-0000-0000C4090000}"/>
    <cellStyle name="ค@ฏ๋_R&amp;O (8+4)" xfId="2500" xr:uid="{00000000-0005-0000-0000-0000BB090000}"/>
    <cellStyle name="ตามการเชื่อมโยงหลายมิติ" xfId="2501" xr:uid="{00000000-0005-0000-0000-0000C5090000}"/>
    <cellStyle name="น้บะภฒ_95" xfId="2502" xr:uid="{00000000-0005-0000-0000-0000C6090000}"/>
    <cellStyle name="ปกติ_CFGS งบการเงิน 03_2009" xfId="2503" xr:uid="{00000000-0005-0000-0000-0000C7090000}"/>
    <cellStyle name="ฤธถ [0]_95" xfId="2504" xr:uid="{00000000-0005-0000-0000-0000C8090000}"/>
    <cellStyle name="ฤธถ_95" xfId="2505" xr:uid="{00000000-0005-0000-0000-0000C9090000}"/>
    <cellStyle name="ล๋ศญ [0]_95" xfId="2506" xr:uid="{00000000-0005-0000-0000-0000CA090000}"/>
    <cellStyle name="ล๋ศญ_95" xfId="2507" xr:uid="{00000000-0005-0000-0000-0000CB090000}"/>
    <cellStyle name="ลักษณะ 1" xfId="2508" xr:uid="{00000000-0005-0000-0000-0000CC090000}"/>
    <cellStyle name="วฅมุ_4ฟ๙ฝวภ๛" xfId="2509" xr:uid="{00000000-0005-0000-0000-0000CD090000}"/>
    <cellStyle name="หมายเหตุ 2" xfId="2510" xr:uid="{00000000-0005-0000-0000-0000CE090000}"/>
    <cellStyle name="หมายเหตุ 3" xfId="2511" xr:uid="{00000000-0005-0000-0000-0000CF090000}"/>
    <cellStyle name="หมายเหตุ 4" xfId="2512" xr:uid="{00000000-0005-0000-0000-0000D0090000}"/>
    <cellStyle name="หมายเหตุ 5" xfId="2513" xr:uid="{00000000-0005-0000-0000-0000D1090000}"/>
    <cellStyle name="หมายเหตุ 6" xfId="2514" xr:uid="{00000000-0005-0000-0000-0000D2090000}"/>
    <cellStyle name="หมายเหตุ 7" xfId="2515" xr:uid="{00000000-0005-0000-0000-0000D3090000}"/>
    <cellStyle name="표준_HCC PA Goodwill" xfId="2516" xr:uid="{00000000-0005-0000-0000-0000D4090000}"/>
    <cellStyle name="一般_2002 Headcount_HC analysis -TH CFG 2004 VS 2005" xfId="2517" xr:uid="{00000000-0005-0000-0000-0000D5090000}"/>
    <cellStyle name="円" xfId="2518" xr:uid="{00000000-0005-0000-0000-0000D6090000}"/>
    <cellStyle name="千分位[0]_Bank facilities 2001-07" xfId="2519" xr:uid="{00000000-0005-0000-0000-0000D7090000}"/>
    <cellStyle name="千分位_Bank facilities 2001-07" xfId="2520" xr:uid="{00000000-0005-0000-0000-0000D8090000}"/>
    <cellStyle name="審吹h" xfId="2521" xr:uid="{00000000-0005-0000-0000-0000D9090000}"/>
    <cellStyle name="小数点1桁" xfId="2522" xr:uid="{00000000-0005-0000-0000-0000DA090000}"/>
    <cellStyle name="整数" xfId="2523" xr:uid="{00000000-0005-0000-0000-0000DB090000}"/>
    <cellStyle name="未定義" xfId="2524" xr:uid="{00000000-0005-0000-0000-0000DC090000}"/>
    <cellStyle name="桁区切り_4x4 profit issue.(Feb'00 Act)200000327B1" xfId="2525" xr:uid="{00000000-0005-0000-0000-0000DD090000}"/>
    <cellStyle name="桁蟻唇Ｆ [0.00]_Sheet1" xfId="2526" xr:uid="{00000000-0005-0000-0000-0000DE090000}"/>
    <cellStyle name="桁蟻唇Ｆ_Sheet1" xfId="2527" xr:uid="{00000000-0005-0000-0000-0000DF090000}"/>
    <cellStyle name="標準_(Edison) SI Package" xfId="2528" xr:uid="{00000000-0005-0000-0000-0000E0090000}"/>
    <cellStyle name="標準2" xfId="2529" xr:uid="{00000000-0005-0000-0000-0000E1090000}"/>
    <cellStyle name="標準KM00" xfId="2530" xr:uid="{00000000-0005-0000-0000-0000E2090000}"/>
    <cellStyle name="標準KM01" xfId="2531" xr:uid="{00000000-0005-0000-0000-0000E3090000}"/>
    <cellStyle name="標準KM02" xfId="2532" xr:uid="{00000000-0005-0000-0000-0000E4090000}"/>
    <cellStyle name="潤ﾊ吹h“_1?…" xfId="2533" xr:uid="{00000000-0005-0000-0000-0000E5090000}"/>
    <cellStyle name="綴樟閉撰蟈諉" xfId="2534" xr:uid="{00000000-0005-0000-0000-0000E6090000}"/>
    <cellStyle name="脱浦 [0.00]_・格梶L度" xfId="2535" xr:uid="{00000000-0005-0000-0000-0000E7090000}"/>
    <cellStyle name="脱浦_・格梶L度" xfId="2536" xr:uid="{00000000-0005-0000-0000-0000E8090000}"/>
    <cellStyle name="表旨巧・・ハイパーリンク" xfId="2537" xr:uid="{00000000-0005-0000-0000-0000E9090000}"/>
    <cellStyle name="貨幣 [0]_Marketing.xls 圖表 1" xfId="2538" xr:uid="{00000000-0005-0000-0000-0000EA090000}"/>
    <cellStyle name="貨幣[0]_  Design " xfId="2539" xr:uid="{00000000-0005-0000-0000-0000EB090000}"/>
    <cellStyle name="貨幣_Financial Summary Retrieve(From Helen)" xfId="2540" xr:uid="{00000000-0005-0000-0000-0000EC090000}"/>
    <cellStyle name="閉撰蟈諉" xfId="2541" xr:uid="{00000000-0005-0000-0000-0000ED09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K64"/>
  <sheetViews>
    <sheetView topLeftCell="A31" zoomScale="80" zoomScaleNormal="80" zoomScaleSheetLayoutView="85" workbookViewId="0">
      <selection activeCell="A42" sqref="A42"/>
    </sheetView>
  </sheetViews>
  <sheetFormatPr defaultColWidth="9.5" defaultRowHeight="20.05" customHeight="1"/>
  <cols>
    <col min="1" max="1" width="55.5" style="17" customWidth="1"/>
    <col min="2" max="2" width="7.625" style="17" customWidth="1"/>
    <col min="3" max="3" width="0.625" style="17" customWidth="1"/>
    <col min="4" max="4" width="13.375" style="17" customWidth="1"/>
    <col min="5" max="5" width="0.875" style="17" customWidth="1"/>
    <col min="6" max="6" width="13.375" style="17" customWidth="1"/>
    <col min="7" max="7" width="0.875" style="17" customWidth="1"/>
    <col min="8" max="8" width="13.375" style="261" customWidth="1"/>
    <col min="9" max="9" width="0.875" style="17" customWidth="1"/>
    <col min="10" max="10" width="13.375" style="17" customWidth="1"/>
    <col min="11" max="11" width="1" style="17" customWidth="1"/>
    <col min="12" max="16384" width="9.5" style="17"/>
  </cols>
  <sheetData>
    <row r="1" spans="1:11" ht="20.05" customHeight="1">
      <c r="A1" s="333" t="s">
        <v>0</v>
      </c>
      <c r="B1" s="333"/>
      <c r="C1" s="333"/>
      <c r="D1" s="333"/>
      <c r="E1" s="333"/>
      <c r="F1" s="333"/>
      <c r="G1" s="333"/>
      <c r="H1" s="333"/>
      <c r="I1" s="333"/>
      <c r="J1" s="333"/>
      <c r="K1" s="22"/>
    </row>
    <row r="2" spans="1:11" ht="20.05" customHeight="1">
      <c r="A2" s="333" t="s">
        <v>1</v>
      </c>
      <c r="B2" s="333"/>
      <c r="C2" s="333"/>
      <c r="D2" s="333"/>
      <c r="E2" s="333"/>
      <c r="F2" s="333"/>
      <c r="G2" s="333"/>
      <c r="H2" s="333"/>
      <c r="I2" s="333"/>
      <c r="J2" s="333"/>
      <c r="K2" s="22"/>
    </row>
    <row r="3" spans="1:11" ht="20.05" customHeight="1">
      <c r="A3" s="334" t="s">
        <v>226</v>
      </c>
      <c r="B3" s="334"/>
      <c r="C3" s="334"/>
      <c r="D3" s="334"/>
      <c r="E3" s="334"/>
      <c r="F3" s="334"/>
      <c r="G3" s="334"/>
      <c r="H3" s="334"/>
      <c r="I3" s="334"/>
      <c r="J3" s="334"/>
      <c r="K3" s="39"/>
    </row>
    <row r="4" spans="1:11" ht="20.05" customHeight="1">
      <c r="A4" s="335" t="s">
        <v>2</v>
      </c>
      <c r="B4" s="335"/>
      <c r="C4" s="335"/>
      <c r="D4" s="335"/>
      <c r="E4" s="335"/>
      <c r="F4" s="335"/>
      <c r="G4" s="335"/>
      <c r="H4" s="335"/>
      <c r="I4" s="335"/>
      <c r="J4" s="335"/>
      <c r="K4" s="22"/>
    </row>
    <row r="5" spans="1:11" ht="9" customHeight="1">
      <c r="A5" s="21"/>
      <c r="B5" s="21"/>
      <c r="C5" s="21"/>
      <c r="D5" s="21"/>
      <c r="E5" s="21"/>
      <c r="F5" s="21"/>
      <c r="G5" s="21"/>
      <c r="H5" s="260"/>
      <c r="I5" s="21"/>
      <c r="J5" s="21"/>
      <c r="K5" s="22"/>
    </row>
    <row r="6" spans="1:11" s="22" customFormat="1" ht="20.05" customHeight="1">
      <c r="A6" s="40"/>
      <c r="B6" s="169"/>
      <c r="D6" s="333" t="s">
        <v>6</v>
      </c>
      <c r="E6" s="333"/>
      <c r="F6" s="333"/>
      <c r="G6" s="169"/>
      <c r="H6" s="180"/>
      <c r="K6" s="45"/>
    </row>
    <row r="7" spans="1:11" s="22" customFormat="1" ht="20.05" customHeight="1">
      <c r="A7" s="40"/>
      <c r="B7" s="169"/>
      <c r="D7" s="333" t="s">
        <v>8</v>
      </c>
      <c r="E7" s="333"/>
      <c r="F7" s="333"/>
      <c r="G7" s="169"/>
      <c r="H7" s="180"/>
      <c r="K7" s="45"/>
    </row>
    <row r="8" spans="1:11" ht="20.05" customHeight="1">
      <c r="A8" s="33"/>
      <c r="C8" s="32"/>
      <c r="D8" s="23">
        <v>2025</v>
      </c>
      <c r="E8" s="23"/>
      <c r="F8" s="23">
        <v>2024</v>
      </c>
      <c r="G8" s="23"/>
      <c r="K8" s="22"/>
    </row>
    <row r="9" spans="1:11" s="22" customFormat="1" ht="20.05" customHeight="1">
      <c r="A9" s="40"/>
      <c r="B9" s="45"/>
      <c r="C9" s="45"/>
      <c r="D9" s="229"/>
      <c r="E9" s="45"/>
      <c r="F9" s="229" t="s">
        <v>238</v>
      </c>
      <c r="G9" s="45"/>
      <c r="H9" s="333" t="s">
        <v>7</v>
      </c>
      <c r="I9" s="333"/>
      <c r="J9" s="333"/>
      <c r="K9" s="45"/>
    </row>
    <row r="10" spans="1:11" s="22" customFormat="1" ht="20.05" customHeight="1">
      <c r="A10" s="40"/>
      <c r="B10" s="45"/>
      <c r="C10" s="45"/>
      <c r="D10" s="166" t="s">
        <v>3</v>
      </c>
      <c r="E10" s="167"/>
      <c r="F10" s="166" t="s">
        <v>4</v>
      </c>
      <c r="G10" s="45"/>
      <c r="H10" s="333" t="s">
        <v>8</v>
      </c>
      <c r="I10" s="333"/>
      <c r="J10" s="333"/>
      <c r="K10" s="45"/>
    </row>
    <row r="11" spans="1:11" s="22" customFormat="1" ht="20.05" customHeight="1">
      <c r="A11" s="40"/>
      <c r="B11" s="23" t="s">
        <v>9</v>
      </c>
      <c r="C11" s="45"/>
      <c r="D11" s="166" t="s">
        <v>5</v>
      </c>
      <c r="E11" s="167"/>
      <c r="F11" s="166" t="s">
        <v>5</v>
      </c>
      <c r="G11" s="45"/>
      <c r="H11" s="23">
        <v>2025</v>
      </c>
      <c r="I11" s="23"/>
      <c r="J11" s="23">
        <v>2024</v>
      </c>
      <c r="K11" s="45"/>
    </row>
    <row r="12" spans="1:11" s="22" customFormat="1" ht="20.05" customHeight="1">
      <c r="A12" s="169" t="s">
        <v>10</v>
      </c>
      <c r="B12" s="32"/>
      <c r="C12" s="32"/>
      <c r="D12" s="32"/>
      <c r="E12" s="32"/>
      <c r="F12" s="32"/>
      <c r="G12" s="32"/>
      <c r="H12" s="262"/>
      <c r="I12" s="32"/>
      <c r="J12" s="32"/>
    </row>
    <row r="13" spans="1:11" s="22" customFormat="1" ht="20.05" customHeight="1">
      <c r="A13" s="167" t="s">
        <v>11</v>
      </c>
      <c r="B13" s="41"/>
      <c r="C13" s="41"/>
      <c r="D13" s="55"/>
      <c r="E13" s="41"/>
      <c r="F13" s="41"/>
      <c r="G13" s="41"/>
      <c r="H13" s="55"/>
      <c r="I13" s="41"/>
      <c r="J13" s="41"/>
    </row>
    <row r="14" spans="1:11" s="22" customFormat="1" ht="20.05" customHeight="1">
      <c r="A14" s="120" t="s">
        <v>12</v>
      </c>
      <c r="B14" s="126">
        <v>6.1</v>
      </c>
      <c r="C14" s="172"/>
      <c r="D14" s="55">
        <v>3060341</v>
      </c>
      <c r="E14" s="173"/>
      <c r="F14" s="55">
        <v>1771237</v>
      </c>
      <c r="G14" s="173"/>
      <c r="H14" s="55">
        <v>109444</v>
      </c>
      <c r="I14" s="173"/>
      <c r="J14" s="55">
        <v>1129</v>
      </c>
    </row>
    <row r="15" spans="1:11" s="22" customFormat="1" ht="20.05" customHeight="1">
      <c r="A15" s="120" t="s">
        <v>13</v>
      </c>
      <c r="B15" s="125">
        <v>7</v>
      </c>
      <c r="C15" s="29"/>
      <c r="D15" s="55">
        <v>35057856</v>
      </c>
      <c r="E15" s="79"/>
      <c r="F15" s="55">
        <v>32798050</v>
      </c>
      <c r="G15" s="79"/>
      <c r="H15" s="131">
        <v>0</v>
      </c>
      <c r="I15" s="79"/>
      <c r="J15" s="131">
        <v>0</v>
      </c>
    </row>
    <row r="16" spans="1:11" s="22" customFormat="1" ht="20.05" customHeight="1">
      <c r="A16" s="120" t="s">
        <v>14</v>
      </c>
      <c r="B16" s="126"/>
      <c r="C16" s="172"/>
      <c r="D16" s="55"/>
      <c r="E16" s="173"/>
      <c r="F16" s="55"/>
      <c r="G16" s="173"/>
      <c r="H16" s="55"/>
      <c r="I16" s="173"/>
      <c r="J16" s="55"/>
    </row>
    <row r="17" spans="1:10" s="22" customFormat="1" ht="20.05" customHeight="1">
      <c r="A17" s="174" t="s">
        <v>15</v>
      </c>
      <c r="B17" s="126"/>
      <c r="C17" s="172"/>
      <c r="D17" s="55">
        <v>265270</v>
      </c>
      <c r="E17" s="173"/>
      <c r="F17" s="55">
        <v>287939</v>
      </c>
      <c r="G17" s="173"/>
      <c r="H17" s="131">
        <v>0</v>
      </c>
      <c r="I17" s="173"/>
      <c r="J17" s="131">
        <v>0</v>
      </c>
    </row>
    <row r="18" spans="1:10" s="22" customFormat="1" ht="20.05" customHeight="1">
      <c r="A18" s="174" t="s">
        <v>16</v>
      </c>
      <c r="B18" s="125"/>
      <c r="C18" s="29"/>
      <c r="D18" s="55">
        <v>750559</v>
      </c>
      <c r="E18" s="79"/>
      <c r="F18" s="55">
        <v>612708</v>
      </c>
      <c r="G18" s="79"/>
      <c r="H18" s="55">
        <v>1</v>
      </c>
      <c r="I18" s="79"/>
      <c r="J18" s="131">
        <v>0</v>
      </c>
    </row>
    <row r="19" spans="1:10" s="22" customFormat="1" ht="20.05" customHeight="1">
      <c r="A19" s="174" t="s">
        <v>17</v>
      </c>
      <c r="B19" s="125"/>
      <c r="C19" s="29"/>
      <c r="D19" s="55">
        <v>324965</v>
      </c>
      <c r="E19" s="79"/>
      <c r="F19" s="55">
        <v>270564</v>
      </c>
      <c r="G19" s="79"/>
      <c r="H19" s="55">
        <v>96</v>
      </c>
      <c r="I19" s="79"/>
      <c r="J19" s="131">
        <v>0</v>
      </c>
    </row>
    <row r="20" spans="1:10" s="22" customFormat="1" ht="20.05" customHeight="1">
      <c r="A20" s="174" t="s">
        <v>18</v>
      </c>
      <c r="B20" s="125"/>
      <c r="C20" s="29"/>
      <c r="D20" s="55">
        <v>46646</v>
      </c>
      <c r="E20" s="79"/>
      <c r="F20" s="55">
        <v>92796</v>
      </c>
      <c r="G20" s="79"/>
      <c r="H20" s="131">
        <v>0</v>
      </c>
      <c r="I20" s="79"/>
      <c r="J20" s="55">
        <v>2076</v>
      </c>
    </row>
    <row r="21" spans="1:10" s="22" customFormat="1" ht="20.05" customHeight="1">
      <c r="A21" s="120" t="s">
        <v>19</v>
      </c>
      <c r="B21" s="125" t="s">
        <v>257</v>
      </c>
      <c r="C21" s="29"/>
      <c r="D21" s="121">
        <v>0</v>
      </c>
      <c r="E21" s="79"/>
      <c r="F21" s="55">
        <v>16293</v>
      </c>
      <c r="G21" s="79"/>
      <c r="H21" s="131">
        <v>0</v>
      </c>
      <c r="I21" s="79"/>
      <c r="J21" s="131">
        <v>0</v>
      </c>
    </row>
    <row r="22" spans="1:10" s="22" customFormat="1" ht="20.05" customHeight="1">
      <c r="A22" s="120" t="s">
        <v>20</v>
      </c>
      <c r="B22" s="125"/>
      <c r="C22" s="29"/>
      <c r="D22" s="55">
        <v>24755</v>
      </c>
      <c r="E22" s="79"/>
      <c r="F22" s="55">
        <v>17154</v>
      </c>
      <c r="G22" s="79"/>
      <c r="H22" s="131">
        <v>0</v>
      </c>
      <c r="I22" s="79"/>
      <c r="J22" s="131">
        <v>0</v>
      </c>
    </row>
    <row r="23" spans="1:10" s="22" customFormat="1" ht="20.05" customHeight="1">
      <c r="A23" s="120" t="s">
        <v>21</v>
      </c>
      <c r="B23" s="125">
        <v>8</v>
      </c>
      <c r="C23" s="29"/>
      <c r="D23" s="175">
        <v>174224</v>
      </c>
      <c r="E23" s="79"/>
      <c r="F23" s="175">
        <v>193860</v>
      </c>
      <c r="G23" s="79"/>
      <c r="H23" s="131">
        <v>0</v>
      </c>
      <c r="I23" s="79"/>
      <c r="J23" s="131">
        <v>0</v>
      </c>
    </row>
    <row r="24" spans="1:10" s="22" customFormat="1" ht="20.05" customHeight="1">
      <c r="A24" s="174" t="s">
        <v>22</v>
      </c>
      <c r="B24" s="176"/>
      <c r="C24" s="174"/>
      <c r="D24" s="73">
        <f>SUM(D14:D23)</f>
        <v>39704616</v>
      </c>
      <c r="E24" s="177"/>
      <c r="F24" s="73">
        <f>SUM(F14:F23)</f>
        <v>36060601</v>
      </c>
      <c r="G24" s="177"/>
      <c r="H24" s="73">
        <f>SUM(H14:H23)</f>
        <v>109541</v>
      </c>
      <c r="I24" s="177"/>
      <c r="J24" s="73">
        <f>SUM(J14:J23)</f>
        <v>3205</v>
      </c>
    </row>
    <row r="25" spans="1:10" s="22" customFormat="1" ht="20.05" customHeight="1">
      <c r="A25" s="120"/>
      <c r="B25" s="40"/>
      <c r="C25" s="33"/>
      <c r="D25" s="74"/>
      <c r="E25" s="178"/>
      <c r="F25" s="74"/>
      <c r="G25" s="178"/>
      <c r="H25" s="74"/>
      <c r="I25" s="178"/>
      <c r="J25" s="74"/>
    </row>
    <row r="26" spans="1:10" s="22" customFormat="1" ht="20.05" customHeight="1">
      <c r="A26" s="167" t="s">
        <v>23</v>
      </c>
      <c r="B26" s="257"/>
      <c r="C26" s="41"/>
      <c r="D26" s="74"/>
      <c r="E26" s="179"/>
      <c r="F26" s="74"/>
      <c r="G26" s="179"/>
      <c r="H26" s="74"/>
      <c r="I26" s="179"/>
      <c r="J26" s="74"/>
    </row>
    <row r="27" spans="1:10" s="22" customFormat="1" ht="20.05" customHeight="1">
      <c r="A27" s="120" t="s">
        <v>274</v>
      </c>
      <c r="B27" s="125">
        <v>10</v>
      </c>
      <c r="C27" s="29"/>
      <c r="D27" s="131">
        <v>0</v>
      </c>
      <c r="E27" s="79"/>
      <c r="F27" s="131">
        <v>0</v>
      </c>
      <c r="G27" s="79"/>
      <c r="H27" s="201">
        <v>31895973</v>
      </c>
      <c r="I27" s="79"/>
      <c r="J27" s="131">
        <v>0</v>
      </c>
    </row>
    <row r="28" spans="1:10" s="22" customFormat="1" ht="20.05" customHeight="1">
      <c r="A28" s="120" t="s">
        <v>24</v>
      </c>
      <c r="B28" s="125">
        <v>11</v>
      </c>
      <c r="C28" s="29"/>
      <c r="D28" s="55">
        <v>90183</v>
      </c>
      <c r="E28" s="79"/>
      <c r="F28" s="55">
        <v>213157</v>
      </c>
      <c r="G28" s="79"/>
      <c r="H28" s="131">
        <v>0</v>
      </c>
      <c r="I28" s="79"/>
      <c r="J28" s="131">
        <v>0</v>
      </c>
    </row>
    <row r="29" spans="1:10" s="22" customFormat="1" ht="20.05" customHeight="1">
      <c r="A29" s="120" t="s">
        <v>25</v>
      </c>
      <c r="B29" s="258"/>
      <c r="D29" s="180"/>
      <c r="E29" s="180"/>
      <c r="F29" s="180"/>
      <c r="G29" s="180"/>
      <c r="H29" s="180"/>
      <c r="I29" s="180"/>
      <c r="J29" s="180"/>
    </row>
    <row r="30" spans="1:10" s="22" customFormat="1" ht="20.05" customHeight="1">
      <c r="A30" s="181" t="s">
        <v>26</v>
      </c>
      <c r="B30" s="125">
        <v>7</v>
      </c>
      <c r="C30" s="29"/>
      <c r="D30" s="55">
        <v>69027912</v>
      </c>
      <c r="E30" s="79"/>
      <c r="F30" s="55">
        <v>66577317</v>
      </c>
      <c r="G30" s="79"/>
      <c r="H30" s="201">
        <v>8009697</v>
      </c>
      <c r="I30" s="79"/>
      <c r="J30" s="131">
        <v>0</v>
      </c>
    </row>
    <row r="31" spans="1:10" s="22" customFormat="1" ht="20.05" customHeight="1">
      <c r="A31" s="120" t="s">
        <v>27</v>
      </c>
      <c r="B31" s="125">
        <v>12</v>
      </c>
      <c r="C31" s="29"/>
      <c r="D31" s="55">
        <v>1769603</v>
      </c>
      <c r="E31" s="79"/>
      <c r="F31" s="55">
        <v>1711322</v>
      </c>
      <c r="G31" s="79"/>
      <c r="H31" s="55">
        <v>198</v>
      </c>
      <c r="I31" s="79"/>
      <c r="J31" s="131">
        <v>0</v>
      </c>
    </row>
    <row r="32" spans="1:10" s="22" customFormat="1" ht="20.05" customHeight="1">
      <c r="A32" s="120" t="s">
        <v>28</v>
      </c>
      <c r="B32" s="125">
        <v>13</v>
      </c>
      <c r="C32" s="29"/>
      <c r="D32" s="55">
        <v>294001</v>
      </c>
      <c r="E32" s="79"/>
      <c r="F32" s="55">
        <v>294001</v>
      </c>
      <c r="G32" s="79"/>
      <c r="H32" s="131">
        <v>0</v>
      </c>
      <c r="I32" s="79"/>
      <c r="J32" s="131">
        <v>0</v>
      </c>
    </row>
    <row r="33" spans="1:10" s="22" customFormat="1" ht="20.05" customHeight="1">
      <c r="A33" s="120" t="s">
        <v>29</v>
      </c>
      <c r="B33" s="125">
        <v>14</v>
      </c>
      <c r="C33" s="29"/>
      <c r="D33" s="55">
        <v>306399</v>
      </c>
      <c r="E33" s="79"/>
      <c r="F33" s="55">
        <v>303793</v>
      </c>
      <c r="G33" s="79"/>
      <c r="H33" s="131">
        <v>0</v>
      </c>
      <c r="I33" s="79"/>
      <c r="J33" s="131">
        <v>0</v>
      </c>
    </row>
    <row r="34" spans="1:10" s="22" customFormat="1" ht="20.05" customHeight="1">
      <c r="A34" s="182" t="s">
        <v>30</v>
      </c>
      <c r="B34" s="125">
        <v>15</v>
      </c>
      <c r="C34" s="29"/>
      <c r="D34" s="55">
        <v>1470465</v>
      </c>
      <c r="E34" s="79"/>
      <c r="F34" s="55">
        <v>1251982</v>
      </c>
      <c r="G34" s="79"/>
      <c r="H34" s="131">
        <v>0</v>
      </c>
      <c r="I34" s="79"/>
      <c r="J34" s="131">
        <v>0</v>
      </c>
    </row>
    <row r="35" spans="1:10" s="22" customFormat="1" ht="20.05" customHeight="1">
      <c r="A35" s="182" t="s">
        <v>31</v>
      </c>
      <c r="B35" s="125">
        <v>16</v>
      </c>
      <c r="C35" s="29"/>
      <c r="D35" s="175">
        <v>133594</v>
      </c>
      <c r="E35" s="79"/>
      <c r="F35" s="175">
        <v>118924</v>
      </c>
      <c r="G35" s="79"/>
      <c r="H35" s="131">
        <v>0</v>
      </c>
      <c r="I35" s="79"/>
      <c r="J35" s="230">
        <v>0</v>
      </c>
    </row>
    <row r="36" spans="1:10" s="22" customFormat="1" ht="20.05" customHeight="1">
      <c r="A36" s="174" t="s">
        <v>32</v>
      </c>
      <c r="B36" s="259"/>
      <c r="C36" s="183"/>
      <c r="D36" s="73">
        <f>SUM(D27:D35)</f>
        <v>73092157</v>
      </c>
      <c r="E36" s="184"/>
      <c r="F36" s="73">
        <f>SUM(F27:F35)</f>
        <v>70470496</v>
      </c>
      <c r="G36" s="184"/>
      <c r="H36" s="73">
        <f>SUM(H27:H35)</f>
        <v>39905868</v>
      </c>
      <c r="I36" s="184"/>
      <c r="J36" s="131">
        <f>SUM(J27:J35)</f>
        <v>0</v>
      </c>
    </row>
    <row r="37" spans="1:10" s="22" customFormat="1" ht="20.05" customHeight="1" thickBot="1">
      <c r="A37" s="117" t="s">
        <v>33</v>
      </c>
      <c r="B37" s="42"/>
      <c r="C37" s="42"/>
      <c r="D37" s="75">
        <f>D36+D24</f>
        <v>112796773</v>
      </c>
      <c r="E37" s="185"/>
      <c r="F37" s="75">
        <f>F24+F36</f>
        <v>106531097</v>
      </c>
      <c r="G37" s="185"/>
      <c r="H37" s="75">
        <f>H36+H24</f>
        <v>40015409</v>
      </c>
      <c r="I37" s="185"/>
      <c r="J37" s="75">
        <f>J24+J36</f>
        <v>3205</v>
      </c>
    </row>
    <row r="38" spans="1:10" s="22" customFormat="1" ht="20.05" customHeight="1" thickTop="1">
      <c r="A38" s="33"/>
      <c r="B38" s="33"/>
      <c r="C38" s="33"/>
      <c r="D38" s="33"/>
      <c r="E38" s="33"/>
      <c r="F38" s="33"/>
      <c r="G38" s="33"/>
      <c r="H38" s="178"/>
      <c r="I38" s="33"/>
      <c r="J38" s="33"/>
    </row>
    <row r="39" spans="1:10" s="22" customFormat="1" ht="20.05" customHeight="1">
      <c r="H39" s="180"/>
    </row>
    <row r="40" spans="1:10" s="22" customFormat="1" ht="20.05" customHeight="1">
      <c r="H40" s="180"/>
    </row>
    <row r="45" spans="1:10" ht="20.05" customHeight="1">
      <c r="A45" s="35" t="s">
        <v>227</v>
      </c>
    </row>
    <row r="61" spans="1:8" ht="20.05" customHeight="1">
      <c r="A61" s="32"/>
      <c r="B61" s="32"/>
      <c r="C61" s="32"/>
      <c r="D61" s="32"/>
      <c r="E61" s="22"/>
      <c r="F61" s="22"/>
      <c r="G61" s="22"/>
      <c r="H61" s="262"/>
    </row>
    <row r="62" spans="1:8" ht="20.05" customHeight="1">
      <c r="A62" s="32"/>
      <c r="B62" s="32"/>
      <c r="C62" s="32"/>
      <c r="D62" s="32"/>
      <c r="E62" s="22"/>
      <c r="F62" s="22"/>
      <c r="G62" s="22"/>
      <c r="H62" s="262"/>
    </row>
    <row r="63" spans="1:8" ht="20.05" customHeight="1">
      <c r="A63" s="32"/>
      <c r="B63" s="32"/>
      <c r="C63" s="32"/>
      <c r="D63" s="32"/>
      <c r="E63" s="22"/>
      <c r="F63" s="22"/>
      <c r="G63" s="22"/>
      <c r="H63" s="262"/>
    </row>
    <row r="64" spans="1:8" ht="20.05" customHeight="1">
      <c r="A64" s="32"/>
      <c r="B64" s="32"/>
      <c r="C64" s="32"/>
      <c r="D64" s="32"/>
      <c r="E64" s="22"/>
      <c r="F64" s="22"/>
      <c r="G64" s="22"/>
      <c r="H64" s="262"/>
    </row>
  </sheetData>
  <mergeCells count="8">
    <mergeCell ref="A1:J1"/>
    <mergeCell ref="A2:J2"/>
    <mergeCell ref="A3:J3"/>
    <mergeCell ref="A4:J4"/>
    <mergeCell ref="H10:J10"/>
    <mergeCell ref="H9:J9"/>
    <mergeCell ref="D6:F6"/>
    <mergeCell ref="D7:F7"/>
  </mergeCells>
  <pageMargins left="0.511811023622047" right="0.39370078740157499" top="0.98425196850393704" bottom="0.511811023622047" header="0.59055118110236204" footer="0.31496062992126"/>
  <pageSetup paperSize="9" scale="7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P91"/>
  <sheetViews>
    <sheetView topLeftCell="A67" zoomScaleNormal="100" zoomScaleSheetLayoutView="85" workbookViewId="0">
      <selection activeCell="H71" sqref="H71"/>
    </sheetView>
  </sheetViews>
  <sheetFormatPr defaultColWidth="9.5" defaultRowHeight="20.05" customHeight="1"/>
  <cols>
    <col min="1" max="1" width="45.125" style="17" customWidth="1"/>
    <col min="2" max="2" width="10.375" style="17" customWidth="1"/>
    <col min="3" max="3" width="0.875" style="17" customWidth="1"/>
    <col min="4" max="4" width="13.5" style="17" customWidth="1"/>
    <col min="5" max="5" width="1.875" style="17" customWidth="1"/>
    <col min="6" max="6" width="13.375" style="17" customWidth="1"/>
    <col min="7" max="7" width="1.375" style="17" customWidth="1"/>
    <col min="8" max="8" width="12.375" style="17" customWidth="1"/>
    <col min="9" max="9" width="1.875" style="17" customWidth="1"/>
    <col min="10" max="10" width="12.5" style="17" bestFit="1" customWidth="1"/>
    <col min="11" max="11" width="1.875" style="17" customWidth="1"/>
    <col min="12" max="12" width="1.375" style="17" customWidth="1"/>
    <col min="13" max="13" width="9.5" style="17"/>
    <col min="14" max="14" width="12.5" style="17" bestFit="1" customWidth="1"/>
    <col min="15" max="15" width="9.5" style="17"/>
    <col min="16" max="16" width="14.875" style="17" bestFit="1" customWidth="1"/>
    <col min="17" max="16384" width="9.5" style="17"/>
  </cols>
  <sheetData>
    <row r="1" spans="1:13" ht="20.05" customHeight="1">
      <c r="A1" s="333" t="str">
        <f>Assets!$A$1</f>
        <v>TIDLOR  HOLDINGS PUBLIC  COMPANY  LIMITED  AND  ITS  SUBSIDIARY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</row>
    <row r="2" spans="1:13" ht="20.05" customHeight="1">
      <c r="A2" s="336" t="s">
        <v>34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</row>
    <row r="3" spans="1:13" ht="20.05" customHeight="1">
      <c r="A3" s="334" t="s">
        <v>228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</row>
    <row r="4" spans="1:13" ht="20.05" customHeight="1">
      <c r="A4" s="335" t="s">
        <v>2</v>
      </c>
      <c r="B4" s="335"/>
      <c r="C4" s="335"/>
      <c r="D4" s="335"/>
      <c r="E4" s="335"/>
      <c r="F4" s="335"/>
      <c r="G4" s="335"/>
      <c r="H4" s="335"/>
      <c r="I4" s="335"/>
      <c r="J4" s="335"/>
      <c r="K4" s="335"/>
    </row>
    <row r="5" spans="1:13" ht="9" customHeight="1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</row>
    <row r="6" spans="1:13" s="22" customFormat="1" ht="20.05" customHeight="1">
      <c r="A6" s="40"/>
      <c r="B6" s="169"/>
      <c r="D6" s="333" t="s">
        <v>6</v>
      </c>
      <c r="E6" s="333"/>
      <c r="F6" s="333"/>
      <c r="G6" s="169"/>
      <c r="K6" s="45"/>
    </row>
    <row r="7" spans="1:13" s="22" customFormat="1" ht="20.05" customHeight="1">
      <c r="A7" s="40"/>
      <c r="B7" s="169"/>
      <c r="D7" s="333" t="s">
        <v>8</v>
      </c>
      <c r="E7" s="333"/>
      <c r="F7" s="333"/>
      <c r="G7" s="169"/>
      <c r="K7" s="45"/>
    </row>
    <row r="8" spans="1:13" ht="20.05" customHeight="1">
      <c r="A8" s="33"/>
      <c r="C8" s="32"/>
      <c r="D8" s="23">
        <v>2025</v>
      </c>
      <c r="E8" s="23"/>
      <c r="F8" s="23">
        <v>2024</v>
      </c>
      <c r="G8" s="23"/>
      <c r="K8" s="22"/>
    </row>
    <row r="9" spans="1:13" s="22" customFormat="1" ht="20.05" customHeight="1">
      <c r="A9" s="40"/>
      <c r="B9" s="45"/>
      <c r="C9" s="45"/>
      <c r="D9" s="229"/>
      <c r="E9" s="45"/>
      <c r="F9" s="229" t="s">
        <v>238</v>
      </c>
      <c r="G9" s="45"/>
      <c r="H9" s="333" t="s">
        <v>7</v>
      </c>
      <c r="I9" s="333"/>
      <c r="J9" s="333"/>
      <c r="K9" s="45"/>
    </row>
    <row r="10" spans="1:13" s="22" customFormat="1" ht="20.05" customHeight="1">
      <c r="A10" s="40"/>
      <c r="B10" s="45"/>
      <c r="C10" s="45"/>
      <c r="D10" s="166" t="s">
        <v>3</v>
      </c>
      <c r="E10" s="167"/>
      <c r="F10" s="166" t="s">
        <v>4</v>
      </c>
      <c r="G10" s="45"/>
      <c r="H10" s="333" t="s">
        <v>8</v>
      </c>
      <c r="I10" s="333"/>
      <c r="J10" s="333"/>
      <c r="K10" s="45"/>
    </row>
    <row r="11" spans="1:13" s="22" customFormat="1" ht="20.05" customHeight="1">
      <c r="A11" s="40"/>
      <c r="B11" s="23" t="s">
        <v>9</v>
      </c>
      <c r="C11" s="45"/>
      <c r="D11" s="166" t="s">
        <v>5</v>
      </c>
      <c r="E11" s="167"/>
      <c r="F11" s="166" t="s">
        <v>5</v>
      </c>
      <c r="G11" s="45"/>
      <c r="H11" s="23">
        <v>2025</v>
      </c>
      <c r="I11" s="23"/>
      <c r="J11" s="23">
        <v>2024</v>
      </c>
      <c r="K11" s="45"/>
    </row>
    <row r="12" spans="1:13" ht="20.05" customHeight="1">
      <c r="A12" s="170" t="s">
        <v>35</v>
      </c>
      <c r="B12" s="32"/>
      <c r="C12" s="32"/>
      <c r="D12" s="23"/>
      <c r="E12" s="32"/>
      <c r="F12" s="23"/>
      <c r="G12" s="32"/>
      <c r="H12" s="23"/>
      <c r="I12" s="42"/>
      <c r="J12" s="23"/>
      <c r="K12" s="23"/>
    </row>
    <row r="13" spans="1:13" ht="20.05" customHeight="1">
      <c r="A13" s="127" t="s">
        <v>36</v>
      </c>
      <c r="B13" s="78"/>
      <c r="C13" s="76"/>
      <c r="D13" s="76"/>
      <c r="E13" s="76"/>
      <c r="F13" s="77"/>
      <c r="G13" s="76"/>
      <c r="H13" s="76"/>
      <c r="I13" s="77"/>
      <c r="J13" s="77"/>
      <c r="K13" s="77"/>
    </row>
    <row r="14" spans="1:13" ht="20.05" customHeight="1">
      <c r="A14" s="128" t="s">
        <v>275</v>
      </c>
      <c r="B14" s="125">
        <v>17</v>
      </c>
      <c r="C14" s="29"/>
      <c r="D14" s="55">
        <v>850000</v>
      </c>
      <c r="E14" s="29"/>
      <c r="F14" s="121">
        <v>0</v>
      </c>
      <c r="G14" s="79"/>
      <c r="H14" s="121">
        <v>0</v>
      </c>
      <c r="I14" s="36"/>
      <c r="J14" s="121">
        <v>0</v>
      </c>
      <c r="K14" s="55"/>
    </row>
    <row r="15" spans="1:13" ht="20.05" customHeight="1">
      <c r="A15" s="128" t="s">
        <v>37</v>
      </c>
      <c r="B15" s="125"/>
      <c r="C15" s="29"/>
      <c r="D15" s="55"/>
      <c r="E15" s="29"/>
      <c r="F15" s="55"/>
      <c r="G15" s="79"/>
      <c r="H15" s="55"/>
      <c r="I15" s="36"/>
      <c r="J15" s="55"/>
      <c r="K15" s="55"/>
      <c r="L15" s="22"/>
      <c r="M15" s="22"/>
    </row>
    <row r="16" spans="1:13" ht="20.05" customHeight="1">
      <c r="A16" s="129" t="s">
        <v>38</v>
      </c>
      <c r="B16" s="125">
        <v>35.1</v>
      </c>
      <c r="C16" s="29"/>
      <c r="D16" s="55">
        <v>6077</v>
      </c>
      <c r="E16" s="29"/>
      <c r="F16" s="55">
        <v>606518</v>
      </c>
      <c r="G16" s="79"/>
      <c r="H16" s="55">
        <v>10584</v>
      </c>
      <c r="I16" s="36"/>
      <c r="J16" s="55">
        <v>63</v>
      </c>
      <c r="K16" s="80"/>
      <c r="L16" s="22"/>
      <c r="M16" s="22"/>
    </row>
    <row r="17" spans="1:13" ht="20.05" customHeight="1">
      <c r="A17" s="129" t="s">
        <v>39</v>
      </c>
      <c r="B17" s="125"/>
      <c r="C17" s="29"/>
      <c r="D17" s="55">
        <v>170382</v>
      </c>
      <c r="E17" s="29"/>
      <c r="F17" s="55">
        <v>136783</v>
      </c>
      <c r="G17" s="79"/>
      <c r="H17" s="55">
        <v>25882</v>
      </c>
      <c r="I17" s="55"/>
      <c r="J17" s="55">
        <v>2</v>
      </c>
      <c r="K17" s="55"/>
      <c r="L17" s="22"/>
      <c r="M17" s="180"/>
    </row>
    <row r="18" spans="1:13" ht="20.05" customHeight="1">
      <c r="A18" s="129" t="s">
        <v>40</v>
      </c>
      <c r="B18" s="125"/>
      <c r="C18" s="29"/>
      <c r="D18" s="55">
        <v>1826870</v>
      </c>
      <c r="E18" s="29"/>
      <c r="F18" s="55">
        <v>1820827</v>
      </c>
      <c r="G18" s="79"/>
      <c r="H18" s="55">
        <v>14531</v>
      </c>
      <c r="I18" s="55"/>
      <c r="J18" s="55">
        <v>81</v>
      </c>
      <c r="K18" s="55"/>
      <c r="L18" s="22"/>
      <c r="M18" s="180"/>
    </row>
    <row r="19" spans="1:13" ht="20.05" customHeight="1">
      <c r="A19" s="129" t="s">
        <v>37</v>
      </c>
      <c r="B19" s="130"/>
      <c r="C19" s="29"/>
      <c r="D19" s="36">
        <v>486245</v>
      </c>
      <c r="E19" s="29"/>
      <c r="F19" s="36">
        <v>1079601</v>
      </c>
      <c r="G19" s="79"/>
      <c r="H19" s="55">
        <v>28208</v>
      </c>
      <c r="I19" s="55"/>
      <c r="J19" s="121">
        <v>0</v>
      </c>
      <c r="K19" s="55"/>
      <c r="L19" s="22"/>
      <c r="M19" s="180"/>
    </row>
    <row r="20" spans="1:13" ht="20.05" customHeight="1">
      <c r="A20" s="128" t="s">
        <v>41</v>
      </c>
      <c r="B20" s="130" t="s">
        <v>258</v>
      </c>
      <c r="C20" s="78"/>
      <c r="D20" s="36">
        <v>1000000</v>
      </c>
      <c r="E20" s="78"/>
      <c r="F20" s="121">
        <v>0</v>
      </c>
      <c r="G20" s="81"/>
      <c r="H20" s="121">
        <v>0</v>
      </c>
      <c r="I20" s="55"/>
      <c r="J20" s="55">
        <v>4500</v>
      </c>
      <c r="K20" s="55"/>
      <c r="L20" s="22"/>
      <c r="M20" s="180"/>
    </row>
    <row r="21" spans="1:13" ht="20.05" customHeight="1">
      <c r="A21" s="128" t="s">
        <v>42</v>
      </c>
      <c r="B21" s="130">
        <v>19</v>
      </c>
      <c r="C21" s="78"/>
      <c r="D21" s="36">
        <v>14858860</v>
      </c>
      <c r="E21" s="78"/>
      <c r="F21" s="36">
        <v>8829375</v>
      </c>
      <c r="G21" s="81"/>
      <c r="H21" s="121">
        <v>0</v>
      </c>
      <c r="I21" s="55"/>
      <c r="J21" s="121">
        <v>0</v>
      </c>
      <c r="K21" s="55"/>
      <c r="L21" s="22"/>
      <c r="M21" s="180"/>
    </row>
    <row r="22" spans="1:13" ht="20.05" customHeight="1">
      <c r="A22" s="128" t="s">
        <v>43</v>
      </c>
      <c r="B22" s="130">
        <v>20</v>
      </c>
      <c r="C22" s="78"/>
      <c r="D22" s="36">
        <v>11898083</v>
      </c>
      <c r="E22" s="78"/>
      <c r="F22" s="36">
        <v>19187961</v>
      </c>
      <c r="G22" s="81"/>
      <c r="H22" s="121">
        <v>0</v>
      </c>
      <c r="I22" s="55"/>
      <c r="J22" s="121">
        <v>0</v>
      </c>
      <c r="K22" s="55"/>
      <c r="L22" s="22"/>
      <c r="M22" s="22"/>
    </row>
    <row r="23" spans="1:13" ht="20.05" customHeight="1">
      <c r="A23" s="128" t="s">
        <v>266</v>
      </c>
      <c r="B23" s="130" t="s">
        <v>259</v>
      </c>
      <c r="C23" s="78"/>
      <c r="D23" s="36">
        <v>18586</v>
      </c>
      <c r="E23" s="78"/>
      <c r="F23" s="121">
        <v>0</v>
      </c>
      <c r="G23" s="81"/>
      <c r="H23" s="121">
        <v>0</v>
      </c>
      <c r="I23" s="55"/>
      <c r="J23" s="121">
        <v>0</v>
      </c>
      <c r="K23" s="55"/>
      <c r="L23" s="22"/>
      <c r="M23" s="22"/>
    </row>
    <row r="24" spans="1:13" ht="20.05" customHeight="1">
      <c r="A24" s="128" t="s">
        <v>44</v>
      </c>
      <c r="B24" s="130">
        <v>21</v>
      </c>
      <c r="C24" s="78"/>
      <c r="D24" s="36">
        <v>489142</v>
      </c>
      <c r="E24" s="78"/>
      <c r="F24" s="36">
        <v>416242</v>
      </c>
      <c r="G24" s="81"/>
      <c r="H24" s="36">
        <v>284</v>
      </c>
      <c r="I24" s="55"/>
      <c r="J24" s="121">
        <v>0</v>
      </c>
      <c r="K24" s="55"/>
      <c r="L24" s="22"/>
      <c r="M24" s="22"/>
    </row>
    <row r="25" spans="1:13" ht="20.05" customHeight="1">
      <c r="A25" s="128" t="s">
        <v>45</v>
      </c>
      <c r="B25" s="130"/>
      <c r="C25" s="78"/>
      <c r="D25" s="36">
        <v>763009</v>
      </c>
      <c r="E25" s="78"/>
      <c r="F25" s="36">
        <v>528359</v>
      </c>
      <c r="G25" s="81"/>
      <c r="H25" s="121">
        <v>0</v>
      </c>
      <c r="I25" s="55"/>
      <c r="J25" s="121">
        <v>0</v>
      </c>
      <c r="K25" s="55"/>
      <c r="L25" s="22"/>
      <c r="M25" s="22"/>
    </row>
    <row r="26" spans="1:13" ht="20.05" customHeight="1">
      <c r="A26" s="128" t="s">
        <v>46</v>
      </c>
      <c r="B26" s="256">
        <v>22.2</v>
      </c>
      <c r="C26" s="78"/>
      <c r="D26" s="36">
        <v>1297</v>
      </c>
      <c r="E26" s="78"/>
      <c r="F26" s="36">
        <v>1087</v>
      </c>
      <c r="G26" s="81"/>
      <c r="H26" s="121">
        <v>0</v>
      </c>
      <c r="I26" s="55"/>
      <c r="J26" s="121">
        <v>0</v>
      </c>
      <c r="K26" s="55"/>
      <c r="L26" s="22"/>
      <c r="M26" s="22"/>
    </row>
    <row r="27" spans="1:13" ht="20.05" customHeight="1">
      <c r="A27" s="128" t="s">
        <v>47</v>
      </c>
      <c r="B27" s="125"/>
      <c r="C27" s="78"/>
      <c r="D27" s="55">
        <v>62783</v>
      </c>
      <c r="E27" s="78"/>
      <c r="F27" s="55">
        <v>63927</v>
      </c>
      <c r="G27" s="81"/>
      <c r="H27" s="121">
        <v>0</v>
      </c>
      <c r="I27" s="55"/>
      <c r="J27" s="121">
        <v>0</v>
      </c>
      <c r="K27" s="55"/>
      <c r="L27" s="22"/>
      <c r="M27" s="22"/>
    </row>
    <row r="28" spans="1:13" ht="20.05" customHeight="1">
      <c r="A28" s="129" t="s">
        <v>48</v>
      </c>
      <c r="B28" s="123"/>
      <c r="C28" s="78"/>
      <c r="D28" s="122">
        <f>SUM(D14:D27)</f>
        <v>32431334</v>
      </c>
      <c r="E28" s="78"/>
      <c r="F28" s="122">
        <f>SUM(F14:F27)</f>
        <v>32670680</v>
      </c>
      <c r="G28" s="81"/>
      <c r="H28" s="122">
        <f>SUM(H14:H27)</f>
        <v>79489</v>
      </c>
      <c r="I28" s="55"/>
      <c r="J28" s="122">
        <f>SUM(J14:J27)</f>
        <v>4646</v>
      </c>
      <c r="K28" s="55"/>
      <c r="L28" s="22"/>
      <c r="M28" s="22"/>
    </row>
    <row r="29" spans="1:13" ht="20.05" customHeight="1">
      <c r="A29" s="129"/>
      <c r="B29" s="123"/>
      <c r="C29" s="29"/>
      <c r="D29" s="36"/>
      <c r="E29" s="29"/>
      <c r="F29" s="36"/>
      <c r="G29" s="79"/>
      <c r="H29" s="36"/>
      <c r="I29" s="55"/>
      <c r="J29" s="36"/>
      <c r="K29" s="55"/>
      <c r="L29" s="22"/>
      <c r="M29" s="22"/>
    </row>
    <row r="30" spans="1:13" ht="20.05" customHeight="1">
      <c r="A30" s="127" t="s">
        <v>49</v>
      </c>
      <c r="B30" s="130"/>
      <c r="C30" s="77"/>
      <c r="D30" s="36"/>
      <c r="E30" s="77"/>
      <c r="F30" s="36"/>
      <c r="G30" s="82"/>
      <c r="H30" s="36"/>
      <c r="I30" s="36"/>
      <c r="J30" s="36"/>
      <c r="K30" s="36"/>
      <c r="L30" s="22"/>
      <c r="M30" s="22"/>
    </row>
    <row r="31" spans="1:13" ht="20.05" customHeight="1">
      <c r="A31" s="128" t="s">
        <v>50</v>
      </c>
      <c r="B31" s="130">
        <v>19</v>
      </c>
      <c r="C31" s="77"/>
      <c r="D31" s="36">
        <v>24415145</v>
      </c>
      <c r="E31" s="77"/>
      <c r="F31" s="36">
        <v>21919948</v>
      </c>
      <c r="G31" s="82"/>
      <c r="H31" s="201">
        <v>4998507</v>
      </c>
      <c r="I31" s="36"/>
      <c r="J31" s="121">
        <v>0</v>
      </c>
      <c r="K31" s="36"/>
    </row>
    <row r="32" spans="1:13" ht="20.05" customHeight="1">
      <c r="A32" s="128" t="s">
        <v>51</v>
      </c>
      <c r="B32" s="130">
        <v>20</v>
      </c>
      <c r="C32" s="78"/>
      <c r="D32" s="36">
        <v>20387965</v>
      </c>
      <c r="E32" s="78"/>
      <c r="F32" s="36">
        <v>20569616</v>
      </c>
      <c r="G32" s="81"/>
      <c r="H32" s="201">
        <v>2987645</v>
      </c>
      <c r="I32" s="36"/>
      <c r="J32" s="121">
        <v>0</v>
      </c>
      <c r="K32" s="36"/>
    </row>
    <row r="33" spans="1:11" ht="20.05" customHeight="1">
      <c r="A33" s="128" t="s">
        <v>52</v>
      </c>
      <c r="B33" s="130">
        <v>21</v>
      </c>
      <c r="C33" s="78"/>
      <c r="D33" s="36">
        <v>448322</v>
      </c>
      <c r="E33" s="78"/>
      <c r="F33" s="36">
        <v>393910</v>
      </c>
      <c r="G33" s="81"/>
      <c r="H33" s="121">
        <v>0</v>
      </c>
      <c r="I33" s="55"/>
      <c r="J33" s="121">
        <v>0</v>
      </c>
      <c r="K33" s="36"/>
    </row>
    <row r="34" spans="1:11" ht="20.05" customHeight="1">
      <c r="A34" s="128" t="s">
        <v>53</v>
      </c>
      <c r="B34" s="256">
        <v>22.1</v>
      </c>
      <c r="C34" s="78"/>
      <c r="D34" s="36">
        <v>305633</v>
      </c>
      <c r="E34" s="78"/>
      <c r="F34" s="36">
        <v>250340</v>
      </c>
      <c r="G34" s="81"/>
      <c r="H34" s="36">
        <v>2113</v>
      </c>
      <c r="I34" s="55"/>
      <c r="J34" s="36">
        <v>2359</v>
      </c>
      <c r="K34" s="36"/>
    </row>
    <row r="35" spans="1:11" ht="20.05" customHeight="1">
      <c r="A35" s="128" t="s">
        <v>54</v>
      </c>
      <c r="B35" s="130" t="s">
        <v>259</v>
      </c>
      <c r="C35" s="78"/>
      <c r="D35" s="36">
        <v>202739</v>
      </c>
      <c r="E35" s="78"/>
      <c r="F35" s="36">
        <v>54528</v>
      </c>
      <c r="G35" s="81"/>
      <c r="H35" s="121">
        <v>0</v>
      </c>
      <c r="I35" s="55"/>
      <c r="J35" s="121">
        <v>0</v>
      </c>
      <c r="K35" s="36"/>
    </row>
    <row r="36" spans="1:11" ht="20.05" customHeight="1">
      <c r="A36" s="128" t="s">
        <v>55</v>
      </c>
      <c r="B36" s="125"/>
      <c r="C36" s="78"/>
      <c r="D36" s="36">
        <v>142836</v>
      </c>
      <c r="E36" s="78"/>
      <c r="F36" s="36">
        <v>148813</v>
      </c>
      <c r="G36" s="81"/>
      <c r="H36" s="121">
        <v>0</v>
      </c>
      <c r="I36" s="55"/>
      <c r="J36" s="121">
        <v>0</v>
      </c>
      <c r="K36" s="36"/>
    </row>
    <row r="37" spans="1:11" ht="20.05" customHeight="1">
      <c r="A37" s="129" t="s">
        <v>56</v>
      </c>
      <c r="B37" s="123"/>
      <c r="C37" s="78"/>
      <c r="D37" s="122">
        <f>SUM(D31:D36)</f>
        <v>45902640</v>
      </c>
      <c r="E37" s="78"/>
      <c r="F37" s="122">
        <f>SUM(F31:F36)</f>
        <v>43337155</v>
      </c>
      <c r="G37" s="81"/>
      <c r="H37" s="122">
        <f>SUM(H31:H36)</f>
        <v>7988265</v>
      </c>
      <c r="I37" s="55"/>
      <c r="J37" s="122">
        <f>SUM(J31:J36)</f>
        <v>2359</v>
      </c>
      <c r="K37" s="36"/>
    </row>
    <row r="38" spans="1:11" ht="20.05" customHeight="1">
      <c r="A38" s="133" t="s">
        <v>57</v>
      </c>
      <c r="B38" s="130"/>
      <c r="C38" s="29"/>
      <c r="D38" s="122">
        <f>D28+D37</f>
        <v>78333974</v>
      </c>
      <c r="E38" s="29"/>
      <c r="F38" s="122">
        <f>F28+F37</f>
        <v>76007835</v>
      </c>
      <c r="G38" s="79"/>
      <c r="H38" s="122">
        <f>H28+H37</f>
        <v>8067754</v>
      </c>
      <c r="I38" s="55"/>
      <c r="J38" s="122">
        <f>J28+J37</f>
        <v>7005</v>
      </c>
      <c r="K38" s="36"/>
    </row>
    <row r="39" spans="1:11" ht="20.05" customHeight="1">
      <c r="A39" s="133"/>
      <c r="B39" s="130"/>
      <c r="C39" s="29"/>
      <c r="D39" s="36"/>
      <c r="E39" s="29"/>
      <c r="F39" s="36"/>
      <c r="G39" s="79"/>
      <c r="H39" s="36"/>
      <c r="I39" s="55"/>
      <c r="J39" s="36"/>
      <c r="K39" s="36"/>
    </row>
    <row r="40" spans="1:11" ht="20.05" customHeight="1">
      <c r="A40" s="133"/>
      <c r="B40" s="130"/>
      <c r="C40" s="29"/>
      <c r="D40" s="36"/>
      <c r="E40" s="29"/>
      <c r="F40" s="36"/>
      <c r="G40" s="79"/>
      <c r="H40" s="36"/>
      <c r="I40" s="55"/>
      <c r="J40" s="36"/>
      <c r="K40" s="36"/>
    </row>
    <row r="41" spans="1:11" ht="20.05" customHeight="1">
      <c r="A41" s="133"/>
      <c r="B41" s="130"/>
      <c r="C41" s="29"/>
      <c r="D41" s="36"/>
      <c r="E41" s="29"/>
      <c r="F41" s="36"/>
      <c r="G41" s="79"/>
      <c r="H41" s="36"/>
      <c r="I41" s="55"/>
      <c r="J41" s="36"/>
      <c r="K41" s="36"/>
    </row>
    <row r="42" spans="1:11" ht="20.05" customHeight="1">
      <c r="A42" s="133"/>
      <c r="B42" s="130"/>
      <c r="C42" s="29"/>
      <c r="D42" s="36"/>
      <c r="E42" s="29"/>
      <c r="F42" s="36"/>
      <c r="G42" s="79"/>
      <c r="H42" s="36"/>
      <c r="I42" s="55"/>
      <c r="J42" s="36"/>
      <c r="K42" s="36"/>
    </row>
    <row r="43" spans="1:11" ht="20.05" customHeight="1">
      <c r="A43" s="133"/>
      <c r="B43" s="130"/>
      <c r="C43" s="29"/>
      <c r="D43" s="36"/>
      <c r="E43" s="29"/>
      <c r="F43" s="36"/>
      <c r="G43" s="79"/>
      <c r="H43" s="36"/>
      <c r="I43" s="55"/>
      <c r="J43" s="36"/>
      <c r="K43" s="36"/>
    </row>
    <row r="44" spans="1:11" ht="20.05" customHeight="1">
      <c r="A44" s="133"/>
      <c r="B44" s="130"/>
      <c r="C44" s="29"/>
      <c r="D44" s="36"/>
      <c r="E44" s="29"/>
      <c r="F44" s="36"/>
      <c r="G44" s="79"/>
      <c r="H44" s="36"/>
      <c r="I44" s="55"/>
      <c r="J44" s="36"/>
      <c r="K44" s="36"/>
    </row>
    <row r="45" spans="1:11" ht="20.05" customHeight="1">
      <c r="A45" s="133"/>
      <c r="B45" s="130"/>
      <c r="C45" s="29"/>
      <c r="D45" s="36"/>
      <c r="E45" s="29"/>
      <c r="F45" s="36"/>
      <c r="G45" s="79"/>
      <c r="H45" s="36"/>
      <c r="I45" s="55"/>
      <c r="J45" s="36"/>
      <c r="K45" s="36"/>
    </row>
    <row r="46" spans="1:11" ht="20.05" customHeight="1">
      <c r="A46" s="333" t="str">
        <f>Assets!$A$1</f>
        <v>TIDLOR  HOLDINGS PUBLIC  COMPANY  LIMITED  AND  ITS  SUBSIDIARY</v>
      </c>
      <c r="B46" s="333"/>
      <c r="C46" s="333"/>
      <c r="D46" s="333"/>
      <c r="E46" s="333"/>
      <c r="F46" s="333"/>
      <c r="G46" s="333"/>
      <c r="H46" s="333"/>
      <c r="I46" s="333"/>
      <c r="J46" s="333"/>
      <c r="K46" s="333"/>
    </row>
    <row r="47" spans="1:11" ht="20.05" customHeight="1">
      <c r="A47" s="336" t="s">
        <v>34</v>
      </c>
      <c r="B47" s="336"/>
      <c r="C47" s="336"/>
      <c r="D47" s="336"/>
      <c r="E47" s="336"/>
      <c r="F47" s="336"/>
      <c r="G47" s="336"/>
      <c r="H47" s="336"/>
      <c r="I47" s="336"/>
      <c r="J47" s="336"/>
      <c r="K47" s="336"/>
    </row>
    <row r="48" spans="1:11" ht="20.05" customHeight="1">
      <c r="A48" s="334" t="s">
        <v>228</v>
      </c>
      <c r="B48" s="334"/>
      <c r="C48" s="334"/>
      <c r="D48" s="334"/>
      <c r="E48" s="334"/>
      <c r="F48" s="334"/>
      <c r="G48" s="334"/>
      <c r="H48" s="334"/>
      <c r="I48" s="334"/>
      <c r="J48" s="334"/>
      <c r="K48" s="334"/>
    </row>
    <row r="49" spans="1:16" ht="20.05" customHeight="1">
      <c r="A49" s="335" t="s">
        <v>2</v>
      </c>
      <c r="B49" s="335"/>
      <c r="C49" s="335"/>
      <c r="D49" s="335"/>
      <c r="E49" s="335"/>
      <c r="F49" s="335"/>
      <c r="G49" s="335"/>
      <c r="H49" s="335"/>
      <c r="I49" s="335"/>
      <c r="J49" s="335"/>
      <c r="K49" s="335"/>
    </row>
    <row r="50" spans="1:16" ht="9" customHeight="1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</row>
    <row r="51" spans="1:16" s="22" customFormat="1" ht="20.05" customHeight="1">
      <c r="A51" s="40"/>
      <c r="B51" s="169"/>
      <c r="D51" s="333" t="s">
        <v>6</v>
      </c>
      <c r="E51" s="333"/>
      <c r="F51" s="333"/>
      <c r="G51" s="169"/>
      <c r="K51" s="45"/>
    </row>
    <row r="52" spans="1:16" s="22" customFormat="1" ht="20.05" customHeight="1">
      <c r="A52" s="40"/>
      <c r="B52" s="169"/>
      <c r="D52" s="333" t="s">
        <v>8</v>
      </c>
      <c r="E52" s="333"/>
      <c r="F52" s="333"/>
      <c r="G52" s="169"/>
      <c r="K52" s="45"/>
    </row>
    <row r="53" spans="1:16" ht="20.05" customHeight="1">
      <c r="A53" s="33"/>
      <c r="B53" s="23"/>
      <c r="C53" s="32"/>
      <c r="D53" s="23">
        <v>2025</v>
      </c>
      <c r="E53" s="23"/>
      <c r="F53" s="23">
        <v>2024</v>
      </c>
      <c r="G53" s="23"/>
      <c r="K53" s="22"/>
    </row>
    <row r="54" spans="1:16" s="22" customFormat="1" ht="20.05" customHeight="1">
      <c r="A54" s="40"/>
      <c r="B54" s="45"/>
      <c r="C54" s="45"/>
      <c r="D54" s="229"/>
      <c r="E54" s="45"/>
      <c r="F54" s="229" t="s">
        <v>238</v>
      </c>
      <c r="G54" s="45"/>
      <c r="H54" s="333" t="s">
        <v>7</v>
      </c>
      <c r="I54" s="333"/>
      <c r="J54" s="333"/>
      <c r="K54" s="45"/>
    </row>
    <row r="55" spans="1:16" s="22" customFormat="1" ht="20.05" customHeight="1">
      <c r="A55" s="40"/>
      <c r="B55" s="45"/>
      <c r="C55" s="45"/>
      <c r="D55" s="166" t="s">
        <v>3</v>
      </c>
      <c r="E55" s="167"/>
      <c r="F55" s="166" t="s">
        <v>4</v>
      </c>
      <c r="G55" s="45"/>
      <c r="H55" s="333" t="s">
        <v>8</v>
      </c>
      <c r="I55" s="333"/>
      <c r="J55" s="333"/>
      <c r="K55" s="45"/>
    </row>
    <row r="56" spans="1:16" s="22" customFormat="1" ht="20.05" customHeight="1">
      <c r="A56" s="40"/>
      <c r="B56" s="23" t="s">
        <v>9</v>
      </c>
      <c r="C56" s="45"/>
      <c r="D56" s="166" t="s">
        <v>5</v>
      </c>
      <c r="E56" s="167"/>
      <c r="F56" s="166" t="s">
        <v>5</v>
      </c>
      <c r="G56" s="45"/>
      <c r="H56" s="23">
        <v>2025</v>
      </c>
      <c r="I56" s="23"/>
      <c r="J56" s="23">
        <v>2024</v>
      </c>
      <c r="K56" s="45"/>
    </row>
    <row r="57" spans="1:16" s="22" customFormat="1" ht="20.05" customHeight="1">
      <c r="A57" s="332" t="s">
        <v>35</v>
      </c>
      <c r="B57" s="23"/>
      <c r="C57" s="45"/>
      <c r="D57" s="166"/>
      <c r="E57" s="167"/>
      <c r="F57" s="166"/>
      <c r="G57" s="45"/>
      <c r="H57" s="23"/>
      <c r="I57" s="23"/>
      <c r="J57" s="23"/>
      <c r="K57" s="45"/>
    </row>
    <row r="58" spans="1:16" ht="20.05" customHeight="1">
      <c r="A58" s="76" t="s">
        <v>288</v>
      </c>
      <c r="B58" s="186"/>
      <c r="C58" s="32"/>
      <c r="D58" s="23"/>
      <c r="E58" s="32"/>
      <c r="F58" s="23"/>
      <c r="G58" s="32"/>
      <c r="H58" s="23"/>
      <c r="I58" s="42"/>
      <c r="J58" s="23"/>
      <c r="K58" s="23"/>
    </row>
    <row r="59" spans="1:16" ht="20.05" customHeight="1">
      <c r="A59" s="127" t="s">
        <v>58</v>
      </c>
      <c r="B59" s="130"/>
      <c r="C59" s="34"/>
      <c r="D59" s="34"/>
      <c r="E59" s="34"/>
      <c r="F59" s="77"/>
      <c r="G59" s="34"/>
      <c r="H59" s="34"/>
      <c r="I59" s="77"/>
      <c r="J59" s="77"/>
      <c r="K59" s="77"/>
      <c r="L59" s="22"/>
      <c r="M59" s="22"/>
      <c r="N59" s="22"/>
      <c r="O59" s="22"/>
      <c r="P59" s="22"/>
    </row>
    <row r="60" spans="1:16" ht="20.05" customHeight="1">
      <c r="A60" s="127" t="s">
        <v>59</v>
      </c>
      <c r="B60" s="130">
        <v>23</v>
      </c>
      <c r="C60" s="78"/>
      <c r="D60" s="78"/>
      <c r="E60" s="78"/>
      <c r="F60" s="83"/>
      <c r="G60" s="78"/>
      <c r="H60" s="78"/>
      <c r="I60" s="83"/>
      <c r="J60" s="83"/>
      <c r="K60" s="83"/>
      <c r="L60" s="22"/>
      <c r="M60" s="22"/>
      <c r="N60" s="22"/>
      <c r="O60" s="22"/>
      <c r="P60" s="22"/>
    </row>
    <row r="61" spans="1:16" ht="20.05" customHeight="1">
      <c r="A61" s="128" t="s">
        <v>60</v>
      </c>
      <c r="B61" s="123"/>
      <c r="C61" s="78"/>
      <c r="D61" s="78"/>
      <c r="E61" s="78"/>
      <c r="F61" s="83"/>
      <c r="G61" s="78"/>
      <c r="H61" s="78"/>
      <c r="I61" s="83"/>
      <c r="J61" s="83"/>
      <c r="K61" s="83"/>
      <c r="L61" s="22"/>
      <c r="M61" s="202"/>
      <c r="N61" s="203"/>
      <c r="O61" s="22"/>
      <c r="P61" s="204"/>
    </row>
    <row r="62" spans="1:16" ht="20.05" customHeight="1" thickBot="1">
      <c r="A62" s="129" t="s">
        <v>61</v>
      </c>
      <c r="B62" s="123"/>
      <c r="C62" s="78"/>
      <c r="D62" s="124">
        <v>10779958</v>
      </c>
      <c r="E62" s="78"/>
      <c r="F62" s="22"/>
      <c r="G62" s="78"/>
      <c r="H62" s="124">
        <v>10779958</v>
      </c>
      <c r="I62" s="83"/>
      <c r="J62" s="83"/>
      <c r="K62" s="83"/>
      <c r="L62" s="22"/>
      <c r="M62" s="202"/>
      <c r="N62" s="22"/>
      <c r="O62" s="22"/>
      <c r="P62" s="22"/>
    </row>
    <row r="63" spans="1:16" ht="20.05" customHeight="1" thickTop="1" thickBot="1">
      <c r="A63" s="129" t="s">
        <v>62</v>
      </c>
      <c r="B63" s="123"/>
      <c r="C63" s="78"/>
      <c r="D63" s="15"/>
      <c r="E63" s="78"/>
      <c r="F63" s="124">
        <v>10779995</v>
      </c>
      <c r="G63" s="78"/>
      <c r="H63" s="22"/>
      <c r="I63" s="83"/>
      <c r="J63" s="124">
        <v>10779995</v>
      </c>
      <c r="K63" s="83"/>
      <c r="L63" s="22"/>
      <c r="M63" s="202"/>
      <c r="N63" s="22"/>
      <c r="O63" s="22"/>
      <c r="P63" s="22"/>
    </row>
    <row r="64" spans="1:16" ht="20.05" customHeight="1" thickTop="1">
      <c r="A64" s="128" t="s">
        <v>63</v>
      </c>
      <c r="B64" s="123"/>
      <c r="C64" s="78"/>
      <c r="D64" s="36"/>
      <c r="E64" s="78"/>
      <c r="F64" s="36"/>
      <c r="G64" s="81"/>
      <c r="H64" s="36"/>
      <c r="I64" s="84"/>
      <c r="J64" s="36"/>
      <c r="K64" s="83"/>
      <c r="L64" s="22"/>
      <c r="M64" s="202"/>
      <c r="N64" s="203"/>
      <c r="O64" s="22"/>
      <c r="P64" s="22"/>
    </row>
    <row r="65" spans="1:16" ht="20.05" customHeight="1">
      <c r="A65" s="129" t="s">
        <v>64</v>
      </c>
      <c r="B65" s="123"/>
      <c r="C65" s="77"/>
      <c r="D65" s="36"/>
      <c r="E65" s="77"/>
      <c r="F65" s="36"/>
      <c r="G65" s="82"/>
      <c r="H65" s="36"/>
      <c r="I65" s="36"/>
      <c r="J65" s="36"/>
      <c r="K65" s="36"/>
      <c r="L65" s="22"/>
      <c r="M65" s="202"/>
      <c r="N65" s="203"/>
      <c r="O65" s="22"/>
      <c r="P65" s="204"/>
    </row>
    <row r="66" spans="1:16" ht="20.05" customHeight="1">
      <c r="A66" s="129" t="s">
        <v>65</v>
      </c>
      <c r="B66" s="123"/>
      <c r="C66" s="77"/>
      <c r="D66" s="36">
        <v>10714939</v>
      </c>
      <c r="E66" s="77"/>
      <c r="F66" s="131">
        <v>0</v>
      </c>
      <c r="G66" s="82"/>
      <c r="H66" s="36">
        <v>10714939</v>
      </c>
      <c r="I66" s="36"/>
      <c r="J66" s="131">
        <v>0</v>
      </c>
      <c r="K66" s="36"/>
      <c r="L66" s="22"/>
      <c r="M66" s="202"/>
      <c r="N66" s="203"/>
      <c r="O66" s="22"/>
      <c r="P66" s="204"/>
    </row>
    <row r="67" spans="1:16" ht="20.05" customHeight="1">
      <c r="A67" s="129" t="s">
        <v>66</v>
      </c>
      <c r="B67" s="123"/>
      <c r="C67" s="77"/>
      <c r="D67" s="36"/>
      <c r="E67" s="77"/>
      <c r="F67" s="36"/>
      <c r="G67" s="82"/>
      <c r="H67" s="36"/>
      <c r="I67" s="36"/>
      <c r="J67" s="22"/>
      <c r="K67" s="36"/>
      <c r="L67" s="22"/>
      <c r="M67" s="202"/>
      <c r="N67" s="203"/>
      <c r="O67" s="22"/>
      <c r="P67" s="204"/>
    </row>
    <row r="68" spans="1:16" ht="20.05" customHeight="1">
      <c r="A68" s="129" t="s">
        <v>65</v>
      </c>
      <c r="B68" s="123"/>
      <c r="C68" s="77"/>
      <c r="D68" s="131">
        <v>0</v>
      </c>
      <c r="E68" s="77"/>
      <c r="F68" s="36">
        <v>37</v>
      </c>
      <c r="G68" s="82"/>
      <c r="H68" s="131">
        <v>0</v>
      </c>
      <c r="I68" s="36"/>
      <c r="J68" s="36">
        <v>37</v>
      </c>
      <c r="K68" s="36"/>
      <c r="L68" s="22"/>
      <c r="M68" s="202"/>
      <c r="N68" s="203"/>
      <c r="O68" s="22"/>
      <c r="P68" s="204"/>
    </row>
    <row r="69" spans="1:16" ht="20.05" customHeight="1">
      <c r="A69" s="35" t="s">
        <v>67</v>
      </c>
      <c r="B69" s="123"/>
      <c r="C69" s="85"/>
      <c r="D69" s="36">
        <v>7390915</v>
      </c>
      <c r="E69" s="85"/>
      <c r="F69" s="131">
        <v>0</v>
      </c>
      <c r="G69" s="82"/>
      <c r="H69" s="36">
        <v>21181034</v>
      </c>
      <c r="I69" s="36"/>
      <c r="J69" s="131">
        <v>0</v>
      </c>
      <c r="K69" s="36"/>
      <c r="L69" s="22"/>
      <c r="M69" s="22"/>
      <c r="N69" s="180"/>
      <c r="O69" s="22"/>
      <c r="P69" s="205"/>
    </row>
    <row r="70" spans="1:16" ht="20.05" customHeight="1">
      <c r="A70" s="35" t="s">
        <v>68</v>
      </c>
      <c r="B70" s="254"/>
      <c r="C70" s="78"/>
      <c r="D70" s="36"/>
      <c r="E70" s="78"/>
      <c r="F70" s="36"/>
      <c r="G70" s="81"/>
      <c r="H70" s="22"/>
      <c r="I70" s="22"/>
      <c r="J70" s="22"/>
      <c r="K70" s="36"/>
      <c r="L70" s="22"/>
      <c r="M70" s="22"/>
      <c r="N70" s="22"/>
      <c r="O70" s="22"/>
      <c r="P70" s="22"/>
    </row>
    <row r="71" spans="1:16" ht="20.05" customHeight="1">
      <c r="A71" s="128" t="s">
        <v>69</v>
      </c>
      <c r="B71" s="254">
        <v>2.2000000000000002</v>
      </c>
      <c r="C71" s="78"/>
      <c r="D71" s="131">
        <v>0</v>
      </c>
      <c r="E71" s="78"/>
      <c r="F71" s="36">
        <v>18105854</v>
      </c>
      <c r="G71" s="81"/>
      <c r="H71" s="131">
        <v>0</v>
      </c>
      <c r="I71" s="36"/>
      <c r="J71" s="131">
        <v>0</v>
      </c>
      <c r="K71" s="36"/>
      <c r="L71" s="22"/>
      <c r="M71" s="22"/>
      <c r="N71" s="22"/>
      <c r="O71" s="22"/>
      <c r="P71" s="22"/>
    </row>
    <row r="72" spans="1:16" ht="20.05" customHeight="1">
      <c r="A72" s="35" t="s">
        <v>70</v>
      </c>
      <c r="B72" s="254">
        <v>36</v>
      </c>
      <c r="C72" s="78"/>
      <c r="D72" s="36">
        <v>58126</v>
      </c>
      <c r="E72" s="78"/>
      <c r="F72" s="36">
        <v>27574</v>
      </c>
      <c r="G72" s="81"/>
      <c r="H72" s="131">
        <v>0</v>
      </c>
      <c r="I72" s="36"/>
      <c r="J72" s="131">
        <v>0</v>
      </c>
      <c r="K72" s="36"/>
      <c r="L72" s="22"/>
      <c r="M72" s="22"/>
      <c r="N72" s="22"/>
      <c r="O72" s="22"/>
      <c r="P72" s="22"/>
    </row>
    <row r="73" spans="1:16" ht="20.05" customHeight="1">
      <c r="A73" s="35" t="s">
        <v>280</v>
      </c>
      <c r="B73" s="130"/>
      <c r="C73" s="78"/>
      <c r="D73" s="36"/>
      <c r="E73" s="78"/>
      <c r="F73" s="36"/>
      <c r="G73" s="81"/>
      <c r="H73" s="36"/>
      <c r="I73" s="36"/>
      <c r="J73" s="36"/>
      <c r="K73" s="36"/>
      <c r="L73" s="22"/>
      <c r="M73" s="22"/>
      <c r="N73" s="22"/>
      <c r="O73" s="22"/>
      <c r="P73" s="22"/>
    </row>
    <row r="74" spans="1:16" ht="20.05" customHeight="1">
      <c r="A74" s="128" t="s">
        <v>71</v>
      </c>
      <c r="B74" s="130"/>
      <c r="C74" s="86"/>
      <c r="D74" s="36"/>
      <c r="E74" s="86"/>
      <c r="F74" s="36"/>
      <c r="G74" s="87"/>
      <c r="H74" s="36"/>
      <c r="I74" s="36"/>
      <c r="J74" s="36"/>
      <c r="K74" s="36"/>
      <c r="L74" s="22"/>
      <c r="M74" s="22"/>
      <c r="N74" s="22"/>
      <c r="O74" s="22"/>
      <c r="P74" s="22"/>
    </row>
    <row r="75" spans="1:16" ht="20.05" customHeight="1">
      <c r="A75" s="129" t="s">
        <v>72</v>
      </c>
      <c r="B75" s="130">
        <v>24</v>
      </c>
      <c r="C75" s="86"/>
      <c r="D75" s="15">
        <v>1154417</v>
      </c>
      <c r="E75" s="86"/>
      <c r="F75" s="15">
        <v>1071506</v>
      </c>
      <c r="G75" s="87"/>
      <c r="H75" s="15">
        <v>52309</v>
      </c>
      <c r="I75" s="36"/>
      <c r="J75" s="131">
        <v>0</v>
      </c>
      <c r="K75" s="36"/>
    </row>
    <row r="76" spans="1:16" ht="20.05" customHeight="1">
      <c r="A76" s="128" t="s">
        <v>73</v>
      </c>
      <c r="B76" s="254"/>
      <c r="C76" s="86"/>
      <c r="D76" s="15">
        <v>15170415</v>
      </c>
      <c r="E76" s="86"/>
      <c r="F76" s="15">
        <v>11305104</v>
      </c>
      <c r="G76" s="87"/>
      <c r="H76" s="105">
        <v>-914</v>
      </c>
      <c r="I76" s="105"/>
      <c r="J76" s="105">
        <v>-3641</v>
      </c>
      <c r="K76" s="36"/>
    </row>
    <row r="77" spans="1:16" ht="20.05" customHeight="1">
      <c r="A77" s="187" t="s">
        <v>74</v>
      </c>
      <c r="B77" s="254">
        <v>36</v>
      </c>
      <c r="C77" s="86"/>
      <c r="D77" s="105">
        <v>-83074</v>
      </c>
      <c r="E77" s="86"/>
      <c r="F77" s="105">
        <v>-64528</v>
      </c>
      <c r="G77" s="106"/>
      <c r="H77" s="131">
        <v>0</v>
      </c>
      <c r="I77" s="38"/>
      <c r="J77" s="131">
        <v>0</v>
      </c>
      <c r="K77" s="12"/>
    </row>
    <row r="78" spans="1:16" ht="20.05" customHeight="1">
      <c r="A78" s="35" t="s">
        <v>75</v>
      </c>
      <c r="B78" s="254"/>
      <c r="C78" s="78"/>
      <c r="D78" s="105">
        <v>-150629</v>
      </c>
      <c r="E78" s="78"/>
      <c r="F78" s="105">
        <v>-106406</v>
      </c>
      <c r="G78" s="107"/>
      <c r="H78" s="105">
        <v>287</v>
      </c>
      <c r="I78" s="38"/>
      <c r="J78" s="105">
        <v>-196</v>
      </c>
      <c r="K78" s="36"/>
    </row>
    <row r="79" spans="1:16" ht="20.05" customHeight="1">
      <c r="A79" s="128" t="s">
        <v>76</v>
      </c>
      <c r="B79" s="130"/>
      <c r="C79" s="34"/>
      <c r="D79" s="118">
        <f>SUM(D66:D78)</f>
        <v>34255109</v>
      </c>
      <c r="E79" s="34"/>
      <c r="F79" s="118">
        <f>SUM(F68:F78)</f>
        <v>30339141</v>
      </c>
      <c r="G79" s="88"/>
      <c r="H79" s="118">
        <f>SUM(H66:H78)</f>
        <v>31947655</v>
      </c>
      <c r="I79" s="36"/>
      <c r="J79" s="134">
        <f>SUM(J68:J78)</f>
        <v>-3800</v>
      </c>
      <c r="K79" s="36"/>
    </row>
    <row r="80" spans="1:16" ht="20.05" customHeight="1">
      <c r="A80" s="128" t="s">
        <v>77</v>
      </c>
      <c r="B80" s="130"/>
      <c r="C80" s="34"/>
      <c r="D80" s="119">
        <v>207690</v>
      </c>
      <c r="E80" s="34"/>
      <c r="F80" s="119">
        <v>184121</v>
      </c>
      <c r="G80" s="88"/>
      <c r="H80" s="132">
        <v>0</v>
      </c>
      <c r="I80" s="36"/>
      <c r="J80" s="132">
        <v>0</v>
      </c>
      <c r="K80" s="36"/>
    </row>
    <row r="81" spans="1:11" ht="20.05" customHeight="1">
      <c r="A81" s="133" t="s">
        <v>78</v>
      </c>
      <c r="B81" s="130"/>
      <c r="C81" s="34"/>
      <c r="D81" s="89">
        <f>SUM(D79:D80)</f>
        <v>34462799</v>
      </c>
      <c r="E81" s="34"/>
      <c r="F81" s="89">
        <f>SUM(F79:F80)</f>
        <v>30523262</v>
      </c>
      <c r="G81" s="88"/>
      <c r="H81" s="89">
        <f>SUM(H79:H80)</f>
        <v>31947655</v>
      </c>
      <c r="I81" s="36"/>
      <c r="J81" s="134">
        <f>SUM(J79:J80)</f>
        <v>-3800</v>
      </c>
      <c r="K81" s="36"/>
    </row>
    <row r="82" spans="1:11" ht="20.05" customHeight="1" thickBot="1">
      <c r="A82" s="186" t="s">
        <v>79</v>
      </c>
      <c r="B82" s="255"/>
      <c r="C82" s="34"/>
      <c r="D82" s="90">
        <f>D38+D81</f>
        <v>112796773</v>
      </c>
      <c r="E82" s="34"/>
      <c r="F82" s="90">
        <f>F38+F81</f>
        <v>106531097</v>
      </c>
      <c r="G82" s="34"/>
      <c r="H82" s="90">
        <f>H38+H79</f>
        <v>40015409</v>
      </c>
      <c r="I82" s="36"/>
      <c r="J82" s="90">
        <f>J38+J79</f>
        <v>3205</v>
      </c>
      <c r="K82" s="38"/>
    </row>
    <row r="83" spans="1:11" ht="20.05" customHeight="1" thickTop="1">
      <c r="A83" s="37"/>
      <c r="B83" s="34"/>
      <c r="C83" s="34"/>
      <c r="D83" s="34"/>
      <c r="E83" s="34"/>
      <c r="F83" s="38"/>
      <c r="G83" s="34"/>
      <c r="H83" s="34"/>
      <c r="I83" s="36"/>
      <c r="J83" s="38"/>
      <c r="K83" s="38"/>
    </row>
    <row r="91" spans="1:11" ht="20.05" customHeight="1">
      <c r="A91" s="41" t="s">
        <v>227</v>
      </c>
    </row>
  </sheetData>
  <mergeCells count="16">
    <mergeCell ref="H55:J55"/>
    <mergeCell ref="D6:F6"/>
    <mergeCell ref="D7:F7"/>
    <mergeCell ref="H10:J10"/>
    <mergeCell ref="D51:F51"/>
    <mergeCell ref="D52:F52"/>
    <mergeCell ref="H54:J54"/>
    <mergeCell ref="A46:K46"/>
    <mergeCell ref="A48:K48"/>
    <mergeCell ref="A49:K49"/>
    <mergeCell ref="A47:K47"/>
    <mergeCell ref="A1:K1"/>
    <mergeCell ref="A2:K2"/>
    <mergeCell ref="A3:K3"/>
    <mergeCell ref="A4:K4"/>
    <mergeCell ref="H9:J9"/>
  </mergeCells>
  <pageMargins left="0.51181102362204722" right="0.39370078740157483" top="0.98425196850393704" bottom="0.51181102362204722" header="0.59055118110236227" footer="0.31496062992125984"/>
  <pageSetup paperSize="9" scale="80" orientation="portrait" r:id="rId1"/>
  <headerFooter alignWithMargins="0"/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99FF7-92B8-444E-9EC2-8444A922834C}">
  <sheetPr>
    <tabColor rgb="FF92D050"/>
  </sheetPr>
  <dimension ref="A1:O98"/>
  <sheetViews>
    <sheetView topLeftCell="A45" zoomScaleNormal="100" zoomScaleSheetLayoutView="100" workbookViewId="0">
      <selection activeCell="N54" sqref="N54"/>
    </sheetView>
  </sheetViews>
  <sheetFormatPr defaultColWidth="9.5" defaultRowHeight="20.05" customHeight="1"/>
  <cols>
    <col min="1" max="1" width="59.625" style="17" customWidth="1"/>
    <col min="2" max="2" width="5.625" style="30" customWidth="1"/>
    <col min="3" max="3" width="1.125" style="17" customWidth="1"/>
    <col min="4" max="4" width="13.125" style="17" bestFit="1" customWidth="1"/>
    <col min="5" max="5" width="1.125" style="17" customWidth="1"/>
    <col min="6" max="6" width="12.625" style="17" customWidth="1"/>
    <col min="7" max="7" width="1.125" style="17" customWidth="1"/>
    <col min="8" max="8" width="13.625" style="17" customWidth="1"/>
    <col min="9" max="9" width="1.125" style="17" customWidth="1"/>
    <col min="10" max="10" width="13.625" style="17" customWidth="1"/>
    <col min="11" max="12" width="1.5" style="17" customWidth="1"/>
    <col min="13" max="13" width="12.5" style="17" bestFit="1" customWidth="1"/>
    <col min="14" max="14" width="9.5" style="17" bestFit="1" customWidth="1"/>
    <col min="15" max="15" width="11.5" style="17" bestFit="1" customWidth="1"/>
    <col min="16" max="16384" width="9.5" style="17"/>
  </cols>
  <sheetData>
    <row r="1" spans="1:15" ht="20.05" customHeight="1">
      <c r="A1" s="337" t="str">
        <f>Assets!$A$1</f>
        <v>TIDLOR  HOLDINGS PUBLIC  COMPANY  LIMITED  AND  ITS  SUBSIDIARY</v>
      </c>
      <c r="B1" s="337"/>
      <c r="C1" s="337"/>
      <c r="D1" s="337"/>
      <c r="E1" s="337"/>
      <c r="F1" s="337"/>
      <c r="G1" s="337"/>
      <c r="H1" s="337"/>
      <c r="I1" s="337"/>
      <c r="J1" s="337"/>
      <c r="K1" s="54"/>
      <c r="L1" s="54"/>
    </row>
    <row r="2" spans="1:15" ht="20.05" customHeight="1">
      <c r="A2" s="337" t="s">
        <v>80</v>
      </c>
      <c r="B2" s="337"/>
      <c r="C2" s="337"/>
      <c r="D2" s="337"/>
      <c r="E2" s="337"/>
      <c r="F2" s="337"/>
      <c r="G2" s="337"/>
      <c r="H2" s="337"/>
      <c r="I2" s="337"/>
      <c r="J2" s="337"/>
      <c r="K2" s="54"/>
      <c r="L2" s="54"/>
    </row>
    <row r="3" spans="1:15" ht="20.05" customHeight="1">
      <c r="A3" s="334" t="s">
        <v>229</v>
      </c>
      <c r="B3" s="334"/>
      <c r="C3" s="334"/>
      <c r="D3" s="334"/>
      <c r="E3" s="334"/>
      <c r="F3" s="334"/>
      <c r="G3" s="334"/>
      <c r="H3" s="334"/>
      <c r="I3" s="334"/>
      <c r="J3" s="334"/>
      <c r="K3" s="39"/>
      <c r="L3" s="39"/>
    </row>
    <row r="4" spans="1:15" ht="20.05" customHeight="1">
      <c r="A4" s="338" t="s">
        <v>2</v>
      </c>
      <c r="B4" s="338"/>
      <c r="C4" s="338"/>
      <c r="D4" s="338"/>
      <c r="E4" s="338"/>
      <c r="F4" s="338"/>
      <c r="G4" s="338"/>
      <c r="H4" s="338"/>
      <c r="I4" s="338"/>
      <c r="J4" s="338"/>
      <c r="K4" s="54"/>
      <c r="L4" s="54"/>
    </row>
    <row r="5" spans="1:15" ht="9" customHeight="1">
      <c r="A5" s="18"/>
      <c r="B5" s="19"/>
      <c r="C5" s="18"/>
      <c r="D5" s="18"/>
      <c r="E5" s="18"/>
      <c r="F5" s="18"/>
      <c r="G5" s="18"/>
      <c r="H5" s="18"/>
      <c r="I5" s="18"/>
      <c r="J5" s="18"/>
      <c r="K5" s="18"/>
      <c r="L5" s="22"/>
    </row>
    <row r="6" spans="1:15" s="43" customFormat="1" ht="20.05" customHeight="1">
      <c r="A6" s="44"/>
      <c r="B6" s="1"/>
      <c r="C6" s="117"/>
      <c r="G6" s="169"/>
      <c r="H6" s="333" t="s">
        <v>7</v>
      </c>
      <c r="I6" s="333"/>
      <c r="J6" s="333"/>
    </row>
    <row r="7" spans="1:15" s="43" customFormat="1" ht="20.05" customHeight="1">
      <c r="A7" s="44"/>
      <c r="B7" s="1"/>
      <c r="C7" s="117"/>
      <c r="D7" s="333" t="s">
        <v>6</v>
      </c>
      <c r="E7" s="333"/>
      <c r="F7" s="333"/>
      <c r="G7" s="169"/>
      <c r="H7" s="333" t="s">
        <v>262</v>
      </c>
      <c r="I7" s="333"/>
      <c r="J7" s="333"/>
    </row>
    <row r="8" spans="1:15" s="43" customFormat="1" ht="20.05" customHeight="1">
      <c r="A8" s="44"/>
      <c r="B8" s="1"/>
      <c r="C8" s="117"/>
      <c r="D8" s="333" t="s">
        <v>8</v>
      </c>
      <c r="E8" s="333"/>
      <c r="F8" s="333"/>
      <c r="G8" s="169"/>
      <c r="I8" s="169"/>
      <c r="J8" s="169" t="s">
        <v>81</v>
      </c>
    </row>
    <row r="9" spans="1:15" s="43" customFormat="1" ht="20.05" customHeight="1">
      <c r="A9" s="44"/>
      <c r="B9" s="1"/>
      <c r="C9" s="117"/>
      <c r="D9" s="333" t="s">
        <v>249</v>
      </c>
      <c r="E9" s="333"/>
      <c r="F9" s="333"/>
      <c r="G9" s="169"/>
      <c r="H9" s="169"/>
      <c r="I9" s="169"/>
      <c r="J9" s="169" t="s">
        <v>82</v>
      </c>
    </row>
    <row r="10" spans="1:15" s="22" customFormat="1" ht="20.05" customHeight="1">
      <c r="A10" s="20"/>
      <c r="C10" s="237"/>
      <c r="D10" s="23">
        <v>2025</v>
      </c>
      <c r="E10" s="237"/>
      <c r="F10" s="23">
        <v>2024</v>
      </c>
      <c r="G10" s="237"/>
      <c r="H10" s="169"/>
      <c r="I10" s="42"/>
      <c r="J10" s="169" t="s">
        <v>83</v>
      </c>
      <c r="K10" s="23"/>
    </row>
    <row r="11" spans="1:15" s="22" customFormat="1" ht="20.05" customHeight="1">
      <c r="A11" s="33"/>
      <c r="B11" s="32"/>
      <c r="C11" s="32"/>
      <c r="D11" s="229"/>
      <c r="E11" s="32"/>
      <c r="F11" s="229" t="s">
        <v>238</v>
      </c>
      <c r="G11" s="169"/>
      <c r="H11" s="169" t="s">
        <v>230</v>
      </c>
      <c r="I11" s="45"/>
      <c r="J11" s="231" t="s">
        <v>84</v>
      </c>
    </row>
    <row r="12" spans="1:15" s="22" customFormat="1" ht="20.05" customHeight="1">
      <c r="A12" s="33"/>
      <c r="B12" s="32"/>
      <c r="C12" s="32"/>
      <c r="D12" s="166" t="s">
        <v>3</v>
      </c>
      <c r="E12" s="167"/>
      <c r="F12" s="166" t="s">
        <v>4</v>
      </c>
      <c r="G12" s="169"/>
      <c r="H12" s="169" t="s">
        <v>231</v>
      </c>
      <c r="I12" s="45"/>
      <c r="J12" s="169" t="s">
        <v>232</v>
      </c>
    </row>
    <row r="13" spans="1:15" s="22" customFormat="1" ht="20.05" customHeight="1">
      <c r="A13" s="33"/>
      <c r="B13" s="237" t="s">
        <v>9</v>
      </c>
      <c r="C13" s="32"/>
      <c r="D13" s="166" t="s">
        <v>5</v>
      </c>
      <c r="E13" s="167"/>
      <c r="F13" s="166" t="s">
        <v>5</v>
      </c>
      <c r="G13" s="169"/>
      <c r="H13" s="23">
        <v>2025</v>
      </c>
      <c r="I13" s="45"/>
      <c r="J13" s="23">
        <v>2024</v>
      </c>
    </row>
    <row r="14" spans="1:15" ht="20.05" customHeight="1">
      <c r="A14" s="47" t="s">
        <v>85</v>
      </c>
      <c r="B14" s="19"/>
      <c r="C14" s="246"/>
      <c r="D14" s="246"/>
      <c r="E14" s="246"/>
      <c r="F14" s="18"/>
      <c r="G14" s="246"/>
      <c r="H14" s="246"/>
      <c r="I14" s="18"/>
      <c r="J14" s="18"/>
      <c r="K14" s="18"/>
      <c r="L14" s="22"/>
    </row>
    <row r="15" spans="1:15" ht="20.05" customHeight="1">
      <c r="A15" s="48" t="s">
        <v>86</v>
      </c>
      <c r="B15" s="19"/>
      <c r="C15" s="242"/>
      <c r="D15" s="56">
        <v>1148701</v>
      </c>
      <c r="E15" s="242"/>
      <c r="F15" s="55">
        <v>1415895</v>
      </c>
      <c r="G15" s="247"/>
      <c r="H15" s="190">
        <v>0</v>
      </c>
      <c r="I15" s="56"/>
      <c r="J15" s="190">
        <v>0</v>
      </c>
      <c r="K15" s="55"/>
      <c r="L15" s="22"/>
      <c r="M15" s="22"/>
      <c r="N15" s="22"/>
      <c r="O15" s="22"/>
    </row>
    <row r="16" spans="1:15" ht="20.05" customHeight="1">
      <c r="A16" s="46" t="s">
        <v>87</v>
      </c>
      <c r="B16" s="29"/>
      <c r="C16" s="29"/>
      <c r="D16" s="56">
        <v>18195493</v>
      </c>
      <c r="E16" s="29"/>
      <c r="F16" s="55">
        <v>16953044</v>
      </c>
      <c r="G16" s="248"/>
      <c r="H16" s="55">
        <v>19316</v>
      </c>
      <c r="I16" s="56"/>
      <c r="J16" s="190">
        <v>0</v>
      </c>
      <c r="K16" s="22"/>
      <c r="L16" s="22"/>
      <c r="M16" s="22"/>
      <c r="N16" s="22"/>
      <c r="O16" s="22"/>
    </row>
    <row r="17" spans="1:15" ht="20.05" customHeight="1">
      <c r="A17" s="48" t="s">
        <v>88</v>
      </c>
      <c r="B17" s="241">
        <v>27</v>
      </c>
      <c r="C17" s="242"/>
      <c r="D17" s="56">
        <v>4024351</v>
      </c>
      <c r="E17" s="242"/>
      <c r="F17" s="55">
        <v>3733990</v>
      </c>
      <c r="G17" s="249"/>
      <c r="H17" s="190">
        <v>0</v>
      </c>
      <c r="I17" s="56"/>
      <c r="J17" s="190">
        <v>0</v>
      </c>
      <c r="K17" s="55"/>
      <c r="L17" s="22"/>
      <c r="M17" s="22"/>
      <c r="N17" s="22"/>
      <c r="O17" s="22"/>
    </row>
    <row r="18" spans="1:15" ht="20.05" customHeight="1">
      <c r="A18" s="48" t="s">
        <v>89</v>
      </c>
      <c r="B18" s="241">
        <v>35.200000000000003</v>
      </c>
      <c r="C18" s="242"/>
      <c r="D18" s="190">
        <v>0</v>
      </c>
      <c r="E18" s="242"/>
      <c r="F18" s="190">
        <v>0</v>
      </c>
      <c r="G18" s="249"/>
      <c r="H18" s="55">
        <v>1079603</v>
      </c>
      <c r="I18" s="56"/>
      <c r="J18" s="190">
        <v>0</v>
      </c>
      <c r="K18" s="55"/>
      <c r="L18" s="22"/>
      <c r="M18" s="22"/>
      <c r="N18" s="22"/>
      <c r="O18" s="22"/>
    </row>
    <row r="19" spans="1:15" ht="20.05" customHeight="1">
      <c r="A19" s="48" t="s">
        <v>90</v>
      </c>
      <c r="B19" s="241"/>
      <c r="C19" s="242"/>
      <c r="D19" s="250">
        <v>164597</v>
      </c>
      <c r="E19" s="242"/>
      <c r="F19" s="175">
        <v>57863</v>
      </c>
      <c r="G19" s="249"/>
      <c r="H19" s="55">
        <v>622</v>
      </c>
      <c r="I19" s="56"/>
      <c r="J19" s="175">
        <v>11</v>
      </c>
      <c r="K19" s="55"/>
      <c r="L19" s="22"/>
      <c r="M19" s="22"/>
      <c r="N19" s="22"/>
      <c r="O19" s="22"/>
    </row>
    <row r="20" spans="1:15" ht="20.05" customHeight="1">
      <c r="A20" s="25" t="s">
        <v>91</v>
      </c>
      <c r="B20" s="19"/>
      <c r="C20" s="242"/>
      <c r="D20" s="63">
        <f>SUM(D15:D19)</f>
        <v>23533142</v>
      </c>
      <c r="E20" s="242"/>
      <c r="F20" s="175">
        <f>SUM(F15:F19)</f>
        <v>22160792</v>
      </c>
      <c r="G20" s="249"/>
      <c r="H20" s="251">
        <f>SUM(H15:H19)</f>
        <v>1099541</v>
      </c>
      <c r="I20" s="243"/>
      <c r="J20" s="175">
        <f>SUM(J15:J19)</f>
        <v>11</v>
      </c>
      <c r="K20" s="3"/>
      <c r="L20" s="22"/>
      <c r="M20" s="22"/>
      <c r="N20" s="22"/>
      <c r="O20" s="22"/>
    </row>
    <row r="21" spans="1:15" ht="9" customHeight="1">
      <c r="A21" s="20"/>
      <c r="B21" s="19"/>
      <c r="C21" s="242"/>
      <c r="D21" s="64"/>
      <c r="E21" s="242"/>
      <c r="F21" s="64"/>
      <c r="G21" s="249"/>
      <c r="H21" s="64"/>
      <c r="I21" s="243"/>
      <c r="J21" s="64"/>
      <c r="K21" s="3"/>
      <c r="L21" s="22"/>
      <c r="M21" s="22"/>
      <c r="N21" s="22"/>
      <c r="O21" s="22"/>
    </row>
    <row r="22" spans="1:15" ht="20.05" customHeight="1">
      <c r="A22" s="47" t="s">
        <v>92</v>
      </c>
      <c r="B22" s="241"/>
      <c r="C22" s="242"/>
      <c r="D22" s="64"/>
      <c r="E22" s="242"/>
      <c r="F22" s="64"/>
      <c r="G22" s="249"/>
      <c r="H22" s="64"/>
      <c r="I22" s="243"/>
      <c r="J22" s="64"/>
      <c r="K22" s="3"/>
      <c r="L22" s="22"/>
      <c r="M22" s="22"/>
      <c r="N22" s="22"/>
      <c r="O22" s="22"/>
    </row>
    <row r="23" spans="1:15" ht="20.05" customHeight="1">
      <c r="A23" s="48" t="s">
        <v>93</v>
      </c>
      <c r="B23" s="241">
        <v>28</v>
      </c>
      <c r="C23" s="242"/>
      <c r="D23" s="56">
        <v>11635290</v>
      </c>
      <c r="E23" s="242"/>
      <c r="F23" s="55">
        <v>11036505</v>
      </c>
      <c r="G23" s="249"/>
      <c r="H23" s="55">
        <v>37992</v>
      </c>
      <c r="I23" s="56"/>
      <c r="J23" s="55">
        <v>3552</v>
      </c>
      <c r="K23" s="55"/>
      <c r="L23" s="22"/>
      <c r="M23" s="22"/>
      <c r="N23" s="22"/>
      <c r="O23" s="22"/>
    </row>
    <row r="24" spans="1:15" ht="20.05" customHeight="1">
      <c r="A24" s="25" t="s">
        <v>94</v>
      </c>
      <c r="B24" s="19"/>
      <c r="C24" s="242"/>
      <c r="D24" s="63">
        <f>SUM(D23:D23)</f>
        <v>11635290</v>
      </c>
      <c r="E24" s="242"/>
      <c r="F24" s="251">
        <f>SUM(F23:F23)</f>
        <v>11036505</v>
      </c>
      <c r="G24" s="249"/>
      <c r="H24" s="251">
        <f>SUM(H23:H23)</f>
        <v>37992</v>
      </c>
      <c r="I24" s="243"/>
      <c r="J24" s="251">
        <f>SUM(J23:J23)</f>
        <v>3552</v>
      </c>
      <c r="K24" s="14"/>
      <c r="L24" s="22"/>
      <c r="M24" s="22"/>
      <c r="N24" s="22"/>
      <c r="O24" s="206"/>
    </row>
    <row r="25" spans="1:15" ht="9" customHeight="1">
      <c r="A25" s="25"/>
      <c r="B25" s="19"/>
      <c r="C25" s="242"/>
      <c r="D25" s="65"/>
      <c r="E25" s="242"/>
      <c r="F25" s="65"/>
      <c r="G25" s="249"/>
      <c r="H25" s="65"/>
      <c r="I25" s="243"/>
      <c r="J25" s="65"/>
      <c r="K25" s="3"/>
      <c r="L25" s="22"/>
      <c r="M25" s="22"/>
      <c r="N25" s="22"/>
      <c r="O25" s="206"/>
    </row>
    <row r="26" spans="1:15" ht="20.05" customHeight="1">
      <c r="A26" s="47" t="s">
        <v>95</v>
      </c>
      <c r="B26" s="19"/>
      <c r="C26" s="242"/>
      <c r="D26" s="64">
        <f>D20-D24</f>
        <v>11897852</v>
      </c>
      <c r="E26" s="242"/>
      <c r="F26" s="55">
        <f>F20-F24</f>
        <v>11124287</v>
      </c>
      <c r="G26" s="249"/>
      <c r="H26" s="64">
        <f>H20-H24</f>
        <v>1061549</v>
      </c>
      <c r="I26" s="243"/>
      <c r="J26" s="56">
        <f>J20-J24</f>
        <v>-3541</v>
      </c>
      <c r="K26" s="3"/>
      <c r="L26" s="22"/>
      <c r="M26" s="22"/>
      <c r="N26" s="22"/>
      <c r="O26" s="22"/>
    </row>
    <row r="27" spans="1:15" ht="20.05" customHeight="1">
      <c r="A27" s="49" t="s">
        <v>96</v>
      </c>
      <c r="B27" s="19"/>
      <c r="C27" s="242"/>
      <c r="D27" s="64"/>
      <c r="E27" s="242"/>
      <c r="F27" s="252"/>
      <c r="G27" s="249"/>
      <c r="H27" s="64"/>
      <c r="I27" s="243"/>
      <c r="J27" s="252"/>
      <c r="K27" s="3"/>
      <c r="L27" s="22"/>
      <c r="M27" s="22"/>
      <c r="N27" s="22"/>
      <c r="O27" s="22"/>
    </row>
    <row r="28" spans="1:15" ht="20.05" customHeight="1">
      <c r="A28" s="50" t="s">
        <v>97</v>
      </c>
      <c r="B28" s="19"/>
      <c r="C28" s="242"/>
      <c r="D28" s="5">
        <v>-2255941</v>
      </c>
      <c r="E28" s="242"/>
      <c r="F28" s="5">
        <v>-3005986</v>
      </c>
      <c r="G28" s="249"/>
      <c r="H28" s="190">
        <v>0</v>
      </c>
      <c r="I28" s="66"/>
      <c r="J28" s="190">
        <v>0</v>
      </c>
      <c r="K28" s="7"/>
      <c r="L28" s="22"/>
      <c r="M28" s="22"/>
      <c r="N28" s="22"/>
      <c r="O28" s="22"/>
    </row>
    <row r="29" spans="1:15" ht="20.05" customHeight="1">
      <c r="A29" s="24" t="s">
        <v>98</v>
      </c>
      <c r="B29" s="241"/>
      <c r="C29" s="242"/>
      <c r="D29" s="56">
        <v>-2535240</v>
      </c>
      <c r="E29" s="242"/>
      <c r="F29" s="56">
        <v>-2423875</v>
      </c>
      <c r="G29" s="249"/>
      <c r="H29" s="56">
        <v>-17407</v>
      </c>
      <c r="I29" s="67"/>
      <c r="J29" s="56">
        <v>-100</v>
      </c>
      <c r="K29" s="56"/>
      <c r="L29" s="22"/>
      <c r="M29" s="22"/>
      <c r="N29" s="22"/>
      <c r="O29" s="22"/>
    </row>
    <row r="30" spans="1:15" ht="20.05" customHeight="1">
      <c r="A30" s="24" t="s">
        <v>99</v>
      </c>
      <c r="B30" s="241"/>
      <c r="C30" s="242"/>
      <c r="D30" s="56">
        <v>-775149</v>
      </c>
      <c r="E30" s="242"/>
      <c r="F30" s="56">
        <v>-414768</v>
      </c>
      <c r="G30" s="249"/>
      <c r="H30" s="56">
        <v>-4490</v>
      </c>
      <c r="I30" s="67"/>
      <c r="J30" s="190">
        <v>0</v>
      </c>
      <c r="K30" s="13"/>
      <c r="L30" s="22"/>
      <c r="M30" s="22"/>
      <c r="N30" s="22"/>
      <c r="O30" s="22"/>
    </row>
    <row r="31" spans="1:15" ht="20.05" customHeight="1">
      <c r="A31" s="24" t="s">
        <v>250</v>
      </c>
      <c r="B31" s="241"/>
      <c r="C31" s="242"/>
      <c r="D31" s="56"/>
      <c r="E31" s="242"/>
      <c r="F31" s="56"/>
      <c r="G31" s="249"/>
      <c r="H31" s="56"/>
      <c r="I31" s="67"/>
      <c r="J31" s="190"/>
      <c r="K31" s="13"/>
      <c r="L31" s="22"/>
      <c r="M31" s="22"/>
      <c r="N31" s="22"/>
      <c r="O31" s="22"/>
    </row>
    <row r="32" spans="1:15" ht="20.05" customHeight="1">
      <c r="A32" s="50" t="s">
        <v>241</v>
      </c>
      <c r="B32" s="241"/>
      <c r="C32" s="242"/>
      <c r="D32" s="56"/>
      <c r="E32" s="242"/>
      <c r="F32" s="56"/>
      <c r="G32" s="249"/>
      <c r="H32" s="190"/>
      <c r="I32" s="67"/>
      <c r="J32" s="190"/>
      <c r="K32" s="13"/>
      <c r="L32" s="22"/>
      <c r="M32" s="22"/>
      <c r="N32" s="22"/>
      <c r="O32" s="22"/>
    </row>
    <row r="33" spans="1:15" ht="20.05" customHeight="1">
      <c r="A33" s="52" t="s">
        <v>243</v>
      </c>
      <c r="B33" s="241"/>
      <c r="C33" s="242"/>
      <c r="D33" s="56"/>
      <c r="E33" s="242"/>
      <c r="F33" s="56"/>
      <c r="G33" s="249"/>
      <c r="H33" s="190"/>
      <c r="I33" s="67"/>
      <c r="J33" s="190"/>
      <c r="K33" s="13"/>
      <c r="L33" s="22"/>
      <c r="M33" s="22"/>
      <c r="N33" s="22"/>
      <c r="O33" s="22"/>
    </row>
    <row r="34" spans="1:15" ht="20.05" customHeight="1">
      <c r="A34" s="25" t="s">
        <v>240</v>
      </c>
      <c r="B34" s="241">
        <v>11</v>
      </c>
      <c r="C34" s="242"/>
      <c r="D34" s="56">
        <v>17026</v>
      </c>
      <c r="E34" s="242"/>
      <c r="F34" s="190">
        <v>0</v>
      </c>
      <c r="G34" s="249"/>
      <c r="H34" s="190">
        <v>0</v>
      </c>
      <c r="I34" s="67"/>
      <c r="J34" s="190">
        <v>0</v>
      </c>
      <c r="K34" s="13"/>
      <c r="L34" s="22"/>
      <c r="M34" s="22"/>
      <c r="N34" s="22"/>
      <c r="O34" s="22"/>
    </row>
    <row r="35" spans="1:15" ht="20.05" customHeight="1">
      <c r="A35" s="52" t="s">
        <v>242</v>
      </c>
      <c r="B35" s="241">
        <v>11</v>
      </c>
      <c r="C35" s="242"/>
      <c r="D35" s="250">
        <v>-140000</v>
      </c>
      <c r="E35" s="242"/>
      <c r="F35" s="188">
        <v>0</v>
      </c>
      <c r="G35" s="249"/>
      <c r="H35" s="188">
        <v>0</v>
      </c>
      <c r="I35" s="67"/>
      <c r="J35" s="188">
        <v>0</v>
      </c>
      <c r="K35" s="13"/>
      <c r="L35" s="22"/>
      <c r="M35" s="22"/>
      <c r="N35" s="22"/>
      <c r="O35" s="22"/>
    </row>
    <row r="36" spans="1:15" ht="20.05" customHeight="1">
      <c r="A36" s="54" t="s">
        <v>100</v>
      </c>
      <c r="B36" s="24"/>
      <c r="C36" s="242"/>
      <c r="D36" s="64">
        <f>SUM(D26:D35)</f>
        <v>6208548</v>
      </c>
      <c r="E36" s="242"/>
      <c r="F36" s="64">
        <f>SUM(F26:F35)</f>
        <v>5279658</v>
      </c>
      <c r="G36" s="249"/>
      <c r="H36" s="64">
        <f>SUM(H26:H35)</f>
        <v>1039652</v>
      </c>
      <c r="I36" s="243"/>
      <c r="J36" s="64">
        <f>SUM(J26:J35)</f>
        <v>-3641</v>
      </c>
      <c r="K36" s="3"/>
      <c r="L36" s="22"/>
      <c r="M36" s="22"/>
      <c r="N36" s="22"/>
      <c r="O36" s="207"/>
    </row>
    <row r="37" spans="1:15" ht="20.05" customHeight="1">
      <c r="A37" s="47" t="s">
        <v>101</v>
      </c>
      <c r="B37" s="241">
        <v>30</v>
      </c>
      <c r="C37" s="242"/>
      <c r="D37" s="250">
        <v>-1245535</v>
      </c>
      <c r="E37" s="242"/>
      <c r="F37" s="91">
        <v>-1052819</v>
      </c>
      <c r="G37" s="249"/>
      <c r="H37" s="188">
        <v>0</v>
      </c>
      <c r="I37" s="56"/>
      <c r="J37" s="188">
        <v>0</v>
      </c>
      <c r="K37" s="56"/>
      <c r="L37" s="22"/>
      <c r="M37" s="208"/>
      <c r="N37" s="22"/>
      <c r="O37" s="22"/>
    </row>
    <row r="38" spans="1:15" ht="20.05" customHeight="1">
      <c r="A38" s="28" t="s">
        <v>254</v>
      </c>
      <c r="B38" s="241"/>
      <c r="C38" s="242"/>
      <c r="D38" s="65">
        <f>SUM(D36:D37)</f>
        <v>4963013</v>
      </c>
      <c r="E38" s="242"/>
      <c r="F38" s="65">
        <f>SUM(F36:F37)</f>
        <v>4226839</v>
      </c>
      <c r="G38" s="249"/>
      <c r="H38" s="65">
        <f>SUM(H36:H37)</f>
        <v>1039652</v>
      </c>
      <c r="I38" s="243"/>
      <c r="J38" s="65">
        <f>J36+J37</f>
        <v>-3641</v>
      </c>
      <c r="K38" s="3"/>
      <c r="L38" s="22"/>
      <c r="M38" s="22"/>
      <c r="N38" s="22"/>
      <c r="O38" s="22"/>
    </row>
    <row r="39" spans="1:15" ht="7.3" customHeight="1"/>
    <row r="40" spans="1:15" ht="20.05" customHeight="1">
      <c r="A40" s="28" t="s">
        <v>102</v>
      </c>
      <c r="B40" s="241"/>
      <c r="C40" s="242"/>
      <c r="D40" s="56"/>
      <c r="E40" s="242"/>
      <c r="F40" s="56"/>
      <c r="G40" s="249"/>
      <c r="H40" s="56"/>
      <c r="I40" s="56"/>
      <c r="J40" s="56"/>
      <c r="K40" s="55"/>
      <c r="L40" s="22"/>
      <c r="M40" s="22"/>
      <c r="N40" s="22"/>
      <c r="O40" s="22"/>
    </row>
    <row r="41" spans="1:15" ht="20.05" customHeight="1">
      <c r="A41" s="51" t="s">
        <v>103</v>
      </c>
      <c r="B41" s="241"/>
      <c r="C41" s="242"/>
      <c r="D41" s="7"/>
      <c r="E41" s="242"/>
      <c r="F41" s="7"/>
      <c r="G41" s="249"/>
      <c r="H41" s="7"/>
      <c r="I41" s="56"/>
      <c r="J41" s="7"/>
      <c r="K41" s="4"/>
      <c r="L41" s="22"/>
      <c r="M41" s="22"/>
      <c r="N41" s="22"/>
      <c r="O41" s="22"/>
    </row>
    <row r="42" spans="1:15" ht="20.05" customHeight="1">
      <c r="A42" s="48" t="s">
        <v>104</v>
      </c>
      <c r="B42" s="241"/>
      <c r="C42" s="242"/>
      <c r="D42" s="252"/>
      <c r="E42" s="242"/>
      <c r="F42" s="7"/>
      <c r="G42" s="249"/>
      <c r="H42" s="252"/>
      <c r="I42" s="56"/>
      <c r="J42" s="7"/>
      <c r="K42" s="4"/>
      <c r="L42" s="22"/>
      <c r="M42" s="22"/>
      <c r="N42" s="22"/>
      <c r="O42" s="22"/>
    </row>
    <row r="43" spans="1:15" ht="20.05" customHeight="1">
      <c r="A43" s="52" t="s">
        <v>287</v>
      </c>
      <c r="B43" s="241">
        <v>9</v>
      </c>
      <c r="C43" s="242"/>
      <c r="D43" s="56">
        <v>-40933</v>
      </c>
      <c r="E43" s="242"/>
      <c r="F43" s="56">
        <v>-65450</v>
      </c>
      <c r="G43" s="249"/>
      <c r="H43" s="190">
        <v>0</v>
      </c>
      <c r="I43" s="56"/>
      <c r="J43" s="190">
        <v>0</v>
      </c>
      <c r="K43" s="56"/>
      <c r="L43" s="22"/>
      <c r="M43" s="22"/>
      <c r="N43" s="22"/>
      <c r="O43" s="22"/>
    </row>
    <row r="44" spans="1:15" ht="20.05" customHeight="1">
      <c r="A44" s="52" t="s">
        <v>105</v>
      </c>
      <c r="B44" s="241"/>
      <c r="C44" s="242"/>
      <c r="D44" s="5"/>
      <c r="E44" s="242"/>
      <c r="F44" s="2"/>
      <c r="G44" s="249"/>
      <c r="H44" s="2"/>
      <c r="I44" s="56"/>
      <c r="J44" s="2"/>
      <c r="K44" s="6"/>
      <c r="L44" s="22"/>
      <c r="M44" s="22"/>
      <c r="N44" s="22"/>
      <c r="O44" s="22"/>
    </row>
    <row r="45" spans="1:15" ht="20.05" customHeight="1">
      <c r="A45" s="25" t="s">
        <v>106</v>
      </c>
      <c r="B45" s="253">
        <v>15</v>
      </c>
      <c r="C45" s="242"/>
      <c r="D45" s="175">
        <v>10067</v>
      </c>
      <c r="E45" s="242"/>
      <c r="F45" s="175">
        <v>15401</v>
      </c>
      <c r="G45" s="249"/>
      <c r="H45" s="188">
        <v>0</v>
      </c>
      <c r="I45" s="56"/>
      <c r="J45" s="188">
        <v>0</v>
      </c>
      <c r="K45" s="15"/>
      <c r="L45" s="22"/>
      <c r="M45" s="22"/>
      <c r="N45" s="22"/>
      <c r="O45" s="22"/>
    </row>
    <row r="46" spans="1:15" ht="20.05" customHeight="1">
      <c r="A46" s="51" t="s">
        <v>107</v>
      </c>
      <c r="B46" s="241"/>
      <c r="C46" s="242"/>
      <c r="D46" s="7"/>
      <c r="E46" s="242"/>
      <c r="F46" s="7"/>
      <c r="G46" s="249"/>
      <c r="H46" s="7"/>
      <c r="I46" s="56"/>
      <c r="J46" s="7"/>
      <c r="K46" s="6"/>
      <c r="L46" s="22"/>
      <c r="M46" s="22"/>
      <c r="N46" s="22"/>
      <c r="O46" s="22"/>
    </row>
    <row r="47" spans="1:15" ht="20.05" customHeight="1">
      <c r="A47" s="48" t="s">
        <v>104</v>
      </c>
      <c r="B47" s="241"/>
      <c r="C47" s="242"/>
      <c r="D47" s="250">
        <f>SUM(D43:D45)</f>
        <v>-30866</v>
      </c>
      <c r="E47" s="242"/>
      <c r="F47" s="68">
        <f>SUM(F43:F45)</f>
        <v>-50049</v>
      </c>
      <c r="G47" s="249"/>
      <c r="H47" s="188">
        <f>SUM(H43:H45)</f>
        <v>0</v>
      </c>
      <c r="I47" s="56"/>
      <c r="J47" s="188">
        <f>SUM(J43:J45)</f>
        <v>0</v>
      </c>
      <c r="K47" s="16"/>
      <c r="L47" s="22"/>
      <c r="M47" s="22"/>
      <c r="N47" s="22"/>
      <c r="O47" s="22"/>
    </row>
    <row r="48" spans="1:15" ht="9" customHeight="1">
      <c r="A48" s="45"/>
      <c r="B48" s="209"/>
      <c r="C48" s="22"/>
      <c r="D48" s="27"/>
      <c r="E48" s="22"/>
      <c r="F48" s="31"/>
      <c r="G48" s="27"/>
      <c r="H48" s="27"/>
      <c r="I48" s="27"/>
      <c r="J48" s="31"/>
      <c r="K48" s="210"/>
      <c r="L48" s="22"/>
    </row>
    <row r="49" spans="1:15" ht="20.05" customHeight="1">
      <c r="A49" s="337" t="str">
        <f>Assets!$A$1</f>
        <v>TIDLOR  HOLDINGS PUBLIC  COMPANY  LIMITED  AND  ITS  SUBSIDIARY</v>
      </c>
      <c r="B49" s="337"/>
      <c r="C49" s="337"/>
      <c r="D49" s="337"/>
      <c r="E49" s="337"/>
      <c r="F49" s="337"/>
      <c r="G49" s="337"/>
      <c r="H49" s="337"/>
      <c r="I49" s="337"/>
      <c r="J49" s="337"/>
      <c r="K49" s="54"/>
      <c r="L49" s="54"/>
    </row>
    <row r="50" spans="1:15" ht="20.05" customHeight="1">
      <c r="A50" s="337" t="s">
        <v>80</v>
      </c>
      <c r="B50" s="337"/>
      <c r="C50" s="337"/>
      <c r="D50" s="337"/>
      <c r="E50" s="337"/>
      <c r="F50" s="337"/>
      <c r="G50" s="337"/>
      <c r="H50" s="337"/>
      <c r="I50" s="337"/>
      <c r="J50" s="337"/>
      <c r="K50" s="54"/>
      <c r="L50" s="54"/>
    </row>
    <row r="51" spans="1:15" ht="20.05" customHeight="1">
      <c r="A51" s="334" t="s">
        <v>229</v>
      </c>
      <c r="B51" s="334"/>
      <c r="C51" s="334"/>
      <c r="D51" s="334"/>
      <c r="E51" s="334"/>
      <c r="F51" s="334"/>
      <c r="G51" s="334"/>
      <c r="H51" s="334"/>
      <c r="I51" s="334"/>
      <c r="J51" s="334"/>
      <c r="K51" s="39"/>
      <c r="L51" s="39"/>
    </row>
    <row r="52" spans="1:15" ht="20.05" customHeight="1">
      <c r="A52" s="338" t="s">
        <v>2</v>
      </c>
      <c r="B52" s="338"/>
      <c r="C52" s="338"/>
      <c r="D52" s="338"/>
      <c r="E52" s="338"/>
      <c r="F52" s="338"/>
      <c r="G52" s="338"/>
      <c r="H52" s="338"/>
      <c r="I52" s="338"/>
      <c r="J52" s="338"/>
      <c r="K52" s="54"/>
      <c r="L52" s="54"/>
    </row>
    <row r="53" spans="1:15" ht="9" customHeight="1">
      <c r="A53" s="18"/>
      <c r="B53" s="19"/>
      <c r="C53" s="18"/>
      <c r="D53" s="18"/>
      <c r="E53" s="18"/>
      <c r="F53" s="18"/>
      <c r="G53" s="18"/>
      <c r="H53" s="18"/>
      <c r="I53" s="18"/>
      <c r="J53" s="18"/>
      <c r="K53" s="18"/>
      <c r="L53" s="22"/>
    </row>
    <row r="54" spans="1:15" s="43" customFormat="1" ht="20.05" customHeight="1">
      <c r="A54" s="44"/>
      <c r="B54" s="1"/>
      <c r="C54" s="117"/>
      <c r="D54" s="333"/>
      <c r="E54" s="333"/>
      <c r="F54" s="333"/>
      <c r="G54" s="169"/>
      <c r="H54" s="333" t="s">
        <v>7</v>
      </c>
      <c r="I54" s="333"/>
      <c r="J54" s="333"/>
    </row>
    <row r="55" spans="1:15" s="43" customFormat="1" ht="20.05" customHeight="1">
      <c r="A55" s="44"/>
      <c r="B55" s="1"/>
      <c r="C55" s="117"/>
      <c r="D55" s="333" t="s">
        <v>6</v>
      </c>
      <c r="E55" s="333"/>
      <c r="F55" s="333"/>
      <c r="G55" s="169"/>
      <c r="H55" s="333" t="s">
        <v>262</v>
      </c>
      <c r="I55" s="333"/>
      <c r="J55" s="333"/>
    </row>
    <row r="56" spans="1:15" s="43" customFormat="1" ht="20.05" customHeight="1">
      <c r="A56" s="44"/>
      <c r="B56" s="1"/>
      <c r="C56" s="117"/>
      <c r="D56" s="333" t="s">
        <v>8</v>
      </c>
      <c r="E56" s="333"/>
      <c r="F56" s="333"/>
      <c r="G56" s="169"/>
      <c r="I56" s="169"/>
      <c r="J56" s="169" t="s">
        <v>81</v>
      </c>
    </row>
    <row r="57" spans="1:15" s="43" customFormat="1" ht="20.05" customHeight="1">
      <c r="A57" s="44"/>
      <c r="B57" s="1"/>
      <c r="C57" s="117"/>
      <c r="D57" s="333" t="s">
        <v>249</v>
      </c>
      <c r="E57" s="333"/>
      <c r="F57" s="333"/>
      <c r="G57" s="169"/>
      <c r="H57" s="169"/>
      <c r="I57" s="169"/>
      <c r="J57" s="169" t="s">
        <v>82</v>
      </c>
    </row>
    <row r="58" spans="1:15" s="22" customFormat="1" ht="20.05" customHeight="1">
      <c r="A58" s="20"/>
      <c r="C58" s="237"/>
      <c r="D58" s="23">
        <v>2025</v>
      </c>
      <c r="E58" s="237"/>
      <c r="F58" s="23">
        <v>2024</v>
      </c>
      <c r="G58" s="237"/>
      <c r="H58" s="169"/>
      <c r="I58" s="42"/>
      <c r="J58" s="169" t="s">
        <v>83</v>
      </c>
      <c r="K58" s="23"/>
    </row>
    <row r="59" spans="1:15" s="22" customFormat="1" ht="20.05" customHeight="1">
      <c r="A59" s="33"/>
      <c r="B59" s="32"/>
      <c r="C59" s="32"/>
      <c r="D59" s="229"/>
      <c r="E59" s="32"/>
      <c r="F59" s="229" t="s">
        <v>238</v>
      </c>
      <c r="G59" s="169"/>
      <c r="H59" s="169" t="s">
        <v>230</v>
      </c>
      <c r="I59" s="45"/>
      <c r="J59" s="231" t="s">
        <v>84</v>
      </c>
    </row>
    <row r="60" spans="1:15" s="22" customFormat="1" ht="20.05" customHeight="1">
      <c r="A60" s="33"/>
      <c r="B60" s="32"/>
      <c r="C60" s="32"/>
      <c r="D60" s="166" t="s">
        <v>3</v>
      </c>
      <c r="E60" s="167"/>
      <c r="F60" s="166" t="s">
        <v>4</v>
      </c>
      <c r="G60" s="169"/>
      <c r="H60" s="169" t="s">
        <v>231</v>
      </c>
      <c r="I60" s="45"/>
      <c r="J60" s="169" t="s">
        <v>232</v>
      </c>
    </row>
    <row r="61" spans="1:15" s="22" customFormat="1" ht="20.05" customHeight="1">
      <c r="A61" s="33"/>
      <c r="B61" s="237" t="s">
        <v>9</v>
      </c>
      <c r="C61" s="32"/>
      <c r="D61" s="166" t="s">
        <v>5</v>
      </c>
      <c r="E61" s="167"/>
      <c r="F61" s="166" t="s">
        <v>5</v>
      </c>
      <c r="G61" s="169"/>
      <c r="H61" s="23">
        <v>2025</v>
      </c>
      <c r="I61" s="45"/>
      <c r="J61" s="23">
        <v>2024</v>
      </c>
    </row>
    <row r="62" spans="1:15" ht="9" customHeight="1">
      <c r="A62" s="48"/>
      <c r="B62" s="241"/>
      <c r="C62" s="242"/>
      <c r="D62" s="56"/>
      <c r="E62" s="242"/>
      <c r="F62" s="109"/>
      <c r="G62" s="249"/>
      <c r="H62" s="56"/>
      <c r="I62" s="56"/>
      <c r="J62" s="109"/>
      <c r="K62" s="16"/>
      <c r="L62" s="22"/>
      <c r="M62" s="22"/>
      <c r="N62" s="22"/>
      <c r="O62" s="22"/>
    </row>
    <row r="63" spans="1:15" s="22" customFormat="1" ht="20.05" customHeight="1">
      <c r="A63" s="51" t="s">
        <v>103</v>
      </c>
      <c r="B63" s="253"/>
      <c r="C63" s="242"/>
      <c r="D63" s="4"/>
      <c r="E63" s="242"/>
      <c r="G63" s="4"/>
      <c r="H63" s="4"/>
      <c r="I63" s="4"/>
    </row>
    <row r="64" spans="1:15" s="22" customFormat="1" ht="20.05" customHeight="1">
      <c r="A64" s="48" t="s">
        <v>108</v>
      </c>
      <c r="B64" s="253"/>
      <c r="C64" s="242"/>
      <c r="D64" s="4"/>
      <c r="E64" s="242"/>
      <c r="G64" s="4"/>
      <c r="H64" s="4"/>
      <c r="I64" s="4"/>
    </row>
    <row r="65" spans="1:12" s="22" customFormat="1" ht="20.05" customHeight="1">
      <c r="A65" s="52" t="s">
        <v>281</v>
      </c>
      <c r="B65" s="253">
        <v>22.1</v>
      </c>
      <c r="C65" s="242"/>
      <c r="D65" s="56">
        <v>-17157</v>
      </c>
      <c r="E65" s="242"/>
      <c r="F65" s="56">
        <v>-31098</v>
      </c>
      <c r="G65" s="108"/>
      <c r="H65" s="56">
        <v>483</v>
      </c>
      <c r="J65" s="56">
        <v>-196</v>
      </c>
    </row>
    <row r="66" spans="1:12" s="22" customFormat="1" ht="20.05" customHeight="1">
      <c r="A66" s="52" t="s">
        <v>109</v>
      </c>
      <c r="B66" s="253"/>
      <c r="C66" s="242"/>
      <c r="D66" s="5"/>
      <c r="E66" s="242"/>
      <c r="F66" s="5"/>
      <c r="G66" s="13"/>
      <c r="H66" s="13"/>
      <c r="J66" s="13"/>
    </row>
    <row r="67" spans="1:12" s="22" customFormat="1" ht="20.05" customHeight="1">
      <c r="A67" s="25" t="s">
        <v>110</v>
      </c>
      <c r="B67" s="253">
        <v>15</v>
      </c>
      <c r="C67" s="242"/>
      <c r="D67" s="175">
        <v>3528</v>
      </c>
      <c r="E67" s="242"/>
      <c r="F67" s="175">
        <v>6180</v>
      </c>
      <c r="G67" s="13"/>
      <c r="H67" s="188">
        <v>0</v>
      </c>
      <c r="J67" s="188">
        <v>0</v>
      </c>
    </row>
    <row r="68" spans="1:12" s="22" customFormat="1" ht="20.05" customHeight="1">
      <c r="A68" s="51" t="s">
        <v>107</v>
      </c>
      <c r="B68" s="253"/>
      <c r="C68" s="242"/>
      <c r="D68" s="4"/>
      <c r="E68" s="242"/>
      <c r="F68" s="4"/>
      <c r="G68" s="4"/>
      <c r="H68" s="4"/>
      <c r="J68" s="4"/>
    </row>
    <row r="69" spans="1:12" s="22" customFormat="1" ht="20.05" customHeight="1">
      <c r="A69" s="48" t="s">
        <v>108</v>
      </c>
      <c r="B69" s="253"/>
      <c r="C69" s="242"/>
      <c r="D69" s="250">
        <f>SUM(D65:D67)</f>
        <v>-13629</v>
      </c>
      <c r="E69" s="242"/>
      <c r="F69" s="250">
        <f>SUM(F65:F67)</f>
        <v>-24918</v>
      </c>
      <c r="G69" s="108"/>
      <c r="H69" s="108">
        <f>SUM(H65:H67)</f>
        <v>483</v>
      </c>
      <c r="J69" s="108">
        <f>SUM(J65:J67)</f>
        <v>-196</v>
      </c>
    </row>
    <row r="70" spans="1:12" ht="20.05" customHeight="1">
      <c r="A70" s="26" t="s">
        <v>260</v>
      </c>
      <c r="B70" s="241"/>
      <c r="C70" s="242"/>
      <c r="D70" s="282"/>
      <c r="E70" s="242"/>
      <c r="F70" s="282"/>
      <c r="G70" s="249"/>
      <c r="H70" s="282"/>
      <c r="I70" s="7"/>
      <c r="J70" s="282"/>
      <c r="K70" s="16"/>
      <c r="L70" s="22"/>
    </row>
    <row r="71" spans="1:12" ht="20.05" customHeight="1">
      <c r="A71" s="281" t="s">
        <v>261</v>
      </c>
      <c r="B71" s="241"/>
      <c r="C71" s="242"/>
      <c r="D71" s="250">
        <f>D47+D69</f>
        <v>-44495</v>
      </c>
      <c r="E71" s="242"/>
      <c r="F71" s="250">
        <f>F47+F69</f>
        <v>-74967</v>
      </c>
      <c r="G71" s="249"/>
      <c r="H71" s="250">
        <f>H62+H69</f>
        <v>483</v>
      </c>
      <c r="I71" s="7"/>
      <c r="J71" s="250">
        <f>J62+J69</f>
        <v>-196</v>
      </c>
      <c r="K71" s="16"/>
      <c r="L71" s="22"/>
    </row>
    <row r="72" spans="1:12" ht="20.05" customHeight="1" thickBot="1">
      <c r="A72" s="28" t="s">
        <v>255</v>
      </c>
      <c r="B72" s="241"/>
      <c r="C72" s="242"/>
      <c r="D72" s="69">
        <f>D38+D71</f>
        <v>4918518</v>
      </c>
      <c r="E72" s="242"/>
      <c r="F72" s="69">
        <f>F38+F71</f>
        <v>4151872</v>
      </c>
      <c r="G72" s="249"/>
      <c r="H72" s="69">
        <f>H38+H71</f>
        <v>1040135</v>
      </c>
      <c r="I72" s="243"/>
      <c r="J72" s="69">
        <f>J38+J71</f>
        <v>-3837</v>
      </c>
      <c r="K72" s="3"/>
      <c r="L72" s="22"/>
    </row>
    <row r="73" spans="1:12" ht="8" customHeight="1" thickTop="1">
      <c r="D73" s="212"/>
      <c r="E73" s="212"/>
      <c r="F73" s="212"/>
      <c r="G73" s="212"/>
      <c r="H73" s="212"/>
      <c r="I73" s="212"/>
      <c r="J73" s="212"/>
    </row>
    <row r="74" spans="1:12" ht="20.05" customHeight="1">
      <c r="A74" s="28" t="s">
        <v>111</v>
      </c>
      <c r="B74" s="241"/>
      <c r="C74" s="242"/>
      <c r="D74" s="4"/>
      <c r="E74" s="4"/>
      <c r="F74" s="4"/>
      <c r="G74" s="4"/>
      <c r="H74" s="4"/>
      <c r="I74" s="4"/>
      <c r="J74" s="4"/>
      <c r="K74" s="16"/>
    </row>
    <row r="75" spans="1:12" ht="20.05" customHeight="1">
      <c r="A75" s="128" t="s">
        <v>112</v>
      </c>
      <c r="B75" s="241"/>
      <c r="C75" s="242"/>
      <c r="D75" s="2">
        <v>4932838</v>
      </c>
      <c r="E75" s="242"/>
      <c r="F75" s="2">
        <v>4201323</v>
      </c>
      <c r="G75" s="242"/>
      <c r="H75" s="65">
        <f>H38</f>
        <v>1039652</v>
      </c>
      <c r="I75" s="243"/>
      <c r="J75" s="65">
        <f>J38</f>
        <v>-3641</v>
      </c>
      <c r="K75" s="56"/>
    </row>
    <row r="76" spans="1:12" ht="21.25" customHeight="1">
      <c r="A76" s="128" t="s">
        <v>77</v>
      </c>
      <c r="B76" s="241"/>
      <c r="C76" s="242"/>
      <c r="D76" s="2">
        <v>30175</v>
      </c>
      <c r="E76" s="242"/>
      <c r="F76" s="2">
        <v>25516</v>
      </c>
      <c r="G76" s="242"/>
      <c r="H76" s="190">
        <v>0</v>
      </c>
      <c r="I76" s="242"/>
      <c r="J76" s="190">
        <v>0</v>
      </c>
      <c r="K76" s="56"/>
    </row>
    <row r="77" spans="1:12" ht="21.25" customHeight="1" thickBot="1">
      <c r="A77" s="128"/>
      <c r="B77" s="241"/>
      <c r="C77" s="242"/>
      <c r="D77" s="70">
        <f>D75+D76</f>
        <v>4963013</v>
      </c>
      <c r="E77" s="242"/>
      <c r="F77" s="70">
        <f>F75+F76</f>
        <v>4226839</v>
      </c>
      <c r="G77" s="242"/>
      <c r="H77" s="168">
        <f>H75+H76</f>
        <v>1039652</v>
      </c>
      <c r="I77" s="243"/>
      <c r="J77" s="168">
        <f>J75+J76</f>
        <v>-3641</v>
      </c>
      <c r="K77" s="56"/>
    </row>
    <row r="78" spans="1:12" ht="9" customHeight="1" thickTop="1">
      <c r="A78" s="45"/>
      <c r="B78" s="209"/>
      <c r="C78" s="22"/>
      <c r="D78" s="4"/>
      <c r="E78" s="22"/>
      <c r="F78" s="4"/>
      <c r="G78" s="22"/>
      <c r="H78" s="65"/>
      <c r="I78" s="22"/>
      <c r="J78" s="4"/>
      <c r="K78" s="210"/>
    </row>
    <row r="79" spans="1:12" ht="20.05" customHeight="1">
      <c r="A79" s="28" t="s">
        <v>113</v>
      </c>
      <c r="B79" s="241"/>
      <c r="C79" s="242"/>
      <c r="D79" s="4"/>
      <c r="E79" s="242"/>
      <c r="F79" s="4"/>
      <c r="G79" s="242"/>
      <c r="H79" s="4"/>
      <c r="I79" s="2"/>
      <c r="J79" s="4"/>
      <c r="K79" s="16"/>
    </row>
    <row r="80" spans="1:12" ht="20.05" customHeight="1">
      <c r="A80" s="128" t="s">
        <v>112</v>
      </c>
      <c r="B80" s="241"/>
      <c r="C80" s="242"/>
      <c r="D80" s="2">
        <v>4888615</v>
      </c>
      <c r="E80" s="242"/>
      <c r="F80" s="2">
        <v>4126807</v>
      </c>
      <c r="G80" s="242"/>
      <c r="H80" s="65">
        <f>H72</f>
        <v>1040135</v>
      </c>
      <c r="I80" s="243"/>
      <c r="J80" s="65">
        <f>J72</f>
        <v>-3837</v>
      </c>
      <c r="K80" s="56"/>
    </row>
    <row r="81" spans="1:11" ht="20.05" customHeight="1">
      <c r="A81" s="128" t="s">
        <v>77</v>
      </c>
      <c r="B81" s="241"/>
      <c r="C81" s="242"/>
      <c r="D81" s="2">
        <v>29903</v>
      </c>
      <c r="E81" s="242"/>
      <c r="F81" s="2">
        <v>25065</v>
      </c>
      <c r="G81" s="242"/>
      <c r="H81" s="190">
        <v>0</v>
      </c>
      <c r="I81" s="242"/>
      <c r="J81" s="190">
        <v>0</v>
      </c>
      <c r="K81" s="56"/>
    </row>
    <row r="82" spans="1:11" ht="20.05" customHeight="1" thickBot="1">
      <c r="A82" s="128"/>
      <c r="B82" s="241"/>
      <c r="C82" s="242"/>
      <c r="D82" s="70">
        <f>D80+D81</f>
        <v>4918518</v>
      </c>
      <c r="E82" s="242"/>
      <c r="F82" s="70">
        <f>F80+F81</f>
        <v>4151872</v>
      </c>
      <c r="G82" s="242"/>
      <c r="H82" s="168">
        <f>H80+H81</f>
        <v>1040135</v>
      </c>
      <c r="I82" s="243"/>
      <c r="J82" s="168">
        <f>J80+J81</f>
        <v>-3837</v>
      </c>
      <c r="K82" s="56"/>
    </row>
    <row r="83" spans="1:11" ht="9" customHeight="1" thickTop="1">
      <c r="A83" s="45"/>
      <c r="B83" s="209"/>
      <c r="C83" s="22"/>
      <c r="D83" s="27"/>
      <c r="E83" s="22"/>
      <c r="F83" s="31"/>
      <c r="G83" s="27"/>
      <c r="H83" s="27"/>
      <c r="I83" s="27"/>
      <c r="J83" s="31"/>
      <c r="K83" s="210"/>
    </row>
    <row r="84" spans="1:11" ht="20.05" customHeight="1">
      <c r="A84" s="28" t="s">
        <v>114</v>
      </c>
      <c r="B84" s="29"/>
      <c r="C84" s="244"/>
      <c r="D84" s="212"/>
      <c r="E84" s="212"/>
      <c r="F84" s="212"/>
      <c r="G84" s="212"/>
      <c r="H84" s="212"/>
      <c r="I84" s="212"/>
      <c r="J84" s="65"/>
      <c r="K84" s="57"/>
    </row>
    <row r="85" spans="1:11" ht="20.05" customHeight="1">
      <c r="A85" s="245" t="s">
        <v>115</v>
      </c>
      <c r="B85" s="29">
        <v>31</v>
      </c>
      <c r="C85" s="244"/>
      <c r="D85" s="212">
        <v>1.7</v>
      </c>
      <c r="E85" s="212"/>
      <c r="F85" s="212">
        <v>1.5</v>
      </c>
      <c r="G85" s="212"/>
      <c r="H85" s="212">
        <v>0.55000000000000004</v>
      </c>
      <c r="I85" s="212"/>
      <c r="J85" s="263">
        <v>-455.13</v>
      </c>
      <c r="K85" s="57"/>
    </row>
    <row r="86" spans="1:11" ht="20.05" customHeight="1">
      <c r="D86" s="212"/>
      <c r="E86" s="212"/>
      <c r="F86" s="212"/>
      <c r="G86" s="212"/>
      <c r="H86" s="212"/>
      <c r="I86" s="212"/>
      <c r="J86" s="212"/>
    </row>
    <row r="87" spans="1:11" ht="20.05" customHeight="1">
      <c r="D87" s="212"/>
      <c r="E87" s="212"/>
      <c r="F87" s="212"/>
      <c r="G87" s="212"/>
      <c r="H87" s="212"/>
      <c r="I87" s="212"/>
      <c r="J87" s="212"/>
    </row>
    <row r="88" spans="1:11" ht="20.05" customHeight="1">
      <c r="D88" s="212"/>
      <c r="E88" s="212"/>
      <c r="F88" s="212"/>
      <c r="G88" s="212"/>
      <c r="H88" s="212"/>
      <c r="I88" s="212"/>
      <c r="J88" s="212"/>
    </row>
    <row r="89" spans="1:11" ht="20.05" customHeight="1">
      <c r="D89" s="212"/>
      <c r="E89" s="212"/>
      <c r="F89" s="212"/>
      <c r="G89" s="212"/>
      <c r="H89" s="212"/>
      <c r="I89" s="212"/>
      <c r="J89" s="212"/>
    </row>
    <row r="90" spans="1:11" ht="20.05" customHeight="1">
      <c r="D90" s="212"/>
      <c r="E90" s="212"/>
      <c r="F90" s="212"/>
      <c r="G90" s="212"/>
      <c r="H90" s="212"/>
      <c r="I90" s="212"/>
      <c r="J90" s="212"/>
    </row>
    <row r="91" spans="1:11" ht="20.05" customHeight="1">
      <c r="D91" s="212"/>
      <c r="E91" s="212"/>
      <c r="F91" s="212"/>
      <c r="G91" s="212"/>
      <c r="H91" s="212"/>
      <c r="I91" s="212"/>
      <c r="J91" s="212"/>
    </row>
    <row r="92" spans="1:11" ht="20.05" customHeight="1">
      <c r="D92" s="212"/>
      <c r="E92" s="212"/>
      <c r="F92" s="212"/>
      <c r="G92" s="212"/>
      <c r="H92" s="212"/>
      <c r="I92" s="212"/>
      <c r="J92" s="212"/>
    </row>
    <row r="93" spans="1:11" ht="20.05" customHeight="1">
      <c r="D93" s="212"/>
      <c r="E93" s="212"/>
      <c r="F93" s="212"/>
      <c r="G93" s="212"/>
      <c r="H93" s="212"/>
      <c r="I93" s="212"/>
      <c r="J93" s="212"/>
    </row>
    <row r="94" spans="1:11" ht="20.05" customHeight="1">
      <c r="D94" s="212"/>
      <c r="E94" s="212"/>
      <c r="F94" s="212"/>
      <c r="G94" s="212"/>
      <c r="H94" s="212"/>
      <c r="I94" s="212"/>
      <c r="J94" s="212"/>
    </row>
    <row r="95" spans="1:11" ht="20.05" customHeight="1">
      <c r="D95" s="212"/>
      <c r="E95" s="212"/>
      <c r="F95" s="212"/>
      <c r="G95" s="212"/>
      <c r="H95" s="212"/>
      <c r="I95" s="212"/>
      <c r="J95" s="212"/>
    </row>
    <row r="96" spans="1:11" ht="20.05" customHeight="1">
      <c r="D96" s="212"/>
      <c r="E96" s="212"/>
      <c r="F96" s="212"/>
      <c r="G96" s="212"/>
      <c r="H96" s="212"/>
      <c r="I96" s="212"/>
      <c r="J96" s="212"/>
    </row>
    <row r="97" spans="1:10" ht="20.05" customHeight="1">
      <c r="D97" s="212"/>
      <c r="E97" s="212"/>
      <c r="F97" s="212"/>
      <c r="G97" s="212"/>
      <c r="H97" s="212"/>
      <c r="I97" s="212"/>
      <c r="J97" s="212"/>
    </row>
    <row r="98" spans="1:10" ht="20.05" customHeight="1">
      <c r="A98" s="41" t="s">
        <v>227</v>
      </c>
    </row>
  </sheetData>
  <mergeCells count="19">
    <mergeCell ref="D56:F56"/>
    <mergeCell ref="D57:F57"/>
    <mergeCell ref="H7:J7"/>
    <mergeCell ref="H55:J55"/>
    <mergeCell ref="D54:F54"/>
    <mergeCell ref="D55:F55"/>
    <mergeCell ref="D8:F8"/>
    <mergeCell ref="D7:F7"/>
    <mergeCell ref="A50:J50"/>
    <mergeCell ref="A51:J51"/>
    <mergeCell ref="A52:J52"/>
    <mergeCell ref="H54:J54"/>
    <mergeCell ref="A1:J1"/>
    <mergeCell ref="A2:J2"/>
    <mergeCell ref="A3:J3"/>
    <mergeCell ref="A4:J4"/>
    <mergeCell ref="A49:J49"/>
    <mergeCell ref="D9:F9"/>
    <mergeCell ref="H6:J6"/>
  </mergeCells>
  <pageMargins left="0.51181102362204722" right="0.39370078740157483" top="0.98425196850393704" bottom="0.51181102362204722" header="0.59055118110236227" footer="0.31496062992125984"/>
  <pageSetup paperSize="9" scale="75" fitToHeight="0" orientation="portrait" r:id="rId1"/>
  <headerFooter alignWithMargins="0"/>
  <rowBreaks count="2" manualBreakCount="2">
    <brk id="48" max="16383" man="1"/>
    <brk id="4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F9683-DBD5-4A31-889A-6F7E99CFD09B}">
  <sheetPr>
    <tabColor rgb="FF92D050"/>
  </sheetPr>
  <dimension ref="A1:AC33"/>
  <sheetViews>
    <sheetView topLeftCell="A16" zoomScale="90" zoomScaleNormal="90" zoomScaleSheetLayoutView="85" zoomScalePageLayoutView="70" workbookViewId="0">
      <selection activeCell="M43" sqref="M43"/>
    </sheetView>
  </sheetViews>
  <sheetFormatPr defaultColWidth="9.5" defaultRowHeight="20.05" customHeight="1"/>
  <cols>
    <col min="1" max="1" width="24.875" style="152" customWidth="1"/>
    <col min="2" max="2" width="1" style="152" customWidth="1"/>
    <col min="3" max="3" width="5.375" style="152" customWidth="1"/>
    <col min="4" max="4" width="1" style="152" customWidth="1"/>
    <col min="5" max="5" width="13" style="152" customWidth="1"/>
    <col min="6" max="6" width="0.5" style="152" customWidth="1"/>
    <col min="7" max="7" width="12.5" style="152" customWidth="1"/>
    <col min="8" max="8" width="0.5" style="152" customWidth="1"/>
    <col min="9" max="9" width="14.5" style="152" customWidth="1"/>
    <col min="10" max="10" width="0.5" style="152" customWidth="1"/>
    <col min="11" max="11" width="8.625" style="152" customWidth="1"/>
    <col min="12" max="12" width="0.5" style="152" customWidth="1"/>
    <col min="13" max="13" width="10.375" style="152" bestFit="1" customWidth="1"/>
    <col min="14" max="14" width="0.5" style="152" customWidth="1"/>
    <col min="15" max="15" width="11.5" style="152" customWidth="1"/>
    <col min="16" max="16" width="0.5" style="164" customWidth="1"/>
    <col min="17" max="17" width="12.125" style="164" customWidth="1"/>
    <col min="18" max="18" width="0.5" style="164" customWidth="1"/>
    <col min="19" max="19" width="14" style="164" bestFit="1" customWidth="1"/>
    <col min="20" max="20" width="0.5" style="164" customWidth="1"/>
    <col min="21" max="21" width="16.375" style="164" customWidth="1"/>
    <col min="22" max="22" width="0.5" style="164" customWidth="1"/>
    <col min="23" max="23" width="16.125" style="164" customWidth="1"/>
    <col min="24" max="24" width="0.5" style="152" customWidth="1"/>
    <col min="25" max="25" width="10.5" style="152" customWidth="1"/>
    <col min="26" max="26" width="0.5" style="152" customWidth="1"/>
    <col min="27" max="27" width="10.5" style="152" customWidth="1"/>
    <col min="28" max="28" width="0.5" style="152" customWidth="1"/>
    <col min="29" max="29" width="12.625" style="152" bestFit="1" customWidth="1"/>
    <col min="30" max="30" width="1.125" style="152" customWidth="1"/>
    <col min="31" max="16384" width="9.5" style="152"/>
  </cols>
  <sheetData>
    <row r="1" spans="1:29" ht="20.05" customHeight="1">
      <c r="A1" s="340" t="str">
        <f>Assets!$A$1</f>
        <v>TIDLOR  HOLDINGS PUBLIC  COMPANY  LIMITED  AND  ITS  SUBSIDIARY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340"/>
      <c r="P1" s="340"/>
      <c r="Q1" s="340"/>
      <c r="R1" s="340"/>
      <c r="S1" s="340"/>
      <c r="T1" s="340"/>
      <c r="U1" s="340"/>
      <c r="V1" s="340"/>
      <c r="W1" s="340"/>
      <c r="X1" s="340"/>
      <c r="Y1" s="340"/>
      <c r="Z1" s="340"/>
      <c r="AA1" s="340"/>
      <c r="AB1" s="340"/>
      <c r="AC1" s="340"/>
    </row>
    <row r="2" spans="1:29" ht="20.05" customHeight="1">
      <c r="A2" s="340" t="s">
        <v>116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  <c r="P2" s="340"/>
      <c r="Q2" s="340"/>
      <c r="R2" s="340"/>
      <c r="S2" s="340"/>
      <c r="T2" s="340"/>
      <c r="U2" s="340"/>
      <c r="V2" s="340"/>
      <c r="W2" s="340"/>
      <c r="X2" s="340"/>
      <c r="Y2" s="340"/>
      <c r="Z2" s="340"/>
      <c r="AA2" s="340"/>
      <c r="AB2" s="340"/>
      <c r="AC2" s="340"/>
    </row>
    <row r="3" spans="1:29" ht="20.05" customHeight="1">
      <c r="A3" s="341" t="s">
        <v>233</v>
      </c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  <c r="R3" s="340"/>
      <c r="S3" s="340"/>
      <c r="T3" s="340"/>
      <c r="U3" s="340"/>
      <c r="V3" s="340"/>
      <c r="W3" s="340"/>
      <c r="X3" s="340"/>
      <c r="Y3" s="340"/>
      <c r="Z3" s="340"/>
      <c r="AA3" s="340"/>
      <c r="AB3" s="340"/>
      <c r="AC3" s="340"/>
    </row>
    <row r="4" spans="1:29" s="153" customFormat="1" ht="20.05" customHeight="1">
      <c r="A4" s="342" t="s">
        <v>2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2"/>
      <c r="U4" s="342"/>
      <c r="V4" s="342"/>
      <c r="W4" s="342"/>
      <c r="X4" s="342"/>
      <c r="Y4" s="342"/>
      <c r="Z4" s="342"/>
      <c r="AA4" s="342"/>
      <c r="AB4" s="342"/>
      <c r="AC4" s="342"/>
    </row>
    <row r="5" spans="1:29" s="153" customFormat="1" ht="9" customHeight="1">
      <c r="A5" s="154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</row>
    <row r="6" spans="1:29" s="139" customFormat="1" ht="20.05" customHeight="1">
      <c r="A6" s="155"/>
      <c r="B6" s="156"/>
      <c r="C6" s="156"/>
      <c r="D6" s="156"/>
      <c r="E6" s="343" t="s">
        <v>117</v>
      </c>
      <c r="F6" s="343"/>
      <c r="G6" s="343"/>
      <c r="H6" s="343"/>
      <c r="I6" s="343"/>
      <c r="J6" s="343"/>
      <c r="K6" s="343"/>
      <c r="L6" s="343"/>
      <c r="M6" s="343"/>
      <c r="N6" s="343"/>
      <c r="O6" s="343"/>
      <c r="P6" s="343"/>
      <c r="Q6" s="343"/>
      <c r="R6" s="343"/>
      <c r="S6" s="343"/>
      <c r="T6" s="343"/>
      <c r="U6" s="343"/>
      <c r="V6" s="343"/>
      <c r="W6" s="343"/>
      <c r="X6" s="343"/>
      <c r="Y6" s="343"/>
      <c r="Z6" s="343"/>
      <c r="AA6" s="343"/>
      <c r="AB6" s="343"/>
      <c r="AC6" s="343"/>
    </row>
    <row r="7" spans="1:29" s="139" customFormat="1" ht="20.05" customHeight="1">
      <c r="A7" s="155"/>
      <c r="B7" s="171"/>
      <c r="C7" s="171"/>
      <c r="D7" s="171"/>
      <c r="F7" s="138"/>
      <c r="H7" s="158"/>
      <c r="J7" s="158"/>
      <c r="L7" s="158"/>
      <c r="N7" s="137"/>
      <c r="P7" s="159"/>
      <c r="Q7" s="159"/>
      <c r="R7" s="159"/>
      <c r="S7" s="339" t="s">
        <v>118</v>
      </c>
      <c r="T7" s="339"/>
      <c r="U7" s="339"/>
      <c r="V7" s="339"/>
      <c r="W7" s="339"/>
      <c r="X7" s="158"/>
      <c r="Z7" s="158"/>
      <c r="AB7" s="158"/>
    </row>
    <row r="8" spans="1:29" s="139" customFormat="1" ht="20.05" customHeight="1">
      <c r="A8" s="155"/>
      <c r="B8" s="155"/>
      <c r="C8" s="155"/>
      <c r="D8" s="155"/>
      <c r="E8" s="156"/>
      <c r="F8" s="138"/>
      <c r="G8" s="156"/>
      <c r="H8" s="137"/>
      <c r="I8" s="137" t="s">
        <v>119</v>
      </c>
      <c r="J8" s="137"/>
      <c r="L8" s="137"/>
      <c r="P8" s="159"/>
      <c r="Q8" s="159"/>
      <c r="R8" s="159"/>
      <c r="S8" s="339" t="s">
        <v>120</v>
      </c>
      <c r="T8" s="339"/>
      <c r="U8" s="339"/>
      <c r="V8" s="339"/>
      <c r="W8" s="339"/>
      <c r="X8" s="138"/>
      <c r="Z8" s="138"/>
      <c r="AB8" s="138"/>
    </row>
    <row r="9" spans="1:29" s="139" customFormat="1" ht="20.05" customHeight="1">
      <c r="A9" s="155"/>
      <c r="B9" s="155"/>
      <c r="C9" s="155"/>
      <c r="D9" s="155"/>
      <c r="F9" s="155"/>
      <c r="H9" s="171"/>
      <c r="I9" s="137" t="s">
        <v>121</v>
      </c>
      <c r="J9" s="171"/>
      <c r="K9" s="137" t="s">
        <v>122</v>
      </c>
      <c r="L9" s="171"/>
      <c r="M9" s="339" t="s">
        <v>123</v>
      </c>
      <c r="N9" s="339"/>
      <c r="O9" s="339"/>
      <c r="P9" s="162"/>
      <c r="Q9" s="162"/>
      <c r="R9" s="162"/>
      <c r="T9" s="159"/>
      <c r="U9" s="160" t="s">
        <v>270</v>
      </c>
      <c r="V9" s="160"/>
      <c r="W9" s="160" t="s">
        <v>271</v>
      </c>
      <c r="X9" s="140"/>
      <c r="Y9" s="137" t="s">
        <v>124</v>
      </c>
      <c r="Z9" s="140"/>
      <c r="AB9" s="140"/>
      <c r="AC9" s="137" t="s">
        <v>124</v>
      </c>
    </row>
    <row r="10" spans="1:29" s="139" customFormat="1" ht="20.05" customHeight="1">
      <c r="A10" s="155"/>
      <c r="B10" s="156"/>
      <c r="D10" s="156"/>
      <c r="E10" s="171" t="s">
        <v>125</v>
      </c>
      <c r="F10" s="155"/>
      <c r="G10" s="171" t="s">
        <v>126</v>
      </c>
      <c r="H10" s="171"/>
      <c r="I10" s="137" t="s">
        <v>127</v>
      </c>
      <c r="J10" s="171"/>
      <c r="K10" s="137" t="s">
        <v>128</v>
      </c>
      <c r="L10" s="171"/>
      <c r="M10" s="160" t="s">
        <v>71</v>
      </c>
      <c r="N10" s="171"/>
      <c r="P10" s="162"/>
      <c r="R10" s="162"/>
      <c r="S10" s="160" t="s">
        <v>129</v>
      </c>
      <c r="T10" s="159"/>
      <c r="U10" s="160" t="s">
        <v>269</v>
      </c>
      <c r="V10" s="160"/>
      <c r="W10" s="160" t="s">
        <v>156</v>
      </c>
      <c r="X10" s="140"/>
      <c r="Y10" s="137" t="s">
        <v>130</v>
      </c>
      <c r="Z10" s="140"/>
      <c r="AA10" s="137" t="s">
        <v>131</v>
      </c>
      <c r="AB10" s="140"/>
      <c r="AC10" s="137" t="s">
        <v>132</v>
      </c>
    </row>
    <row r="11" spans="1:29" s="139" customFormat="1" ht="20.05" customHeight="1">
      <c r="A11" s="155"/>
      <c r="B11" s="155"/>
      <c r="C11" s="156" t="s">
        <v>9</v>
      </c>
      <c r="D11" s="155"/>
      <c r="E11" s="161" t="s">
        <v>133</v>
      </c>
      <c r="F11" s="155"/>
      <c r="G11" s="171" t="s">
        <v>127</v>
      </c>
      <c r="H11" s="171"/>
      <c r="I11" s="137" t="s">
        <v>134</v>
      </c>
      <c r="J11" s="171"/>
      <c r="K11" s="137" t="s">
        <v>135</v>
      </c>
      <c r="L11" s="171"/>
      <c r="M11" s="160" t="s">
        <v>136</v>
      </c>
      <c r="N11" s="171"/>
      <c r="O11" s="171" t="s">
        <v>73</v>
      </c>
      <c r="P11" s="162"/>
      <c r="Q11" s="137" t="s">
        <v>137</v>
      </c>
      <c r="R11" s="162"/>
      <c r="S11" s="160" t="s">
        <v>138</v>
      </c>
      <c r="T11" s="159"/>
      <c r="U11" s="160" t="s">
        <v>268</v>
      </c>
      <c r="V11" s="160"/>
      <c r="W11" s="160" t="s">
        <v>272</v>
      </c>
      <c r="X11" s="140"/>
      <c r="Y11" s="137" t="s">
        <v>139</v>
      </c>
      <c r="Z11" s="140"/>
      <c r="AA11" s="137" t="s">
        <v>140</v>
      </c>
      <c r="AB11" s="140"/>
      <c r="AC11" s="137" t="s">
        <v>141</v>
      </c>
    </row>
    <row r="12" spans="1:29" s="59" customFormat="1" ht="20.05" customHeight="1">
      <c r="A12" s="60" t="s">
        <v>142</v>
      </c>
      <c r="B12" s="60"/>
      <c r="C12" s="60"/>
      <c r="D12" s="60"/>
      <c r="E12" s="191">
        <v>37</v>
      </c>
      <c r="F12" s="136"/>
      <c r="G12" s="200">
        <v>0</v>
      </c>
      <c r="H12" s="191"/>
      <c r="I12" s="191">
        <v>18105854</v>
      </c>
      <c r="J12" s="191"/>
      <c r="K12" s="191">
        <v>27574</v>
      </c>
      <c r="L12" s="191"/>
      <c r="M12" s="191">
        <v>1071506</v>
      </c>
      <c r="N12" s="191"/>
      <c r="O12" s="191">
        <v>11305104</v>
      </c>
      <c r="P12" s="136"/>
      <c r="Q12" s="95">
        <v>-64528</v>
      </c>
      <c r="R12" s="136"/>
      <c r="S12" s="95">
        <v>-52956</v>
      </c>
      <c r="T12" s="95"/>
      <c r="U12" s="95">
        <v>-53450</v>
      </c>
      <c r="V12" s="95"/>
      <c r="W12" s="227">
        <f t="shared" ref="W12:W20" si="0">SUM(S12:V12)</f>
        <v>-106406</v>
      </c>
      <c r="X12" s="136"/>
      <c r="Y12" s="136">
        <f>SUM(W12,E12:Q12)</f>
        <v>30339141</v>
      </c>
      <c r="Z12" s="136"/>
      <c r="AA12" s="136">
        <v>184121</v>
      </c>
      <c r="AB12" s="136"/>
      <c r="AC12" s="136">
        <f>Y12+AA12</f>
        <v>30523262</v>
      </c>
    </row>
    <row r="13" spans="1:29" s="59" customFormat="1" ht="20.05" customHeight="1">
      <c r="A13" s="226" t="s">
        <v>220</v>
      </c>
      <c r="B13" s="61"/>
      <c r="C13" s="61">
        <v>23</v>
      </c>
      <c r="D13" s="61"/>
      <c r="E13" s="95">
        <v>-37</v>
      </c>
      <c r="F13" s="100"/>
      <c r="G13" s="191">
        <v>0</v>
      </c>
      <c r="H13" s="101"/>
      <c r="I13" s="191">
        <v>0</v>
      </c>
      <c r="J13" s="101"/>
      <c r="K13" s="191">
        <v>0</v>
      </c>
      <c r="L13" s="101"/>
      <c r="M13" s="191">
        <v>0</v>
      </c>
      <c r="N13" s="101"/>
      <c r="O13" s="191">
        <v>0</v>
      </c>
      <c r="P13" s="101"/>
      <c r="Q13" s="191">
        <v>0</v>
      </c>
      <c r="R13" s="101"/>
      <c r="S13" s="191">
        <v>0</v>
      </c>
      <c r="T13" s="101"/>
      <c r="U13" s="191">
        <v>0</v>
      </c>
      <c r="V13" s="141"/>
      <c r="W13" s="94">
        <f t="shared" si="0"/>
        <v>0</v>
      </c>
      <c r="X13" s="93"/>
      <c r="Y13" s="95">
        <f>SUM(W13,E13:S13)</f>
        <v>-37</v>
      </c>
      <c r="Z13" s="93"/>
      <c r="AA13" s="191">
        <v>0</v>
      </c>
      <c r="AB13" s="93"/>
      <c r="AC13" s="95">
        <f t="shared" ref="AC13:AC19" si="1">Y13+AA13</f>
        <v>-37</v>
      </c>
    </row>
    <row r="14" spans="1:29" s="59" customFormat="1" ht="20.05" customHeight="1">
      <c r="A14" s="226" t="s">
        <v>267</v>
      </c>
      <c r="B14" s="61"/>
      <c r="C14" s="61">
        <v>24</v>
      </c>
      <c r="D14" s="61"/>
      <c r="E14" s="191">
        <v>0</v>
      </c>
      <c r="F14" s="100"/>
      <c r="G14" s="191">
        <v>0</v>
      </c>
      <c r="H14" s="101"/>
      <c r="I14" s="191">
        <v>0</v>
      </c>
      <c r="J14" s="101"/>
      <c r="K14" s="191">
        <v>0</v>
      </c>
      <c r="L14" s="101"/>
      <c r="M14" s="191">
        <v>82911</v>
      </c>
      <c r="N14" s="101"/>
      <c r="O14" s="95">
        <f>-M14</f>
        <v>-82911</v>
      </c>
      <c r="P14" s="101"/>
      <c r="Q14" s="191">
        <v>0</v>
      </c>
      <c r="R14" s="101"/>
      <c r="S14" s="191">
        <v>0</v>
      </c>
      <c r="T14" s="101"/>
      <c r="U14" s="191">
        <v>0</v>
      </c>
      <c r="V14" s="141"/>
      <c r="W14" s="94">
        <f t="shared" si="0"/>
        <v>0</v>
      </c>
      <c r="X14" s="93"/>
      <c r="Y14" s="95">
        <f>SUM(W14,E14:S14)</f>
        <v>0</v>
      </c>
      <c r="Z14" s="93"/>
      <c r="AA14" s="191">
        <v>0</v>
      </c>
      <c r="AB14" s="93"/>
      <c r="AC14" s="95">
        <f t="shared" si="1"/>
        <v>0</v>
      </c>
    </row>
    <row r="15" spans="1:29" s="59" customFormat="1" ht="20.05" customHeight="1">
      <c r="A15" s="226" t="s">
        <v>150</v>
      </c>
      <c r="B15" s="61"/>
      <c r="C15" s="61">
        <v>36</v>
      </c>
      <c r="D15" s="61"/>
      <c r="E15" s="191">
        <v>0</v>
      </c>
      <c r="F15" s="100"/>
      <c r="G15" s="191">
        <v>0</v>
      </c>
      <c r="H15" s="101"/>
      <c r="I15" s="191">
        <v>0</v>
      </c>
      <c r="J15" s="101"/>
      <c r="K15" s="151">
        <v>30552</v>
      </c>
      <c r="L15" s="101"/>
      <c r="M15" s="191">
        <v>0</v>
      </c>
      <c r="N15" s="101"/>
      <c r="O15" s="191">
        <v>0</v>
      </c>
      <c r="P15" s="101"/>
      <c r="Q15" s="191">
        <v>0</v>
      </c>
      <c r="R15" s="101"/>
      <c r="S15" s="191">
        <v>0</v>
      </c>
      <c r="T15" s="101"/>
      <c r="U15" s="191">
        <v>0</v>
      </c>
      <c r="V15" s="141"/>
      <c r="W15" s="94">
        <f t="shared" si="0"/>
        <v>0</v>
      </c>
      <c r="X15" s="93"/>
      <c r="Y15" s="95">
        <f>SUM(W15,E15:S15)</f>
        <v>30552</v>
      </c>
      <c r="Z15" s="93"/>
      <c r="AA15" s="95">
        <v>-166</v>
      </c>
      <c r="AB15" s="93"/>
      <c r="AC15" s="95">
        <f t="shared" si="1"/>
        <v>30386</v>
      </c>
    </row>
    <row r="16" spans="1:29" s="59" customFormat="1" ht="20.05" customHeight="1">
      <c r="A16" s="226" t="s">
        <v>151</v>
      </c>
      <c r="B16" s="61"/>
      <c r="C16" s="61">
        <v>36</v>
      </c>
      <c r="D16" s="61"/>
      <c r="E16" s="191">
        <v>0</v>
      </c>
      <c r="F16" s="100"/>
      <c r="G16" s="191">
        <v>0</v>
      </c>
      <c r="H16" s="101"/>
      <c r="I16" s="191">
        <v>0</v>
      </c>
      <c r="J16" s="101"/>
      <c r="K16" s="191">
        <v>0</v>
      </c>
      <c r="L16" s="101"/>
      <c r="M16" s="191">
        <v>0</v>
      </c>
      <c r="N16" s="101"/>
      <c r="O16" s="191">
        <v>0</v>
      </c>
      <c r="P16" s="101"/>
      <c r="Q16" s="95">
        <v>-18546</v>
      </c>
      <c r="R16" s="136"/>
      <c r="S16" s="191">
        <v>0</v>
      </c>
      <c r="T16" s="101"/>
      <c r="U16" s="191">
        <v>0</v>
      </c>
      <c r="V16" s="141"/>
      <c r="W16" s="94">
        <f t="shared" si="0"/>
        <v>0</v>
      </c>
      <c r="X16" s="101"/>
      <c r="Y16" s="95">
        <f>SUM(W16,E16:Q16)</f>
        <v>-18546</v>
      </c>
      <c r="Z16" s="101"/>
      <c r="AA16" s="95">
        <v>392</v>
      </c>
      <c r="AB16" s="101"/>
      <c r="AC16" s="95">
        <f t="shared" si="1"/>
        <v>-18154</v>
      </c>
    </row>
    <row r="17" spans="1:29" s="59" customFormat="1" ht="20.05" customHeight="1">
      <c r="A17" s="226" t="s">
        <v>221</v>
      </c>
      <c r="B17" s="62"/>
      <c r="C17" s="62"/>
      <c r="D17" s="62"/>
      <c r="E17" s="191">
        <v>0</v>
      </c>
      <c r="F17" s="103"/>
      <c r="G17" s="191">
        <v>0</v>
      </c>
      <c r="H17" s="101"/>
      <c r="I17" s="191">
        <v>0</v>
      </c>
      <c r="J17" s="101"/>
      <c r="K17" s="191">
        <v>0</v>
      </c>
      <c r="L17" s="101"/>
      <c r="M17" s="191">
        <v>0</v>
      </c>
      <c r="N17" s="102"/>
      <c r="O17" s="104">
        <v>4932838</v>
      </c>
      <c r="P17" s="104"/>
      <c r="Q17" s="191">
        <v>0</v>
      </c>
      <c r="R17" s="96"/>
      <c r="S17" s="142">
        <v>-30679</v>
      </c>
      <c r="T17" s="142"/>
      <c r="U17" s="95">
        <v>-13544</v>
      </c>
      <c r="V17" s="95"/>
      <c r="W17" s="95">
        <f t="shared" si="0"/>
        <v>-44223</v>
      </c>
      <c r="X17" s="97"/>
      <c r="Y17" s="95">
        <f>SUM(W17,E17:Q17)</f>
        <v>4888615</v>
      </c>
      <c r="Z17" s="97"/>
      <c r="AA17" s="95">
        <v>29903</v>
      </c>
      <c r="AB17" s="97"/>
      <c r="AC17" s="136">
        <f t="shared" si="1"/>
        <v>4918518</v>
      </c>
    </row>
    <row r="18" spans="1:29" s="59" customFormat="1" ht="20.05" customHeight="1">
      <c r="A18" s="226" t="s">
        <v>152</v>
      </c>
      <c r="B18" s="62"/>
      <c r="C18" s="61">
        <v>26</v>
      </c>
      <c r="D18" s="62"/>
      <c r="E18" s="191">
        <v>0</v>
      </c>
      <c r="F18" s="103"/>
      <c r="G18" s="191">
        <v>0</v>
      </c>
      <c r="H18" s="101"/>
      <c r="I18" s="191">
        <v>0</v>
      </c>
      <c r="J18" s="101"/>
      <c r="K18" s="191">
        <v>0</v>
      </c>
      <c r="L18" s="101"/>
      <c r="M18" s="191">
        <v>0</v>
      </c>
      <c r="N18" s="102"/>
      <c r="O18" s="95">
        <v>-984616</v>
      </c>
      <c r="P18" s="104"/>
      <c r="Q18" s="191">
        <v>0</v>
      </c>
      <c r="R18" s="96"/>
      <c r="S18" s="191">
        <v>0</v>
      </c>
      <c r="T18" s="142"/>
      <c r="U18" s="191">
        <v>0</v>
      </c>
      <c r="V18" s="95"/>
      <c r="W18" s="94">
        <f t="shared" si="0"/>
        <v>0</v>
      </c>
      <c r="X18" s="97"/>
      <c r="Y18" s="95">
        <f>SUM(W18,E18:S18)</f>
        <v>-984616</v>
      </c>
      <c r="Z18" s="97"/>
      <c r="AA18" s="191">
        <v>0</v>
      </c>
      <c r="AB18" s="97"/>
      <c r="AC18" s="95">
        <f t="shared" ref="AC18" si="2">Y18+AA18</f>
        <v>-984616</v>
      </c>
    </row>
    <row r="19" spans="1:29" s="59" customFormat="1" ht="20.05" customHeight="1">
      <c r="A19" s="226" t="s">
        <v>223</v>
      </c>
      <c r="B19" s="62"/>
      <c r="C19" s="61">
        <v>26</v>
      </c>
      <c r="D19" s="62"/>
      <c r="E19" s="191">
        <v>0</v>
      </c>
      <c r="F19" s="103"/>
      <c r="G19" s="191">
        <v>0</v>
      </c>
      <c r="H19" s="101"/>
      <c r="I19" s="191">
        <v>0</v>
      </c>
      <c r="J19" s="101"/>
      <c r="K19" s="191">
        <v>0</v>
      </c>
      <c r="L19" s="101"/>
      <c r="M19" s="191">
        <v>0</v>
      </c>
      <c r="N19" s="102"/>
      <c r="O19" s="191">
        <v>0</v>
      </c>
      <c r="P19" s="104"/>
      <c r="Q19" s="191">
        <v>0</v>
      </c>
      <c r="R19" s="96"/>
      <c r="S19" s="191">
        <v>0</v>
      </c>
      <c r="T19" s="142"/>
      <c r="U19" s="191">
        <v>0</v>
      </c>
      <c r="V19" s="95"/>
      <c r="W19" s="94">
        <f t="shared" si="0"/>
        <v>0</v>
      </c>
      <c r="X19" s="97"/>
      <c r="Y19" s="95">
        <f>SUM(W19,E19:S19)</f>
        <v>0</v>
      </c>
      <c r="Z19" s="97"/>
      <c r="AA19" s="191">
        <v>-6560</v>
      </c>
      <c r="AB19" s="97"/>
      <c r="AC19" s="95">
        <f t="shared" si="1"/>
        <v>-6560</v>
      </c>
    </row>
    <row r="20" spans="1:29" s="59" customFormat="1" ht="20.05" customHeight="1">
      <c r="A20" s="226" t="s">
        <v>147</v>
      </c>
      <c r="B20" s="62"/>
      <c r="C20" s="239" t="s">
        <v>239</v>
      </c>
      <c r="D20" s="62"/>
      <c r="E20" s="149">
        <v>10714939</v>
      </c>
      <c r="F20" s="103"/>
      <c r="G20" s="149">
        <v>7390915</v>
      </c>
      <c r="H20" s="102"/>
      <c r="I20" s="151">
        <v>-18105854</v>
      </c>
      <c r="J20" s="102"/>
      <c r="K20" s="191">
        <v>0</v>
      </c>
      <c r="L20" s="101"/>
      <c r="M20" s="191">
        <v>0</v>
      </c>
      <c r="N20" s="102"/>
      <c r="O20" s="191">
        <v>0</v>
      </c>
      <c r="P20" s="104"/>
      <c r="Q20" s="191">
        <v>0</v>
      </c>
      <c r="R20" s="96"/>
      <c r="S20" s="191">
        <v>0</v>
      </c>
      <c r="T20" s="142"/>
      <c r="U20" s="191">
        <v>0</v>
      </c>
      <c r="V20" s="95"/>
      <c r="W20" s="94">
        <f t="shared" si="0"/>
        <v>0</v>
      </c>
      <c r="X20" s="97"/>
      <c r="Y20" s="95">
        <f>SUM(W20,E20:Q20)</f>
        <v>0</v>
      </c>
      <c r="Z20" s="97"/>
      <c r="AA20" s="191">
        <v>0</v>
      </c>
      <c r="AB20" s="97"/>
      <c r="AC20" s="95">
        <v>0</v>
      </c>
    </row>
    <row r="21" spans="1:29" s="59" customFormat="1" ht="20.05" customHeight="1" thickBot="1">
      <c r="A21" s="60" t="s">
        <v>235</v>
      </c>
      <c r="B21" s="143"/>
      <c r="C21" s="143"/>
      <c r="D21" s="143"/>
      <c r="E21" s="150">
        <f>SUM(E12:E20)</f>
        <v>10714939</v>
      </c>
      <c r="F21" s="92"/>
      <c r="G21" s="150">
        <f>SUM(G12:G20)</f>
        <v>7390915</v>
      </c>
      <c r="H21" s="92"/>
      <c r="I21" s="150">
        <f>SUM(I12:I20)</f>
        <v>0</v>
      </c>
      <c r="J21" s="92"/>
      <c r="K21" s="150">
        <f>SUM(K12:K20)</f>
        <v>58126</v>
      </c>
      <c r="L21" s="92"/>
      <c r="M21" s="150">
        <f>SUM(M12:M20)</f>
        <v>1154417</v>
      </c>
      <c r="N21" s="92"/>
      <c r="O21" s="150">
        <f>SUM(O12:O20)</f>
        <v>15170415</v>
      </c>
      <c r="P21" s="93"/>
      <c r="Q21" s="150">
        <f>SUM(Q12:Q20)</f>
        <v>-83074</v>
      </c>
      <c r="R21" s="93"/>
      <c r="S21" s="150">
        <f>SUM(S12:S20)</f>
        <v>-83635</v>
      </c>
      <c r="T21" s="92"/>
      <c r="U21" s="150">
        <f>SUM(U12:U20)</f>
        <v>-66994</v>
      </c>
      <c r="V21" s="151"/>
      <c r="W21" s="150">
        <f>SUM(W12:W20)</f>
        <v>-150629</v>
      </c>
      <c r="X21" s="92"/>
      <c r="Y21" s="150">
        <f>SUM(Y12:Y20)</f>
        <v>34255109</v>
      </c>
      <c r="Z21" s="92"/>
      <c r="AA21" s="150">
        <f>SUM(AA12:AA20)</f>
        <v>207690</v>
      </c>
      <c r="AB21" s="92"/>
      <c r="AC21" s="150">
        <f>SUM(AC12:AC20)</f>
        <v>34462799</v>
      </c>
    </row>
    <row r="22" spans="1:29" ht="20.05" customHeight="1" thickTop="1"/>
    <row r="33" spans="1:1" ht="20.05" customHeight="1">
      <c r="A33" s="41" t="s">
        <v>227</v>
      </c>
    </row>
  </sheetData>
  <mergeCells count="8">
    <mergeCell ref="S7:W7"/>
    <mergeCell ref="M9:O9"/>
    <mergeCell ref="A1:AC1"/>
    <mergeCell ref="A2:AC2"/>
    <mergeCell ref="A3:AC3"/>
    <mergeCell ref="A4:AC4"/>
    <mergeCell ref="E6:AC6"/>
    <mergeCell ref="S8:W8"/>
  </mergeCells>
  <pageMargins left="0.31496062992125984" right="0.31496062992125984" top="0.98425196850393704" bottom="0.51181102362204722" header="0.59055118110236227" footer="0.31496062992125984"/>
  <pageSetup paperSize="9" scale="7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AC34"/>
  <sheetViews>
    <sheetView topLeftCell="A3" zoomScaleNormal="100" zoomScaleSheetLayoutView="70" zoomScalePageLayoutView="70" workbookViewId="0">
      <selection activeCell="M25" sqref="M25"/>
    </sheetView>
  </sheetViews>
  <sheetFormatPr defaultColWidth="9.5" defaultRowHeight="20.05" customHeight="1"/>
  <cols>
    <col min="1" max="1" width="38.625" style="152" customWidth="1"/>
    <col min="2" max="2" width="1" style="152" customWidth="1"/>
    <col min="3" max="3" width="4.625" style="152" bestFit="1" customWidth="1"/>
    <col min="4" max="4" width="1" style="152" customWidth="1"/>
    <col min="5" max="5" width="12.625" style="152" customWidth="1"/>
    <col min="6" max="6" width="0.5" style="152" customWidth="1"/>
    <col min="7" max="7" width="12.125" style="152" bestFit="1" customWidth="1"/>
    <col min="8" max="8" width="0.5" style="152" customWidth="1"/>
    <col min="9" max="9" width="13.625" style="152" customWidth="1"/>
    <col min="10" max="10" width="0.5" style="152" customWidth="1"/>
    <col min="11" max="11" width="8.625" style="152" customWidth="1"/>
    <col min="12" max="12" width="0.5" style="152" customWidth="1"/>
    <col min="13" max="13" width="10.625" style="152" customWidth="1"/>
    <col min="14" max="14" width="0.5" style="152" customWidth="1"/>
    <col min="15" max="15" width="11.375" style="152" customWidth="1"/>
    <col min="16" max="16" width="0.5" style="164" customWidth="1"/>
    <col min="17" max="17" width="11.5" style="164" customWidth="1"/>
    <col min="18" max="18" width="0.5" style="164" customWidth="1"/>
    <col min="19" max="19" width="12.875" style="164" customWidth="1"/>
    <col min="20" max="20" width="0.5" style="164" customWidth="1"/>
    <col min="21" max="21" width="15.375" style="164" bestFit="1" customWidth="1"/>
    <col min="22" max="22" width="0.5" style="164" customWidth="1"/>
    <col min="23" max="23" width="15.5" style="164" customWidth="1"/>
    <col min="24" max="24" width="0.5" style="152" customWidth="1"/>
    <col min="25" max="25" width="11.375" style="152" bestFit="1" customWidth="1"/>
    <col min="26" max="26" width="0.5" style="152" customWidth="1"/>
    <col min="27" max="27" width="10.5" style="152" customWidth="1"/>
    <col min="28" max="28" width="0.5" style="152" customWidth="1"/>
    <col min="29" max="29" width="12.5" style="152" bestFit="1" customWidth="1"/>
    <col min="30" max="30" width="1.125" style="152" customWidth="1"/>
    <col min="31" max="16384" width="9.5" style="152"/>
  </cols>
  <sheetData>
    <row r="1" spans="1:29" ht="20.05" customHeight="1">
      <c r="A1" s="340" t="str">
        <f>Assets!$A$1</f>
        <v>TIDLOR  HOLDINGS PUBLIC  COMPANY  LIMITED  AND  ITS  SUBSIDIARY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340"/>
      <c r="P1" s="340"/>
      <c r="Q1" s="340"/>
      <c r="R1" s="340"/>
      <c r="S1" s="340"/>
      <c r="T1" s="340"/>
      <c r="U1" s="340"/>
      <c r="V1" s="340"/>
      <c r="W1" s="340"/>
      <c r="X1" s="340"/>
      <c r="Y1" s="340"/>
      <c r="Z1" s="340"/>
      <c r="AA1" s="340"/>
      <c r="AB1" s="340"/>
      <c r="AC1" s="340"/>
    </row>
    <row r="2" spans="1:29" ht="20.05" customHeight="1">
      <c r="A2" s="340" t="s">
        <v>116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  <c r="P2" s="340"/>
      <c r="Q2" s="340"/>
      <c r="R2" s="340"/>
      <c r="S2" s="340"/>
      <c r="T2" s="340"/>
      <c r="U2" s="340"/>
      <c r="V2" s="340"/>
      <c r="W2" s="340"/>
      <c r="X2" s="340"/>
      <c r="Y2" s="340"/>
      <c r="Z2" s="340"/>
      <c r="AA2" s="340"/>
      <c r="AB2" s="340"/>
      <c r="AC2" s="340"/>
    </row>
    <row r="3" spans="1:29" ht="20.05" customHeight="1">
      <c r="A3" s="341" t="s">
        <v>233</v>
      </c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  <c r="R3" s="340"/>
      <c r="S3" s="340"/>
      <c r="T3" s="340"/>
      <c r="U3" s="340"/>
      <c r="V3" s="340"/>
      <c r="W3" s="340"/>
      <c r="X3" s="340"/>
      <c r="Y3" s="340"/>
      <c r="Z3" s="340"/>
      <c r="AA3" s="340"/>
      <c r="AB3" s="340"/>
      <c r="AC3" s="340"/>
    </row>
    <row r="4" spans="1:29" s="153" customFormat="1" ht="20.05" customHeight="1">
      <c r="A4" s="342" t="s">
        <v>2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2"/>
      <c r="U4" s="342"/>
      <c r="V4" s="342"/>
      <c r="W4" s="342"/>
      <c r="X4" s="342"/>
      <c r="Y4" s="342"/>
      <c r="Z4" s="342"/>
      <c r="AA4" s="342"/>
      <c r="AB4" s="342"/>
      <c r="AC4" s="342"/>
    </row>
    <row r="5" spans="1:29" s="153" customFormat="1" ht="9" customHeight="1">
      <c r="A5" s="154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</row>
    <row r="6" spans="1:29" s="139" customFormat="1" ht="20.05" customHeight="1">
      <c r="A6" s="155"/>
      <c r="B6" s="156"/>
      <c r="C6" s="156"/>
      <c r="D6" s="156"/>
      <c r="E6" s="343" t="s">
        <v>145</v>
      </c>
      <c r="F6" s="343"/>
      <c r="G6" s="343"/>
      <c r="H6" s="343"/>
      <c r="I6" s="343"/>
      <c r="J6" s="343"/>
      <c r="K6" s="343"/>
      <c r="L6" s="343"/>
      <c r="M6" s="343"/>
      <c r="N6" s="343"/>
      <c r="O6" s="343"/>
      <c r="P6" s="343"/>
      <c r="Q6" s="343"/>
      <c r="R6" s="343"/>
      <c r="S6" s="343"/>
      <c r="T6" s="343"/>
      <c r="U6" s="343"/>
      <c r="V6" s="343"/>
      <c r="W6" s="343"/>
      <c r="X6" s="343"/>
      <c r="Y6" s="343"/>
      <c r="Z6" s="343"/>
      <c r="AA6" s="343"/>
      <c r="AB6" s="343"/>
      <c r="AC6" s="343"/>
    </row>
    <row r="7" spans="1:29" s="139" customFormat="1" ht="20.05" customHeight="1">
      <c r="A7" s="155"/>
      <c r="F7" s="157"/>
      <c r="H7" s="158"/>
      <c r="J7" s="158"/>
      <c r="L7" s="158"/>
      <c r="P7" s="159"/>
      <c r="R7" s="159"/>
      <c r="S7" s="339" t="s">
        <v>118</v>
      </c>
      <c r="T7" s="339"/>
      <c r="U7" s="339"/>
      <c r="V7" s="339"/>
      <c r="W7" s="339"/>
      <c r="X7" s="158"/>
      <c r="Z7" s="158"/>
      <c r="AB7" s="158"/>
    </row>
    <row r="8" spans="1:29" s="139" customFormat="1" ht="20.05" customHeight="1">
      <c r="A8" s="155"/>
      <c r="B8" s="171"/>
      <c r="C8" s="171"/>
      <c r="D8" s="171"/>
      <c r="F8" s="138"/>
      <c r="H8" s="158"/>
      <c r="I8" s="137" t="s">
        <v>119</v>
      </c>
      <c r="J8" s="158"/>
      <c r="L8" s="158"/>
      <c r="N8" s="137"/>
      <c r="P8" s="159"/>
      <c r="Q8" s="159"/>
      <c r="R8" s="159"/>
      <c r="S8" s="339" t="s">
        <v>120</v>
      </c>
      <c r="T8" s="339"/>
      <c r="U8" s="339"/>
      <c r="V8" s="339"/>
      <c r="W8" s="339"/>
      <c r="X8" s="158"/>
      <c r="Z8" s="158"/>
      <c r="AB8" s="158"/>
    </row>
    <row r="9" spans="1:29" s="139" customFormat="1" ht="20.05" customHeight="1">
      <c r="A9" s="155"/>
      <c r="B9" s="155"/>
      <c r="C9" s="155"/>
      <c r="D9" s="155"/>
      <c r="E9" s="156"/>
      <c r="F9" s="138"/>
      <c r="G9" s="156"/>
      <c r="H9" s="137"/>
      <c r="I9" s="137" t="s">
        <v>121</v>
      </c>
      <c r="J9" s="137"/>
      <c r="K9" s="137" t="s">
        <v>122</v>
      </c>
      <c r="L9" s="137"/>
      <c r="M9" s="339" t="s">
        <v>123</v>
      </c>
      <c r="N9" s="339"/>
      <c r="O9" s="339"/>
      <c r="P9" s="159"/>
      <c r="Q9" s="159"/>
      <c r="R9" s="159"/>
      <c r="T9" s="159"/>
      <c r="U9" s="160" t="s">
        <v>270</v>
      </c>
      <c r="V9" s="159"/>
      <c r="W9" s="160" t="s">
        <v>124</v>
      </c>
      <c r="X9" s="138"/>
      <c r="Y9" s="137" t="s">
        <v>124</v>
      </c>
      <c r="Z9" s="138"/>
      <c r="AB9" s="138"/>
      <c r="AC9" s="137" t="s">
        <v>124</v>
      </c>
    </row>
    <row r="10" spans="1:29" s="139" customFormat="1" ht="20.05" customHeight="1">
      <c r="A10" s="155"/>
      <c r="B10" s="155"/>
      <c r="C10" s="155"/>
      <c r="D10" s="155"/>
      <c r="E10" s="171" t="s">
        <v>125</v>
      </c>
      <c r="F10" s="155"/>
      <c r="G10" s="161" t="s">
        <v>126</v>
      </c>
      <c r="H10" s="171"/>
      <c r="I10" s="137" t="s">
        <v>127</v>
      </c>
      <c r="J10" s="171"/>
      <c r="K10" s="137" t="s">
        <v>128</v>
      </c>
      <c r="L10" s="171"/>
      <c r="M10" s="160" t="s">
        <v>71</v>
      </c>
      <c r="P10" s="162"/>
      <c r="Q10" s="162"/>
      <c r="R10" s="162"/>
      <c r="S10" s="160" t="s">
        <v>270</v>
      </c>
      <c r="T10" s="159"/>
      <c r="U10" s="160" t="s">
        <v>269</v>
      </c>
      <c r="V10" s="159"/>
      <c r="W10" s="160" t="s">
        <v>273</v>
      </c>
      <c r="X10" s="140"/>
      <c r="Y10" s="137" t="s">
        <v>130</v>
      </c>
      <c r="Z10" s="140"/>
      <c r="AA10" s="137" t="s">
        <v>131</v>
      </c>
      <c r="AB10" s="140"/>
      <c r="AC10" s="137" t="s">
        <v>132</v>
      </c>
    </row>
    <row r="11" spans="1:29" s="139" customFormat="1" ht="20.05" customHeight="1">
      <c r="A11" s="155"/>
      <c r="B11" s="156"/>
      <c r="C11" s="156" t="s">
        <v>9</v>
      </c>
      <c r="D11" s="156"/>
      <c r="E11" s="161" t="s">
        <v>133</v>
      </c>
      <c r="F11" s="155"/>
      <c r="G11" s="171" t="s">
        <v>127</v>
      </c>
      <c r="H11" s="171"/>
      <c r="I11" s="137" t="s">
        <v>134</v>
      </c>
      <c r="J11" s="171"/>
      <c r="K11" s="137" t="s">
        <v>135</v>
      </c>
      <c r="L11" s="171"/>
      <c r="M11" s="160" t="s">
        <v>136</v>
      </c>
      <c r="N11" s="171"/>
      <c r="O11" s="171" t="s">
        <v>73</v>
      </c>
      <c r="P11" s="162"/>
      <c r="Q11" s="137" t="s">
        <v>137</v>
      </c>
      <c r="R11" s="162"/>
      <c r="S11" s="160" t="s">
        <v>138</v>
      </c>
      <c r="T11" s="159"/>
      <c r="U11" s="160" t="s">
        <v>268</v>
      </c>
      <c r="V11" s="159"/>
      <c r="W11" s="160" t="s">
        <v>272</v>
      </c>
      <c r="X11" s="140"/>
      <c r="Y11" s="137" t="s">
        <v>139</v>
      </c>
      <c r="Z11" s="140"/>
      <c r="AA11" s="137" t="s">
        <v>140</v>
      </c>
      <c r="AB11" s="140"/>
      <c r="AC11" s="137" t="s">
        <v>141</v>
      </c>
    </row>
    <row r="12" spans="1:29" s="59" customFormat="1" ht="20.05" customHeight="1">
      <c r="A12" s="60" t="s">
        <v>146</v>
      </c>
      <c r="B12" s="143"/>
      <c r="C12" s="143"/>
      <c r="D12" s="143"/>
      <c r="E12" s="192">
        <v>0</v>
      </c>
      <c r="F12" s="112"/>
      <c r="G12" s="192">
        <v>0</v>
      </c>
      <c r="H12" s="112"/>
      <c r="I12" s="192">
        <v>0</v>
      </c>
      <c r="J12" s="112"/>
      <c r="K12" s="192">
        <v>0</v>
      </c>
      <c r="L12" s="112"/>
      <c r="M12" s="192">
        <v>0</v>
      </c>
      <c r="N12" s="112"/>
      <c r="O12" s="192">
        <v>0</v>
      </c>
      <c r="P12" s="112"/>
      <c r="Q12" s="192">
        <v>0</v>
      </c>
      <c r="R12" s="112"/>
      <c r="S12" s="192">
        <v>0</v>
      </c>
      <c r="T12" s="112"/>
      <c r="U12" s="192">
        <v>0</v>
      </c>
      <c r="V12" s="112"/>
      <c r="W12" s="317">
        <f>S12+U12</f>
        <v>0</v>
      </c>
      <c r="X12" s="323"/>
      <c r="Y12" s="192">
        <v>0</v>
      </c>
      <c r="Z12" s="323"/>
      <c r="AA12" s="192">
        <v>0</v>
      </c>
      <c r="AB12" s="322"/>
      <c r="AC12" s="192">
        <v>0</v>
      </c>
    </row>
    <row r="13" spans="1:29" s="59" customFormat="1" ht="20.05" customHeight="1">
      <c r="A13" s="238" t="s">
        <v>147</v>
      </c>
      <c r="B13" s="143"/>
      <c r="C13" s="330">
        <v>2.2000000000000002</v>
      </c>
      <c r="D13" s="143"/>
      <c r="E13" s="193">
        <v>0</v>
      </c>
      <c r="F13" s="194"/>
      <c r="G13" s="193">
        <v>0</v>
      </c>
      <c r="H13" s="194"/>
      <c r="I13" s="195">
        <v>17723294</v>
      </c>
      <c r="J13" s="194"/>
      <c r="K13" s="195">
        <v>20871</v>
      </c>
      <c r="L13" s="194"/>
      <c r="M13" s="196">
        <v>982764</v>
      </c>
      <c r="N13" s="194"/>
      <c r="O13" s="196">
        <v>9597047</v>
      </c>
      <c r="P13" s="194"/>
      <c r="Q13" s="318">
        <v>-40005</v>
      </c>
      <c r="R13" s="194"/>
      <c r="S13" s="195">
        <v>-3209</v>
      </c>
      <c r="T13" s="194"/>
      <c r="U13" s="195">
        <v>-28681</v>
      </c>
      <c r="V13" s="196"/>
      <c r="W13" s="318">
        <f>S13+U13</f>
        <v>-31890</v>
      </c>
      <c r="X13" s="323"/>
      <c r="Y13" s="195">
        <f>SUM(E13:Q13)+W13</f>
        <v>28252081</v>
      </c>
      <c r="Z13" s="323"/>
      <c r="AA13" s="196">
        <v>171436</v>
      </c>
      <c r="AB13" s="322"/>
      <c r="AC13" s="195">
        <f>Y13+AA13</f>
        <v>28423517</v>
      </c>
    </row>
    <row r="14" spans="1:29" s="59" customFormat="1" ht="20.05" customHeight="1">
      <c r="A14" s="238" t="s">
        <v>148</v>
      </c>
      <c r="B14" s="143"/>
      <c r="C14" s="144"/>
      <c r="D14" s="143"/>
      <c r="E14" s="145">
        <f>E12+E13</f>
        <v>0</v>
      </c>
      <c r="F14" s="323"/>
      <c r="G14" s="145">
        <f>G12+G13</f>
        <v>0</v>
      </c>
      <c r="H14" s="324"/>
      <c r="I14" s="165">
        <f>I12+I13</f>
        <v>17723294</v>
      </c>
      <c r="J14" s="324"/>
      <c r="K14" s="165">
        <f>K12+K13</f>
        <v>20871</v>
      </c>
      <c r="L14" s="324"/>
      <c r="M14" s="113">
        <f>M12+M13</f>
        <v>982764</v>
      </c>
      <c r="N14" s="324"/>
      <c r="O14" s="113">
        <f>O12+O13</f>
        <v>9597047</v>
      </c>
      <c r="P14" s="324"/>
      <c r="Q14" s="147">
        <f>Q12+Q13</f>
        <v>-40005</v>
      </c>
      <c r="R14" s="323"/>
      <c r="S14" s="147">
        <f>S12+S13</f>
        <v>-3209</v>
      </c>
      <c r="T14" s="323"/>
      <c r="U14" s="147">
        <f>U12+U13</f>
        <v>-28681</v>
      </c>
      <c r="V14" s="113"/>
      <c r="W14" s="147">
        <f>W12+W13</f>
        <v>-31890</v>
      </c>
      <c r="X14" s="323"/>
      <c r="Y14" s="147">
        <f>Y12+Y13</f>
        <v>28252081</v>
      </c>
      <c r="Z14" s="323"/>
      <c r="AA14" s="113">
        <f>AA12+AA13</f>
        <v>171436</v>
      </c>
      <c r="AB14" s="322"/>
      <c r="AC14" s="147">
        <f>AC12+AC13</f>
        <v>28423517</v>
      </c>
    </row>
    <row r="15" spans="1:29" s="59" customFormat="1" ht="20.05" customHeight="1">
      <c r="A15" s="238" t="s">
        <v>149</v>
      </c>
      <c r="B15" s="143"/>
      <c r="C15" s="144">
        <v>23</v>
      </c>
      <c r="D15" s="143"/>
      <c r="E15" s="165">
        <v>37</v>
      </c>
      <c r="F15" s="323"/>
      <c r="G15" s="192">
        <v>0</v>
      </c>
      <c r="H15" s="323"/>
      <c r="I15" s="192">
        <v>0</v>
      </c>
      <c r="J15" s="323"/>
      <c r="K15" s="319">
        <v>0</v>
      </c>
      <c r="L15" s="323"/>
      <c r="M15" s="320">
        <v>0</v>
      </c>
      <c r="N15" s="323"/>
      <c r="O15" s="320">
        <v>0</v>
      </c>
      <c r="P15" s="323"/>
      <c r="Q15" s="320">
        <v>0</v>
      </c>
      <c r="R15" s="323"/>
      <c r="S15" s="319">
        <v>0</v>
      </c>
      <c r="T15" s="114"/>
      <c r="U15" s="319">
        <v>0</v>
      </c>
      <c r="V15" s="113"/>
      <c r="W15" s="321">
        <f>SUM(S15:U15)</f>
        <v>0</v>
      </c>
      <c r="X15" s="323"/>
      <c r="Y15" s="147">
        <f t="shared" ref="Y15:Y21" si="0">SUM(E15:Q15)+W15</f>
        <v>37</v>
      </c>
      <c r="Z15" s="323"/>
      <c r="AA15" s="319">
        <v>0</v>
      </c>
      <c r="AB15" s="322"/>
      <c r="AC15" s="147">
        <f>Y15+AA15</f>
        <v>37</v>
      </c>
    </row>
    <row r="16" spans="1:29" s="59" customFormat="1" ht="20.05" customHeight="1">
      <c r="A16" s="238" t="s">
        <v>224</v>
      </c>
      <c r="B16" s="143"/>
      <c r="C16" s="144"/>
      <c r="D16" s="143"/>
      <c r="E16" s="192">
        <v>0</v>
      </c>
      <c r="F16" s="323"/>
      <c r="G16" s="192">
        <v>0</v>
      </c>
      <c r="H16" s="323"/>
      <c r="I16" s="321">
        <v>382560</v>
      </c>
      <c r="J16" s="323"/>
      <c r="K16" s="319">
        <v>0</v>
      </c>
      <c r="L16" s="323"/>
      <c r="M16" s="320">
        <v>0</v>
      </c>
      <c r="N16" s="323"/>
      <c r="O16" s="320">
        <v>0</v>
      </c>
      <c r="P16" s="323"/>
      <c r="Q16" s="320">
        <v>0</v>
      </c>
      <c r="R16" s="323"/>
      <c r="S16" s="319">
        <v>0</v>
      </c>
      <c r="T16" s="114"/>
      <c r="U16" s="319">
        <v>0</v>
      </c>
      <c r="V16" s="113"/>
      <c r="W16" s="321">
        <f>SUM(S16:U16)</f>
        <v>0</v>
      </c>
      <c r="X16" s="323"/>
      <c r="Y16" s="147">
        <f t="shared" si="0"/>
        <v>382560</v>
      </c>
      <c r="Z16" s="323"/>
      <c r="AA16" s="321">
        <v>2321</v>
      </c>
      <c r="AB16" s="322"/>
      <c r="AC16" s="147">
        <f>Y16+AA16</f>
        <v>384881</v>
      </c>
    </row>
    <row r="17" spans="1:29" s="59" customFormat="1" ht="20.05" customHeight="1">
      <c r="A17" s="238" t="s">
        <v>252</v>
      </c>
      <c r="B17" s="143"/>
      <c r="C17" s="144">
        <v>24</v>
      </c>
      <c r="D17" s="143"/>
      <c r="E17" s="192">
        <v>0</v>
      </c>
      <c r="F17" s="323"/>
      <c r="G17" s="192">
        <v>0</v>
      </c>
      <c r="H17" s="323"/>
      <c r="I17" s="192">
        <v>0</v>
      </c>
      <c r="J17" s="323"/>
      <c r="K17" s="319">
        <v>0</v>
      </c>
      <c r="L17" s="323"/>
      <c r="M17" s="319">
        <v>88742</v>
      </c>
      <c r="N17" s="323"/>
      <c r="O17" s="325">
        <f>-M17</f>
        <v>-88742</v>
      </c>
      <c r="P17" s="323"/>
      <c r="Q17" s="320">
        <v>0</v>
      </c>
      <c r="R17" s="323"/>
      <c r="S17" s="319">
        <v>0</v>
      </c>
      <c r="T17" s="114"/>
      <c r="U17" s="319">
        <v>0</v>
      </c>
      <c r="V17" s="113"/>
      <c r="W17" s="321">
        <f>SUM(S17:U17)</f>
        <v>0</v>
      </c>
      <c r="X17" s="323"/>
      <c r="Y17" s="147">
        <f t="shared" si="0"/>
        <v>0</v>
      </c>
      <c r="Z17" s="323"/>
      <c r="AA17" s="319">
        <v>0</v>
      </c>
      <c r="AB17" s="322"/>
      <c r="AC17" s="147">
        <f>Y17+AA17</f>
        <v>0</v>
      </c>
    </row>
    <row r="18" spans="1:29" s="59" customFormat="1" ht="20.05" customHeight="1">
      <c r="A18" s="238" t="s">
        <v>150</v>
      </c>
      <c r="B18" s="61"/>
      <c r="C18" s="144">
        <v>36</v>
      </c>
      <c r="D18" s="144"/>
      <c r="E18" s="192">
        <v>0</v>
      </c>
      <c r="F18" s="326"/>
      <c r="G18" s="192">
        <v>0</v>
      </c>
      <c r="H18" s="323"/>
      <c r="I18" s="192">
        <v>0</v>
      </c>
      <c r="J18" s="323"/>
      <c r="K18" s="319">
        <v>6703</v>
      </c>
      <c r="L18" s="323"/>
      <c r="M18" s="320">
        <v>0</v>
      </c>
      <c r="N18" s="323"/>
      <c r="O18" s="320">
        <v>0</v>
      </c>
      <c r="P18" s="323"/>
      <c r="Q18" s="320">
        <v>0</v>
      </c>
      <c r="R18" s="323"/>
      <c r="S18" s="319">
        <v>0</v>
      </c>
      <c r="T18" s="114"/>
      <c r="U18" s="319">
        <v>0</v>
      </c>
      <c r="V18" s="113"/>
      <c r="W18" s="321">
        <f t="shared" ref="W18:W21" si="1">SUM(S18:U18)</f>
        <v>0</v>
      </c>
      <c r="X18" s="323"/>
      <c r="Y18" s="147">
        <f t="shared" si="0"/>
        <v>6703</v>
      </c>
      <c r="Z18" s="323"/>
      <c r="AA18" s="321">
        <v>39</v>
      </c>
      <c r="AB18" s="322"/>
      <c r="AC18" s="147">
        <f t="shared" ref="AC18:AC21" si="2">Y18+AA18</f>
        <v>6742</v>
      </c>
    </row>
    <row r="19" spans="1:29" s="59" customFormat="1" ht="20.05" customHeight="1">
      <c r="A19" s="238" t="s">
        <v>151</v>
      </c>
      <c r="B19" s="61"/>
      <c r="C19" s="144">
        <v>36</v>
      </c>
      <c r="D19" s="144"/>
      <c r="E19" s="192">
        <v>0</v>
      </c>
      <c r="F19" s="327"/>
      <c r="G19" s="192">
        <v>0</v>
      </c>
      <c r="H19" s="323"/>
      <c r="I19" s="192">
        <v>0</v>
      </c>
      <c r="J19" s="323"/>
      <c r="K19" s="319">
        <v>0</v>
      </c>
      <c r="L19" s="323"/>
      <c r="M19" s="320">
        <v>0</v>
      </c>
      <c r="N19" s="323"/>
      <c r="O19" s="320">
        <v>0</v>
      </c>
      <c r="P19" s="323"/>
      <c r="Q19" s="325">
        <v>-24523</v>
      </c>
      <c r="R19" s="323"/>
      <c r="S19" s="319">
        <v>0</v>
      </c>
      <c r="T19" s="114"/>
      <c r="U19" s="319">
        <v>0</v>
      </c>
      <c r="V19" s="113"/>
      <c r="W19" s="321">
        <f t="shared" si="1"/>
        <v>0</v>
      </c>
      <c r="X19" s="323"/>
      <c r="Y19" s="147">
        <f t="shared" si="0"/>
        <v>-24523</v>
      </c>
      <c r="Z19" s="323"/>
      <c r="AA19" s="325">
        <v>-149</v>
      </c>
      <c r="AB19" s="322"/>
      <c r="AC19" s="147">
        <f t="shared" si="2"/>
        <v>-24672</v>
      </c>
    </row>
    <row r="20" spans="1:29" s="163" customFormat="1" ht="20.05" customHeight="1">
      <c r="A20" s="238" t="s">
        <v>152</v>
      </c>
      <c r="B20" s="61"/>
      <c r="C20" s="144">
        <v>26</v>
      </c>
      <c r="D20" s="61"/>
      <c r="E20" s="192">
        <v>0</v>
      </c>
      <c r="F20" s="323"/>
      <c r="G20" s="192">
        <v>0</v>
      </c>
      <c r="H20" s="323"/>
      <c r="I20" s="192">
        <v>0</v>
      </c>
      <c r="J20" s="323"/>
      <c r="K20" s="319">
        <v>0</v>
      </c>
      <c r="L20" s="323"/>
      <c r="M20" s="320">
        <v>0</v>
      </c>
      <c r="N20" s="323"/>
      <c r="O20" s="325">
        <v>-2404524</v>
      </c>
      <c r="P20" s="323"/>
      <c r="Q20" s="320">
        <v>0</v>
      </c>
      <c r="R20" s="323"/>
      <c r="S20" s="319">
        <v>0</v>
      </c>
      <c r="T20" s="114"/>
      <c r="U20" s="319">
        <v>0</v>
      </c>
      <c r="V20" s="113"/>
      <c r="W20" s="321">
        <f t="shared" si="1"/>
        <v>0</v>
      </c>
      <c r="X20" s="112"/>
      <c r="Y20" s="147">
        <f t="shared" si="0"/>
        <v>-2404524</v>
      </c>
      <c r="Z20" s="112"/>
      <c r="AA20" s="325">
        <v>-14591</v>
      </c>
      <c r="AB20" s="322"/>
      <c r="AC20" s="147">
        <f t="shared" si="2"/>
        <v>-2419115</v>
      </c>
    </row>
    <row r="21" spans="1:29" s="59" customFormat="1" ht="20.05" customHeight="1">
      <c r="A21" s="238" t="s">
        <v>153</v>
      </c>
      <c r="B21" s="240"/>
      <c r="C21" s="62"/>
      <c r="D21" s="62"/>
      <c r="E21" s="192">
        <v>0</v>
      </c>
      <c r="F21" s="115"/>
      <c r="G21" s="192">
        <v>0</v>
      </c>
      <c r="H21" s="323"/>
      <c r="I21" s="192">
        <v>0</v>
      </c>
      <c r="J21" s="323"/>
      <c r="K21" s="319">
        <v>0</v>
      </c>
      <c r="L21" s="323"/>
      <c r="M21" s="320">
        <v>0</v>
      </c>
      <c r="N21" s="323"/>
      <c r="O21" s="321">
        <v>4201323</v>
      </c>
      <c r="P21" s="323"/>
      <c r="Q21" s="320">
        <v>0</v>
      </c>
      <c r="R21" s="323"/>
      <c r="S21" s="328">
        <v>-49747</v>
      </c>
      <c r="T21" s="114"/>
      <c r="U21" s="328">
        <v>-24769</v>
      </c>
      <c r="V21" s="113"/>
      <c r="W21" s="328">
        <f t="shared" si="1"/>
        <v>-74516</v>
      </c>
      <c r="X21" s="116"/>
      <c r="Y21" s="147">
        <f t="shared" si="0"/>
        <v>4126807</v>
      </c>
      <c r="Z21" s="116"/>
      <c r="AA21" s="321">
        <v>25065</v>
      </c>
      <c r="AB21" s="322"/>
      <c r="AC21" s="147">
        <f t="shared" si="2"/>
        <v>4151872</v>
      </c>
    </row>
    <row r="22" spans="1:29" s="59" customFormat="1" ht="20.05" customHeight="1" thickBot="1">
      <c r="A22" s="60" t="s">
        <v>236</v>
      </c>
      <c r="B22" s="60"/>
      <c r="C22" s="60"/>
      <c r="D22" s="60"/>
      <c r="E22" s="148">
        <f>SUM(E14:E21)</f>
        <v>37</v>
      </c>
      <c r="F22" s="113"/>
      <c r="G22" s="146">
        <f>SUM(G12:G21)</f>
        <v>0</v>
      </c>
      <c r="H22" s="113"/>
      <c r="I22" s="148">
        <f>SUM(I14:I21)</f>
        <v>18105854</v>
      </c>
      <c r="J22" s="113"/>
      <c r="K22" s="148">
        <f>SUM(K14:K21)</f>
        <v>27574</v>
      </c>
      <c r="L22" s="113"/>
      <c r="M22" s="148">
        <f>SUM(M14:M21)</f>
        <v>1071506</v>
      </c>
      <c r="N22" s="113"/>
      <c r="O22" s="148">
        <f>SUM(O14:O21)</f>
        <v>11305104</v>
      </c>
      <c r="P22" s="114"/>
      <c r="Q22" s="148">
        <f>SUM(Q14:Q21)</f>
        <v>-64528</v>
      </c>
      <c r="R22" s="114"/>
      <c r="S22" s="148">
        <f>SUM(S14:S21)</f>
        <v>-52956</v>
      </c>
      <c r="T22" s="113"/>
      <c r="U22" s="148">
        <f>SUM(U14:U21)</f>
        <v>-53450</v>
      </c>
      <c r="V22" s="113"/>
      <c r="W22" s="148">
        <f>SUM(W14:W21)</f>
        <v>-106406</v>
      </c>
      <c r="X22" s="113"/>
      <c r="Y22" s="148">
        <f>SUM(Y14:Y21)</f>
        <v>30339141</v>
      </c>
      <c r="Z22" s="113"/>
      <c r="AA22" s="148">
        <f>SUM(AA14:AA21)</f>
        <v>184121</v>
      </c>
      <c r="AB22" s="113"/>
      <c r="AC22" s="148">
        <f>SUM(AC14:AC21)</f>
        <v>30523262</v>
      </c>
    </row>
    <row r="23" spans="1:29" s="59" customFormat="1" ht="20.05" customHeight="1" thickTop="1">
      <c r="A23" s="60"/>
      <c r="B23" s="58"/>
      <c r="C23" s="58"/>
      <c r="D23" s="58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4"/>
      <c r="Q23" s="114"/>
      <c r="R23" s="114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</row>
    <row r="24" spans="1:29" s="59" customFormat="1" ht="20.05" customHeight="1">
      <c r="A24" s="60"/>
      <c r="B24" s="58"/>
      <c r="C24" s="58"/>
      <c r="D24" s="5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9"/>
      <c r="Q24" s="99"/>
      <c r="R24" s="99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</row>
    <row r="34" spans="1:1" ht="20.05" customHeight="1">
      <c r="A34" s="53" t="s">
        <v>227</v>
      </c>
    </row>
  </sheetData>
  <mergeCells count="8">
    <mergeCell ref="M9:O9"/>
    <mergeCell ref="S7:W7"/>
    <mergeCell ref="S8:W8"/>
    <mergeCell ref="E6:AC6"/>
    <mergeCell ref="A1:AC1"/>
    <mergeCell ref="A2:AC2"/>
    <mergeCell ref="A3:AC3"/>
    <mergeCell ref="A4:AC4"/>
  </mergeCells>
  <pageMargins left="0.31496062992126" right="0.31496062992126" top="0.98425196850393704" bottom="0.511811023622047" header="0.59055118110236204" footer="0.31496062992126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D6660-82EF-4DC6-AC0F-7EC95F8A01DB}">
  <sheetPr>
    <tabColor rgb="FF92D050"/>
  </sheetPr>
  <dimension ref="A1:O46"/>
  <sheetViews>
    <sheetView topLeftCell="A3" zoomScale="90" zoomScaleNormal="90" zoomScaleSheetLayoutView="85" zoomScalePageLayoutView="70" workbookViewId="0">
      <selection activeCell="G16" sqref="G16"/>
    </sheetView>
  </sheetViews>
  <sheetFormatPr defaultColWidth="9.5" defaultRowHeight="21.25" customHeight="1"/>
  <cols>
    <col min="1" max="1" width="36.625" style="264" customWidth="1"/>
    <col min="2" max="2" width="1.5" style="264" customWidth="1"/>
    <col min="3" max="3" width="11.375" style="264" customWidth="1"/>
    <col min="4" max="4" width="1.5" style="264" customWidth="1"/>
    <col min="5" max="5" width="17.125" style="264" customWidth="1"/>
    <col min="6" max="6" width="2" style="264" customWidth="1"/>
    <col min="7" max="7" width="17.125" style="264" customWidth="1"/>
    <col min="8" max="8" width="2" style="264" customWidth="1"/>
    <col min="9" max="9" width="17.125" style="264" customWidth="1"/>
    <col min="10" max="10" width="2" style="264" customWidth="1"/>
    <col min="11" max="11" width="17.125" style="264" customWidth="1"/>
    <col min="12" max="12" width="1.5" style="269" customWidth="1"/>
    <col min="13" max="13" width="27.875" style="269" customWidth="1"/>
    <col min="14" max="14" width="1.5" style="269" customWidth="1"/>
    <col min="15" max="15" width="19.125" style="264" bestFit="1" customWidth="1"/>
    <col min="16" max="16" width="1.5" style="264" customWidth="1"/>
    <col min="17" max="16384" width="9.5" style="264"/>
  </cols>
  <sheetData>
    <row r="1" spans="1:15" ht="21.25" customHeight="1">
      <c r="A1" s="345" t="str">
        <f>Assets!$A$1</f>
        <v>TIDLOR  HOLDINGS PUBLIC  COMPANY  LIMITED  AND  ITS  SUBSIDIARY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  <c r="O1" s="345"/>
    </row>
    <row r="2" spans="1:15" ht="21.25" customHeight="1">
      <c r="A2" s="345" t="s">
        <v>154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</row>
    <row r="3" spans="1:15" ht="21.25" customHeight="1">
      <c r="A3" s="348" t="s">
        <v>265</v>
      </c>
      <c r="B3" s="348"/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</row>
    <row r="4" spans="1:15" ht="21.25" customHeight="1">
      <c r="A4" s="346" t="s">
        <v>2</v>
      </c>
      <c r="B4" s="346"/>
      <c r="C4" s="346"/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</row>
    <row r="5" spans="1:15" ht="6.65" customHeight="1">
      <c r="A5" s="283"/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</row>
    <row r="6" spans="1:15" s="267" customFormat="1" ht="21.25" customHeight="1">
      <c r="A6" s="284"/>
      <c r="B6" s="284"/>
      <c r="C6" s="284"/>
      <c r="D6" s="284"/>
      <c r="E6" s="347" t="s">
        <v>155</v>
      </c>
      <c r="F6" s="347"/>
      <c r="G6" s="347"/>
      <c r="H6" s="347"/>
      <c r="I6" s="347"/>
      <c r="J6" s="347"/>
      <c r="K6" s="347"/>
      <c r="L6" s="347"/>
      <c r="M6" s="347"/>
      <c r="N6" s="347"/>
      <c r="O6" s="347"/>
    </row>
    <row r="7" spans="1:15" ht="21.25" customHeight="1">
      <c r="A7" s="265"/>
      <c r="B7" s="265"/>
      <c r="C7" s="285"/>
      <c r="D7" s="285"/>
      <c r="E7" s="286"/>
      <c r="F7" s="287"/>
      <c r="G7" s="288"/>
      <c r="H7" s="287"/>
      <c r="I7" s="287"/>
      <c r="J7" s="287"/>
      <c r="K7" s="288"/>
      <c r="L7" s="289"/>
      <c r="M7" s="290" t="s">
        <v>156</v>
      </c>
      <c r="N7" s="289"/>
      <c r="O7" s="290"/>
    </row>
    <row r="8" spans="1:15" ht="21.25" customHeight="1">
      <c r="A8" s="265"/>
      <c r="B8" s="265"/>
      <c r="C8" s="285"/>
      <c r="D8" s="285"/>
      <c r="E8" s="286"/>
      <c r="F8" s="287"/>
      <c r="G8" s="288"/>
      <c r="H8" s="287"/>
      <c r="I8" s="287"/>
      <c r="J8" s="287"/>
      <c r="K8" s="288"/>
      <c r="L8" s="289"/>
      <c r="M8" s="290" t="s">
        <v>157</v>
      </c>
      <c r="N8" s="289"/>
      <c r="O8" s="290"/>
    </row>
    <row r="9" spans="1:15" ht="21.25" customHeight="1">
      <c r="A9" s="265"/>
      <c r="B9" s="265"/>
      <c r="C9" s="285"/>
      <c r="D9" s="285"/>
      <c r="E9" s="286" t="s">
        <v>264</v>
      </c>
      <c r="F9" s="287"/>
      <c r="G9" s="288"/>
      <c r="H9" s="287"/>
      <c r="I9" s="344" t="s">
        <v>251</v>
      </c>
      <c r="J9" s="344"/>
      <c r="K9" s="344"/>
      <c r="L9" s="289"/>
      <c r="M9" s="290" t="s">
        <v>158</v>
      </c>
      <c r="N9" s="289"/>
      <c r="O9" s="290" t="s">
        <v>124</v>
      </c>
    </row>
    <row r="10" spans="1:15" ht="21.25" customHeight="1">
      <c r="A10" s="265"/>
      <c r="B10" s="265"/>
      <c r="C10" s="285"/>
      <c r="D10" s="291"/>
      <c r="E10" s="288" t="s">
        <v>263</v>
      </c>
      <c r="F10" s="287"/>
      <c r="G10" s="288" t="s">
        <v>126</v>
      </c>
      <c r="H10" s="287"/>
      <c r="I10" s="288" t="s">
        <v>247</v>
      </c>
      <c r="J10" s="287"/>
      <c r="K10" s="287"/>
      <c r="L10" s="292"/>
      <c r="M10" s="290" t="s">
        <v>159</v>
      </c>
      <c r="N10" s="292"/>
      <c r="O10" s="290" t="s">
        <v>132</v>
      </c>
    </row>
    <row r="11" spans="1:15" ht="21.25" customHeight="1">
      <c r="A11" s="265"/>
      <c r="B11" s="265"/>
      <c r="C11" s="293" t="s">
        <v>9</v>
      </c>
      <c r="D11" s="285"/>
      <c r="E11" s="293" t="s">
        <v>133</v>
      </c>
      <c r="F11" s="285"/>
      <c r="G11" s="288" t="s">
        <v>127</v>
      </c>
      <c r="H11" s="285"/>
      <c r="I11" s="288" t="s">
        <v>252</v>
      </c>
      <c r="J11" s="285"/>
      <c r="K11" s="288" t="s">
        <v>246</v>
      </c>
      <c r="L11" s="292"/>
      <c r="M11" s="290" t="s">
        <v>160</v>
      </c>
      <c r="N11" s="292"/>
      <c r="O11" s="290" t="s">
        <v>141</v>
      </c>
    </row>
    <row r="12" spans="1:15" ht="9" customHeight="1">
      <c r="A12" s="265"/>
      <c r="B12" s="265"/>
      <c r="C12" s="265"/>
      <c r="D12" s="265"/>
      <c r="E12" s="268"/>
      <c r="F12" s="265"/>
      <c r="G12" s="272"/>
      <c r="H12" s="265"/>
      <c r="I12" s="265"/>
      <c r="J12" s="265"/>
      <c r="K12" s="272"/>
      <c r="L12" s="271"/>
      <c r="M12" s="271"/>
      <c r="N12" s="271"/>
      <c r="O12" s="270"/>
    </row>
    <row r="13" spans="1:15" s="267" customFormat="1" ht="21.25" customHeight="1">
      <c r="A13" s="294" t="s">
        <v>161</v>
      </c>
      <c r="B13" s="266"/>
      <c r="C13" s="298"/>
      <c r="D13" s="285"/>
      <c r="E13" s="299">
        <v>0</v>
      </c>
      <c r="F13" s="300"/>
      <c r="G13" s="299">
        <v>0</v>
      </c>
      <c r="H13" s="300"/>
      <c r="I13" s="299">
        <v>0</v>
      </c>
      <c r="J13" s="300"/>
      <c r="K13" s="299">
        <v>0</v>
      </c>
      <c r="L13" s="300"/>
      <c r="M13" s="299">
        <v>0</v>
      </c>
      <c r="N13" s="300"/>
      <c r="O13" s="299">
        <f>SUM(E13:M13)</f>
        <v>0</v>
      </c>
    </row>
    <row r="14" spans="1:15" s="267" customFormat="1" ht="21.25" customHeight="1">
      <c r="A14" s="329" t="s">
        <v>282</v>
      </c>
      <c r="B14" s="266"/>
      <c r="C14" s="298"/>
      <c r="D14" s="285"/>
      <c r="E14" s="299"/>
      <c r="F14" s="300"/>
      <c r="G14" s="299"/>
      <c r="H14" s="300"/>
      <c r="I14" s="299"/>
      <c r="J14" s="300"/>
      <c r="K14" s="299"/>
      <c r="L14" s="300"/>
      <c r="M14" s="299"/>
      <c r="N14" s="300"/>
      <c r="O14" s="299"/>
    </row>
    <row r="15" spans="1:15" s="267" customFormat="1" ht="21.25" customHeight="1">
      <c r="A15" s="295" t="s">
        <v>162</v>
      </c>
      <c r="B15" s="275"/>
      <c r="C15" s="298">
        <v>23</v>
      </c>
      <c r="D15" s="285"/>
      <c r="E15" s="301">
        <v>37</v>
      </c>
      <c r="F15" s="300"/>
      <c r="G15" s="299">
        <v>0</v>
      </c>
      <c r="H15" s="300"/>
      <c r="I15" s="299">
        <v>0</v>
      </c>
      <c r="J15" s="300"/>
      <c r="K15" s="299">
        <v>0</v>
      </c>
      <c r="L15" s="302"/>
      <c r="M15" s="299">
        <v>0</v>
      </c>
      <c r="N15" s="302"/>
      <c r="O15" s="302">
        <f>SUM(E15:M15)</f>
        <v>37</v>
      </c>
    </row>
    <row r="16" spans="1:15" s="267" customFormat="1" ht="21.25" customHeight="1">
      <c r="A16" s="295" t="s">
        <v>163</v>
      </c>
      <c r="B16" s="275"/>
      <c r="C16" s="298"/>
      <c r="D16" s="303"/>
      <c r="E16" s="299">
        <v>0</v>
      </c>
      <c r="F16" s="302"/>
      <c r="G16" s="299">
        <v>0</v>
      </c>
      <c r="H16" s="302"/>
      <c r="I16" s="299">
        <v>0</v>
      </c>
      <c r="J16" s="302"/>
      <c r="K16" s="304">
        <v>-3641</v>
      </c>
      <c r="L16" s="305"/>
      <c r="M16" s="304">
        <v>-196</v>
      </c>
      <c r="N16" s="305"/>
      <c r="O16" s="304">
        <f>SUM(E16:M16)</f>
        <v>-3837</v>
      </c>
    </row>
    <row r="17" spans="1:15" s="267" customFormat="1" ht="21.25" customHeight="1" thickBot="1">
      <c r="A17" s="294" t="s">
        <v>236</v>
      </c>
      <c r="B17" s="266"/>
      <c r="C17" s="298"/>
      <c r="D17" s="294"/>
      <c r="E17" s="306">
        <f>SUM(E13:E16)</f>
        <v>37</v>
      </c>
      <c r="F17" s="307"/>
      <c r="G17" s="308">
        <f>SUM(G13:G16)</f>
        <v>0</v>
      </c>
      <c r="H17" s="307"/>
      <c r="I17" s="308">
        <f>SUM(I13:I16)</f>
        <v>0</v>
      </c>
      <c r="J17" s="307"/>
      <c r="K17" s="309">
        <f>SUM(K13:K16)</f>
        <v>-3641</v>
      </c>
      <c r="L17" s="302"/>
      <c r="M17" s="309">
        <f>SUM(M13:M16)</f>
        <v>-196</v>
      </c>
      <c r="N17" s="302"/>
      <c r="O17" s="309">
        <f>SUM(O13:O16)</f>
        <v>-3800</v>
      </c>
    </row>
    <row r="18" spans="1:15" s="267" customFormat="1" ht="21.25" customHeight="1" thickTop="1">
      <c r="A18" s="294"/>
      <c r="B18" s="266"/>
      <c r="C18" s="298"/>
      <c r="D18" s="310"/>
      <c r="E18" s="311"/>
      <c r="F18" s="311"/>
      <c r="G18" s="311"/>
      <c r="H18" s="311"/>
      <c r="I18" s="311"/>
      <c r="J18" s="311"/>
      <c r="K18" s="311"/>
      <c r="L18" s="312"/>
      <c r="M18" s="312"/>
      <c r="N18" s="312"/>
      <c r="O18" s="311"/>
    </row>
    <row r="19" spans="1:15" s="267" customFormat="1" ht="21.25" customHeight="1">
      <c r="A19" s="294" t="s">
        <v>164</v>
      </c>
      <c r="B19" s="266"/>
      <c r="C19" s="298"/>
      <c r="D19" s="285"/>
      <c r="E19" s="301">
        <f>E17</f>
        <v>37</v>
      </c>
      <c r="F19" s="300"/>
      <c r="G19" s="299">
        <f>G17</f>
        <v>0</v>
      </c>
      <c r="H19" s="300"/>
      <c r="I19" s="299">
        <f>I17</f>
        <v>0</v>
      </c>
      <c r="J19" s="300"/>
      <c r="K19" s="304">
        <f>K17</f>
        <v>-3641</v>
      </c>
      <c r="L19" s="300"/>
      <c r="M19" s="304">
        <f>M17</f>
        <v>-196</v>
      </c>
      <c r="N19" s="304"/>
      <c r="O19" s="304">
        <f>O17</f>
        <v>-3800</v>
      </c>
    </row>
    <row r="20" spans="1:15" s="267" customFormat="1" ht="21.25" customHeight="1">
      <c r="A20" s="296" t="s">
        <v>162</v>
      </c>
      <c r="B20" s="266"/>
      <c r="C20" s="298">
        <v>23</v>
      </c>
      <c r="D20" s="285"/>
      <c r="E20" s="301">
        <v>10714939</v>
      </c>
      <c r="F20" s="300"/>
      <c r="G20" s="299">
        <v>0</v>
      </c>
      <c r="H20" s="300"/>
      <c r="I20" s="299">
        <v>0</v>
      </c>
      <c r="J20" s="300"/>
      <c r="K20" s="299">
        <v>0</v>
      </c>
      <c r="L20" s="300"/>
      <c r="M20" s="299">
        <v>0</v>
      </c>
      <c r="N20" s="307"/>
      <c r="O20" s="302">
        <f t="shared" ref="O20:O25" si="0">SUM(E20:M20)</f>
        <v>10714939</v>
      </c>
    </row>
    <row r="21" spans="1:15" s="267" customFormat="1" ht="21.25" customHeight="1">
      <c r="A21" s="296" t="s">
        <v>143</v>
      </c>
      <c r="B21" s="266"/>
      <c r="C21" s="298">
        <v>23</v>
      </c>
      <c r="D21" s="285"/>
      <c r="E21" s="304">
        <v>-37</v>
      </c>
      <c r="F21" s="300"/>
      <c r="G21" s="299">
        <v>0</v>
      </c>
      <c r="H21" s="300"/>
      <c r="I21" s="299">
        <v>0</v>
      </c>
      <c r="J21" s="300"/>
      <c r="K21" s="299">
        <v>0</v>
      </c>
      <c r="L21" s="300"/>
      <c r="M21" s="299">
        <v>0</v>
      </c>
      <c r="N21" s="307"/>
      <c r="O21" s="304">
        <f t="shared" si="0"/>
        <v>-37</v>
      </c>
    </row>
    <row r="22" spans="1:15" s="267" customFormat="1" ht="21.25" customHeight="1">
      <c r="A22" s="296" t="s">
        <v>245</v>
      </c>
      <c r="B22" s="266"/>
      <c r="C22" s="298">
        <v>24</v>
      </c>
      <c r="D22" s="285"/>
      <c r="E22" s="299">
        <v>0</v>
      </c>
      <c r="F22" s="300"/>
      <c r="G22" s="299">
        <v>0</v>
      </c>
      <c r="H22" s="300"/>
      <c r="I22" s="300">
        <v>52309</v>
      </c>
      <c r="J22" s="300"/>
      <c r="K22" s="304">
        <f>-I22</f>
        <v>-52309</v>
      </c>
      <c r="L22" s="300"/>
      <c r="M22" s="299">
        <v>0</v>
      </c>
      <c r="N22" s="307"/>
      <c r="O22" s="299">
        <f>SUM(E22:M22)</f>
        <v>0</v>
      </c>
    </row>
    <row r="23" spans="1:15" s="267" customFormat="1" ht="21.25" customHeight="1">
      <c r="A23" s="295" t="s">
        <v>244</v>
      </c>
      <c r="B23" s="266"/>
      <c r="C23" s="298">
        <v>26</v>
      </c>
      <c r="D23" s="285"/>
      <c r="E23" s="299">
        <v>0</v>
      </c>
      <c r="F23" s="300"/>
      <c r="G23" s="299">
        <v>0</v>
      </c>
      <c r="H23" s="300"/>
      <c r="I23" s="299">
        <v>0</v>
      </c>
      <c r="J23" s="300"/>
      <c r="K23" s="304">
        <v>-984616</v>
      </c>
      <c r="L23" s="300"/>
      <c r="M23" s="299">
        <v>0</v>
      </c>
      <c r="N23" s="307"/>
      <c r="O23" s="304">
        <f t="shared" si="0"/>
        <v>-984616</v>
      </c>
    </row>
    <row r="24" spans="1:15" s="267" customFormat="1" ht="21.25" customHeight="1">
      <c r="A24" s="295" t="s">
        <v>222</v>
      </c>
      <c r="B24" s="275"/>
      <c r="C24" s="298"/>
      <c r="D24" s="303"/>
      <c r="E24" s="299">
        <v>0</v>
      </c>
      <c r="F24" s="302"/>
      <c r="G24" s="299">
        <v>0</v>
      </c>
      <c r="H24" s="302"/>
      <c r="I24" s="299">
        <v>0</v>
      </c>
      <c r="J24" s="302"/>
      <c r="K24" s="313">
        <f>PL!H38</f>
        <v>1039652</v>
      </c>
      <c r="L24" s="305"/>
      <c r="M24" s="299">
        <f>PL!H71</f>
        <v>483</v>
      </c>
      <c r="N24" s="305"/>
      <c r="O24" s="302">
        <f t="shared" si="0"/>
        <v>1040135</v>
      </c>
    </row>
    <row r="25" spans="1:15" s="267" customFormat="1" ht="21.25" customHeight="1">
      <c r="A25" s="297" t="s">
        <v>144</v>
      </c>
      <c r="B25" s="275"/>
      <c r="C25" s="314" t="s">
        <v>239</v>
      </c>
      <c r="D25" s="303"/>
      <c r="E25" s="299">
        <v>0</v>
      </c>
      <c r="F25" s="302"/>
      <c r="G25" s="305">
        <v>21181034</v>
      </c>
      <c r="H25" s="302"/>
      <c r="I25" s="299">
        <v>0</v>
      </c>
      <c r="J25" s="302"/>
      <c r="K25" s="299">
        <v>0</v>
      </c>
      <c r="L25" s="305"/>
      <c r="M25" s="299">
        <v>0</v>
      </c>
      <c r="N25" s="305"/>
      <c r="O25" s="302">
        <f t="shared" si="0"/>
        <v>21181034</v>
      </c>
    </row>
    <row r="26" spans="1:15" s="267" customFormat="1" ht="21.25" customHeight="1" thickBot="1">
      <c r="A26" s="294" t="s">
        <v>235</v>
      </c>
      <c r="B26" s="266"/>
      <c r="C26" s="298"/>
      <c r="D26" s="294"/>
      <c r="E26" s="306">
        <f>SUM(E19:E25)</f>
        <v>10714939</v>
      </c>
      <c r="F26" s="307"/>
      <c r="G26" s="315">
        <f>SUM(G19:G25)</f>
        <v>21181034</v>
      </c>
      <c r="H26" s="307"/>
      <c r="I26" s="315">
        <f>SUM(I19:I25)</f>
        <v>52309</v>
      </c>
      <c r="J26" s="307"/>
      <c r="K26" s="309">
        <f>SUM(K19:K25)</f>
        <v>-914</v>
      </c>
      <c r="L26" s="302"/>
      <c r="M26" s="309">
        <f>SUM(M19:M25)</f>
        <v>287</v>
      </c>
      <c r="N26" s="302"/>
      <c r="O26" s="316">
        <f>SUM(O19:O25)</f>
        <v>31947655</v>
      </c>
    </row>
    <row r="27" spans="1:15" s="267" customFormat="1" ht="21.25" customHeight="1" thickTop="1">
      <c r="A27" s="275"/>
      <c r="B27" s="275"/>
      <c r="C27" s="273"/>
      <c r="D27" s="277"/>
      <c r="E27" s="276"/>
      <c r="F27" s="278"/>
      <c r="G27" s="276"/>
      <c r="H27" s="278"/>
      <c r="I27" s="278"/>
      <c r="J27" s="278"/>
      <c r="K27" s="276"/>
      <c r="L27" s="276"/>
      <c r="M27" s="276"/>
      <c r="N27" s="276"/>
      <c r="O27" s="278"/>
    </row>
    <row r="28" spans="1:15" s="267" customFormat="1" ht="21.25" customHeight="1">
      <c r="A28" s="275"/>
      <c r="B28" s="275"/>
      <c r="C28" s="273"/>
      <c r="D28" s="277"/>
      <c r="E28" s="276"/>
      <c r="F28" s="278"/>
      <c r="G28" s="276"/>
      <c r="H28" s="278"/>
      <c r="I28" s="278"/>
      <c r="J28" s="278"/>
      <c r="K28" s="276"/>
      <c r="L28" s="276"/>
      <c r="M28" s="276"/>
      <c r="N28" s="276"/>
      <c r="O28" s="278"/>
    </row>
    <row r="29" spans="1:15" ht="21.25" customHeight="1">
      <c r="A29" s="266"/>
      <c r="B29" s="266"/>
      <c r="C29" s="266"/>
      <c r="D29" s="266"/>
      <c r="E29" s="279"/>
      <c r="F29" s="274"/>
      <c r="G29" s="279"/>
      <c r="H29" s="274"/>
      <c r="I29" s="274"/>
      <c r="J29" s="274"/>
      <c r="K29" s="279"/>
      <c r="L29" s="280"/>
      <c r="M29" s="280"/>
      <c r="N29" s="280"/>
      <c r="O29" s="279"/>
    </row>
    <row r="30" spans="1:15" ht="21.25" customHeight="1">
      <c r="A30" s="274" t="s">
        <v>227</v>
      </c>
    </row>
    <row r="46" spans="2:3" ht="21.25" customHeight="1">
      <c r="B46" s="274"/>
      <c r="C46" s="274"/>
    </row>
  </sheetData>
  <mergeCells count="6">
    <mergeCell ref="I9:K9"/>
    <mergeCell ref="A1:O1"/>
    <mergeCell ref="A2:O2"/>
    <mergeCell ref="A4:O4"/>
    <mergeCell ref="E6:O6"/>
    <mergeCell ref="A3:O3"/>
  </mergeCells>
  <pageMargins left="0.511811023622047" right="0" top="0.98425196850393704" bottom="0.511811023622047" header="0.59055118110236204" footer="0.31496062992126"/>
  <pageSetup paperSize="9" scale="75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K148"/>
  <sheetViews>
    <sheetView tabSelected="1" topLeftCell="A22" zoomScaleNormal="100" zoomScaleSheetLayoutView="100" workbookViewId="0">
      <selection activeCell="Q32" sqref="Q32"/>
    </sheetView>
  </sheetViews>
  <sheetFormatPr defaultColWidth="9.5" defaultRowHeight="20.05" customHeight="1"/>
  <cols>
    <col min="1" max="1" width="60.125" style="43" customWidth="1"/>
    <col min="2" max="2" width="6.625" style="215" customWidth="1"/>
    <col min="3" max="3" width="0.625" style="215" customWidth="1"/>
    <col min="4" max="4" width="13.625" style="215" customWidth="1"/>
    <col min="5" max="5" width="2.125" style="215" customWidth="1"/>
    <col min="6" max="6" width="15.5" style="43" bestFit="1" customWidth="1"/>
    <col min="7" max="7" width="0.875" style="215" customWidth="1"/>
    <col min="8" max="8" width="15.5" style="215" customWidth="1"/>
    <col min="9" max="9" width="2.125" style="43" customWidth="1"/>
    <col min="10" max="10" width="18" style="43" customWidth="1"/>
    <col min="11" max="11" width="1.625" style="43" customWidth="1"/>
    <col min="12" max="12" width="3" style="43" customWidth="1"/>
    <col min="13" max="13" width="1.5" style="43" customWidth="1"/>
    <col min="14" max="16384" width="9.5" style="43"/>
  </cols>
  <sheetData>
    <row r="1" spans="1:11" s="213" customFormat="1" ht="20.05" customHeight="1">
      <c r="A1" s="349" t="str">
        <f>Assets!$A$1</f>
        <v>TIDLOR  HOLDINGS PUBLIC  COMPANY  LIMITED  AND  ITS  SUBSIDIARY</v>
      </c>
      <c r="B1" s="349"/>
      <c r="C1" s="349"/>
      <c r="D1" s="349"/>
      <c r="E1" s="349"/>
      <c r="F1" s="349"/>
      <c r="G1" s="349"/>
      <c r="H1" s="349"/>
      <c r="I1" s="349"/>
      <c r="J1" s="349"/>
    </row>
    <row r="2" spans="1:11" s="213" customFormat="1" ht="20.05" customHeight="1">
      <c r="A2" s="349" t="s">
        <v>165</v>
      </c>
      <c r="B2" s="349"/>
      <c r="C2" s="349"/>
      <c r="D2" s="349"/>
      <c r="E2" s="349"/>
      <c r="F2" s="349"/>
      <c r="G2" s="349"/>
      <c r="H2" s="349"/>
      <c r="I2" s="349"/>
      <c r="J2" s="349"/>
      <c r="K2" s="214"/>
    </row>
    <row r="3" spans="1:11" s="213" customFormat="1" ht="20.05" customHeight="1">
      <c r="A3" s="351" t="s">
        <v>234</v>
      </c>
      <c r="B3" s="351"/>
      <c r="C3" s="351"/>
      <c r="D3" s="351"/>
      <c r="E3" s="351"/>
      <c r="F3" s="351"/>
      <c r="G3" s="351"/>
      <c r="H3" s="351"/>
      <c r="I3" s="351"/>
      <c r="J3" s="351"/>
      <c r="K3" s="214"/>
    </row>
    <row r="4" spans="1:11" ht="20.05" customHeight="1">
      <c r="A4" s="350" t="s">
        <v>166</v>
      </c>
      <c r="B4" s="350"/>
      <c r="C4" s="350"/>
      <c r="D4" s="350"/>
      <c r="E4" s="350"/>
      <c r="F4" s="350"/>
      <c r="G4" s="350"/>
      <c r="H4" s="350"/>
      <c r="I4" s="350"/>
      <c r="J4" s="350"/>
    </row>
    <row r="5" spans="1:11" ht="9" customHeight="1"/>
    <row r="6" spans="1:11" ht="20.05" customHeight="1">
      <c r="A6" s="44"/>
      <c r="B6" s="1"/>
      <c r="C6" s="117"/>
      <c r="D6" s="333" t="s">
        <v>6</v>
      </c>
      <c r="E6" s="333"/>
      <c r="F6" s="333"/>
      <c r="G6" s="169"/>
      <c r="H6" s="333" t="s">
        <v>256</v>
      </c>
      <c r="I6" s="333"/>
      <c r="J6" s="333"/>
    </row>
    <row r="7" spans="1:11" ht="20.05" customHeight="1">
      <c r="A7" s="44"/>
      <c r="B7" s="1"/>
      <c r="C7" s="117"/>
      <c r="D7" s="333" t="s">
        <v>8</v>
      </c>
      <c r="E7" s="333"/>
      <c r="F7" s="333"/>
      <c r="G7" s="169"/>
      <c r="H7" s="43"/>
      <c r="I7" s="169"/>
      <c r="J7" s="169" t="s">
        <v>81</v>
      </c>
    </row>
    <row r="8" spans="1:11" ht="20.05" customHeight="1">
      <c r="A8" s="44"/>
      <c r="B8" s="1"/>
      <c r="C8" s="117"/>
      <c r="D8" s="333" t="s">
        <v>249</v>
      </c>
      <c r="E8" s="333"/>
      <c r="F8" s="333"/>
      <c r="G8" s="169"/>
      <c r="H8" s="169"/>
      <c r="I8" s="169"/>
      <c r="J8" s="169" t="s">
        <v>82</v>
      </c>
    </row>
    <row r="9" spans="1:11" s="22" customFormat="1" ht="20.05" customHeight="1">
      <c r="A9" s="20"/>
      <c r="C9" s="237"/>
      <c r="D9" s="23">
        <v>2025</v>
      </c>
      <c r="E9" s="237"/>
      <c r="F9" s="23">
        <v>2024</v>
      </c>
      <c r="G9" s="237"/>
      <c r="H9" s="169"/>
      <c r="I9" s="42"/>
      <c r="J9" s="169" t="s">
        <v>83</v>
      </c>
      <c r="K9" s="23"/>
    </row>
    <row r="10" spans="1:11" s="22" customFormat="1" ht="20.05" customHeight="1">
      <c r="A10" s="33"/>
      <c r="B10" s="32"/>
      <c r="C10" s="32"/>
      <c r="D10" s="229"/>
      <c r="E10" s="32"/>
      <c r="F10" s="229" t="s">
        <v>238</v>
      </c>
      <c r="G10" s="169"/>
      <c r="H10" s="169" t="s">
        <v>230</v>
      </c>
      <c r="I10" s="45"/>
      <c r="J10" s="231" t="s">
        <v>84</v>
      </c>
    </row>
    <row r="11" spans="1:11" s="22" customFormat="1" ht="20.05" customHeight="1">
      <c r="A11" s="33"/>
      <c r="B11" s="32"/>
      <c r="C11" s="32"/>
      <c r="D11" s="166" t="s">
        <v>3</v>
      </c>
      <c r="E11" s="167"/>
      <c r="F11" s="166" t="s">
        <v>4</v>
      </c>
      <c r="G11" s="169"/>
      <c r="H11" s="169" t="s">
        <v>231</v>
      </c>
      <c r="I11" s="45"/>
      <c r="J11" s="169" t="s">
        <v>232</v>
      </c>
    </row>
    <row r="12" spans="1:11" s="22" customFormat="1" ht="20.05" customHeight="1">
      <c r="A12" s="33"/>
      <c r="B12" s="237" t="s">
        <v>9</v>
      </c>
      <c r="C12" s="32"/>
      <c r="D12" s="166" t="s">
        <v>5</v>
      </c>
      <c r="E12" s="167"/>
      <c r="F12" s="166" t="s">
        <v>5</v>
      </c>
      <c r="G12" s="169"/>
      <c r="H12" s="23">
        <v>2025</v>
      </c>
      <c r="I12" s="45"/>
      <c r="J12" s="23">
        <v>2024</v>
      </c>
    </row>
    <row r="13" spans="1:11" ht="20.05" customHeight="1">
      <c r="A13" s="216" t="s">
        <v>167</v>
      </c>
      <c r="B13" s="217"/>
      <c r="C13" s="217"/>
      <c r="D13" s="217"/>
      <c r="E13" s="217"/>
      <c r="G13" s="217"/>
      <c r="H13" s="217"/>
    </row>
    <row r="14" spans="1:11" ht="20.05" customHeight="1">
      <c r="A14" s="44" t="s">
        <v>253</v>
      </c>
      <c r="D14" s="2">
        <v>4963012.6271251012</v>
      </c>
      <c r="F14" s="2">
        <v>4226839</v>
      </c>
      <c r="H14" s="5">
        <f>PL!H36</f>
        <v>1039652</v>
      </c>
      <c r="I14" s="218"/>
      <c r="J14" s="5">
        <v>-3641</v>
      </c>
    </row>
    <row r="15" spans="1:11" ht="20.05" customHeight="1">
      <c r="A15" s="44" t="s">
        <v>168</v>
      </c>
      <c r="D15" s="2"/>
      <c r="F15" s="5"/>
      <c r="H15" s="2"/>
      <c r="I15" s="219"/>
      <c r="J15" s="5"/>
    </row>
    <row r="16" spans="1:11" ht="20.05" customHeight="1">
      <c r="A16" s="220" t="s">
        <v>169</v>
      </c>
      <c r="D16" s="2">
        <v>1245535</v>
      </c>
      <c r="F16" s="2">
        <v>1052819</v>
      </c>
      <c r="H16" s="121">
        <v>0</v>
      </c>
      <c r="I16" s="219"/>
      <c r="J16" s="121">
        <v>0</v>
      </c>
    </row>
    <row r="17" spans="1:10" ht="20.05" customHeight="1">
      <c r="A17" s="220" t="s">
        <v>98</v>
      </c>
      <c r="D17" s="2">
        <v>2535240</v>
      </c>
      <c r="F17" s="2">
        <v>2423875</v>
      </c>
      <c r="H17" s="2">
        <v>17407</v>
      </c>
      <c r="I17" s="218"/>
      <c r="J17" s="5">
        <v>100</v>
      </c>
    </row>
    <row r="18" spans="1:10" ht="20.05" customHeight="1">
      <c r="A18" s="220" t="s">
        <v>170</v>
      </c>
      <c r="D18" s="2">
        <v>1055539</v>
      </c>
      <c r="F18" s="2">
        <v>997344</v>
      </c>
      <c r="H18" s="2">
        <v>115</v>
      </c>
      <c r="I18" s="218"/>
      <c r="J18" s="121">
        <v>0</v>
      </c>
    </row>
    <row r="19" spans="1:10" ht="20.05" customHeight="1">
      <c r="A19" s="220" t="s">
        <v>171</v>
      </c>
      <c r="F19" s="215"/>
      <c r="J19" s="215"/>
    </row>
    <row r="20" spans="1:10" ht="20.05" customHeight="1">
      <c r="A20" s="221" t="s">
        <v>172</v>
      </c>
      <c r="D20" s="2">
        <v>2255941</v>
      </c>
      <c r="F20" s="2">
        <v>3005986</v>
      </c>
      <c r="H20" s="121">
        <v>0</v>
      </c>
      <c r="I20" s="218"/>
      <c r="J20" s="121">
        <v>0</v>
      </c>
    </row>
    <row r="21" spans="1:10" ht="20.05" customHeight="1">
      <c r="A21" s="220" t="s">
        <v>99</v>
      </c>
      <c r="D21" s="2">
        <v>775149</v>
      </c>
      <c r="F21" s="2">
        <v>414768</v>
      </c>
      <c r="H21" s="2">
        <v>4490</v>
      </c>
      <c r="I21" s="218"/>
      <c r="J21" s="121">
        <v>0</v>
      </c>
    </row>
    <row r="22" spans="1:10" ht="20.05" customHeight="1">
      <c r="A22" s="220" t="s">
        <v>173</v>
      </c>
      <c r="D22" s="2">
        <v>768512</v>
      </c>
      <c r="F22" s="2">
        <v>1185435</v>
      </c>
      <c r="H22" s="121">
        <v>0</v>
      </c>
      <c r="I22" s="218"/>
      <c r="J22" s="121">
        <v>0</v>
      </c>
    </row>
    <row r="23" spans="1:10" ht="20.05" customHeight="1">
      <c r="A23" s="220" t="s">
        <v>284</v>
      </c>
      <c r="F23" s="215"/>
      <c r="J23" s="215"/>
    </row>
    <row r="24" spans="1:10" ht="20.05" customHeight="1">
      <c r="A24" s="221" t="s">
        <v>174</v>
      </c>
      <c r="D24" s="5">
        <v>2908</v>
      </c>
      <c r="F24" s="5">
        <v>-5643</v>
      </c>
      <c r="H24" s="121">
        <v>0</v>
      </c>
      <c r="I24" s="218"/>
      <c r="J24" s="121">
        <v>0</v>
      </c>
    </row>
    <row r="25" spans="1:10" ht="20.05" customHeight="1">
      <c r="A25" s="220" t="s">
        <v>285</v>
      </c>
      <c r="D25" s="43"/>
      <c r="F25" s="215"/>
      <c r="H25" s="43"/>
      <c r="I25" s="218"/>
      <c r="J25" s="215"/>
    </row>
    <row r="26" spans="1:10" ht="20.05" customHeight="1">
      <c r="A26" s="221" t="s">
        <v>175</v>
      </c>
      <c r="D26" s="2">
        <v>8913</v>
      </c>
      <c r="F26" s="5">
        <v>-4553</v>
      </c>
      <c r="H26" s="2">
        <v>57</v>
      </c>
      <c r="I26" s="218"/>
      <c r="J26" s="121">
        <v>0</v>
      </c>
    </row>
    <row r="27" spans="1:10" ht="20.05" customHeight="1">
      <c r="A27" s="220" t="s">
        <v>276</v>
      </c>
      <c r="D27" s="5">
        <v>-17026</v>
      </c>
      <c r="F27" s="121">
        <v>0</v>
      </c>
      <c r="H27" s="121">
        <v>0</v>
      </c>
      <c r="I27" s="218"/>
      <c r="J27" s="121">
        <v>0</v>
      </c>
    </row>
    <row r="28" spans="1:10" ht="20.05" customHeight="1">
      <c r="A28" s="220" t="s">
        <v>277</v>
      </c>
      <c r="D28" s="2">
        <v>140000</v>
      </c>
      <c r="F28" s="121">
        <v>0</v>
      </c>
      <c r="H28" s="121">
        <v>0</v>
      </c>
      <c r="I28" s="218"/>
      <c r="J28" s="121">
        <v>0</v>
      </c>
    </row>
    <row r="29" spans="1:10" ht="20.05" customHeight="1">
      <c r="A29" s="220" t="s">
        <v>286</v>
      </c>
      <c r="D29" s="2">
        <v>210</v>
      </c>
      <c r="F29" s="5">
        <v>-2623</v>
      </c>
      <c r="H29" s="121">
        <v>0</v>
      </c>
      <c r="I29" s="218"/>
      <c r="J29" s="121">
        <v>0</v>
      </c>
    </row>
    <row r="30" spans="1:10" ht="20.05" customHeight="1">
      <c r="A30" s="220" t="s">
        <v>176</v>
      </c>
      <c r="D30" s="2">
        <v>40676</v>
      </c>
      <c r="F30" s="43">
        <v>26119</v>
      </c>
      <c r="H30" s="2">
        <v>237</v>
      </c>
      <c r="I30" s="218"/>
      <c r="J30" s="5">
        <v>89</v>
      </c>
    </row>
    <row r="31" spans="1:10" ht="20.05" customHeight="1">
      <c r="A31" s="220" t="s">
        <v>177</v>
      </c>
      <c r="B31" s="8"/>
      <c r="C31" s="8"/>
      <c r="D31" s="2">
        <v>42720</v>
      </c>
      <c r="E31" s="8"/>
      <c r="F31" s="43">
        <v>19218</v>
      </c>
      <c r="G31" s="71"/>
      <c r="H31" s="121">
        <v>0</v>
      </c>
      <c r="I31" s="218"/>
      <c r="J31" s="121">
        <v>0</v>
      </c>
    </row>
    <row r="32" spans="1:10" ht="20.05" customHeight="1">
      <c r="A32" s="228" t="s">
        <v>178</v>
      </c>
      <c r="B32" s="8"/>
      <c r="C32" s="8"/>
      <c r="D32" s="72"/>
      <c r="E32" s="8"/>
      <c r="F32" s="72"/>
      <c r="G32" s="71"/>
      <c r="H32" s="135"/>
      <c r="I32" s="218"/>
      <c r="J32" s="135"/>
    </row>
    <row r="33" spans="1:10" ht="20.05" customHeight="1">
      <c r="A33" s="220" t="s">
        <v>179</v>
      </c>
      <c r="B33" s="8"/>
      <c r="C33" s="8"/>
      <c r="D33" s="4">
        <f>SUM(D14:D31)</f>
        <v>13817329.627125101</v>
      </c>
      <c r="E33" s="198"/>
      <c r="F33" s="4">
        <f>SUM(F14:F31)</f>
        <v>13339584</v>
      </c>
      <c r="G33" s="199"/>
      <c r="H33" s="7">
        <f>SUM(H14:H31)</f>
        <v>1061958</v>
      </c>
      <c r="I33" s="218"/>
      <c r="J33" s="7">
        <f>SUM(J14:J31)</f>
        <v>-3452</v>
      </c>
    </row>
    <row r="34" spans="1:10" s="44" customFormat="1" ht="20.05" customHeight="1">
      <c r="A34" s="44" t="s">
        <v>180</v>
      </c>
      <c r="F34" s="222"/>
      <c r="I34" s="222"/>
      <c r="J34" s="222"/>
    </row>
    <row r="35" spans="1:10" s="44" customFormat="1" ht="20.05" customHeight="1">
      <c r="A35" s="220" t="s">
        <v>181</v>
      </c>
      <c r="D35" s="5">
        <v>-10103191</v>
      </c>
      <c r="F35" s="5">
        <v>-11884229</v>
      </c>
      <c r="H35" s="197">
        <v>-8000000</v>
      </c>
      <c r="I35" s="222"/>
      <c r="J35" s="121">
        <v>0</v>
      </c>
    </row>
    <row r="36" spans="1:10" s="44" customFormat="1" ht="20.05" customHeight="1">
      <c r="A36" s="220" t="s">
        <v>15</v>
      </c>
      <c r="D36" s="2">
        <v>22669</v>
      </c>
      <c r="F36" s="2">
        <v>53565</v>
      </c>
      <c r="H36" s="121">
        <v>0</v>
      </c>
      <c r="I36" s="222"/>
      <c r="J36" s="121">
        <v>0</v>
      </c>
    </row>
    <row r="37" spans="1:10" s="44" customFormat="1" ht="20.05" customHeight="1">
      <c r="A37" s="220" t="s">
        <v>16</v>
      </c>
      <c r="D37" s="5">
        <v>-135283</v>
      </c>
      <c r="F37" s="5">
        <v>-91448</v>
      </c>
      <c r="H37" s="197">
        <v>-1</v>
      </c>
      <c r="I37" s="222"/>
      <c r="J37" s="197">
        <v>0</v>
      </c>
    </row>
    <row r="38" spans="1:10" s="44" customFormat="1" ht="20.05" customHeight="1">
      <c r="A38" s="220" t="s">
        <v>17</v>
      </c>
      <c r="D38" s="5">
        <v>-54401</v>
      </c>
      <c r="F38" s="5">
        <v>-95922</v>
      </c>
      <c r="H38" s="5">
        <v>-96</v>
      </c>
      <c r="I38" s="222"/>
      <c r="J38" s="121">
        <v>0</v>
      </c>
    </row>
    <row r="39" spans="1:10" s="44" customFormat="1" ht="20.05" customHeight="1">
      <c r="A39" s="220" t="s">
        <v>18</v>
      </c>
      <c r="D39" s="2">
        <v>42510</v>
      </c>
      <c r="F39" s="5">
        <v>-7478</v>
      </c>
      <c r="H39" s="197">
        <v>2</v>
      </c>
      <c r="I39" s="222"/>
      <c r="J39" s="7">
        <v>-2076</v>
      </c>
    </row>
    <row r="40" spans="1:10" ht="20.05" customHeight="1">
      <c r="A40" s="220" t="s">
        <v>20</v>
      </c>
      <c r="D40" s="5">
        <v>-7601</v>
      </c>
      <c r="F40" s="5">
        <v>2778</v>
      </c>
      <c r="H40" s="121">
        <v>0</v>
      </c>
      <c r="I40" s="222"/>
      <c r="J40" s="121">
        <v>0</v>
      </c>
    </row>
    <row r="41" spans="1:10" ht="20.05" customHeight="1">
      <c r="A41" s="220" t="s">
        <v>31</v>
      </c>
      <c r="D41" s="5">
        <v>-14296</v>
      </c>
      <c r="F41" s="5">
        <v>-3804</v>
      </c>
      <c r="H41" s="121">
        <v>0</v>
      </c>
      <c r="I41" s="222"/>
      <c r="J41" s="121">
        <v>0</v>
      </c>
    </row>
    <row r="42" spans="1:10" ht="20.05" customHeight="1">
      <c r="A42" s="220"/>
      <c r="D42" s="5"/>
      <c r="F42" s="5"/>
      <c r="H42" s="5"/>
      <c r="I42" s="222"/>
      <c r="J42" s="211"/>
    </row>
    <row r="43" spans="1:10" ht="20.05" customHeight="1">
      <c r="A43" s="220"/>
      <c r="D43" s="5"/>
      <c r="F43" s="5"/>
      <c r="H43" s="5"/>
      <c r="I43" s="222"/>
      <c r="J43" s="5"/>
    </row>
    <row r="44" spans="1:10" ht="20.05" customHeight="1">
      <c r="A44" s="220"/>
      <c r="D44" s="5"/>
      <c r="F44" s="5"/>
      <c r="H44" s="5"/>
      <c r="I44" s="222"/>
      <c r="J44" s="5"/>
    </row>
    <row r="45" spans="1:10" ht="20.05" customHeight="1">
      <c r="A45" s="220"/>
      <c r="D45" s="5"/>
      <c r="F45" s="5"/>
      <c r="H45" s="5"/>
      <c r="I45" s="222"/>
      <c r="J45" s="5"/>
    </row>
    <row r="46" spans="1:10" ht="20.05" customHeight="1">
      <c r="A46" s="220"/>
      <c r="D46" s="5"/>
      <c r="F46" s="5"/>
      <c r="H46" s="5"/>
      <c r="I46" s="222"/>
      <c r="J46" s="5"/>
    </row>
    <row r="47" spans="1:10" ht="20.05" customHeight="1">
      <c r="A47" s="220"/>
      <c r="D47" s="5"/>
      <c r="F47" s="5"/>
      <c r="H47" s="5"/>
      <c r="I47" s="222"/>
      <c r="J47" s="5"/>
    </row>
    <row r="48" spans="1:10" ht="20.05" customHeight="1">
      <c r="A48" s="220"/>
      <c r="D48" s="5"/>
      <c r="F48" s="5"/>
      <c r="H48" s="5"/>
      <c r="I48" s="222"/>
      <c r="J48" s="5"/>
    </row>
    <row r="49" spans="1:11" ht="20.05" customHeight="1">
      <c r="A49" s="220"/>
      <c r="D49" s="5"/>
      <c r="F49" s="5"/>
      <c r="H49" s="5"/>
      <c r="I49" s="222"/>
      <c r="J49" s="5"/>
    </row>
    <row r="50" spans="1:11" s="213" customFormat="1" ht="20.05" customHeight="1">
      <c r="A50" s="349" t="str">
        <f>$A$1</f>
        <v>TIDLOR  HOLDINGS PUBLIC  COMPANY  LIMITED  AND  ITS  SUBSIDIARY</v>
      </c>
      <c r="B50" s="349"/>
      <c r="C50" s="349"/>
      <c r="D50" s="349"/>
      <c r="E50" s="349"/>
      <c r="F50" s="349"/>
      <c r="G50" s="349"/>
      <c r="H50" s="349"/>
      <c r="I50" s="349"/>
      <c r="J50" s="349"/>
    </row>
    <row r="51" spans="1:11" s="213" customFormat="1" ht="20.05" customHeight="1">
      <c r="A51" s="349" t="s">
        <v>182</v>
      </c>
      <c r="B51" s="349"/>
      <c r="C51" s="349"/>
      <c r="D51" s="349"/>
      <c r="E51" s="349"/>
      <c r="F51" s="349"/>
      <c r="G51" s="349"/>
      <c r="H51" s="349"/>
      <c r="I51" s="349"/>
      <c r="J51" s="349"/>
    </row>
    <row r="52" spans="1:11" s="213" customFormat="1" ht="20.05" customHeight="1">
      <c r="A52" s="351" t="s">
        <v>234</v>
      </c>
      <c r="B52" s="351"/>
      <c r="C52" s="351"/>
      <c r="D52" s="351"/>
      <c r="E52" s="351"/>
      <c r="F52" s="351"/>
      <c r="G52" s="351"/>
      <c r="H52" s="351"/>
      <c r="I52" s="351"/>
      <c r="J52" s="351"/>
      <c r="K52" s="214"/>
    </row>
    <row r="53" spans="1:11" ht="20.05" customHeight="1">
      <c r="A53" s="350" t="s">
        <v>166</v>
      </c>
      <c r="B53" s="350"/>
      <c r="C53" s="350"/>
      <c r="D53" s="350"/>
      <c r="E53" s="350"/>
      <c r="F53" s="350"/>
      <c r="G53" s="350"/>
      <c r="H53" s="350"/>
      <c r="I53" s="350"/>
      <c r="J53" s="350"/>
    </row>
    <row r="54" spans="1:11" ht="9" customHeight="1"/>
    <row r="55" spans="1:11" ht="20.05" customHeight="1">
      <c r="A55" s="44"/>
      <c r="B55" s="1"/>
      <c r="C55" s="117"/>
      <c r="D55" s="333"/>
      <c r="E55" s="333"/>
      <c r="F55" s="333"/>
      <c r="G55" s="169"/>
      <c r="H55" s="43"/>
      <c r="I55" s="117"/>
      <c r="J55" s="169"/>
    </row>
    <row r="56" spans="1:11" ht="20.05" customHeight="1">
      <c r="A56" s="44"/>
      <c r="B56" s="1"/>
      <c r="C56" s="117"/>
      <c r="D56" s="333" t="s">
        <v>6</v>
      </c>
      <c r="E56" s="333"/>
      <c r="F56" s="333"/>
      <c r="G56" s="169"/>
      <c r="H56" s="333" t="s">
        <v>256</v>
      </c>
      <c r="I56" s="333"/>
      <c r="J56" s="333"/>
    </row>
    <row r="57" spans="1:11" ht="20.05" customHeight="1">
      <c r="A57" s="44"/>
      <c r="B57" s="1"/>
      <c r="C57" s="117"/>
      <c r="D57" s="333" t="s">
        <v>8</v>
      </c>
      <c r="E57" s="333"/>
      <c r="F57" s="333"/>
      <c r="G57" s="169"/>
      <c r="H57" s="43"/>
      <c r="I57" s="169"/>
      <c r="J57" s="169" t="s">
        <v>81</v>
      </c>
    </row>
    <row r="58" spans="1:11" ht="20.05" customHeight="1">
      <c r="A58" s="44"/>
      <c r="B58" s="1"/>
      <c r="C58" s="117"/>
      <c r="D58" s="333" t="s">
        <v>249</v>
      </c>
      <c r="E58" s="333"/>
      <c r="F58" s="333"/>
      <c r="G58" s="169"/>
      <c r="H58" s="169"/>
      <c r="I58" s="169"/>
      <c r="J58" s="169" t="s">
        <v>82</v>
      </c>
    </row>
    <row r="59" spans="1:11" s="22" customFormat="1" ht="20.05" customHeight="1">
      <c r="A59" s="20"/>
      <c r="C59" s="237"/>
      <c r="D59" s="23">
        <v>2025</v>
      </c>
      <c r="E59" s="237"/>
      <c r="F59" s="23">
        <v>2024</v>
      </c>
      <c r="G59" s="237"/>
      <c r="H59" s="169"/>
      <c r="I59" s="42"/>
      <c r="J59" s="169" t="s">
        <v>83</v>
      </c>
      <c r="K59" s="23"/>
    </row>
    <row r="60" spans="1:11" s="22" customFormat="1" ht="20.05" customHeight="1">
      <c r="A60" s="33"/>
      <c r="B60" s="32"/>
      <c r="C60" s="32"/>
      <c r="D60" s="229"/>
      <c r="E60" s="32"/>
      <c r="F60" s="229" t="s">
        <v>238</v>
      </c>
      <c r="G60" s="169"/>
      <c r="H60" s="169" t="s">
        <v>230</v>
      </c>
      <c r="I60" s="45"/>
      <c r="J60" s="231" t="s">
        <v>84</v>
      </c>
    </row>
    <row r="61" spans="1:11" s="22" customFormat="1" ht="20.05" customHeight="1">
      <c r="A61" s="33"/>
      <c r="B61" s="32"/>
      <c r="C61" s="32"/>
      <c r="D61" s="166" t="s">
        <v>3</v>
      </c>
      <c r="E61" s="167"/>
      <c r="F61" s="166" t="s">
        <v>4</v>
      </c>
      <c r="G61" s="169"/>
      <c r="H61" s="169" t="s">
        <v>231</v>
      </c>
      <c r="I61" s="45"/>
      <c r="J61" s="169" t="s">
        <v>232</v>
      </c>
    </row>
    <row r="62" spans="1:11" s="22" customFormat="1" ht="20.05" customHeight="1">
      <c r="A62" s="33"/>
      <c r="B62" s="237" t="s">
        <v>9</v>
      </c>
      <c r="C62" s="32"/>
      <c r="D62" s="166" t="s">
        <v>5</v>
      </c>
      <c r="E62" s="167"/>
      <c r="F62" s="166" t="s">
        <v>5</v>
      </c>
      <c r="G62" s="169"/>
      <c r="H62" s="23">
        <v>2025</v>
      </c>
      <c r="I62" s="45"/>
      <c r="J62" s="23">
        <v>2024</v>
      </c>
    </row>
    <row r="63" spans="1:11" ht="20.05" customHeight="1">
      <c r="A63" s="216" t="s">
        <v>183</v>
      </c>
      <c r="B63" s="217"/>
      <c r="C63" s="217"/>
      <c r="D63" s="217"/>
      <c r="E63" s="217"/>
      <c r="G63" s="217"/>
      <c r="H63" s="217"/>
    </row>
    <row r="64" spans="1:11" ht="20.05" customHeight="1">
      <c r="A64" s="44" t="s">
        <v>184</v>
      </c>
      <c r="F64" s="9"/>
      <c r="I64" s="222"/>
      <c r="J64" s="9"/>
    </row>
    <row r="65" spans="1:10" ht="20.05" customHeight="1">
      <c r="A65" s="220" t="s">
        <v>38</v>
      </c>
      <c r="D65" s="5">
        <v>-602069</v>
      </c>
      <c r="E65" s="44"/>
      <c r="F65" s="5">
        <v>5489</v>
      </c>
      <c r="H65" s="5">
        <v>4167</v>
      </c>
      <c r="I65" s="219"/>
      <c r="J65" s="121">
        <v>0</v>
      </c>
    </row>
    <row r="66" spans="1:10" ht="20.05" customHeight="1">
      <c r="A66" s="220" t="s">
        <v>39</v>
      </c>
      <c r="D66" s="5">
        <v>33599</v>
      </c>
      <c r="E66" s="44"/>
      <c r="F66" s="5">
        <v>5363</v>
      </c>
      <c r="H66" s="5">
        <v>25880</v>
      </c>
      <c r="I66" s="218"/>
      <c r="J66" s="121">
        <v>0</v>
      </c>
    </row>
    <row r="67" spans="1:10" ht="20.05" customHeight="1">
      <c r="A67" s="220" t="s">
        <v>40</v>
      </c>
      <c r="D67" s="5">
        <v>104940</v>
      </c>
      <c r="E67" s="44"/>
      <c r="F67" s="5">
        <v>383968</v>
      </c>
      <c r="H67" s="5">
        <v>219</v>
      </c>
      <c r="I67" s="218"/>
      <c r="J67" s="121">
        <v>0</v>
      </c>
    </row>
    <row r="68" spans="1:10" ht="20.05" customHeight="1">
      <c r="A68" s="220" t="s">
        <v>37</v>
      </c>
      <c r="D68" s="5">
        <v>-578466</v>
      </c>
      <c r="E68" s="44"/>
      <c r="F68" s="5">
        <v>19160</v>
      </c>
      <c r="H68" s="5">
        <v>28208</v>
      </c>
      <c r="I68" s="218"/>
      <c r="J68" s="5">
        <v>83</v>
      </c>
    </row>
    <row r="69" spans="1:10" ht="20.05" customHeight="1">
      <c r="A69" s="220" t="s">
        <v>248</v>
      </c>
      <c r="D69" s="121">
        <v>0</v>
      </c>
      <c r="E69" s="44"/>
      <c r="F69" s="121">
        <v>0</v>
      </c>
      <c r="H69" s="121">
        <v>0</v>
      </c>
      <c r="I69" s="218"/>
      <c r="J69" s="5">
        <v>2074</v>
      </c>
    </row>
    <row r="70" spans="1:10" ht="20.05" customHeight="1">
      <c r="A70" s="220" t="s">
        <v>47</v>
      </c>
      <c r="D70" s="5">
        <v>-1144</v>
      </c>
      <c r="E70" s="44"/>
      <c r="F70" s="5">
        <v>12748</v>
      </c>
      <c r="H70" s="121">
        <v>0</v>
      </c>
      <c r="I70" s="218"/>
      <c r="J70" s="121">
        <v>0</v>
      </c>
    </row>
    <row r="71" spans="1:10" ht="20.05" customHeight="1">
      <c r="A71" s="220" t="s">
        <v>55</v>
      </c>
      <c r="D71" s="91">
        <v>-6500</v>
      </c>
      <c r="E71" s="44"/>
      <c r="F71" s="91">
        <v>69869</v>
      </c>
      <c r="H71" s="121">
        <v>0</v>
      </c>
      <c r="I71" s="218"/>
      <c r="J71" s="121">
        <v>0</v>
      </c>
    </row>
    <row r="72" spans="1:10" ht="20.05" customHeight="1">
      <c r="A72" s="44" t="s">
        <v>185</v>
      </c>
      <c r="D72" s="5">
        <f>SUM(D33:D41)+SUM(D65:D71)</f>
        <v>2518096.6271251012</v>
      </c>
      <c r="F72" s="5">
        <f>SUM(F33:F41)+SUM(F65:F71)</f>
        <v>1809643</v>
      </c>
      <c r="H72" s="135">
        <f>SUM(H33:H41)+SUM(H65:H71)</f>
        <v>-6879663</v>
      </c>
      <c r="I72" s="218"/>
      <c r="J72" s="135">
        <f>SUM(J33:J41)+SUM(J65:J71)</f>
        <v>-3371</v>
      </c>
    </row>
    <row r="73" spans="1:10" ht="20.05" customHeight="1">
      <c r="A73" s="44" t="s">
        <v>186</v>
      </c>
      <c r="D73" s="2">
        <v>1775321</v>
      </c>
      <c r="F73" s="2">
        <v>1751003</v>
      </c>
      <c r="H73" s="121">
        <v>0</v>
      </c>
      <c r="I73" s="4"/>
      <c r="J73" s="121">
        <v>0</v>
      </c>
    </row>
    <row r="74" spans="1:10" ht="20.05" customHeight="1">
      <c r="A74" s="44" t="s">
        <v>279</v>
      </c>
      <c r="D74" s="5">
        <v>-2825</v>
      </c>
      <c r="F74" s="5">
        <v>-1558</v>
      </c>
      <c r="H74" s="121">
        <v>0</v>
      </c>
      <c r="I74" s="4"/>
      <c r="J74" s="121">
        <v>0</v>
      </c>
    </row>
    <row r="75" spans="1:10" ht="20.05" customHeight="1">
      <c r="A75" s="44" t="s">
        <v>187</v>
      </c>
      <c r="D75" s="5">
        <v>-19344194</v>
      </c>
      <c r="F75" s="5">
        <v>-18368939</v>
      </c>
      <c r="H75" s="5">
        <v>-19316</v>
      </c>
      <c r="I75" s="2"/>
      <c r="J75" s="121">
        <v>0</v>
      </c>
    </row>
    <row r="76" spans="1:10" ht="20.05" customHeight="1">
      <c r="A76" s="44" t="s">
        <v>188</v>
      </c>
    </row>
    <row r="77" spans="1:10" ht="20.05" customHeight="1">
      <c r="A77" s="220" t="s">
        <v>189</v>
      </c>
      <c r="D77" s="43">
        <v>19172479</v>
      </c>
      <c r="F77" s="43">
        <v>18076292</v>
      </c>
      <c r="H77" s="5">
        <v>5129</v>
      </c>
      <c r="J77" s="121">
        <v>0</v>
      </c>
    </row>
    <row r="78" spans="1:10" ht="20.05" customHeight="1">
      <c r="A78" s="44" t="s">
        <v>89</v>
      </c>
      <c r="B78" s="331">
        <v>35.200000000000003</v>
      </c>
      <c r="D78" s="121">
        <v>0</v>
      </c>
      <c r="F78" s="121">
        <v>0</v>
      </c>
      <c r="H78" s="5">
        <v>-1079603</v>
      </c>
      <c r="I78" s="2"/>
      <c r="J78" s="121">
        <v>0</v>
      </c>
    </row>
    <row r="79" spans="1:10" ht="20.05" customHeight="1">
      <c r="A79" s="44" t="s">
        <v>225</v>
      </c>
      <c r="B79" s="331"/>
      <c r="D79" s="121">
        <v>0</v>
      </c>
      <c r="F79" s="121">
        <v>0</v>
      </c>
      <c r="H79" s="5">
        <v>1079603</v>
      </c>
      <c r="I79" s="2"/>
      <c r="J79" s="121">
        <v>0</v>
      </c>
    </row>
    <row r="80" spans="1:10" ht="20.05" customHeight="1">
      <c r="A80" s="44" t="s">
        <v>190</v>
      </c>
      <c r="D80" s="5">
        <v>-2083897</v>
      </c>
      <c r="F80" s="5">
        <v>-1828872</v>
      </c>
      <c r="H80" s="5">
        <v>-609</v>
      </c>
      <c r="I80" s="2"/>
      <c r="J80" s="197">
        <v>-37</v>
      </c>
    </row>
    <row r="81" spans="1:10" ht="20.05" customHeight="1">
      <c r="A81" s="44" t="s">
        <v>191</v>
      </c>
      <c r="D81" s="5">
        <v>-1215830</v>
      </c>
      <c r="F81" s="5">
        <v>-1353908</v>
      </c>
      <c r="H81" s="5">
        <v>-57</v>
      </c>
      <c r="I81" s="2"/>
      <c r="J81" s="121">
        <v>0</v>
      </c>
    </row>
    <row r="82" spans="1:10" ht="20.05" customHeight="1">
      <c r="A82" s="44" t="s">
        <v>192</v>
      </c>
      <c r="D82" s="5"/>
      <c r="F82" s="5"/>
      <c r="H82" s="121"/>
      <c r="I82" s="2"/>
      <c r="J82" s="121"/>
    </row>
    <row r="83" spans="1:10" ht="20.05" customHeight="1">
      <c r="A83" s="220" t="s">
        <v>193</v>
      </c>
      <c r="D83" s="121">
        <v>0</v>
      </c>
      <c r="F83" s="121">
        <v>0</v>
      </c>
      <c r="H83" s="5">
        <v>2074</v>
      </c>
      <c r="I83" s="2"/>
      <c r="J83" s="121">
        <v>0</v>
      </c>
    </row>
    <row r="84" spans="1:10" ht="20.05" customHeight="1">
      <c r="A84" s="221" t="s">
        <v>194</v>
      </c>
      <c r="D84" s="110">
        <f>SUM(D72:D83)</f>
        <v>819150.62712510116</v>
      </c>
      <c r="F84" s="110">
        <f>SUM(F72:F83)</f>
        <v>83661</v>
      </c>
      <c r="H84" s="110">
        <f>SUM(H72:H83)</f>
        <v>-6892442</v>
      </c>
      <c r="I84" s="2"/>
      <c r="J84" s="110">
        <f>SUM(J72:J83)</f>
        <v>-3408</v>
      </c>
    </row>
    <row r="85" spans="1:10" ht="20.05" customHeight="1">
      <c r="A85" s="221"/>
      <c r="F85" s="4"/>
      <c r="I85" s="2"/>
      <c r="J85" s="4"/>
    </row>
    <row r="86" spans="1:10" ht="20.05" customHeight="1">
      <c r="A86" s="216" t="s">
        <v>195</v>
      </c>
      <c r="B86" s="223"/>
      <c r="C86" s="223"/>
      <c r="D86" s="224"/>
      <c r="E86" s="223"/>
      <c r="G86" s="224"/>
      <c r="H86" s="224"/>
    </row>
    <row r="87" spans="1:10" ht="20.05" customHeight="1">
      <c r="A87" s="44" t="s">
        <v>196</v>
      </c>
      <c r="B87" s="43"/>
      <c r="C87" s="43"/>
      <c r="D87" s="43"/>
      <c r="E87" s="43"/>
      <c r="G87" s="43"/>
      <c r="H87" s="43"/>
    </row>
    <row r="88" spans="1:10" ht="20.05" customHeight="1">
      <c r="A88" s="220" t="s">
        <v>197</v>
      </c>
      <c r="B88" s="233">
        <v>6.2</v>
      </c>
      <c r="C88" s="225"/>
      <c r="D88" s="5">
        <v>-383926</v>
      </c>
      <c r="E88" s="225"/>
      <c r="F88" s="5">
        <v>-361406</v>
      </c>
      <c r="G88" s="2"/>
      <c r="H88" s="121">
        <v>0</v>
      </c>
      <c r="I88" s="2"/>
      <c r="J88" s="121">
        <v>0</v>
      </c>
    </row>
    <row r="89" spans="1:10" ht="20.05" customHeight="1">
      <c r="A89" s="44" t="s">
        <v>198</v>
      </c>
      <c r="B89" s="233"/>
      <c r="C89" s="225"/>
      <c r="D89" s="2">
        <v>4407</v>
      </c>
      <c r="F89" s="2">
        <v>7153</v>
      </c>
      <c r="G89" s="2"/>
      <c r="H89" s="121">
        <v>0</v>
      </c>
      <c r="I89" s="2"/>
      <c r="J89" s="121">
        <v>0</v>
      </c>
    </row>
    <row r="90" spans="1:10" ht="20.05" customHeight="1">
      <c r="A90" s="44" t="s">
        <v>199</v>
      </c>
      <c r="B90" s="233">
        <v>6.2</v>
      </c>
      <c r="C90" s="225"/>
      <c r="D90" s="5">
        <v>-85926</v>
      </c>
      <c r="E90" s="225"/>
      <c r="F90" s="5">
        <v>-146189</v>
      </c>
      <c r="G90" s="2"/>
      <c r="H90" s="121">
        <v>0</v>
      </c>
      <c r="I90" s="2"/>
      <c r="J90" s="121">
        <v>0</v>
      </c>
    </row>
    <row r="91" spans="1:10" ht="20.05" customHeight="1">
      <c r="A91" s="221" t="s">
        <v>200</v>
      </c>
      <c r="B91" s="225"/>
      <c r="C91" s="225"/>
      <c r="D91" s="110">
        <f>SUM(D88:D90)</f>
        <v>-465445</v>
      </c>
      <c r="E91" s="225"/>
      <c r="F91" s="110">
        <f>SUM(F88:F90)</f>
        <v>-500442</v>
      </c>
      <c r="H91" s="189">
        <f>SUM(H88:H90)</f>
        <v>0</v>
      </c>
      <c r="I91" s="2"/>
      <c r="J91" s="189">
        <f>SUM(J88:J90)</f>
        <v>0</v>
      </c>
    </row>
    <row r="92" spans="1:10" ht="20.05" customHeight="1">
      <c r="A92" s="221"/>
      <c r="F92" s="4"/>
      <c r="I92" s="2"/>
      <c r="J92" s="4"/>
    </row>
    <row r="93" spans="1:10" ht="20.05" customHeight="1">
      <c r="A93" s="221"/>
      <c r="F93" s="4"/>
      <c r="I93" s="2"/>
      <c r="J93" s="4"/>
    </row>
    <row r="94" spans="1:10" ht="20.05" customHeight="1">
      <c r="A94" s="221"/>
      <c r="F94" s="4"/>
      <c r="I94" s="2"/>
      <c r="J94" s="4"/>
    </row>
    <row r="95" spans="1:10" ht="20.05" customHeight="1">
      <c r="A95" s="221"/>
      <c r="F95" s="4"/>
      <c r="I95" s="2"/>
      <c r="J95" s="4"/>
    </row>
    <row r="96" spans="1:10" ht="20.05" customHeight="1">
      <c r="A96" s="221"/>
      <c r="F96" s="4"/>
      <c r="I96" s="2"/>
      <c r="J96" s="4"/>
    </row>
    <row r="97" spans="1:11" ht="20.05" customHeight="1">
      <c r="A97" s="221"/>
      <c r="F97" s="4"/>
      <c r="I97" s="2"/>
      <c r="J97" s="4"/>
    </row>
    <row r="98" spans="1:11" ht="20.05" customHeight="1">
      <c r="A98" s="221"/>
      <c r="F98" s="4"/>
      <c r="I98" s="2"/>
      <c r="J98" s="4"/>
    </row>
    <row r="99" spans="1:11" ht="20.05" customHeight="1">
      <c r="A99" s="221"/>
      <c r="F99" s="4"/>
      <c r="I99" s="2"/>
      <c r="J99" s="4"/>
    </row>
    <row r="100" spans="1:11" s="213" customFormat="1" ht="20.05" customHeight="1">
      <c r="A100" s="349" t="str">
        <f>$A$1</f>
        <v>TIDLOR  HOLDINGS PUBLIC  COMPANY  LIMITED  AND  ITS  SUBSIDIARY</v>
      </c>
      <c r="B100" s="349"/>
      <c r="C100" s="349"/>
      <c r="D100" s="349"/>
      <c r="E100" s="349"/>
      <c r="F100" s="349"/>
      <c r="G100" s="349"/>
      <c r="H100" s="349"/>
      <c r="I100" s="349"/>
      <c r="J100" s="349"/>
    </row>
    <row r="101" spans="1:11" s="213" customFormat="1" ht="20.05" customHeight="1">
      <c r="A101" s="349" t="s">
        <v>182</v>
      </c>
      <c r="B101" s="349"/>
      <c r="C101" s="349"/>
      <c r="D101" s="349"/>
      <c r="E101" s="349"/>
      <c r="F101" s="349"/>
      <c r="G101" s="349"/>
      <c r="H101" s="349"/>
      <c r="I101" s="349"/>
      <c r="J101" s="349"/>
    </row>
    <row r="102" spans="1:11" s="213" customFormat="1" ht="20.05" customHeight="1">
      <c r="A102" s="351" t="s">
        <v>234</v>
      </c>
      <c r="B102" s="351"/>
      <c r="C102" s="351"/>
      <c r="D102" s="351"/>
      <c r="E102" s="351"/>
      <c r="F102" s="351"/>
      <c r="G102" s="351"/>
      <c r="H102" s="351"/>
      <c r="I102" s="351"/>
      <c r="J102" s="351"/>
      <c r="K102" s="214"/>
    </row>
    <row r="103" spans="1:11" ht="20.05" customHeight="1">
      <c r="A103" s="350" t="s">
        <v>166</v>
      </c>
      <c r="B103" s="350"/>
      <c r="C103" s="350"/>
      <c r="D103" s="350"/>
      <c r="E103" s="350"/>
      <c r="F103" s="350"/>
      <c r="G103" s="350"/>
      <c r="H103" s="350"/>
      <c r="I103" s="350"/>
      <c r="J103" s="350"/>
    </row>
    <row r="104" spans="1:11" ht="9" customHeight="1"/>
    <row r="105" spans="1:11" ht="20.05" customHeight="1">
      <c r="A105" s="44"/>
      <c r="B105" s="1"/>
      <c r="C105" s="117"/>
      <c r="D105" s="333"/>
      <c r="E105" s="333"/>
      <c r="F105" s="333"/>
      <c r="G105" s="169"/>
      <c r="H105" s="43"/>
      <c r="I105" s="117"/>
      <c r="J105" s="169"/>
    </row>
    <row r="106" spans="1:11" ht="20.05" customHeight="1">
      <c r="A106" s="44"/>
      <c r="B106" s="1"/>
      <c r="C106" s="117"/>
      <c r="D106" s="333" t="s">
        <v>6</v>
      </c>
      <c r="E106" s="333"/>
      <c r="F106" s="333"/>
      <c r="G106" s="169"/>
      <c r="H106" s="333" t="s">
        <v>256</v>
      </c>
      <c r="I106" s="333"/>
      <c r="J106" s="333"/>
    </row>
    <row r="107" spans="1:11" ht="20.05" customHeight="1">
      <c r="A107" s="44"/>
      <c r="B107" s="1"/>
      <c r="C107" s="117"/>
      <c r="D107" s="333" t="s">
        <v>8</v>
      </c>
      <c r="E107" s="333"/>
      <c r="F107" s="333"/>
      <c r="G107" s="169"/>
      <c r="H107" s="43"/>
      <c r="I107" s="169"/>
      <c r="J107" s="169" t="s">
        <v>81</v>
      </c>
    </row>
    <row r="108" spans="1:11" ht="20.05" customHeight="1">
      <c r="A108" s="44"/>
      <c r="B108" s="1"/>
      <c r="C108" s="117"/>
      <c r="D108" s="333" t="s">
        <v>249</v>
      </c>
      <c r="E108" s="333"/>
      <c r="F108" s="333"/>
      <c r="G108" s="169"/>
      <c r="H108" s="169"/>
      <c r="I108" s="169"/>
      <c r="J108" s="169" t="s">
        <v>82</v>
      </c>
    </row>
    <row r="109" spans="1:11" s="22" customFormat="1" ht="20.05" customHeight="1">
      <c r="A109" s="20"/>
      <c r="C109" s="237"/>
      <c r="D109" s="23">
        <v>2025</v>
      </c>
      <c r="E109" s="237"/>
      <c r="F109" s="23">
        <v>2024</v>
      </c>
      <c r="G109" s="237"/>
      <c r="H109" s="169"/>
      <c r="I109" s="42"/>
      <c r="J109" s="169" t="s">
        <v>83</v>
      </c>
      <c r="K109" s="23"/>
    </row>
    <row r="110" spans="1:11" s="22" customFormat="1" ht="20.05" customHeight="1">
      <c r="A110" s="33"/>
      <c r="B110" s="32"/>
      <c r="C110" s="32"/>
      <c r="D110" s="229"/>
      <c r="E110" s="32"/>
      <c r="F110" s="229" t="s">
        <v>238</v>
      </c>
      <c r="G110" s="169"/>
      <c r="H110" s="169" t="s">
        <v>230</v>
      </c>
      <c r="I110" s="45"/>
      <c r="J110" s="231" t="s">
        <v>84</v>
      </c>
    </row>
    <row r="111" spans="1:11" s="22" customFormat="1" ht="20.05" customHeight="1">
      <c r="A111" s="33"/>
      <c r="B111" s="32"/>
      <c r="C111" s="32"/>
      <c r="D111" s="166" t="s">
        <v>3</v>
      </c>
      <c r="E111" s="167"/>
      <c r="F111" s="166" t="s">
        <v>4</v>
      </c>
      <c r="G111" s="169"/>
      <c r="H111" s="169" t="s">
        <v>231</v>
      </c>
      <c r="I111" s="45"/>
      <c r="J111" s="169" t="s">
        <v>232</v>
      </c>
    </row>
    <row r="112" spans="1:11" s="22" customFormat="1" ht="20.05" customHeight="1">
      <c r="A112" s="33"/>
      <c r="B112" s="237" t="s">
        <v>9</v>
      </c>
      <c r="C112" s="32"/>
      <c r="D112" s="166" t="s">
        <v>5</v>
      </c>
      <c r="E112" s="167"/>
      <c r="F112" s="166" t="s">
        <v>5</v>
      </c>
      <c r="G112" s="169"/>
      <c r="H112" s="23">
        <v>2025</v>
      </c>
      <c r="I112" s="45"/>
      <c r="J112" s="23">
        <v>2024</v>
      </c>
    </row>
    <row r="113" spans="1:10" ht="20.05" customHeight="1">
      <c r="A113" s="216" t="s">
        <v>201</v>
      </c>
      <c r="B113" s="232"/>
      <c r="C113" s="232"/>
      <c r="D113" s="232"/>
      <c r="E113" s="232"/>
      <c r="G113" s="232"/>
      <c r="H113" s="232"/>
    </row>
    <row r="114" spans="1:10" ht="20.05" customHeight="1">
      <c r="A114" s="44" t="s">
        <v>202</v>
      </c>
      <c r="B114" s="233">
        <v>6.3</v>
      </c>
      <c r="C114" s="223"/>
      <c r="D114" s="2">
        <v>850000</v>
      </c>
      <c r="E114" s="223"/>
      <c r="F114" s="5">
        <v>23126688</v>
      </c>
      <c r="G114" s="224"/>
      <c r="H114" s="121">
        <v>0</v>
      </c>
      <c r="I114" s="2"/>
      <c r="J114" s="121">
        <v>0</v>
      </c>
    </row>
    <row r="115" spans="1:10" ht="20.05" customHeight="1">
      <c r="A115" s="44" t="s">
        <v>204</v>
      </c>
      <c r="B115" s="233">
        <v>6.3</v>
      </c>
      <c r="C115" s="223"/>
      <c r="D115" s="197">
        <v>0</v>
      </c>
      <c r="E115" s="197"/>
      <c r="F115" s="5">
        <v>-27230000</v>
      </c>
      <c r="G115" s="224"/>
      <c r="H115" s="121">
        <v>0</v>
      </c>
      <c r="I115" s="2"/>
      <c r="J115" s="121">
        <v>0</v>
      </c>
    </row>
    <row r="116" spans="1:10" ht="20.05" customHeight="1">
      <c r="A116" s="44" t="s">
        <v>203</v>
      </c>
      <c r="B116" s="233">
        <v>6.3</v>
      </c>
      <c r="C116" s="223"/>
      <c r="D116" s="2">
        <v>36900000</v>
      </c>
      <c r="E116" s="197"/>
      <c r="F116" s="5">
        <v>27750000</v>
      </c>
      <c r="G116" s="224"/>
      <c r="H116" s="2">
        <v>26500</v>
      </c>
      <c r="I116" s="2"/>
      <c r="J116" s="5">
        <v>5500</v>
      </c>
    </row>
    <row r="117" spans="1:10" ht="20.05" customHeight="1">
      <c r="A117" s="44" t="s">
        <v>278</v>
      </c>
      <c r="B117" s="233">
        <v>6.3</v>
      </c>
      <c r="C117" s="223"/>
      <c r="D117" s="5">
        <v>-35900000</v>
      </c>
      <c r="E117" s="223"/>
      <c r="F117" s="5">
        <v>-30350000</v>
      </c>
      <c r="G117" s="224"/>
      <c r="H117" s="197">
        <v>-31000</v>
      </c>
      <c r="I117" s="2"/>
      <c r="J117" s="197">
        <v>-1000</v>
      </c>
    </row>
    <row r="118" spans="1:10" ht="20.05" customHeight="1">
      <c r="A118" s="44" t="s">
        <v>205</v>
      </c>
      <c r="B118" s="233">
        <v>6.3</v>
      </c>
      <c r="C118" s="223"/>
      <c r="D118" s="2">
        <v>17500000</v>
      </c>
      <c r="E118" s="223"/>
      <c r="F118" s="2">
        <v>30005550</v>
      </c>
      <c r="G118" s="224"/>
      <c r="H118" s="197">
        <v>5000000</v>
      </c>
      <c r="I118" s="2"/>
      <c r="J118" s="121">
        <v>0</v>
      </c>
    </row>
    <row r="119" spans="1:10" ht="20.05" customHeight="1">
      <c r="A119" s="44" t="s">
        <v>206</v>
      </c>
      <c r="B119" s="233">
        <v>6.3</v>
      </c>
      <c r="C119" s="223"/>
      <c r="D119" s="5">
        <v>-8831749</v>
      </c>
      <c r="E119" s="223"/>
      <c r="F119" s="197">
        <v>-25633330</v>
      </c>
      <c r="G119" s="224"/>
      <c r="H119" s="121">
        <v>0</v>
      </c>
      <c r="I119" s="2"/>
      <c r="J119" s="121">
        <v>0</v>
      </c>
    </row>
    <row r="120" spans="1:10" ht="20.05" customHeight="1">
      <c r="A120" s="44" t="s">
        <v>207</v>
      </c>
      <c r="B120" s="233">
        <v>6.3</v>
      </c>
      <c r="C120" s="223"/>
      <c r="D120" s="2">
        <v>11469007</v>
      </c>
      <c r="E120" s="223"/>
      <c r="F120" s="2">
        <v>12605957</v>
      </c>
      <c r="G120" s="224"/>
      <c r="H120" s="197">
        <v>3000000</v>
      </c>
      <c r="J120" s="121">
        <v>0</v>
      </c>
    </row>
    <row r="121" spans="1:10" ht="20.05" customHeight="1">
      <c r="A121" s="44" t="s">
        <v>208</v>
      </c>
      <c r="B121" s="233">
        <v>6.3</v>
      </c>
      <c r="C121" s="223"/>
      <c r="D121" s="5">
        <v>-19400000</v>
      </c>
      <c r="E121" s="223"/>
      <c r="F121" s="111">
        <v>-8350000</v>
      </c>
      <c r="G121" s="224"/>
      <c r="H121" s="121">
        <v>0</v>
      </c>
      <c r="J121" s="121">
        <v>0</v>
      </c>
    </row>
    <row r="122" spans="1:10" ht="20.05" customHeight="1">
      <c r="A122" s="44" t="s">
        <v>209</v>
      </c>
      <c r="B122" s="233"/>
      <c r="C122" s="223"/>
      <c r="D122" s="2"/>
      <c r="E122" s="223"/>
      <c r="F122" s="2"/>
      <c r="G122" s="224"/>
      <c r="H122" s="43"/>
      <c r="J122" s="2"/>
    </row>
    <row r="123" spans="1:10" ht="20.05" customHeight="1">
      <c r="A123" s="220" t="s">
        <v>210</v>
      </c>
      <c r="B123" s="233">
        <v>6.3</v>
      </c>
      <c r="C123" s="223"/>
      <c r="D123" s="5">
        <v>-53674</v>
      </c>
      <c r="E123" s="223"/>
      <c r="F123" s="5">
        <v>-58806</v>
      </c>
      <c r="G123" s="224"/>
      <c r="H123" s="197">
        <v>-10056</v>
      </c>
      <c r="I123" s="2"/>
      <c r="J123" s="121">
        <v>0</v>
      </c>
    </row>
    <row r="124" spans="1:10" ht="19.55" customHeight="1">
      <c r="A124" s="44" t="s">
        <v>211</v>
      </c>
      <c r="C124" s="223"/>
      <c r="D124" s="121">
        <v>0</v>
      </c>
      <c r="E124" s="223"/>
      <c r="F124" s="2">
        <v>37</v>
      </c>
      <c r="G124" s="224"/>
      <c r="H124" s="121">
        <v>0</v>
      </c>
      <c r="I124" s="2"/>
      <c r="J124" s="5">
        <v>37</v>
      </c>
    </row>
    <row r="125" spans="1:10" ht="20.05" customHeight="1">
      <c r="A125" s="44" t="s">
        <v>212</v>
      </c>
      <c r="B125" s="43"/>
      <c r="C125" s="43"/>
      <c r="D125" s="5">
        <v>-37</v>
      </c>
      <c r="E125" s="223"/>
      <c r="F125" s="121">
        <v>0</v>
      </c>
      <c r="G125" s="224"/>
      <c r="H125" s="197">
        <v>-37</v>
      </c>
      <c r="J125" s="121">
        <v>0</v>
      </c>
    </row>
    <row r="126" spans="1:10" ht="20.05" customHeight="1">
      <c r="A126" s="44" t="s">
        <v>213</v>
      </c>
      <c r="B126" s="233">
        <v>6.3</v>
      </c>
      <c r="C126" s="223"/>
      <c r="D126" s="5">
        <v>-571467</v>
      </c>
      <c r="E126" s="223"/>
      <c r="F126" s="5">
        <v>-535195</v>
      </c>
      <c r="G126" s="224"/>
      <c r="H126" s="197">
        <v>-34</v>
      </c>
      <c r="I126" s="2"/>
      <c r="J126" s="121">
        <v>0</v>
      </c>
    </row>
    <row r="127" spans="1:10" ht="20.05" customHeight="1">
      <c r="A127" s="44" t="s">
        <v>214</v>
      </c>
      <c r="B127" s="233"/>
      <c r="C127" s="223"/>
      <c r="I127" s="2"/>
      <c r="J127" s="211"/>
    </row>
    <row r="128" spans="1:10" ht="20.05" customHeight="1">
      <c r="A128" s="220" t="s">
        <v>215</v>
      </c>
      <c r="B128" s="233"/>
      <c r="C128" s="223"/>
      <c r="D128" s="5">
        <v>-35506</v>
      </c>
      <c r="E128" s="223"/>
      <c r="F128" s="5">
        <v>-40716</v>
      </c>
      <c r="G128" s="224"/>
      <c r="H128" s="121">
        <v>0</v>
      </c>
      <c r="I128" s="2"/>
      <c r="J128" s="121">
        <v>0</v>
      </c>
    </row>
    <row r="129" spans="1:10" ht="20.05" customHeight="1">
      <c r="A129" s="44" t="s">
        <v>216</v>
      </c>
      <c r="C129" s="223"/>
      <c r="D129" s="5">
        <v>-984616</v>
      </c>
      <c r="E129" s="223"/>
      <c r="F129" s="5">
        <v>-758120</v>
      </c>
      <c r="G129" s="224"/>
      <c r="H129" s="197">
        <v>-984616</v>
      </c>
      <c r="I129" s="2"/>
      <c r="J129" s="121">
        <v>0</v>
      </c>
    </row>
    <row r="130" spans="1:10" ht="20.05" customHeight="1">
      <c r="A130" s="44" t="s">
        <v>217</v>
      </c>
      <c r="C130" s="223"/>
      <c r="D130" s="5">
        <v>-6560</v>
      </c>
      <c r="E130" s="223"/>
      <c r="F130" s="121">
        <v>0</v>
      </c>
      <c r="G130" s="224"/>
      <c r="H130" s="121">
        <v>0</v>
      </c>
      <c r="I130" s="2"/>
      <c r="J130" s="121">
        <v>0</v>
      </c>
    </row>
    <row r="131" spans="1:10" ht="20.05" customHeight="1">
      <c r="A131" s="221" t="s">
        <v>283</v>
      </c>
      <c r="B131" s="233"/>
      <c r="C131" s="233"/>
      <c r="D131" s="110">
        <f>SUM(D114:D130)</f>
        <v>935398</v>
      </c>
      <c r="E131" s="233"/>
      <c r="F131" s="110">
        <f>SUM(F114:F130)</f>
        <v>532065</v>
      </c>
      <c r="H131" s="110">
        <f>SUM(H114:H130)</f>
        <v>7000757</v>
      </c>
      <c r="I131" s="2"/>
      <c r="J131" s="110">
        <f>SUM(J114:J130)</f>
        <v>4537</v>
      </c>
    </row>
    <row r="132" spans="1:10" ht="20.05" customHeight="1">
      <c r="A132" s="44"/>
      <c r="B132" s="223"/>
      <c r="C132" s="223"/>
      <c r="D132" s="2"/>
      <c r="E132" s="223"/>
      <c r="F132" s="2"/>
      <c r="G132" s="224"/>
      <c r="H132" s="2"/>
      <c r="I132" s="2"/>
      <c r="J132" s="2"/>
    </row>
    <row r="133" spans="1:10" ht="20.05" customHeight="1">
      <c r="A133" s="234" t="s">
        <v>219</v>
      </c>
      <c r="B133" s="223"/>
      <c r="C133" s="223"/>
      <c r="D133" s="2">
        <f>SUM(D131,D84,D91)</f>
        <v>1289103.6271251012</v>
      </c>
      <c r="E133" s="223"/>
      <c r="F133" s="2">
        <f>SUM(F131,F84,F91)</f>
        <v>115284</v>
      </c>
      <c r="G133" s="224"/>
      <c r="H133" s="2">
        <f>SUM(H131,H84,H91)</f>
        <v>108315</v>
      </c>
      <c r="J133" s="2">
        <f>SUM(J131,J84,J91)</f>
        <v>1129</v>
      </c>
    </row>
    <row r="134" spans="1:10" ht="20.05" customHeight="1">
      <c r="A134" s="234" t="s">
        <v>218</v>
      </c>
      <c r="B134" s="223"/>
      <c r="C134" s="223"/>
      <c r="D134" s="2">
        <v>1771237</v>
      </c>
      <c r="E134" s="223"/>
      <c r="F134" s="2">
        <v>1655953</v>
      </c>
      <c r="G134" s="224"/>
      <c r="H134" s="2">
        <v>1129</v>
      </c>
      <c r="J134" s="121">
        <v>0</v>
      </c>
    </row>
    <row r="135" spans="1:10" ht="20.05" customHeight="1" thickBot="1">
      <c r="A135" s="235" t="s">
        <v>237</v>
      </c>
      <c r="B135" s="233">
        <v>6.1</v>
      </c>
      <c r="C135" s="233"/>
      <c r="D135" s="70">
        <f>SUM(D133:D134)</f>
        <v>3060340.6271251012</v>
      </c>
      <c r="E135" s="233"/>
      <c r="F135" s="70">
        <f>SUM(F133:F134)</f>
        <v>1771237</v>
      </c>
      <c r="H135" s="70">
        <f>SUM(H133:H134)</f>
        <v>109444</v>
      </c>
      <c r="J135" s="70">
        <f>SUM(J133:J134)</f>
        <v>1129</v>
      </c>
    </row>
    <row r="136" spans="1:10" ht="20.05" customHeight="1" thickTop="1">
      <c r="B136" s="233"/>
      <c r="C136" s="233"/>
      <c r="D136" s="233"/>
      <c r="E136" s="233"/>
      <c r="F136" s="10"/>
      <c r="G136" s="233"/>
      <c r="H136" s="233"/>
      <c r="J136" s="10"/>
    </row>
    <row r="137" spans="1:10" ht="20.05" customHeight="1">
      <c r="B137" s="233"/>
      <c r="C137" s="233"/>
      <c r="D137" s="233"/>
      <c r="E137" s="233"/>
      <c r="F137" s="10"/>
      <c r="G137" s="233"/>
      <c r="H137" s="233"/>
      <c r="J137" s="10"/>
    </row>
    <row r="138" spans="1:10" ht="20.05" customHeight="1">
      <c r="A138" s="236"/>
      <c r="F138" s="11"/>
      <c r="J138" s="11"/>
    </row>
    <row r="148" spans="1:8" ht="20.05" customHeight="1">
      <c r="A148" s="41" t="s">
        <v>227</v>
      </c>
      <c r="B148" s="43"/>
      <c r="C148" s="43"/>
      <c r="D148" s="43"/>
      <c r="E148" s="43"/>
      <c r="G148" s="43"/>
      <c r="H148" s="43"/>
    </row>
  </sheetData>
  <mergeCells count="26">
    <mergeCell ref="A103:J103"/>
    <mergeCell ref="A50:J50"/>
    <mergeCell ref="A100:J100"/>
    <mergeCell ref="A101:J101"/>
    <mergeCell ref="A51:J51"/>
    <mergeCell ref="A53:J53"/>
    <mergeCell ref="A52:J52"/>
    <mergeCell ref="A102:J102"/>
    <mergeCell ref="H56:J56"/>
    <mergeCell ref="D57:F57"/>
    <mergeCell ref="D58:F58"/>
    <mergeCell ref="D55:F55"/>
    <mergeCell ref="D56:F56"/>
    <mergeCell ref="H106:J106"/>
    <mergeCell ref="D107:F107"/>
    <mergeCell ref="D108:F108"/>
    <mergeCell ref="D105:F105"/>
    <mergeCell ref="D106:F106"/>
    <mergeCell ref="D8:F8"/>
    <mergeCell ref="D7:F7"/>
    <mergeCell ref="A1:J1"/>
    <mergeCell ref="A2:J2"/>
    <mergeCell ref="A4:J4"/>
    <mergeCell ref="A3:J3"/>
    <mergeCell ref="H6:J6"/>
    <mergeCell ref="D6:F6"/>
  </mergeCells>
  <phoneticPr fontId="190" type="noConversion"/>
  <pageMargins left="0.51181102362204722" right="0.19685039370078741" top="0.98425196850393704" bottom="0.51181102362204722" header="0.59055118110236227" footer="0.31496062992125984"/>
  <pageSetup paperSize="9" scale="71" orientation="portrait" r:id="rId1"/>
  <headerFooter alignWithMargins="0"/>
  <rowBreaks count="2" manualBreakCount="2">
    <brk id="49" max="9" man="1"/>
    <brk id="99" max="9" man="1"/>
  </rowBreaks>
</worksheet>
</file>

<file path=docMetadata/LabelInfo.xml><?xml version="1.0" encoding="utf-8"?>
<clbl:labelList xmlns:clbl="http://schemas.microsoft.com/office/2020/mipLabelMetadata">
  <clbl:label id="{589256c7-9946-44df-b379-51beb93fd2d9}" enabled="1" method="Privilege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Assets</vt:lpstr>
      <vt:lpstr>liabilities</vt:lpstr>
      <vt:lpstr>PL</vt:lpstr>
      <vt:lpstr>shareholder EQ_conso after</vt:lpstr>
      <vt:lpstr>shareholder EQ_conso before</vt:lpstr>
      <vt:lpstr>shareholder EQ_separate</vt:lpstr>
      <vt:lpstr>cash flows</vt:lpstr>
      <vt:lpstr>'cash flows'!Print_Area</vt:lpstr>
      <vt:lpstr>'shareholder EQ_separate'!Print_Area</vt:lpstr>
    </vt:vector>
  </TitlesOfParts>
  <Manager/>
  <Company>Deloitte Touche Tohmatsu Services,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sphotiphitak</dc:creator>
  <cp:keywords/>
  <dc:description/>
  <cp:lastModifiedBy>Iamwong, Withanon</cp:lastModifiedBy>
  <cp:revision/>
  <cp:lastPrinted>2026-02-18T03:59:09Z</cp:lastPrinted>
  <dcterms:created xsi:type="dcterms:W3CDTF">2011-11-22T13:00:26Z</dcterms:created>
  <dcterms:modified xsi:type="dcterms:W3CDTF">2026-02-18T03:59:10Z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89256c7-9946-44df-b379-51beb93fd2d9_Enabled">
    <vt:lpwstr>true</vt:lpwstr>
  </property>
  <property fmtid="{D5CDD505-2E9C-101B-9397-08002B2CF9AE}" pid="3" name="MSIP_Label_589256c7-9946-44df-b379-51beb93fd2d9_SetDate">
    <vt:lpwstr>2023-07-31T11:07:42Z</vt:lpwstr>
  </property>
  <property fmtid="{D5CDD505-2E9C-101B-9397-08002B2CF9AE}" pid="4" name="MSIP_Label_589256c7-9946-44df-b379-51beb93fd2d9_Method">
    <vt:lpwstr>Privileged</vt:lpwstr>
  </property>
  <property fmtid="{D5CDD505-2E9C-101B-9397-08002B2CF9AE}" pid="5" name="MSIP_Label_589256c7-9946-44df-b379-51beb93fd2d9_Name">
    <vt:lpwstr>589256c7-9946-44df-b379-51beb93fd2d9</vt:lpwstr>
  </property>
  <property fmtid="{D5CDD505-2E9C-101B-9397-08002B2CF9AE}" pid="6" name="MSIP_Label_589256c7-9946-44df-b379-51beb93fd2d9_SiteId">
    <vt:lpwstr>36da45f1-dd2c-4d1f-af13-5abe46b99921</vt:lpwstr>
  </property>
  <property fmtid="{D5CDD505-2E9C-101B-9397-08002B2CF9AE}" pid="7" name="MSIP_Label_589256c7-9946-44df-b379-51beb93fd2d9_ActionId">
    <vt:lpwstr>8dd2ea71-5621-4b53-841a-996cd24de7b9</vt:lpwstr>
  </property>
  <property fmtid="{D5CDD505-2E9C-101B-9397-08002B2CF9AE}" pid="8" name="MSIP_Label_589256c7-9946-44df-b379-51beb93fd2d9_ContentBits">
    <vt:lpwstr>0</vt:lpwstr>
  </property>
</Properties>
</file>