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nedrive-global.kpmg.com/personal/tanakornv_kpmg_co_th/Documents/LHFG &amp; LHBank/YE25/งบขึ้นตลาด/V2/"/>
    </mc:Choice>
  </mc:AlternateContent>
  <xr:revisionPtr revIDLastSave="102" documentId="13_ncr:1_{218BB093-E9B4-4D18-A410-9396EB43502B}" xr6:coauthVersionLast="47" xr6:coauthVersionMax="47" xr10:uidLastSave="{309C41EC-84B7-4CE8-8AA3-3C49A687E78A}"/>
  <bookViews>
    <workbookView xWindow="-109" yWindow="-109" windowWidth="26301" windowHeight="15800" tabRatio="749" activeTab="1" xr2:uid="{00000000-000D-0000-FFFF-FFFF00000000}"/>
  </bookViews>
  <sheets>
    <sheet name="BS 7-8" sheetId="1" r:id="rId1"/>
    <sheet name="PL 9-10" sheetId="2" r:id="rId2"/>
  </sheets>
  <definedNames>
    <definedName name="\a">#REF!</definedName>
    <definedName name="\c">#REF!</definedName>
    <definedName name="\d">#REF!</definedName>
    <definedName name="\e">#REF!</definedName>
    <definedName name="\f">#REF!</definedName>
    <definedName name="\p">#REF!</definedName>
    <definedName name="\s">#REF!</definedName>
    <definedName name="\z">#N/A</definedName>
    <definedName name="_1_0">#REF!</definedName>
    <definedName name="_11212">#REF!</definedName>
    <definedName name="_11300">#REF!</definedName>
    <definedName name="_11331">#REF!</definedName>
    <definedName name="_11722">#REF!</definedName>
    <definedName name="_11911">#REF!</definedName>
    <definedName name="_12151">#REF!</definedName>
    <definedName name="_12215">#REF!</definedName>
    <definedName name="_12233">#REF!</definedName>
    <definedName name="_12319">#REF!</definedName>
    <definedName name="_12418">#REF!</definedName>
    <definedName name="_14999">#REF!</definedName>
    <definedName name="_16413">#REF!</definedName>
    <definedName name="_16417">#REF!</definedName>
    <definedName name="_16460">#REF!</definedName>
    <definedName name="_21211">#REF!</definedName>
    <definedName name="_21337">#REF!</definedName>
    <definedName name="_21722">#REF!</definedName>
    <definedName name="_22299">#REF!</definedName>
    <definedName name="_aat10">#REF!</definedName>
    <definedName name="_COM1">#REF!</definedName>
    <definedName name="_COM2">#REF!</definedName>
    <definedName name="_DAT1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Example" hidden="1">#REF!</definedName>
    <definedName name="_Fill" hidden="1">#REF!</definedName>
    <definedName name="_xlnm._FilterDatabase">#REF!</definedName>
    <definedName name="_HP1">#REF!</definedName>
    <definedName name="_Look" hidden="1">#REF!</definedName>
    <definedName name="_N1">#REF!</definedName>
    <definedName name="_Order1" hidden="1">0</definedName>
    <definedName name="_Series" hidden="1">#REF!</definedName>
    <definedName name="_Shading" hidden="1">#REF!</definedName>
    <definedName name="a">#REF!</definedName>
    <definedName name="aa">#REF!</definedName>
    <definedName name="Account" localSheetId="1">'PL 9-10'!Account</definedName>
    <definedName name="Account">[0]!Account</definedName>
    <definedName name="ADJ">#REF!</definedName>
    <definedName name="ADJUST">#REF!</definedName>
    <definedName name="Aggressivecoil">#REF!</definedName>
    <definedName name="Aggressiveheat">#REF!</definedName>
    <definedName name="Aggressiveslab">#REF!</definedName>
    <definedName name="Ap">#REF!</definedName>
    <definedName name="APdays_Operating">#REF!</definedName>
    <definedName name="APdays_Related">#REF!</definedName>
    <definedName name="APdays_Spare">#REF!</definedName>
    <definedName name="APR">#REF!</definedName>
    <definedName name="Apr_USDrate">#REF!</definedName>
    <definedName name="APrelated">#REF!</definedName>
    <definedName name="AprSGandA">#REF!</definedName>
    <definedName name="asp">#REF!</definedName>
    <definedName name="Aug_USDrate">#REF!</definedName>
    <definedName name="AugSGandA">#REF!</definedName>
    <definedName name="AVG_USDrate">#REF!</definedName>
    <definedName name="b">#REF!</definedName>
    <definedName name="Begin_Depre">#REF!</definedName>
    <definedName name="BOND">#REF!</definedName>
    <definedName name="Breakeven_point">#REF!</definedName>
    <definedName name="BS_OA">#REF!</definedName>
    <definedName name="Business_Unit" localSheetId="1">'PL 9-10'!Business_Unit</definedName>
    <definedName name="Business_Unit">[0]!Business_Unit</definedName>
    <definedName name="CAratio">#REF!</definedName>
    <definedName name="Cash_beginning">#REF!</definedName>
    <definedName name="Cash_minimum">#REF!</definedName>
    <definedName name="CashSales_Ratio">#REF!</definedName>
    <definedName name="CasterYield_LC">#REF!</definedName>
    <definedName name="CasterYield_MC">#REF!</definedName>
    <definedName name="CE" localSheetId="1">#REF!</definedName>
    <definedName name="CE">#REF!</definedName>
    <definedName name="CFCOLDxIAS39">#REF!</definedName>
    <definedName name="CHAT" localSheetId="1" hidden="1">{"'WWW'!$A$1:$J$18"}</definedName>
    <definedName name="CHAT" hidden="1">{"'WWW'!$A$1:$J$18"}</definedName>
    <definedName name="CLratio">#REF!</definedName>
    <definedName name="COA_OA">#REF!</definedName>
    <definedName name="CODE">#REF!</definedName>
    <definedName name="COGS_Related">#REF!</definedName>
    <definedName name="COGS_Trade">#REF!</definedName>
    <definedName name="CollateralTypes">#REF!</definedName>
    <definedName name="COLPF3x">#REF!</definedName>
    <definedName name="COLPF3x_Col_IAS">#REF!</definedName>
    <definedName name="Company" localSheetId="1">'PL 9-10'!Company</definedName>
    <definedName name="Company">[0]!Company</definedName>
    <definedName name="Company_name">#REF!</definedName>
    <definedName name="COMPARE">#REF!</definedName>
    <definedName name="cons.">#REF!</definedName>
    <definedName name="Conservativecoil">#REF!</definedName>
    <definedName name="Conservativeheat">#REF!</definedName>
    <definedName name="Conservativeslab">#REF!</definedName>
    <definedName name="COPY_YTD">#REF!</definedName>
    <definedName name="Cost_Center" localSheetId="1">'PL 9-10'!Cost_Center</definedName>
    <definedName name="Cost_Center">[0]!Cost_Center</definedName>
    <definedName name="CUR">#REF!</definedName>
    <definedName name="DATA_01" hidden="1">#REF!</definedName>
    <definedName name="DATA_02" hidden="1">#REF!</definedName>
    <definedName name="DATA_03" hidden="1">#REF!</definedName>
    <definedName name="DATA_04" hidden="1">#REF!</definedName>
    <definedName name="DATA_05" hidden="1">#REF!</definedName>
    <definedName name="DATA_06" hidden="1">#REF!</definedName>
    <definedName name="DATA_07" hidden="1">#REF!</definedName>
    <definedName name="DATA_08" hidden="1">#REF!</definedName>
    <definedName name="DDI_FG">#REF!</definedName>
    <definedName name="DDI_Metallic">#REF!</definedName>
    <definedName name="DDI_RM">#REF!</definedName>
    <definedName name="DDI_Spare">#REF!</definedName>
    <definedName name="DE_KNOWHOW">#N/A</definedName>
    <definedName name="Dec_USDrate">#REF!</definedName>
    <definedName name="DecSGandA">#REF!</definedName>
    <definedName name="dee">#REF!</definedName>
    <definedName name="DepreExp">#REF!</definedName>
    <definedName name="DepreNonTax">#REF!</definedName>
    <definedName name="DepreThisYear">#REF!</definedName>
    <definedName name="DETAIL1">#REF!</definedName>
    <definedName name="DP">#REF!</definedName>
    <definedName name="DSO_Export">#REF!</definedName>
    <definedName name="DSO_Local">#REF!</definedName>
    <definedName name="DSO_Related">#REF!</definedName>
    <definedName name="DSO_Trade">#REF!</definedName>
    <definedName name="Exchange_Code" localSheetId="1">'PL 9-10'!Exchange_Code</definedName>
    <definedName name="Exchange_Code">[0]!Exchange_Code</definedName>
    <definedName name="ExchangeRate">#REF!</definedName>
    <definedName name="exit">#REF!</definedName>
    <definedName name="ExportHandling">#REF!</definedName>
    <definedName name="Feb_USDrate">#REF!</definedName>
    <definedName name="FebSGandA">#REF!</definedName>
    <definedName name="Final_X">#REF!</definedName>
    <definedName name="FinalT">#REF!</definedName>
    <definedName name="FinalX">#REF!</definedName>
    <definedName name="Finalx_IAS">#REF!</definedName>
    <definedName name="Fixed_costs">#REF!</definedName>
    <definedName name="GLORY">#REF!</definedName>
    <definedName name="Gross_margin">#REF!</definedName>
    <definedName name="Group">#REF!</definedName>
    <definedName name="HP">#REF!</definedName>
    <definedName name="HTML_CodePage" hidden="1">874</definedName>
    <definedName name="HTML_Control" localSheetId="1" hidden="1">{"'WWW'!$A$1:$J$18"}</definedName>
    <definedName name="HTML_Control" hidden="1">{"'WWW'!$A$1:$J$18"}</definedName>
    <definedName name="HTML_Description" hidden="1">"December - revise 0"</definedName>
    <definedName name="HTML_Email" hidden="1">""</definedName>
    <definedName name="HTML_Header" hidden="1">"MRP - RAW MATERIAL"</definedName>
    <definedName name="HTML_LastUpdate" hidden="1">"13/12/2000"</definedName>
    <definedName name="HTML_LineAfter" hidden="1">FALSE</definedName>
    <definedName name="HTML_LineBefore" hidden="1">FALSE</definedName>
    <definedName name="HTML_Name" hidden="1">"IBM PC CUSTOMER"</definedName>
    <definedName name="HTML_OBDlg2" hidden="1">TRUE</definedName>
    <definedName name="HTML_OBDlg4" hidden="1">TRUE</definedName>
    <definedName name="HTML_OS" hidden="1">0</definedName>
    <definedName name="HTML_PathFile" hidden="1">"C:\My Documents\mrp_raw.htm"</definedName>
    <definedName name="HTML_Title" hidden="1">""</definedName>
    <definedName name="IncomeTax">#REF!</definedName>
    <definedName name="IntroPrintArea" hidden="1">#REF!</definedName>
    <definedName name="IS_OA">#REF!</definedName>
    <definedName name="ItemA">#REF!</definedName>
    <definedName name="ItemB">#REF!</definedName>
    <definedName name="Jan_USDrate">#REF!</definedName>
    <definedName name="JanSGandA">#REF!</definedName>
    <definedName name="Jul_USDrate">#REF!</definedName>
    <definedName name="JulSGandA">#REF!</definedName>
    <definedName name="Jun_USDrate">#REF!</definedName>
    <definedName name="JunSGandA">#REF!</definedName>
    <definedName name="KNOW_HOW">#REF!</definedName>
    <definedName name="KNOWHOW">#N/A</definedName>
    <definedName name="LCdays">#REF!</definedName>
    <definedName name="LedgerBudget_T_Active">#REF!</definedName>
    <definedName name="LedgerBudget_T_AllocateMethod">#REF!</definedName>
    <definedName name="LedgerBudget_T_AssetBookId">#REF!</definedName>
    <definedName name="LedgerBudget_T_AssetId">#REF!</definedName>
    <definedName name="LedgerBudget_T_AssetTransType">#REF!</definedName>
    <definedName name="LedgerBudget_T_Cov">#REF!</definedName>
    <definedName name="LedgerBudget_T_CovStatus">#REF!</definedName>
    <definedName name="LedgerBudget_T_Crediting">#REF!</definedName>
    <definedName name="LedgerBudget_T_Dimension">#REF!</definedName>
    <definedName name="LedgerBudget_T_EndDate">#REF!</definedName>
    <definedName name="LedgerBudget_T_ForecastModelId">#REF!</definedName>
    <definedName name="LedgerBudget_T_Freq">#REF!</definedName>
    <definedName name="LedgerBudget_T_FreqCode">#REF!</definedName>
    <definedName name="LedgerBudget_T_Price">#REF!</definedName>
    <definedName name="LedgerBudget_T_Qty">#REF!</definedName>
    <definedName name="LedgerBudget_T_Stop">#REF!</definedName>
    <definedName name="LedgerBudget_T_TaxGroup">#REF!</definedName>
    <definedName name="LedgerJournalTrans_T_AccountNum">#REF!</definedName>
    <definedName name="LedgerJournalTrans_T_AccountType">#REF!</definedName>
    <definedName name="LedgerJournalTrans_T_AmountCurCredit">#REF!</definedName>
    <definedName name="LedgerJournalTrans_T_AmountCurDebit">#REF!</definedName>
    <definedName name="LedgerJournalTrans_T_CurrencyCode">#REF!</definedName>
    <definedName name="LedgerJournalTrans_T_Dimension">#REF!</definedName>
    <definedName name="LedgerJournalTrans_T_Due">#REF!</definedName>
    <definedName name="LedgerJournalTrans_T_ExchRate">#REF!</definedName>
    <definedName name="LedgerJournalTrans_T_Invoice">#REF!</definedName>
    <definedName name="LedgerJournalTrans_T_JournalNum">#REF!</definedName>
    <definedName name="LedgerJournalTrans_T_LineNum">#REF!</definedName>
    <definedName name="LedgerJournalTrans_T_OffsetAccount">#REF!</definedName>
    <definedName name="LedgerJournalTrans_T_OffsetAccountType">#REF!</definedName>
    <definedName name="LedgerJournalTrans_T_Payment">#REF!</definedName>
    <definedName name="LedgerJournalTrans_T_PaymMode">#REF!</definedName>
    <definedName name="LedgerJournalTrans_T_TaxGroup">#REF!</definedName>
    <definedName name="LedgerJournalTrans_T_TaxItemGroup">#REF!</definedName>
    <definedName name="LedgerJournalTrans_T_TransDate">#REF!</definedName>
    <definedName name="LedgerJournalTrans_T_Txt">#REF!</definedName>
    <definedName name="LedgerJournalTrans_T_Voucher">#REF!</definedName>
    <definedName name="LocalHandling">#REF!</definedName>
    <definedName name="Look1Area">#REF!</definedName>
    <definedName name="Look2Area">#REF!</definedName>
    <definedName name="Look3Area">#REF!</definedName>
    <definedName name="Look4Area">#REF!</definedName>
    <definedName name="Look5Area">#REF!</definedName>
    <definedName name="Mar_USDrate">#REF!</definedName>
    <definedName name="MarSGandA">#REF!</definedName>
    <definedName name="May_USDrate">#REF!</definedName>
    <definedName name="MaySGandA">#REF!</definedName>
    <definedName name="Metallic_Percent">#REF!</definedName>
    <definedName name="MinTA">#REF!</definedName>
    <definedName name="Month">#REF!</definedName>
    <definedName name="NAME">#REF!</definedName>
    <definedName name="NameLists">#REF!</definedName>
    <definedName name="Net_profit">#REF!</definedName>
    <definedName name="NIM">#N/A</definedName>
    <definedName name="Normalcoil">#REF!</definedName>
    <definedName name="Normalheat">#REF!</definedName>
    <definedName name="Normalslab">#REF!</definedName>
    <definedName name="Nov_USDrate">#REF!</definedName>
    <definedName name="NovSGandA">#REF!</definedName>
    <definedName name="OAratio">#REF!</definedName>
    <definedName name="Oct">#REF!</definedName>
    <definedName name="Oct_USDrate">#REF!</definedName>
    <definedName name="oppppp">#REF!</definedName>
    <definedName name="ot" localSheetId="1" hidden="1">{"'WWW'!$A$1:$J$18"}</definedName>
    <definedName name="ot" hidden="1">{"'WWW'!$A$1:$J$18"}</definedName>
    <definedName name="OtherAssets_Ratio">#REF!</definedName>
    <definedName name="OtherCA_Ratio">#REF!</definedName>
    <definedName name="OtherLiability_Ratio">#REF!</definedName>
    <definedName name="oyh">#REF!</definedName>
    <definedName name="payment">#REF!</definedName>
    <definedName name="PDT">#REF!</definedName>
    <definedName name="Period">#REF!</definedName>
    <definedName name="Plan">#REF!</definedName>
    <definedName name="plan_aug">#REF!</definedName>
    <definedName name="plan_dec">#REF!</definedName>
    <definedName name="plan_jul">#REF!</definedName>
    <definedName name="plan_nov">#REF!</definedName>
    <definedName name="plan_oct">#REF!</definedName>
    <definedName name="plan_sep">#REF!</definedName>
    <definedName name="_xlnm.Print_Area" localSheetId="0">'BS 7-8'!$A$1:$J$75</definedName>
    <definedName name="_xlnm.Print_Area" localSheetId="1">'PL 9-10'!$A$1:$J$80</definedName>
    <definedName name="Print_Area_MI">#REF!</definedName>
    <definedName name="PrintArea">#REF!</definedName>
    <definedName name="Production_2004">#REF!</definedName>
    <definedName name="Production_2005">#REF!</definedName>
    <definedName name="Project" localSheetId="1">'PL 9-10'!Project</definedName>
    <definedName name="Project">[0]!Project</definedName>
    <definedName name="re">#REF!</definedName>
    <definedName name="Report">#REF!</definedName>
    <definedName name="res">#REF!</definedName>
    <definedName name="rp">#REF!</definedName>
    <definedName name="RTMcost">#REF!</definedName>
    <definedName name="Sales_price_unit">#REF!</definedName>
    <definedName name="Sales_volume_units">#REF!</definedName>
    <definedName name="Sep_USDrate">#REF!</definedName>
    <definedName name="SepSGandA">#REF!</definedName>
    <definedName name="SGandA">#REF!</definedName>
    <definedName name="SGD">#REF!</definedName>
    <definedName name="sheet1">#REF!</definedName>
    <definedName name="som">#REF!</definedName>
    <definedName name="Spare_percent">#REF!</definedName>
    <definedName name="Spec">#REF!</definedName>
    <definedName name="Start_date">#REF!</definedName>
    <definedName name="STDRM">#REF!</definedName>
    <definedName name="Sub_Account" localSheetId="1">'PL 9-10'!Sub_Account</definedName>
    <definedName name="Sub_Account">[0]!Sub_Account</definedName>
    <definedName name="Subraw_Consume_Percent">#REF!</definedName>
    <definedName name="Sum">#REF!</definedName>
    <definedName name="TableName">"Dummy"</definedName>
    <definedName name="TAX">#N/A</definedName>
    <definedName name="TemplatePrintArea">#REF!</definedName>
    <definedName name="TEST0">#REF!</definedName>
    <definedName name="TESTHKEY">#REF!</definedName>
    <definedName name="TESTKEYS">#REF!</definedName>
    <definedName name="TESTVKEY">#REF!</definedName>
    <definedName name="TonsPerHeat">#REF!</definedName>
    <definedName name="TOTAL">#N/A</definedName>
    <definedName name="Total_CurrentLiability_Ratio">#REF!</definedName>
    <definedName name="Total_fixed">#REF!</definedName>
    <definedName name="Total_Sales">#REF!</definedName>
    <definedName name="Total_variable">#REF!</definedName>
    <definedName name="tum">#REF!</definedName>
    <definedName name="Unit">#REF!</definedName>
    <definedName name="Unit_contrib_margin">#REF!</definedName>
    <definedName name="VAR">#N/A</definedName>
    <definedName name="Variable_cost_unit">#REF!</definedName>
    <definedName name="Variable_costs_unit">#REF!</definedName>
    <definedName name="Variable_Unit_Cost">#REF!</definedName>
    <definedName name="VC_EX_">#N/A</definedName>
    <definedName name="w">#REF!</definedName>
    <definedName name="WorkingCap_Int">#REF!</definedName>
    <definedName name="WorkingCapital">#REF!</definedName>
    <definedName name="YesNo">#REF!</definedName>
    <definedName name="YTD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1">#REF!</definedName>
    <definedName name="ท.กำไรขาดทุนสต.">#REF!</definedName>
    <definedName name="ท.กำไรสะสมพัน" localSheetId="1">#REF!</definedName>
    <definedName name="ท.กำไรสะสมพัน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1">#REF!</definedName>
    <definedName name="ทงบดุลบาทสต.">#REF!</definedName>
    <definedName name="ผู้สอบทาน">#REF!</definedName>
    <definedName name="ภง">#REF!</definedName>
    <definedName name="ยนน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J12" i="2" l="1"/>
  <c r="H12" i="2"/>
  <c r="F12" i="2"/>
  <c r="D54" i="2" l="1"/>
  <c r="D55" i="1"/>
  <c r="H55" i="1"/>
  <c r="H28" i="1"/>
  <c r="D28" i="1"/>
  <c r="E28" i="1"/>
  <c r="F54" i="2"/>
  <c r="J32" i="2"/>
  <c r="F32" i="2"/>
  <c r="J15" i="2"/>
  <c r="J22" i="2" s="1"/>
  <c r="F15" i="2"/>
  <c r="F22" i="2" s="1"/>
  <c r="J34" i="2" l="1"/>
  <c r="J36" i="2" s="1"/>
  <c r="J68" i="2" s="1"/>
  <c r="F34" i="2"/>
  <c r="F36" i="2" l="1"/>
  <c r="F68" i="2" s="1"/>
  <c r="F63" i="2"/>
  <c r="F55" i="1"/>
  <c r="J28" i="1"/>
  <c r="F28" i="1"/>
  <c r="J54" i="2"/>
  <c r="J63" i="2"/>
  <c r="F70" i="2" l="1"/>
  <c r="F64" i="2"/>
  <c r="F65" i="2" s="1"/>
  <c r="F73" i="2" s="1"/>
  <c r="F75" i="2" s="1"/>
  <c r="J64" i="2"/>
  <c r="J65" i="2" s="1"/>
  <c r="J73" i="2" s="1"/>
  <c r="J75" i="2" s="1"/>
  <c r="J70" i="2"/>
  <c r="D12" i="2"/>
  <c r="D15" i="2"/>
  <c r="D32" i="2"/>
  <c r="D22" i="2" l="1"/>
  <c r="D34" i="2" s="1"/>
  <c r="D36" i="2" l="1"/>
  <c r="D68" i="2" s="1"/>
  <c r="H63" i="2"/>
  <c r="H32" i="2"/>
  <c r="H64" i="2" l="1"/>
  <c r="D70" i="1" l="1"/>
  <c r="D72" i="1" s="1"/>
  <c r="D73" i="1" s="1"/>
  <c r="D76" i="1" s="1"/>
  <c r="H70" i="1"/>
  <c r="H72" i="1" l="1"/>
  <c r="H73" i="1" s="1"/>
  <c r="H76" i="1" s="1"/>
  <c r="J70" i="1"/>
  <c r="D74" i="1" l="1"/>
  <c r="D63" i="2" l="1"/>
  <c r="E34" i="2"/>
  <c r="H15" i="2"/>
  <c r="H22" i="2" l="1"/>
  <c r="H34" i="2" s="1"/>
  <c r="D64" i="2"/>
  <c r="H36" i="2" l="1"/>
  <c r="H68" i="2" s="1"/>
  <c r="H70" i="2" l="1"/>
  <c r="H65" i="2"/>
  <c r="H73" i="2" s="1"/>
  <c r="H75" i="2" s="1"/>
  <c r="D65" i="2"/>
  <c r="D73" i="2" l="1"/>
  <c r="D75" i="2" s="1"/>
  <c r="D70" i="2"/>
  <c r="F70" i="1" l="1"/>
  <c r="F72" i="1" s="1"/>
  <c r="F73" i="1" s="1"/>
  <c r="H74" i="1"/>
  <c r="J55" i="1"/>
  <c r="J72" i="1"/>
  <c r="F74" i="1" l="1"/>
  <c r="J73" i="1"/>
  <c r="J74" i="1" s="1"/>
</calcChain>
</file>

<file path=xl/sharedStrings.xml><?xml version="1.0" encoding="utf-8"?>
<sst xmlns="http://schemas.openxmlformats.org/spreadsheetml/2006/main" count="149" uniqueCount="114">
  <si>
    <t>บริษัท แอล เอช ไฟแนนซ์เชียล กรุ๊ป จำกัด (มหาชน) และบริษัทย่อย</t>
  </si>
  <si>
    <t>งบการเงินรวม</t>
  </si>
  <si>
    <t>งบการเงินเฉพาะกิจการ</t>
  </si>
  <si>
    <t>สินทรัพย์</t>
  </si>
  <si>
    <t>เงินสด</t>
  </si>
  <si>
    <t xml:space="preserve">    ผ่านกำไรหรือขาดทุน</t>
  </si>
  <si>
    <t>ดอกเบี้ยค้างรับจากเงินลงทุน</t>
  </si>
  <si>
    <t>ลูกหนี้ซื้อขายหลักทรัพย์ด้วยเงินสด</t>
  </si>
  <si>
    <t>รวมสินทรัพย์</t>
  </si>
  <si>
    <t>หนี้สินและส่วนของเจ้าของ</t>
  </si>
  <si>
    <t>เงินรับฝาก</t>
  </si>
  <si>
    <t>รายการระหว่างธนาคารและตลาดเงิน</t>
  </si>
  <si>
    <t>หนี้สินจ่ายคืนเมื่อทวงถาม</t>
  </si>
  <si>
    <t>ดอกเบี้ยค้างจ่าย</t>
  </si>
  <si>
    <t>ค่าใช้จ่ายค้างจ่าย</t>
  </si>
  <si>
    <t>ประมาณการหนี้สิน</t>
  </si>
  <si>
    <t>รายได้รับล่วงหน้า</t>
  </si>
  <si>
    <t>เจ้าหนี้ธุรกิจหลักทรัพย์</t>
  </si>
  <si>
    <t>หนี้สินอื่น</t>
  </si>
  <si>
    <t>รวมหนี้สิน</t>
  </si>
  <si>
    <t>ส่วนของเจ้าของ</t>
  </si>
  <si>
    <t>ทุนเรือนหุ้น</t>
  </si>
  <si>
    <t xml:space="preserve">      หุ้นสามัญ 21,183,660,594 หุ้น มูลค่าหุ้นละ 1 บาท</t>
  </si>
  <si>
    <t xml:space="preserve">องค์ประกอบอื่นของส่วนของเจ้าของ </t>
  </si>
  <si>
    <t>กำไรสะสม</t>
  </si>
  <si>
    <t xml:space="preserve">    ยังไม่ได้จัดสรร </t>
  </si>
  <si>
    <t>รวมส่วนของเจ้าของ</t>
  </si>
  <si>
    <t>รวมหนี้สินและส่วนของเจ้าของ</t>
  </si>
  <si>
    <t>รายได้ดอกเบี้ย</t>
  </si>
  <si>
    <t>ค่าใช้จ่ายดอกเบี้ย</t>
  </si>
  <si>
    <t>รายได้ (ค่าใช้จ่าย) ดอกเบี้ยสุทธิ</t>
  </si>
  <si>
    <t>รายได้ค่าธรรมเนียมและบริการ</t>
  </si>
  <si>
    <t>ค่าใช้จ่ายค่าธรรมเนียมและบริการ</t>
  </si>
  <si>
    <t xml:space="preserve">รายได้ (ค่าใช้จ่าย) ค่าธรรมเนียมและบริการสุทธิ </t>
  </si>
  <si>
    <t>รายได้เงินปันผล</t>
  </si>
  <si>
    <t>รายได้ค่าบริการด้านงานสนับสนุน</t>
  </si>
  <si>
    <t>รวมรายได้จากการดำเนินงาน</t>
  </si>
  <si>
    <t>ภาษีเงินได้</t>
  </si>
  <si>
    <t>สินทรัพย์อนุพันธ์</t>
  </si>
  <si>
    <t>เงินลงทุนสุทธิ</t>
  </si>
  <si>
    <t>เงินให้สินเชื่อแก่ลูกหนี้และดอกเบี้ยค้างรับสุทธิ</t>
  </si>
  <si>
    <t>อสังหาริมทรัพย์เพื่อการลงทุนสุทธิ</t>
  </si>
  <si>
    <t xml:space="preserve">ทรัพย์สินรอการขายสุทธิ </t>
  </si>
  <si>
    <t>สินทรัพย์อื่นสุทธิ</t>
  </si>
  <si>
    <t>รายการระหว่างธนาคารและตลาดเงินสุทธิ</t>
  </si>
  <si>
    <t>หนี้สินอนุพันธ์</t>
  </si>
  <si>
    <t>รายได้จากการดำเนินงานอื่น ๆ</t>
  </si>
  <si>
    <t>ค่าใช้จ่ายในการดำเนินงานอื่น ๆ</t>
  </si>
  <si>
    <t>รวมค่าใช้จ่ายในการดำเนินงานอื่น ๆ</t>
  </si>
  <si>
    <t xml:space="preserve">   รายการที่จัดประเภทรายการใหม่เข้าไปไว้ในกำไรหรือขาดทุนในภายหลัง</t>
  </si>
  <si>
    <t xml:space="preserve">   รายการที่ไม่จัดประเภทรายการใหม่เข้าไปไว้ในกำไรหรือขาดทุนในภายหลัง</t>
  </si>
  <si>
    <t>สินทรัพย์สิทธิการใช้สุทธิ</t>
  </si>
  <si>
    <t>กำไรขาดทุนเบ็ดเสร็จอื่น</t>
  </si>
  <si>
    <t xml:space="preserve">กำไรจากการดำเนินงานก่อนภาษีเงินได้ </t>
  </si>
  <si>
    <t xml:space="preserve">   มูลค่ายุติธรรมผ่านกำไรหรือขาดทุน</t>
  </si>
  <si>
    <t>ส่วนเกินทุนหุ้นทุนซื้อคืน - หุ้นสามัญ</t>
  </si>
  <si>
    <t>สินทรัพย์ทางการเงินที่วัดมูลค่าด้วยมูลค่ายุติธรรม</t>
  </si>
  <si>
    <t xml:space="preserve">   ด้วยมูลค่ายุติธรรมผ่านกำไรขาดทุนเบ็ดเสร็จอื่น</t>
  </si>
  <si>
    <t xml:space="preserve">   ด้วยมูลค่ายุติธรรมผ่านกำไรขาดทุนเบ็ดเสร็จอื่น </t>
  </si>
  <si>
    <t>ลูกหนี้สำนักหักบัญชี</t>
  </si>
  <si>
    <t xml:space="preserve">ผลขาดทุนด้านเครดิตที่คาดว่าจะเกิดขึ้น </t>
  </si>
  <si>
    <t>31 ธันวาคม</t>
  </si>
  <si>
    <t>(พันบาท)</t>
  </si>
  <si>
    <t>หนี้สิน</t>
  </si>
  <si>
    <t>ตราสารหนี้ที่ออกและเงินกู้ยืม</t>
  </si>
  <si>
    <t>หนี้สินตามสัญญาเช่า</t>
  </si>
  <si>
    <t xml:space="preserve">   ทุนจดทะเบียน</t>
  </si>
  <si>
    <t xml:space="preserve">   ทุนที่ออกและชำระแล้ว</t>
  </si>
  <si>
    <t>ส่วนเกินมูลค่าหุ้น</t>
  </si>
  <si>
    <t xml:space="preserve">   จัดสรรแล้ว</t>
  </si>
  <si>
    <t xml:space="preserve">      ทุนสำรองตามกฎหมาย</t>
  </si>
  <si>
    <t>รายการที่จัดประเภทรายการใหม่เข้าไปไว้ในกำไรหรือขาดทุนในภายหลัง</t>
  </si>
  <si>
    <t>ภาษีเงินได้เกี่ยวกับองค์ประกอบของกำไรขาดทุนเบ็ดเสร็จอื่นสำหรับ</t>
  </si>
  <si>
    <t>รายการที่ไม่จัดประเภทรายการใหม่เข้าไปไว้ในกำไรหรือขาดทุนในภายหลัง</t>
  </si>
  <si>
    <t>กำไรขาดทุนเบ็ดเสร็จรวม</t>
  </si>
  <si>
    <t>กำไรสุทธิ</t>
  </si>
  <si>
    <t>เงินลงทุนในบริษัทย่อยสุทธิ</t>
  </si>
  <si>
    <t>ส่วนได้เสียที่ไม่มีอำนาจควบคุม</t>
  </si>
  <si>
    <t>รวมส่วนของบริษัทใหญ่</t>
  </si>
  <si>
    <t xml:space="preserve">    ค่าใช้จ่ายเกี่ยวกับพนักงาน</t>
  </si>
  <si>
    <t xml:space="preserve">    ค่าตอบแทนกรรมการ</t>
  </si>
  <si>
    <t xml:space="preserve">    ค่าใช้จ่ายเกี่ยวกับอาคารและอุปกรณ์</t>
  </si>
  <si>
    <t xml:space="preserve">    ค่าภาษีอากร</t>
  </si>
  <si>
    <t xml:space="preserve">    ค่าใช้จ่ายส่งเสริมการขายและโฆษณา</t>
  </si>
  <si>
    <t xml:space="preserve">    ค่าตัดจำหน่ายสินทรัพย์ไม่มีตัวตน</t>
  </si>
  <si>
    <t xml:space="preserve">    อื่น ๆ</t>
  </si>
  <si>
    <t>รวมกำไรขาดทุนเบ็ดเสร็จอื่นสุทธิ</t>
  </si>
  <si>
    <t>การแบ่งปันกำไรสุทธิ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</si>
  <si>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</si>
  <si>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</si>
  <si>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กำไรต่อหุ้น</t>
  </si>
  <si>
    <t>สินทรัพย์ภาษีเงินได้รอการตัดบัญชี</t>
  </si>
  <si>
    <t>การแบ่งปันกำไรขาดทุนเบ็ดเสร็จรวม</t>
  </si>
  <si>
    <t>ภาษีเงินได้ค้างจ่าย</t>
  </si>
  <si>
    <t>งบกำไรขาดทุนและกำไรขาดทุนเบ็ดเสร็จอื่น</t>
  </si>
  <si>
    <t>ที่ดิน อาคารและอุปกรณ์สุทธิ</t>
  </si>
  <si>
    <r>
      <t xml:space="preserve">กำไรต่อหุ้นขั้นพื้นฐาน </t>
    </r>
    <r>
      <rPr>
        <i/>
        <sz val="15"/>
        <rFont val="Angsana New"/>
        <family val="1"/>
      </rPr>
      <t>(บาท)</t>
    </r>
  </si>
  <si>
    <t xml:space="preserve">สำหรับปีสิ้นสุด       </t>
  </si>
  <si>
    <t xml:space="preserve">สำหรับปีสิ้นสุด  </t>
  </si>
  <si>
    <t xml:space="preserve"> วันที่ 31 ธันวาคม</t>
  </si>
  <si>
    <t>ค่าความนิยมและสินทรัพย์ไม่มีตัวตนอื่นสุทธิ</t>
  </si>
  <si>
    <t>งบฐานะการเงิน</t>
  </si>
  <si>
    <t xml:space="preserve">   สำหรับโครงการผลประโยชน์ของพนักงาน</t>
  </si>
  <si>
    <t>กำไร (ขาดทุน) สุทธิจากเงินลงทุน</t>
  </si>
  <si>
    <t>เจ้าหนี้สำนักหักบัญชี</t>
  </si>
  <si>
    <t>-</t>
  </si>
  <si>
    <t>กำไรสุทธิจากเครื่องมือทางการเงินที่วัดมูลค่าด้วย</t>
  </si>
  <si>
    <t>กำไรจากการวัดมูลค่าเงินลงทุนในตราสารหนี้</t>
  </si>
  <si>
    <t>กำไรจากเงินลงทุนในตราสารทุนที่กำหนดให้วัดมูลค่า</t>
  </si>
  <si>
    <t>ขาดทุนจากการประมาณการตามหลักคณิตศาสตร์ประกันภัย</t>
  </si>
  <si>
    <t>ลูกหนี้หลักประกันตามสัญญา Credit Support Annex</t>
  </si>
  <si>
    <t xml:space="preserve">    ค่าบริการด้านงานสนับสนุน</t>
  </si>
  <si>
    <t>(ไม่ได้ตรวจสอบ)</t>
  </si>
  <si>
    <t>เจ้าหนี้หลักประกันตามสัญญา Credit Support Annex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</si>
</sst>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5" formatCode="&quot;$&quot;#,##0_);\(&quot;$&quot;#,##0\)"/>
    <numFmt numFmtId="41" formatCode="_(* #,##0_);_(* \(#,##0\);_(* &quot;-&quot;_);_(@_)"/>
    <numFmt numFmtId="43" formatCode="_(* #,##0.00_);_(* \(#,##0.00\);_(* &quot;-&quot;??_);_(@_)"/>
    <numFmt numFmtId="164" formatCode="_-&quot;฿&quot;* #,##0_-;\-&quot;฿&quot;* #,##0_-;_-&quot;฿&quot;* &quot;-&quot;_-;_-@_-"/>
    <numFmt numFmtId="165" formatCode="_-* #,##0_-;\-* #,##0_-;_-* &quot;-&quot;_-;_-@_-"/>
    <numFmt numFmtId="166" formatCode="_-&quot;฿&quot;* #,##0.00_-;\-&quot;฿&quot;* #,##0.00_-;_-&quot;฿&quot;* &quot;-&quot;??_-;_-@_-"/>
    <numFmt numFmtId="167" formatCode="_-* #,##0.00_-;\-* #,##0.00_-;_-* &quot;-&quot;??_-;_-@_-"/>
    <numFmt numFmtId="168" formatCode="_(* #,##0_);_(* \(#,##0\);_(* &quot;-          &quot;??_);_(@_)"/>
    <numFmt numFmtId="169" formatCode="_(* #,##0.00_);_(* \(#,##0.00\);_(* &quot;-          &quot;??_);_(@_)"/>
    <numFmt numFmtId="170" formatCode="_(* #,##0_);_(* \(#,##0\);_(* &quot;-&quot;??_);_(@_)"/>
    <numFmt numFmtId="171" formatCode="_(* #,##0.00_);_(* \(#,##0.00\);_(* &quot;-&quot;_);_(@_)"/>
    <numFmt numFmtId="172" formatCode="_(* #,##0.000_);_(* \(#,##0.000\);_(* &quot;-&quot;_);_(@_)"/>
    <numFmt numFmtId="173" formatCode="_(* #,##0.00000_);_(* \(#,##0.00000\);_(* &quot;-&quot;_);_(@_)"/>
    <numFmt numFmtId="174" formatCode="_(* #,##0.0_);_(* \(#,##0.0\);_(* &quot;-&quot;??_);_(@_)"/>
    <numFmt numFmtId="175" formatCode="_(* #,##0.0_);_(* \(#,##0.0\);_(* &quot;-&quot;?_);@_)"/>
    <numFmt numFmtId="176" formatCode="0.0%"/>
    <numFmt numFmtId="177" formatCode="_(* #,##0.0_);_(* \(#,##0.00\);_(* &quot;-&quot;??_);_(@_)"/>
    <numFmt numFmtId="178" formatCode="General_)"/>
    <numFmt numFmtId="179" formatCode="0.000"/>
    <numFmt numFmtId="180" formatCode="#,##0.0_);\(#,##0.0\)"/>
    <numFmt numFmtId="181" formatCode="#,##0.000_);\(#,##0.000\)"/>
    <numFmt numFmtId="182" formatCode="&quot;$&quot;#,\);\(&quot;$&quot;#,##0\)"/>
    <numFmt numFmtId="183" formatCode="#,##0.00\ &quot;F&quot;;\-#,##0.00\ &quot;F&quot;"/>
    <numFmt numFmtId="184" formatCode="_-* #,##0.00\ &quot;€&quot;_-;\-* #,##0.00\ &quot;€&quot;_-;_-* &quot;-&quot;??\ &quot;€&quot;_-;_-@_-"/>
    <numFmt numFmtId="185" formatCode="dd\-mmm\-yy_)"/>
    <numFmt numFmtId="186" formatCode="mm/dd/yy"/>
    <numFmt numFmtId="187" formatCode="_([$€]* #,##0.00_);_([$€]* \(#,##0.00\);_([$€]* &quot;-&quot;??_);_(@_)"/>
    <numFmt numFmtId="188" formatCode="_-[$€-2]* #,##0.00_-;\-[$€-2]* #,##0.00_-;_-[$€-2]* &quot;-&quot;??_-"/>
    <numFmt numFmtId="189" formatCode="0_);[Red]\(0\)"/>
    <numFmt numFmtId="190" formatCode="yyyy\-mm\-dd;@"/>
    <numFmt numFmtId="191" formatCode="0.0"/>
    <numFmt numFmtId="192" formatCode="#,##0.00;#,##0.00"/>
    <numFmt numFmtId="193" formatCode="\60\4\7\:"/>
    <numFmt numFmtId="194" formatCode="0.00000"/>
    <numFmt numFmtId="195" formatCode="[&gt;0]General"/>
    <numFmt numFmtId="196" formatCode="0.0000"/>
    <numFmt numFmtId="197" formatCode="0.0000%"/>
    <numFmt numFmtId="198" formatCode="&quot;$&quot;#,\);\(&quot;$&quot;#,\)"/>
    <numFmt numFmtId="199" formatCode="&quot;$&quot;#,;\(&quot;$&quot;#,\)"/>
  </numFmts>
  <fonts count="126">
    <font>
      <sz val="10"/>
      <name val="ApFont"/>
    </font>
    <font>
      <sz val="11"/>
      <color theme="1"/>
      <name val="Calibri"/>
      <family val="2"/>
      <scheme val="minor"/>
    </font>
    <font>
      <sz val="11"/>
      <color indexed="8"/>
      <name val="Tahoma"/>
      <family val="2"/>
      <charset val="222"/>
    </font>
    <font>
      <sz val="10"/>
      <name val="ApFont"/>
    </font>
    <font>
      <b/>
      <sz val="16"/>
      <name val="Angsana New"/>
      <family val="1"/>
    </font>
    <font>
      <sz val="14"/>
      <name val="Angsana New"/>
      <family val="1"/>
    </font>
    <font>
      <sz val="10"/>
      <name val="Helv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Tahoma"/>
      <family val="2"/>
    </font>
    <font>
      <sz val="11"/>
      <color indexed="8"/>
      <name val="Tahoma"/>
      <family val="2"/>
      <charset val="22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9"/>
      <name val="Tahoma"/>
      <family val="2"/>
    </font>
    <font>
      <sz val="11"/>
      <color indexed="9"/>
      <name val="Tahoma"/>
      <family val="2"/>
      <charset val="222"/>
    </font>
    <font>
      <sz val="14"/>
      <name val="AngsanaUPC"/>
      <family val="1"/>
      <charset val="222"/>
    </font>
    <font>
      <sz val="14"/>
      <name val="Cordia New"/>
      <family val="2"/>
    </font>
    <font>
      <sz val="10"/>
      <color indexed="20"/>
      <name val="Arial"/>
      <family val="2"/>
    </font>
    <font>
      <sz val="11"/>
      <color indexed="20"/>
      <name val="Calibri"/>
      <family val="2"/>
    </font>
    <font>
      <sz val="11"/>
      <color indexed="20"/>
      <name val="Tahoma"/>
      <family val="2"/>
    </font>
    <font>
      <b/>
      <sz val="8"/>
      <color indexed="24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color indexed="24"/>
      <name val="Arial"/>
      <family val="2"/>
    </font>
    <font>
      <b/>
      <sz val="11"/>
      <color indexed="24"/>
      <name val="Arial"/>
      <family val="2"/>
    </font>
    <font>
      <sz val="9"/>
      <name val="Times New Roman"/>
      <family val="1"/>
    </font>
    <font>
      <sz val="10"/>
      <name val="Courier"/>
      <family val="3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52"/>
      <name val="Tahoma"/>
      <family val="2"/>
    </font>
    <font>
      <b/>
      <sz val="10"/>
      <color indexed="9"/>
      <name val="Arial"/>
      <family val="2"/>
    </font>
    <font>
      <b/>
      <sz val="11"/>
      <color indexed="9"/>
      <name val="Calibri"/>
      <family val="2"/>
    </font>
    <font>
      <b/>
      <sz val="11"/>
      <color indexed="9"/>
      <name val="Tahoma"/>
      <family val="2"/>
    </font>
    <font>
      <sz val="10"/>
      <color indexed="10"/>
      <name val="Arial"/>
      <family val="2"/>
    </font>
    <font>
      <sz val="12"/>
      <name val="SWISS-1"/>
    </font>
    <font>
      <sz val="10"/>
      <name val="Arial"/>
      <family val="2"/>
    </font>
    <font>
      <sz val="10"/>
      <color indexed="8"/>
      <name val="Arial Unicode MS"/>
      <family val="2"/>
    </font>
    <font>
      <sz val="14"/>
      <name val="AngsanaUPC"/>
      <family val="1"/>
    </font>
    <font>
      <sz val="11"/>
      <color indexed="8"/>
      <name val="Calibri"/>
      <family val="2"/>
      <charset val="222"/>
    </font>
    <font>
      <sz val="14"/>
      <name val="CordiaUPC"/>
      <family val="2"/>
      <charset val="222"/>
    </font>
    <font>
      <sz val="10"/>
      <name val="MS Sans Serif"/>
      <family val="2"/>
      <charset val="222"/>
    </font>
    <font>
      <sz val="12"/>
      <name val="Tms Rmn"/>
    </font>
    <font>
      <i/>
      <sz val="10"/>
      <color indexed="23"/>
      <name val="Arial"/>
      <family val="2"/>
    </font>
    <font>
      <i/>
      <sz val="11"/>
      <color indexed="23"/>
      <name val="Calibri"/>
      <family val="2"/>
    </font>
    <font>
      <i/>
      <sz val="11"/>
      <color indexed="23"/>
      <name val="Tahoma"/>
      <family val="2"/>
    </font>
    <font>
      <sz val="10"/>
      <color indexed="17"/>
      <name val="Arial"/>
      <family val="2"/>
    </font>
    <font>
      <sz val="11"/>
      <color indexed="17"/>
      <name val="Calibri"/>
      <family val="2"/>
    </font>
    <font>
      <sz val="11"/>
      <color indexed="17"/>
      <name val="Tahoma"/>
      <family val="2"/>
    </font>
    <font>
      <b/>
      <sz val="12"/>
      <name val="Arial"/>
      <family val="2"/>
    </font>
    <font>
      <b/>
      <sz val="10"/>
      <name val="MS Sans Serif"/>
      <family val="2"/>
      <charset val="222"/>
    </font>
    <font>
      <b/>
      <sz val="15"/>
      <color indexed="56"/>
      <name val="Arial"/>
      <family val="2"/>
    </font>
    <font>
      <b/>
      <sz val="15"/>
      <color indexed="56"/>
      <name val="Calibri"/>
      <family val="2"/>
    </font>
    <font>
      <b/>
      <sz val="15"/>
      <color indexed="56"/>
      <name val="Tahoma"/>
      <family val="2"/>
    </font>
    <font>
      <b/>
      <sz val="13"/>
      <color indexed="56"/>
      <name val="Arial"/>
      <family val="2"/>
    </font>
    <font>
      <b/>
      <sz val="13"/>
      <color indexed="56"/>
      <name val="Calibri"/>
      <family val="2"/>
    </font>
    <font>
      <b/>
      <sz val="13"/>
      <color indexed="56"/>
      <name val="Tahoma"/>
      <family val="2"/>
    </font>
    <font>
      <b/>
      <sz val="11"/>
      <color indexed="56"/>
      <name val="Arial"/>
      <family val="2"/>
    </font>
    <font>
      <b/>
      <sz val="11"/>
      <color indexed="56"/>
      <name val="Calibri"/>
      <family val="2"/>
    </font>
    <font>
      <b/>
      <sz val="11"/>
      <color indexed="56"/>
      <name val="Tahoma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1"/>
      <color indexed="62"/>
      <name val="Tahoma"/>
      <family val="2"/>
    </font>
    <font>
      <sz val="11"/>
      <color indexed="62"/>
      <name val="Calibri"/>
      <family val="2"/>
    </font>
    <font>
      <sz val="10"/>
      <color indexed="52"/>
      <name val="Arial"/>
      <family val="2"/>
    </font>
    <font>
      <sz val="11"/>
      <color indexed="52"/>
      <name val="Calibri"/>
      <family val="2"/>
    </font>
    <font>
      <sz val="11"/>
      <color indexed="52"/>
      <name val="Tahoma"/>
      <family val="2"/>
    </font>
    <font>
      <sz val="10"/>
      <color indexed="60"/>
      <name val="Arial"/>
      <family val="2"/>
    </font>
    <font>
      <sz val="11"/>
      <color indexed="60"/>
      <name val="Calibri"/>
      <family val="2"/>
    </font>
    <font>
      <sz val="11"/>
      <color indexed="60"/>
      <name val="Tahoma"/>
      <family val="2"/>
    </font>
    <font>
      <sz val="7"/>
      <name val="Small Fonts"/>
      <family val="2"/>
    </font>
    <font>
      <b/>
      <i/>
      <sz val="16"/>
      <name val="Helv"/>
    </font>
    <font>
      <sz val="12"/>
      <name val="Arial"/>
      <family val="2"/>
    </font>
    <font>
      <b/>
      <sz val="10"/>
      <color indexed="63"/>
      <name val="Arial"/>
      <family val="2"/>
    </font>
    <font>
      <b/>
      <sz val="11"/>
      <color indexed="63"/>
      <name val="Calibri"/>
      <family val="2"/>
    </font>
    <font>
      <b/>
      <sz val="11"/>
      <color indexed="63"/>
      <name val="Tahoma"/>
      <family val="2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2"/>
      <name val="Times New Roman"/>
      <family val="1"/>
    </font>
    <font>
      <b/>
      <sz val="18"/>
      <color indexed="56"/>
      <name val="Cambria"/>
      <family val="2"/>
    </font>
    <font>
      <b/>
      <sz val="18"/>
      <color indexed="56"/>
      <name val="Tahoma"/>
      <family val="2"/>
    </font>
    <font>
      <b/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1"/>
      <color indexed="8"/>
      <name val="Tahoma"/>
      <family val="2"/>
    </font>
    <font>
      <sz val="11"/>
      <color indexed="10"/>
      <name val="Calibri"/>
      <family val="2"/>
    </font>
    <font>
      <sz val="11"/>
      <color indexed="10"/>
      <name val="Tahoma"/>
      <family val="2"/>
    </font>
    <font>
      <b/>
      <sz val="11"/>
      <color indexed="52"/>
      <name val="Tahoma"/>
      <family val="2"/>
      <charset val="222"/>
    </font>
    <font>
      <b/>
      <sz val="11"/>
      <color indexed="10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8"/>
      <color indexed="62"/>
      <name val="Tahoma"/>
      <family val="2"/>
      <charset val="222"/>
    </font>
    <font>
      <u/>
      <sz val="14"/>
      <color indexed="12"/>
      <name val="Cordia New"/>
      <family val="2"/>
    </font>
    <font>
      <u/>
      <sz val="14"/>
      <color indexed="12"/>
      <name val="AngsanaUPC"/>
      <family val="1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2"/>
      <name val="นูลมรผ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19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1"/>
      <color indexed="62"/>
      <name val="Tahoma"/>
      <family val="2"/>
      <charset val="222"/>
    </font>
    <font>
      <sz val="10"/>
      <name val="ApFont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3"/>
      <color theme="10"/>
      <name val="Arial Unicode MS"/>
      <family val="2"/>
    </font>
    <font>
      <u/>
      <sz val="10"/>
      <color theme="10"/>
      <name val="Arial Unicode MS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 Unicode MS"/>
      <family val="2"/>
    </font>
    <font>
      <sz val="10"/>
      <color theme="1"/>
      <name val="Arial"/>
      <family val="2"/>
    </font>
    <font>
      <sz val="10"/>
      <color theme="1"/>
      <name val="Arial"/>
      <family val="2"/>
      <charset val="222"/>
    </font>
    <font>
      <b/>
      <sz val="15"/>
      <name val="Angsana New"/>
      <family val="1"/>
    </font>
    <font>
      <sz val="15"/>
      <name val="Angsana New"/>
      <family val="1"/>
    </font>
    <font>
      <i/>
      <sz val="15"/>
      <name val="Angsana New"/>
      <family val="1"/>
    </font>
    <font>
      <sz val="15"/>
      <color rgb="FFFF0000"/>
      <name val="Angsana New"/>
      <family val="1"/>
    </font>
    <font>
      <b/>
      <i/>
      <sz val="15"/>
      <name val="Angsana New"/>
      <family val="1"/>
    </font>
    <font>
      <sz val="15"/>
      <color theme="0"/>
      <name val="Angsana New"/>
      <family val="1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49"/>
        <bgColor indexed="49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mediumGray">
        <fgColor indexed="22"/>
      </patternFill>
    </fill>
    <fill>
      <patternFill patternType="solid">
        <fgColor indexed="45"/>
        <bgColor indexed="64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rgb="FFFFFFCC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2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360">
    <xf numFmtId="0" fontId="0" fillId="0" borderId="0"/>
    <xf numFmtId="0" fontId="6" fillId="0" borderId="0"/>
    <xf numFmtId="0" fontId="7" fillId="2" borderId="0" applyNumberFormat="0" applyBorder="0" applyAlignment="0" applyProtection="0"/>
    <xf numFmtId="0" fontId="8" fillId="2" borderId="0" applyNumberFormat="0" applyBorder="0" applyAlignment="0" applyProtection="0"/>
    <xf numFmtId="0" fontId="9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3" borderId="0" applyNumberFormat="0" applyBorder="0" applyAlignment="0" applyProtection="0"/>
    <xf numFmtId="0" fontId="9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4" borderId="0" applyNumberFormat="0" applyBorder="0" applyAlignment="0" applyProtection="0"/>
    <xf numFmtId="0" fontId="9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5" borderId="0" applyNumberFormat="0" applyBorder="0" applyAlignment="0" applyProtection="0"/>
    <xf numFmtId="0" fontId="9" fillId="5" borderId="0" applyNumberFormat="0" applyBorder="0" applyAlignment="0" applyProtection="0"/>
    <xf numFmtId="0" fontId="7" fillId="6" borderId="0" applyNumberFormat="0" applyBorder="0" applyAlignment="0" applyProtection="0"/>
    <xf numFmtId="0" fontId="8" fillId="6" borderId="0" applyNumberFormat="0" applyBorder="0" applyAlignment="0" applyProtection="0"/>
    <xf numFmtId="0" fontId="9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7" borderId="0" applyNumberFormat="0" applyBorder="0" applyAlignment="0" applyProtection="0"/>
    <xf numFmtId="0" fontId="9" fillId="7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2" fillId="2" borderId="0" applyNumberFormat="0" applyBorder="0" applyAlignment="0" applyProtection="0"/>
    <xf numFmtId="0" fontId="10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2" fillId="3" borderId="0" applyNumberFormat="0" applyBorder="0" applyAlignment="0" applyProtection="0"/>
    <xf numFmtId="0" fontId="10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2" fillId="4" borderId="0" applyNumberFormat="0" applyBorder="0" applyAlignment="0" applyProtection="0"/>
    <xf numFmtId="0" fontId="10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7" fillId="8" borderId="0" applyNumberFormat="0" applyBorder="0" applyAlignment="0" applyProtection="0"/>
    <xf numFmtId="0" fontId="8" fillId="8" borderId="0" applyNumberFormat="0" applyBorder="0" applyAlignment="0" applyProtection="0"/>
    <xf numFmtId="0" fontId="9" fillId="8" borderId="0" applyNumberFormat="0" applyBorder="0" applyAlignment="0" applyProtection="0"/>
    <xf numFmtId="0" fontId="7" fillId="9" borderId="0" applyNumberFormat="0" applyBorder="0" applyAlignment="0" applyProtection="0"/>
    <xf numFmtId="0" fontId="8" fillId="9" borderId="0" applyNumberFormat="0" applyBorder="0" applyAlignment="0" applyProtection="0"/>
    <xf numFmtId="0" fontId="9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2" borderId="0" applyNumberFormat="0" applyBorder="0" applyAlignment="0" applyProtection="0"/>
    <xf numFmtId="0" fontId="9" fillId="12" borderId="0" applyNumberFormat="0" applyBorder="0" applyAlignment="0" applyProtection="0"/>
    <xf numFmtId="0" fontId="7" fillId="5" borderId="0" applyNumberFormat="0" applyBorder="0" applyAlignment="0" applyProtection="0"/>
    <xf numFmtId="0" fontId="8" fillId="5" borderId="0" applyNumberFormat="0" applyBorder="0" applyAlignment="0" applyProtection="0"/>
    <xf numFmtId="0" fontId="9" fillId="5" borderId="0" applyNumberFormat="0" applyBorder="0" applyAlignment="0" applyProtection="0"/>
    <xf numFmtId="0" fontId="7" fillId="8" borderId="0" applyNumberFormat="0" applyBorder="0" applyAlignment="0" applyProtection="0"/>
    <xf numFmtId="0" fontId="8" fillId="8" borderId="0" applyNumberFormat="0" applyBorder="0" applyAlignment="0" applyProtection="0"/>
    <xf numFmtId="0" fontId="9" fillId="8" borderId="0" applyNumberFormat="0" applyBorder="0" applyAlignment="0" applyProtection="0"/>
    <xf numFmtId="0" fontId="7" fillId="13" borderId="0" applyNumberFormat="0" applyBorder="0" applyAlignment="0" applyProtection="0"/>
    <xf numFmtId="0" fontId="8" fillId="13" borderId="0" applyNumberFormat="0" applyBorder="0" applyAlignment="0" applyProtection="0"/>
    <xf numFmtId="0" fontId="9" fillId="13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2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11" fillId="15" borderId="0" applyNumberFormat="0" applyBorder="0" applyAlignment="0" applyProtection="0"/>
    <xf numFmtId="0" fontId="12" fillId="15" borderId="0" applyNumberFormat="0" applyBorder="0" applyAlignment="0" applyProtection="0"/>
    <xf numFmtId="0" fontId="13" fillId="15" borderId="0" applyNumberFormat="0" applyBorder="0" applyAlignment="0" applyProtection="0"/>
    <xf numFmtId="0" fontId="11" fillId="9" borderId="0" applyNumberFormat="0" applyBorder="0" applyAlignment="0" applyProtection="0"/>
    <xf numFmtId="0" fontId="12" fillId="9" borderId="0" applyNumberFormat="0" applyBorder="0" applyAlignment="0" applyProtection="0"/>
    <xf numFmtId="0" fontId="13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2" borderId="0" applyNumberFormat="0" applyBorder="0" applyAlignment="0" applyProtection="0"/>
    <xf numFmtId="0" fontId="13" fillId="12" borderId="0" applyNumberFormat="0" applyBorder="0" applyAlignment="0" applyProtection="0"/>
    <xf numFmtId="0" fontId="11" fillId="16" borderId="0" applyNumberFormat="0" applyBorder="0" applyAlignment="0" applyProtection="0"/>
    <xf numFmtId="0" fontId="12" fillId="16" borderId="0" applyNumberFormat="0" applyBorder="0" applyAlignment="0" applyProtection="0"/>
    <xf numFmtId="0" fontId="13" fillId="16" borderId="0" applyNumberFormat="0" applyBorder="0" applyAlignment="0" applyProtection="0"/>
    <xf numFmtId="0" fontId="11" fillId="17" borderId="0" applyNumberFormat="0" applyBorder="0" applyAlignment="0" applyProtection="0"/>
    <xf numFmtId="0" fontId="12" fillId="17" borderId="0" applyNumberFormat="0" applyBorder="0" applyAlignment="0" applyProtection="0"/>
    <xf numFmtId="0" fontId="13" fillId="17" borderId="0" applyNumberFormat="0" applyBorder="0" applyAlignment="0" applyProtection="0"/>
    <xf numFmtId="0" fontId="11" fillId="18" borderId="0" applyNumberFormat="0" applyBorder="0" applyAlignment="0" applyProtection="0"/>
    <xf numFmtId="0" fontId="12" fillId="18" borderId="0" applyNumberFormat="0" applyBorder="0" applyAlignment="0" applyProtection="0"/>
    <xf numFmtId="0" fontId="13" fillId="18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3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6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9" borderId="0" applyNumberFormat="0" applyBorder="0" applyAlignment="0" applyProtection="0"/>
    <xf numFmtId="9" fontId="15" fillId="0" borderId="0"/>
    <xf numFmtId="0" fontId="11" fillId="20" borderId="0" applyNumberFormat="0" applyBorder="0" applyAlignment="0" applyProtection="0"/>
    <xf numFmtId="0" fontId="12" fillId="20" borderId="0" applyNumberFormat="0" applyBorder="0" applyAlignment="0" applyProtection="0"/>
    <xf numFmtId="0" fontId="13" fillId="20" borderId="0" applyNumberFormat="0" applyBorder="0" applyAlignment="0" applyProtection="0"/>
    <xf numFmtId="0" fontId="11" fillId="21" borderId="0" applyNumberFormat="0" applyBorder="0" applyAlignment="0" applyProtection="0"/>
    <xf numFmtId="0" fontId="12" fillId="21" borderId="0" applyNumberFormat="0" applyBorder="0" applyAlignment="0" applyProtection="0"/>
    <xf numFmtId="0" fontId="13" fillId="21" borderId="0" applyNumberFormat="0" applyBorder="0" applyAlignment="0" applyProtection="0"/>
    <xf numFmtId="0" fontId="11" fillId="22" borderId="0" applyNumberFormat="0" applyBorder="0" applyAlignment="0" applyProtection="0"/>
    <xf numFmtId="0" fontId="12" fillId="22" borderId="0" applyNumberFormat="0" applyBorder="0" applyAlignment="0" applyProtection="0"/>
    <xf numFmtId="0" fontId="13" fillId="22" borderId="0" applyNumberFormat="0" applyBorder="0" applyAlignment="0" applyProtection="0"/>
    <xf numFmtId="0" fontId="11" fillId="16" borderId="0" applyNumberFormat="0" applyBorder="0" applyAlignment="0" applyProtection="0"/>
    <xf numFmtId="0" fontId="12" fillId="16" borderId="0" applyNumberFormat="0" applyBorder="0" applyAlignment="0" applyProtection="0"/>
    <xf numFmtId="0" fontId="13" fillId="16" borderId="0" applyNumberFormat="0" applyBorder="0" applyAlignment="0" applyProtection="0"/>
    <xf numFmtId="0" fontId="11" fillId="17" borderId="0" applyNumberFormat="0" applyBorder="0" applyAlignment="0" applyProtection="0"/>
    <xf numFmtId="0" fontId="12" fillId="17" borderId="0" applyNumberFormat="0" applyBorder="0" applyAlignment="0" applyProtection="0"/>
    <xf numFmtId="0" fontId="13" fillId="17" borderId="0" applyNumberFormat="0" applyBorder="0" applyAlignment="0" applyProtection="0"/>
    <xf numFmtId="0" fontId="12" fillId="23" borderId="0" applyNumberFormat="0" applyBorder="0" applyAlignment="0" applyProtection="0"/>
    <xf numFmtId="0" fontId="11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19" borderId="0" applyNumberFormat="0" applyBorder="0" applyAlignment="0" applyProtection="0"/>
    <xf numFmtId="174" fontId="16" fillId="0" borderId="0" applyFont="0" applyFill="0" applyBorder="0" applyAlignment="0" applyProtection="0">
      <protection hidden="1"/>
    </xf>
    <xf numFmtId="0" fontId="17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3" borderId="0" applyNumberFormat="0" applyBorder="0" applyAlignment="0" applyProtection="0"/>
    <xf numFmtId="49" fontId="20" fillId="0" borderId="0" applyFont="0" applyFill="0" applyBorder="0" applyAlignment="0" applyProtection="0">
      <alignment horizontal="left"/>
    </xf>
    <xf numFmtId="175" fontId="21" fillId="0" borderId="0" applyAlignment="0" applyProtection="0"/>
    <xf numFmtId="176" fontId="22" fillId="0" borderId="0" applyFill="0" applyBorder="0" applyAlignment="0" applyProtection="0"/>
    <xf numFmtId="49" fontId="22" fillId="0" borderId="0" applyNumberFormat="0" applyAlignment="0" applyProtection="0">
      <alignment horizontal="left"/>
    </xf>
    <xf numFmtId="49" fontId="23" fillId="0" borderId="1" applyNumberFormat="0" applyAlignment="0" applyProtection="0">
      <alignment horizontal="left" wrapText="1"/>
    </xf>
    <xf numFmtId="49" fontId="23" fillId="0" borderId="0" applyNumberFormat="0" applyAlignment="0" applyProtection="0">
      <alignment horizontal="left" wrapText="1"/>
    </xf>
    <xf numFmtId="49" fontId="24" fillId="0" borderId="0" applyAlignment="0" applyProtection="0">
      <alignment horizontal="left"/>
    </xf>
    <xf numFmtId="177" fontId="25" fillId="0" borderId="0" applyFill="0" applyBorder="0" applyAlignment="0"/>
    <xf numFmtId="178" fontId="25" fillId="0" borderId="0" applyFill="0" applyBorder="0" applyAlignment="0"/>
    <xf numFmtId="179" fontId="25" fillId="0" borderId="0" applyFill="0" applyBorder="0" applyAlignment="0"/>
    <xf numFmtId="180" fontId="26" fillId="0" borderId="0" applyFill="0" applyBorder="0" applyAlignment="0"/>
    <xf numFmtId="181" fontId="26" fillId="0" borderId="0" applyFill="0" applyBorder="0" applyAlignment="0"/>
    <xf numFmtId="177" fontId="25" fillId="0" borderId="0" applyFill="0" applyBorder="0" applyAlignment="0"/>
    <xf numFmtId="182" fontId="26" fillId="0" borderId="0" applyFill="0" applyBorder="0" applyAlignment="0"/>
    <xf numFmtId="178" fontId="25" fillId="0" borderId="0" applyFill="0" applyBorder="0" applyAlignment="0"/>
    <xf numFmtId="0" fontId="27" fillId="11" borderId="2" applyNumberFormat="0" applyAlignment="0" applyProtection="0"/>
    <xf numFmtId="0" fontId="28" fillId="11" borderId="2" applyNumberFormat="0" applyAlignment="0" applyProtection="0"/>
    <xf numFmtId="0" fontId="29" fillId="11" borderId="2" applyNumberFormat="0" applyAlignment="0" applyProtection="0"/>
    <xf numFmtId="0" fontId="30" fillId="24" borderId="3" applyNumberFormat="0" applyAlignment="0" applyProtection="0"/>
    <xf numFmtId="0" fontId="31" fillId="24" borderId="3" applyNumberFormat="0" applyAlignment="0" applyProtection="0"/>
    <xf numFmtId="0" fontId="32" fillId="24" borderId="3" applyNumberFormat="0" applyAlignment="0" applyProtection="0"/>
    <xf numFmtId="3" fontId="33" fillId="25" borderId="4" applyFont="0" applyFill="0" applyProtection="0">
      <alignment horizontal="right"/>
    </xf>
    <xf numFmtId="4" fontId="3" fillId="0" borderId="0" applyFont="0" applyFill="0" applyBorder="0" applyAlignment="0" applyProtection="0"/>
    <xf numFmtId="178" fontId="34" fillId="0" borderId="0"/>
    <xf numFmtId="178" fontId="34" fillId="0" borderId="0"/>
    <xf numFmtId="178" fontId="34" fillId="0" borderId="0"/>
    <xf numFmtId="178" fontId="34" fillId="0" borderId="0"/>
    <xf numFmtId="178" fontId="34" fillId="0" borderId="0"/>
    <xf numFmtId="178" fontId="34" fillId="0" borderId="0"/>
    <xf numFmtId="178" fontId="34" fillId="0" borderId="0"/>
    <xf numFmtId="178" fontId="34" fillId="0" borderId="0"/>
    <xf numFmtId="177" fontId="2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43" fontId="37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" fontId="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4" fontId="3" fillId="0" borderId="0" applyFont="0" applyFill="0" applyBorder="0" applyAlignment="0" applyProtection="0"/>
    <xf numFmtId="43" fontId="37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6" fillId="0" borderId="0" applyFont="0" applyFill="0" applyBorder="0" applyAlignment="0" applyProtection="0"/>
    <xf numFmtId="43" fontId="37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4" fontId="3" fillId="0" borderId="0" applyFont="0" applyFill="0" applyBorder="0" applyAlignment="0" applyProtection="0"/>
    <xf numFmtId="43" fontId="37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6" fillId="0" borderId="0" applyFont="0" applyFill="0" applyBorder="0" applyAlignment="0" applyProtection="0"/>
    <xf numFmtId="43" fontId="11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4" fontId="110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75" fontId="8" fillId="0" borderId="0" applyFont="0" applyFill="0" applyBorder="0" applyAlignment="0" applyProtection="0"/>
    <xf numFmtId="175" fontId="8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0" fontId="15" fillId="0" borderId="0"/>
    <xf numFmtId="0" fontId="15" fillId="0" borderId="0"/>
    <xf numFmtId="183" fontId="15" fillId="0" borderId="0"/>
    <xf numFmtId="183" fontId="15" fillId="0" borderId="0"/>
    <xf numFmtId="178" fontId="25" fillId="0" borderId="0" applyFont="0" applyFill="0" applyBorder="0" applyAlignment="0" applyProtection="0"/>
    <xf numFmtId="184" fontId="35" fillId="0" borderId="0" applyFont="0" applyFill="0" applyBorder="0" applyAlignment="0" applyProtection="0"/>
    <xf numFmtId="0" fontId="15" fillId="0" borderId="0"/>
    <xf numFmtId="0" fontId="15" fillId="0" borderId="0"/>
    <xf numFmtId="185" fontId="15" fillId="0" borderId="0"/>
    <xf numFmtId="185" fontId="15" fillId="0" borderId="0"/>
    <xf numFmtId="186" fontId="35" fillId="0" borderId="0" applyFont="0" applyFill="0" applyBorder="0" applyAlignment="0" applyProtection="0"/>
    <xf numFmtId="14" fontId="7" fillId="0" borderId="0" applyFill="0" applyBorder="0" applyAlignment="0"/>
    <xf numFmtId="14" fontId="7" fillId="0" borderId="0" applyFill="0" applyBorder="0" applyAlignment="0"/>
    <xf numFmtId="38" fontId="40" fillId="0" borderId="5">
      <alignment vertical="center"/>
    </xf>
    <xf numFmtId="176" fontId="15" fillId="0" borderId="0"/>
    <xf numFmtId="0" fontId="41" fillId="0" borderId="0" applyNumberFormat="0" applyFill="0" applyBorder="0" applyAlignment="0" applyProtection="0"/>
    <xf numFmtId="177" fontId="25" fillId="0" borderId="0" applyFill="0" applyBorder="0" applyAlignment="0"/>
    <xf numFmtId="178" fontId="25" fillId="0" borderId="0" applyFill="0" applyBorder="0" applyAlignment="0"/>
    <xf numFmtId="177" fontId="25" fillId="0" borderId="0" applyFill="0" applyBorder="0" applyAlignment="0"/>
    <xf numFmtId="182" fontId="26" fillId="0" borderId="0" applyFill="0" applyBorder="0" applyAlignment="0"/>
    <xf numFmtId="178" fontId="25" fillId="0" borderId="0" applyFill="0" applyBorder="0" applyAlignment="0"/>
    <xf numFmtId="187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189" fontId="35" fillId="0" borderId="0" applyFont="0" applyFill="0" applyBorder="0" applyAlignment="0" applyProtection="0"/>
    <xf numFmtId="0" fontId="45" fillId="4" borderId="0" applyNumberFormat="0" applyBorder="0" applyAlignment="0" applyProtection="0"/>
    <xf numFmtId="0" fontId="46" fillId="4" borderId="0" applyNumberFormat="0" applyBorder="0" applyAlignment="0" applyProtection="0"/>
    <xf numFmtId="0" fontId="47" fillId="4" borderId="0" applyNumberFormat="0" applyBorder="0" applyAlignment="0" applyProtection="0"/>
    <xf numFmtId="38" fontId="22" fillId="26" borderId="0" applyNumberFormat="0" applyBorder="0" applyAlignment="0" applyProtection="0"/>
    <xf numFmtId="38" fontId="22" fillId="26" borderId="0" applyNumberFormat="0" applyBorder="0" applyAlignment="0" applyProtection="0"/>
    <xf numFmtId="38" fontId="22" fillId="26" borderId="0" applyNumberFormat="0" applyBorder="0" applyAlignment="0" applyProtection="0"/>
    <xf numFmtId="0" fontId="35" fillId="26" borderId="4" applyNumberFormat="0" applyFont="0" applyBorder="0" applyAlignment="0" applyProtection="0">
      <alignment horizontal="center"/>
    </xf>
    <xf numFmtId="0" fontId="48" fillId="0" borderId="6" applyNumberFormat="0" applyAlignment="0" applyProtection="0">
      <alignment horizontal="left" vertical="center"/>
    </xf>
    <xf numFmtId="0" fontId="48" fillId="0" borderId="7">
      <alignment horizontal="left" vertical="center"/>
    </xf>
    <xf numFmtId="0" fontId="49" fillId="0" borderId="0" applyNumberFormat="0" applyFill="0" applyBorder="0" applyAlignment="0" applyProtection="0"/>
    <xf numFmtId="0" fontId="50" fillId="0" borderId="8" applyNumberFormat="0" applyFill="0" applyAlignment="0" applyProtection="0"/>
    <xf numFmtId="0" fontId="51" fillId="0" borderId="8" applyNumberFormat="0" applyFill="0" applyAlignment="0" applyProtection="0"/>
    <xf numFmtId="0" fontId="52" fillId="0" borderId="8" applyNumberFormat="0" applyFill="0" applyAlignment="0" applyProtection="0"/>
    <xf numFmtId="0" fontId="53" fillId="0" borderId="9" applyNumberFormat="0" applyFill="0" applyAlignment="0" applyProtection="0"/>
    <xf numFmtId="0" fontId="54" fillId="0" borderId="9" applyNumberFormat="0" applyFill="0" applyAlignment="0" applyProtection="0"/>
    <xf numFmtId="0" fontId="55" fillId="0" borderId="9" applyNumberFormat="0" applyFill="0" applyAlignment="0" applyProtection="0"/>
    <xf numFmtId="0" fontId="56" fillId="0" borderId="10" applyNumberFormat="0" applyFill="0" applyAlignment="0" applyProtection="0"/>
    <xf numFmtId="0" fontId="57" fillId="0" borderId="10" applyNumberFormat="0" applyFill="0" applyAlignment="0" applyProtection="0"/>
    <xf numFmtId="0" fontId="58" fillId="0" borderId="10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3" fontId="35" fillId="27" borderId="4" applyFont="0" applyProtection="0">
      <alignment horizontal="right"/>
    </xf>
    <xf numFmtId="10" fontId="35" fillId="27" borderId="4" applyFont="0" applyProtection="0">
      <alignment horizontal="right"/>
    </xf>
    <xf numFmtId="9" fontId="35" fillId="27" borderId="4" applyFont="0" applyProtection="0">
      <alignment horizontal="right"/>
    </xf>
    <xf numFmtId="0" fontId="35" fillId="27" borderId="11" applyNumberFormat="0" applyFont="0" applyBorder="0" applyAlignment="0" applyProtection="0">
      <alignment horizontal="left"/>
    </xf>
    <xf numFmtId="0" fontId="59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10" fontId="22" fillId="28" borderId="4" applyNumberFormat="0" applyBorder="0" applyAlignment="0" applyProtection="0"/>
    <xf numFmtId="10" fontId="22" fillId="28" borderId="4" applyNumberFormat="0" applyBorder="0" applyAlignment="0" applyProtection="0"/>
    <xf numFmtId="10" fontId="22" fillId="28" borderId="4" applyNumberFormat="0" applyBorder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1" fillId="7" borderId="2" applyNumberFormat="0" applyAlignment="0" applyProtection="0"/>
    <xf numFmtId="0" fontId="60" fillId="7" borderId="2" applyNumberFormat="0" applyAlignment="0" applyProtection="0"/>
    <xf numFmtId="0" fontId="61" fillId="7" borderId="2" applyNumberFormat="0" applyAlignment="0" applyProtection="0"/>
    <xf numFmtId="0" fontId="60" fillId="7" borderId="2" applyNumberFormat="0" applyAlignment="0" applyProtection="0"/>
    <xf numFmtId="0" fontId="61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2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1" fillId="7" borderId="2" applyNumberFormat="0" applyAlignment="0" applyProtection="0"/>
    <xf numFmtId="0" fontId="60" fillId="7" borderId="2" applyNumberFormat="0" applyAlignment="0" applyProtection="0"/>
    <xf numFmtId="0" fontId="61" fillId="7" borderId="2" applyNumberFormat="0" applyAlignment="0" applyProtection="0"/>
    <xf numFmtId="0" fontId="61" fillId="7" borderId="2" applyNumberFormat="0" applyAlignment="0" applyProtection="0"/>
    <xf numFmtId="0" fontId="61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2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1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1" fillId="7" borderId="2" applyNumberFormat="0" applyAlignment="0" applyProtection="0"/>
    <xf numFmtId="0" fontId="61" fillId="7" borderId="2" applyNumberFormat="0" applyAlignment="0" applyProtection="0"/>
    <xf numFmtId="0" fontId="61" fillId="7" borderId="2" applyNumberFormat="0" applyAlignment="0" applyProtection="0"/>
    <xf numFmtId="0" fontId="61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190" fontId="35" fillId="29" borderId="4" applyFont="0" applyAlignment="0">
      <protection locked="0"/>
    </xf>
    <xf numFmtId="3" fontId="35" fillId="29" borderId="4" applyFont="0">
      <alignment horizontal="right"/>
      <protection locked="0"/>
    </xf>
    <xf numFmtId="191" fontId="35" fillId="29" borderId="4" applyFont="0">
      <alignment horizontal="right"/>
      <protection locked="0"/>
    </xf>
    <xf numFmtId="10" fontId="35" fillId="29" borderId="4" applyFont="0">
      <alignment horizontal="right"/>
      <protection locked="0"/>
    </xf>
    <xf numFmtId="9" fontId="35" fillId="29" borderId="12" applyFont="0">
      <alignment horizontal="right"/>
      <protection locked="0"/>
    </xf>
    <xf numFmtId="0" fontId="35" fillId="29" borderId="4" applyFont="0">
      <alignment horizontal="center" wrapText="1"/>
      <protection locked="0"/>
    </xf>
    <xf numFmtId="49" fontId="35" fillId="29" borderId="4" applyFont="0" applyAlignment="0">
      <protection locked="0"/>
    </xf>
    <xf numFmtId="177" fontId="25" fillId="0" borderId="0" applyFill="0" applyBorder="0" applyAlignment="0"/>
    <xf numFmtId="178" fontId="25" fillId="0" borderId="0" applyFill="0" applyBorder="0" applyAlignment="0"/>
    <xf numFmtId="177" fontId="25" fillId="0" borderId="0" applyFill="0" applyBorder="0" applyAlignment="0"/>
    <xf numFmtId="182" fontId="26" fillId="0" borderId="0" applyFill="0" applyBorder="0" applyAlignment="0"/>
    <xf numFmtId="178" fontId="25" fillId="0" borderId="0" applyFill="0" applyBorder="0" applyAlignment="0"/>
    <xf numFmtId="0" fontId="63" fillId="0" borderId="13" applyNumberFormat="0" applyFill="0" applyAlignment="0" applyProtection="0"/>
    <xf numFmtId="0" fontId="64" fillId="0" borderId="13" applyNumberFormat="0" applyFill="0" applyAlignment="0" applyProtection="0"/>
    <xf numFmtId="0" fontId="65" fillId="0" borderId="13" applyNumberFormat="0" applyFill="0" applyAlignment="0" applyProtection="0"/>
    <xf numFmtId="0" fontId="66" fillId="14" borderId="0" applyNumberFormat="0" applyBorder="0" applyAlignment="0" applyProtection="0"/>
    <xf numFmtId="0" fontId="67" fillId="14" borderId="0" applyNumberFormat="0" applyBorder="0" applyAlignment="0" applyProtection="0"/>
    <xf numFmtId="0" fontId="68" fillId="14" borderId="0" applyNumberFormat="0" applyBorder="0" applyAlignment="0" applyProtection="0"/>
    <xf numFmtId="37" fontId="69" fillId="0" borderId="0"/>
    <xf numFmtId="0" fontId="70" fillId="0" borderId="0"/>
    <xf numFmtId="0" fontId="70" fillId="0" borderId="0"/>
    <xf numFmtId="0" fontId="35" fillId="0" borderId="0"/>
    <xf numFmtId="0" fontId="70" fillId="0" borderId="0"/>
    <xf numFmtId="0" fontId="70" fillId="0" borderId="0"/>
    <xf numFmtId="192" fontId="15" fillId="0" borderId="0"/>
    <xf numFmtId="192" fontId="15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1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15" fillId="0" borderId="0"/>
    <xf numFmtId="0" fontId="115" fillId="0" borderId="0"/>
    <xf numFmtId="0" fontId="115" fillId="0" borderId="0"/>
    <xf numFmtId="0" fontId="37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112" fillId="0" borderId="0"/>
    <xf numFmtId="0" fontId="112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112" fillId="0" borderId="0"/>
    <xf numFmtId="0" fontId="112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112" fillId="0" borderId="0"/>
    <xf numFmtId="0" fontId="112" fillId="0" borderId="0"/>
    <xf numFmtId="0" fontId="3" fillId="0" borderId="0"/>
    <xf numFmtId="0" fontId="35" fillId="0" borderId="0"/>
    <xf numFmtId="0" fontId="37" fillId="0" borderId="0"/>
    <xf numFmtId="0" fontId="35" fillId="0" borderId="0"/>
    <xf numFmtId="0" fontId="37" fillId="0" borderId="0"/>
    <xf numFmtId="0" fontId="35" fillId="0" borderId="0"/>
    <xf numFmtId="0" fontId="5" fillId="0" borderId="0"/>
    <xf numFmtId="0" fontId="35" fillId="0" borderId="0"/>
    <xf numFmtId="0" fontId="16" fillId="0" borderId="0"/>
    <xf numFmtId="0" fontId="35" fillId="0" borderId="0"/>
    <xf numFmtId="0" fontId="110" fillId="0" borderId="0"/>
    <xf numFmtId="0" fontId="16" fillId="0" borderId="0"/>
    <xf numFmtId="0" fontId="5" fillId="0" borderId="0"/>
    <xf numFmtId="0" fontId="16" fillId="0" borderId="0"/>
    <xf numFmtId="0" fontId="37" fillId="0" borderId="0"/>
    <xf numFmtId="0" fontId="35" fillId="0" borderId="0"/>
    <xf numFmtId="0" fontId="116" fillId="0" borderId="0"/>
    <xf numFmtId="0" fontId="37" fillId="0" borderId="0"/>
    <xf numFmtId="0" fontId="37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112" fillId="0" borderId="0"/>
    <xf numFmtId="0" fontId="112" fillId="0" borderId="0"/>
    <xf numFmtId="0" fontId="112" fillId="0" borderId="0"/>
    <xf numFmtId="0" fontId="16" fillId="0" borderId="0"/>
    <xf numFmtId="0" fontId="16" fillId="0" borderId="0"/>
    <xf numFmtId="0" fontId="111" fillId="0" borderId="0"/>
    <xf numFmtId="0" fontId="111" fillId="0" borderId="0"/>
    <xf numFmtId="0" fontId="35" fillId="0" borderId="0"/>
    <xf numFmtId="0" fontId="35" fillId="0" borderId="0"/>
    <xf numFmtId="0" fontId="111" fillId="0" borderId="0"/>
    <xf numFmtId="0" fontId="117" fillId="0" borderId="0"/>
    <xf numFmtId="0" fontId="111" fillId="0" borderId="0"/>
    <xf numFmtId="0" fontId="35" fillId="0" borderId="0"/>
    <xf numFmtId="0" fontId="35" fillId="0" borderId="0"/>
    <xf numFmtId="0" fontId="111" fillId="0" borderId="0"/>
    <xf numFmtId="0" fontId="117" fillId="0" borderId="0"/>
    <xf numFmtId="0" fontId="111" fillId="0" borderId="0"/>
    <xf numFmtId="0" fontId="35" fillId="0" borderId="0"/>
    <xf numFmtId="0" fontId="35" fillId="0" borderId="0"/>
    <xf numFmtId="0" fontId="111" fillId="0" borderId="0"/>
    <xf numFmtId="0" fontId="117" fillId="0" borderId="0"/>
    <xf numFmtId="0" fontId="111" fillId="0" borderId="0"/>
    <xf numFmtId="0" fontId="37" fillId="0" borderId="0"/>
    <xf numFmtId="0" fontId="117" fillId="0" borderId="0"/>
    <xf numFmtId="0" fontId="111" fillId="0" borderId="0"/>
    <xf numFmtId="0" fontId="111" fillId="0" borderId="0"/>
    <xf numFmtId="0" fontId="35" fillId="0" borderId="0"/>
    <xf numFmtId="0" fontId="117" fillId="0" borderId="0"/>
    <xf numFmtId="0" fontId="111" fillId="0" borderId="0"/>
    <xf numFmtId="0" fontId="111" fillId="0" borderId="0"/>
    <xf numFmtId="0" fontId="35" fillId="0" borderId="0"/>
    <xf numFmtId="0" fontId="117" fillId="0" borderId="0"/>
    <xf numFmtId="0" fontId="112" fillId="0" borderId="0"/>
    <xf numFmtId="0" fontId="112" fillId="0" borderId="0"/>
    <xf numFmtId="0" fontId="35" fillId="0" borderId="0"/>
    <xf numFmtId="0" fontId="117" fillId="0" borderId="0"/>
    <xf numFmtId="0" fontId="112" fillId="0" borderId="0"/>
    <xf numFmtId="0" fontId="112" fillId="0" borderId="0"/>
    <xf numFmtId="0" fontId="35" fillId="0" borderId="0"/>
    <xf numFmtId="0" fontId="117" fillId="0" borderId="0"/>
    <xf numFmtId="0" fontId="112" fillId="0" borderId="0"/>
    <xf numFmtId="0" fontId="112" fillId="0" borderId="0"/>
    <xf numFmtId="0" fontId="35" fillId="0" borderId="0"/>
    <xf numFmtId="0" fontId="39" fillId="0" borderId="0"/>
    <xf numFmtId="0" fontId="15" fillId="0" borderId="0"/>
    <xf numFmtId="0" fontId="15" fillId="0" borderId="0"/>
    <xf numFmtId="0" fontId="39" fillId="0" borderId="0"/>
    <xf numFmtId="0" fontId="118" fillId="0" borderId="0"/>
    <xf numFmtId="0" fontId="118" fillId="0" borderId="0"/>
    <xf numFmtId="0" fontId="35" fillId="0" borderId="0"/>
    <xf numFmtId="0" fontId="39" fillId="0" borderId="0"/>
    <xf numFmtId="0" fontId="118" fillId="0" borderId="0"/>
    <xf numFmtId="0" fontId="39" fillId="0" borderId="0"/>
    <xf numFmtId="0" fontId="112" fillId="0" borderId="0"/>
    <xf numFmtId="0" fontId="112" fillId="0" borderId="0"/>
    <xf numFmtId="0" fontId="16" fillId="0" borderId="0"/>
    <xf numFmtId="0" fontId="7" fillId="0" borderId="0"/>
    <xf numFmtId="0" fontId="16" fillId="0" borderId="0"/>
    <xf numFmtId="0" fontId="111" fillId="0" borderId="0"/>
    <xf numFmtId="0" fontId="39" fillId="0" borderId="0"/>
    <xf numFmtId="0" fontId="16" fillId="0" borderId="0"/>
    <xf numFmtId="0" fontId="16" fillId="0" borderId="0"/>
    <xf numFmtId="0" fontId="15" fillId="0" borderId="0"/>
    <xf numFmtId="0" fontId="35" fillId="0" borderId="0"/>
    <xf numFmtId="0" fontId="15" fillId="0" borderId="0"/>
    <xf numFmtId="0" fontId="35" fillId="0" borderId="0"/>
    <xf numFmtId="0" fontId="117" fillId="0" borderId="0"/>
    <xf numFmtId="0" fontId="35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0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35" fillId="0" borderId="0"/>
    <xf numFmtId="0" fontId="35" fillId="0" borderId="0"/>
    <xf numFmtId="0" fontId="15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5" fillId="0" borderId="0"/>
    <xf numFmtId="0" fontId="5" fillId="0" borderId="0"/>
    <xf numFmtId="0" fontId="119" fillId="0" borderId="0"/>
    <xf numFmtId="0" fontId="5" fillId="0" borderId="0"/>
    <xf numFmtId="0" fontId="5" fillId="0" borderId="0"/>
    <xf numFmtId="0" fontId="5" fillId="0" borderId="0"/>
    <xf numFmtId="0" fontId="119" fillId="0" borderId="0"/>
    <xf numFmtId="0" fontId="3" fillId="0" borderId="0"/>
    <xf numFmtId="0" fontId="37" fillId="0" borderId="0"/>
    <xf numFmtId="0" fontId="111" fillId="0" borderId="0"/>
    <xf numFmtId="0" fontId="37" fillId="0" borderId="0"/>
    <xf numFmtId="0" fontId="35" fillId="0" borderId="0"/>
    <xf numFmtId="0" fontId="5" fillId="0" borderId="0"/>
    <xf numFmtId="0" fontId="16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119" fillId="0" borderId="0"/>
    <xf numFmtId="0" fontId="35" fillId="0" borderId="0"/>
    <xf numFmtId="0" fontId="35" fillId="0" borderId="0"/>
    <xf numFmtId="0" fontId="119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16" fillId="0" borderId="0"/>
    <xf numFmtId="0" fontId="35" fillId="0" borderId="0"/>
    <xf numFmtId="0" fontId="37" fillId="0" borderId="0"/>
    <xf numFmtId="0" fontId="112" fillId="0" borderId="0"/>
    <xf numFmtId="0" fontId="37" fillId="0" borderId="0"/>
    <xf numFmtId="0" fontId="35" fillId="0" borderId="0"/>
    <xf numFmtId="0" fontId="35" fillId="0" borderId="0"/>
    <xf numFmtId="0" fontId="37" fillId="0" borderId="0"/>
    <xf numFmtId="0" fontId="118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11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19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1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" fillId="10" borderId="14" applyNumberFormat="0" applyFont="0" applyAlignment="0" applyProtection="0"/>
    <xf numFmtId="0" fontId="7" fillId="36" borderId="30" applyNumberFormat="0" applyFont="0" applyAlignment="0" applyProtection="0"/>
    <xf numFmtId="0" fontId="16" fillId="10" borderId="14" applyNumberFormat="0" applyFont="0" applyAlignment="0" applyProtection="0"/>
    <xf numFmtId="0" fontId="16" fillId="10" borderId="14" applyNumberFormat="0" applyFont="0" applyAlignment="0" applyProtection="0"/>
    <xf numFmtId="0" fontId="16" fillId="10" borderId="14" applyNumberFormat="0" applyFont="0" applyAlignment="0" applyProtection="0"/>
    <xf numFmtId="0" fontId="16" fillId="10" borderId="14" applyNumberFormat="0" applyFont="0" applyAlignment="0" applyProtection="0"/>
    <xf numFmtId="3" fontId="35" fillId="30" borderId="4">
      <alignment horizontal="right"/>
      <protection locked="0"/>
    </xf>
    <xf numFmtId="191" fontId="35" fillId="30" borderId="4">
      <alignment horizontal="right"/>
      <protection locked="0"/>
    </xf>
    <xf numFmtId="10" fontId="35" fillId="30" borderId="4" applyFont="0">
      <alignment horizontal="right"/>
      <protection locked="0"/>
    </xf>
    <xf numFmtId="9" fontId="35" fillId="30" borderId="4">
      <alignment horizontal="right"/>
      <protection locked="0"/>
    </xf>
    <xf numFmtId="0" fontId="35" fillId="30" borderId="4">
      <alignment horizontal="center" wrapText="1"/>
    </xf>
    <xf numFmtId="0" fontId="35" fillId="30" borderId="4" applyNumberFormat="0" applyFont="0">
      <alignment horizontal="center" wrapText="1"/>
      <protection locked="0"/>
    </xf>
    <xf numFmtId="0" fontId="72" fillId="11" borderId="15" applyNumberFormat="0" applyAlignment="0" applyProtection="0"/>
    <xf numFmtId="0" fontId="73" fillId="11" borderId="15" applyNumberFormat="0" applyAlignment="0" applyProtection="0"/>
    <xf numFmtId="0" fontId="74" fillId="11" borderId="15" applyNumberFormat="0" applyAlignment="0" applyProtection="0"/>
    <xf numFmtId="40" fontId="75" fillId="25" borderId="0">
      <alignment horizontal="right"/>
    </xf>
    <xf numFmtId="0" fontId="76" fillId="25" borderId="16"/>
    <xf numFmtId="181" fontId="26" fillId="0" borderId="0" applyFont="0" applyFill="0" applyBorder="0" applyAlignment="0" applyProtection="0"/>
    <xf numFmtId="193" fontId="25" fillId="0" borderId="0" applyFont="0" applyFill="0" applyBorder="0" applyAlignment="0" applyProtection="0"/>
    <xf numFmtId="10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177" fontId="25" fillId="0" borderId="0" applyFill="0" applyBorder="0" applyAlignment="0"/>
    <xf numFmtId="178" fontId="25" fillId="0" borderId="0" applyFill="0" applyBorder="0" applyAlignment="0"/>
    <xf numFmtId="177" fontId="25" fillId="0" borderId="0" applyFill="0" applyBorder="0" applyAlignment="0"/>
    <xf numFmtId="182" fontId="26" fillId="0" borderId="0" applyFill="0" applyBorder="0" applyAlignment="0"/>
    <xf numFmtId="178" fontId="25" fillId="0" borderId="0" applyFill="0" applyBorder="0" applyAlignment="0"/>
    <xf numFmtId="0" fontId="40" fillId="0" borderId="0" applyNumberFormat="0" applyFont="0" applyFill="0" applyBorder="0" applyAlignment="0" applyProtection="0">
      <alignment horizontal="left"/>
    </xf>
    <xf numFmtId="15" fontId="40" fillId="0" borderId="0" applyFont="0" applyFill="0" applyBorder="0" applyAlignment="0" applyProtection="0"/>
    <xf numFmtId="4" fontId="40" fillId="0" borderId="0" applyFont="0" applyFill="0" applyBorder="0" applyAlignment="0" applyProtection="0"/>
    <xf numFmtId="0" fontId="49" fillId="0" borderId="17">
      <alignment horizontal="center"/>
    </xf>
    <xf numFmtId="3" fontId="40" fillId="0" borderId="0" applyFont="0" applyFill="0" applyBorder="0" applyAlignment="0" applyProtection="0"/>
    <xf numFmtId="0" fontId="40" fillId="31" borderId="0" applyNumberFormat="0" applyFont="0" applyBorder="0" applyAlignment="0" applyProtection="0"/>
    <xf numFmtId="37" fontId="77" fillId="0" borderId="0"/>
    <xf numFmtId="1" fontId="35" fillId="0" borderId="18" applyNumberFormat="0" applyFill="0" applyAlignment="0" applyProtection="0">
      <alignment horizontal="center" vertical="center"/>
    </xf>
    <xf numFmtId="3" fontId="35" fillId="25" borderId="4" applyFont="0" applyProtection="0">
      <alignment horizontal="right"/>
    </xf>
    <xf numFmtId="194" fontId="35" fillId="25" borderId="4" applyFont="0" applyProtection="0">
      <alignment horizontal="right"/>
    </xf>
    <xf numFmtId="191" fontId="35" fillId="25" borderId="4" applyFont="0" applyProtection="0">
      <alignment horizontal="right"/>
    </xf>
    <xf numFmtId="10" fontId="35" fillId="25" borderId="4" applyFont="0" applyProtection="0">
      <alignment horizontal="right"/>
    </xf>
    <xf numFmtId="9" fontId="35" fillId="25" borderId="4" applyFont="0" applyProtection="0">
      <alignment horizontal="right"/>
    </xf>
    <xf numFmtId="195" fontId="35" fillId="25" borderId="4" applyFont="0" applyProtection="0">
      <alignment horizontal="center" wrapText="1"/>
    </xf>
    <xf numFmtId="0" fontId="77" fillId="0" borderId="0"/>
    <xf numFmtId="0" fontId="35" fillId="0" borderId="0" applyNumberFormat="0" applyFill="0" applyBorder="0" applyAlignment="0" applyProtection="0"/>
    <xf numFmtId="196" fontId="35" fillId="32" borderId="4" applyFont="0">
      <alignment horizontal="right"/>
    </xf>
    <xf numFmtId="1" fontId="35" fillId="32" borderId="4" applyFont="0" applyProtection="0">
      <alignment horizontal="right"/>
    </xf>
    <xf numFmtId="196" fontId="35" fillId="32" borderId="4" applyFont="0" applyProtection="0"/>
    <xf numFmtId="191" fontId="35" fillId="32" borderId="4" applyFont="0" applyProtection="0"/>
    <xf numFmtId="10" fontId="35" fillId="32" borderId="19" applyFont="0" applyProtection="0">
      <alignment horizontal="right"/>
    </xf>
    <xf numFmtId="9" fontId="35" fillId="32" borderId="19" applyFont="0" applyProtection="0">
      <alignment horizontal="right"/>
    </xf>
    <xf numFmtId="197" fontId="35" fillId="32" borderId="19" applyFont="0" applyProtection="0">
      <alignment horizontal="right"/>
    </xf>
    <xf numFmtId="0" fontId="35" fillId="32" borderId="4" applyFont="0" applyProtection="0">
      <alignment horizontal="center" wrapText="1"/>
      <protection locked="0"/>
    </xf>
    <xf numFmtId="0" fontId="35" fillId="32" borderId="4" applyNumberFormat="0" applyFont="0" applyAlignment="0" applyProtection="0"/>
    <xf numFmtId="49" fontId="35" fillId="0" borderId="0" applyFont="0" applyFill="0" applyBorder="0" applyAlignment="0" applyProtection="0"/>
    <xf numFmtId="49" fontId="7" fillId="0" borderId="0" applyFill="0" applyBorder="0" applyAlignment="0"/>
    <xf numFmtId="49" fontId="7" fillId="0" borderId="0" applyFill="0" applyBorder="0" applyAlignment="0"/>
    <xf numFmtId="198" fontId="26" fillId="0" borderId="0" applyFill="0" applyBorder="0" applyAlignment="0"/>
    <xf numFmtId="199" fontId="26" fillId="0" borderId="0" applyFill="0" applyBorder="0" applyAlignment="0"/>
    <xf numFmtId="0" fontId="7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20" applyNumberFormat="0" applyFill="0" applyAlignment="0" applyProtection="0"/>
    <xf numFmtId="0" fontId="81" fillId="0" borderId="20" applyNumberFormat="0" applyFill="0" applyAlignment="0" applyProtection="0"/>
    <xf numFmtId="0" fontId="82" fillId="0" borderId="20" applyNumberFormat="0" applyFill="0" applyAlignment="0" applyProtection="0"/>
    <xf numFmtId="0" fontId="3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11" borderId="2" applyNumberFormat="0" applyAlignment="0" applyProtection="0"/>
    <xf numFmtId="0" fontId="85" fillId="11" borderId="2" applyNumberFormat="0" applyAlignment="0" applyProtection="0"/>
    <xf numFmtId="0" fontId="86" fillId="33" borderId="2" applyNumberFormat="0" applyAlignment="0" applyProtection="0"/>
    <xf numFmtId="0" fontId="87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165" fontId="16" fillId="0" borderId="0" applyFont="0" applyFill="0" applyBorder="0" applyAlignment="0" applyProtection="0"/>
    <xf numFmtId="167" fontId="10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67" fontId="2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67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93" fillId="24" borderId="3" applyNumberFormat="0" applyAlignment="0" applyProtection="0"/>
    <xf numFmtId="0" fontId="94" fillId="0" borderId="13" applyNumberFormat="0" applyFill="0" applyAlignment="0" applyProtection="0"/>
    <xf numFmtId="0" fontId="94" fillId="0" borderId="13" applyNumberFormat="0" applyFill="0" applyAlignment="0" applyProtection="0"/>
    <xf numFmtId="0" fontId="87" fillId="0" borderId="21" applyNumberFormat="0" applyFill="0" applyAlignment="0" applyProtection="0"/>
    <xf numFmtId="0" fontId="95" fillId="4" borderId="0" applyNumberFormat="0" applyBorder="0" applyAlignment="0" applyProtection="0"/>
    <xf numFmtId="0" fontId="95" fillId="4" borderId="0" applyNumberFormat="0" applyBorder="0" applyAlignment="0" applyProtection="0"/>
    <xf numFmtId="0" fontId="95" fillId="6" borderId="0" applyNumberFormat="0" applyBorder="0" applyAlignment="0" applyProtection="0"/>
    <xf numFmtId="0" fontId="96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9" fontId="97" fillId="0" borderId="0" applyFont="0" applyFill="0" applyBorder="0" applyAlignment="0" applyProtection="0"/>
    <xf numFmtId="0" fontId="5" fillId="0" borderId="0"/>
    <xf numFmtId="0" fontId="35" fillId="0" borderId="0"/>
    <xf numFmtId="0" fontId="5" fillId="0" borderId="0"/>
    <xf numFmtId="0" fontId="16" fillId="0" borderId="0"/>
    <xf numFmtId="0" fontId="98" fillId="7" borderId="2" applyNumberFormat="0" applyAlignment="0" applyProtection="0"/>
    <xf numFmtId="0" fontId="98" fillId="7" borderId="2" applyNumberFormat="0" applyAlignment="0" applyProtection="0"/>
    <xf numFmtId="0" fontId="98" fillId="14" borderId="2" applyNumberFormat="0" applyAlignment="0" applyProtection="0"/>
    <xf numFmtId="0" fontId="99" fillId="14" borderId="0" applyNumberFormat="0" applyBorder="0" applyAlignment="0" applyProtection="0"/>
    <xf numFmtId="0" fontId="99" fillId="14" borderId="0" applyNumberFormat="0" applyBorder="0" applyAlignment="0" applyProtection="0"/>
    <xf numFmtId="0" fontId="100" fillId="14" borderId="0" applyNumberFormat="0" applyBorder="0" applyAlignment="0" applyProtection="0"/>
    <xf numFmtId="0" fontId="101" fillId="0" borderId="20" applyNumberFormat="0" applyFill="0" applyAlignment="0" applyProtection="0"/>
    <xf numFmtId="0" fontId="101" fillId="0" borderId="20" applyNumberFormat="0" applyFill="0" applyAlignment="0" applyProtection="0"/>
    <xf numFmtId="0" fontId="101" fillId="0" borderId="22" applyNumberFormat="0" applyFill="0" applyAlignment="0" applyProtection="0"/>
    <xf numFmtId="0" fontId="102" fillId="3" borderId="0" applyNumberFormat="0" applyBorder="0" applyAlignment="0" applyProtection="0"/>
    <xf numFmtId="0" fontId="102" fillId="3" borderId="0" applyNumberFormat="0" applyBorder="0" applyAlignment="0" applyProtection="0"/>
    <xf numFmtId="0" fontId="102" fillId="5" borderId="0" applyNumberFormat="0" applyBorder="0" applyAlignment="0" applyProtection="0"/>
    <xf numFmtId="0" fontId="97" fillId="0" borderId="0" applyFont="0" applyFill="0" applyBorder="0" applyAlignment="0" applyProtection="0"/>
    <xf numFmtId="0" fontId="97" fillId="0" borderId="0" applyFont="0" applyFill="0" applyBorder="0" applyAlignment="0" applyProtection="0"/>
    <xf numFmtId="0" fontId="97" fillId="0" borderId="0" applyFont="0" applyFill="0" applyBorder="0" applyAlignment="0" applyProtection="0"/>
    <xf numFmtId="0" fontId="97" fillId="0" borderId="0" applyFont="0" applyFill="0" applyBorder="0" applyAlignment="0" applyProtection="0"/>
    <xf numFmtId="0" fontId="97" fillId="0" borderId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3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9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35" borderId="0" applyNumberFormat="0" applyBorder="0" applyAlignment="0" applyProtection="0"/>
    <xf numFmtId="0" fontId="14" fillId="17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1" borderId="0" applyNumberFormat="0" applyBorder="0" applyAlignment="0" applyProtection="0"/>
    <xf numFmtId="0" fontId="103" fillId="11" borderId="15" applyNumberFormat="0" applyAlignment="0" applyProtection="0"/>
    <xf numFmtId="0" fontId="103" fillId="11" borderId="15" applyNumberFormat="0" applyAlignment="0" applyProtection="0"/>
    <xf numFmtId="0" fontId="103" fillId="33" borderId="15" applyNumberFormat="0" applyAlignment="0" applyProtection="0"/>
    <xf numFmtId="0" fontId="10" fillId="10" borderId="14" applyNumberFormat="0" applyFont="0" applyAlignment="0" applyProtection="0"/>
    <xf numFmtId="0" fontId="35" fillId="10" borderId="14" applyNumberFormat="0" applyFont="0" applyAlignment="0" applyProtection="0"/>
    <xf numFmtId="0" fontId="2" fillId="10" borderId="14" applyNumberFormat="0" applyFont="0" applyAlignment="0" applyProtection="0"/>
    <xf numFmtId="0" fontId="104" fillId="0" borderId="8" applyNumberFormat="0" applyFill="0" applyAlignment="0" applyProtection="0"/>
    <xf numFmtId="0" fontId="104" fillId="0" borderId="8" applyNumberFormat="0" applyFill="0" applyAlignment="0" applyProtection="0"/>
    <xf numFmtId="0" fontId="105" fillId="0" borderId="23" applyNumberFormat="0" applyFill="0" applyAlignment="0" applyProtection="0"/>
    <xf numFmtId="0" fontId="106" fillId="0" borderId="9" applyNumberFormat="0" applyFill="0" applyAlignment="0" applyProtection="0"/>
    <xf numFmtId="0" fontId="106" fillId="0" borderId="9" applyNumberFormat="0" applyFill="0" applyAlignment="0" applyProtection="0"/>
    <xf numFmtId="0" fontId="107" fillId="0" borderId="24" applyNumberFormat="0" applyFill="0" applyAlignment="0" applyProtection="0"/>
    <xf numFmtId="0" fontId="108" fillId="0" borderId="10" applyNumberFormat="0" applyFill="0" applyAlignment="0" applyProtection="0"/>
    <xf numFmtId="0" fontId="108" fillId="0" borderId="10" applyNumberFormat="0" applyFill="0" applyAlignment="0" applyProtection="0"/>
    <xf numFmtId="0" fontId="109" fillId="0" borderId="25" applyNumberFormat="0" applyFill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5" fillId="0" borderId="0"/>
    <xf numFmtId="9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0" fontId="35" fillId="0" borderId="0"/>
  </cellStyleXfs>
  <cellXfs count="78">
    <xf numFmtId="0" fontId="0" fillId="0" borderId="0" xfId="0"/>
    <xf numFmtId="168" fontId="121" fillId="0" borderId="0" xfId="188" applyNumberFormat="1" applyFont="1" applyFill="1" applyBorder="1" applyAlignment="1">
      <alignment horizontal="centerContinuous" vertical="center"/>
    </xf>
    <xf numFmtId="169" fontId="121" fillId="0" borderId="0" xfId="188" applyNumberFormat="1" applyFont="1" applyFill="1" applyBorder="1" applyAlignment="1">
      <alignment horizontal="right" vertical="center"/>
    </xf>
    <xf numFmtId="3" fontId="121" fillId="0" borderId="0" xfId="188" applyNumberFormat="1" applyFont="1" applyFill="1" applyBorder="1" applyAlignment="1">
      <alignment horizontal="centerContinuous" vertical="center"/>
    </xf>
    <xf numFmtId="168" fontId="120" fillId="0" borderId="0" xfId="188" applyNumberFormat="1" applyFont="1" applyFill="1" applyAlignment="1">
      <alignment horizontal="right" vertical="center"/>
    </xf>
    <xf numFmtId="168" fontId="121" fillId="0" borderId="0" xfId="188" applyNumberFormat="1" applyFont="1" applyFill="1" applyBorder="1" applyAlignment="1">
      <alignment horizontal="right" vertical="center"/>
    </xf>
    <xf numFmtId="3" fontId="121" fillId="0" borderId="0" xfId="188" applyNumberFormat="1" applyFont="1" applyFill="1" applyBorder="1" applyAlignment="1">
      <alignment vertical="center"/>
    </xf>
    <xf numFmtId="41" fontId="121" fillId="0" borderId="0" xfId="188" applyNumberFormat="1" applyFont="1" applyFill="1" applyBorder="1" applyAlignment="1">
      <alignment horizontal="right" vertical="center"/>
    </xf>
    <xf numFmtId="168" fontId="121" fillId="0" borderId="0" xfId="188" applyNumberFormat="1" applyFont="1" applyFill="1" applyBorder="1" applyAlignment="1">
      <alignment vertical="center"/>
    </xf>
    <xf numFmtId="41" fontId="121" fillId="0" borderId="0" xfId="188" applyNumberFormat="1" applyFont="1" applyFill="1" applyBorder="1" applyAlignment="1">
      <alignment vertical="center"/>
    </xf>
    <xf numFmtId="171" fontId="121" fillId="0" borderId="0" xfId="188" applyNumberFormat="1" applyFont="1" applyFill="1" applyBorder="1" applyAlignment="1">
      <alignment horizontal="right" vertical="center"/>
    </xf>
    <xf numFmtId="171" fontId="121" fillId="0" borderId="0" xfId="188" applyNumberFormat="1" applyFont="1" applyFill="1" applyBorder="1" applyAlignment="1">
      <alignment vertical="center"/>
    </xf>
    <xf numFmtId="171" fontId="121" fillId="0" borderId="0" xfId="188" applyNumberFormat="1" applyFont="1" applyFill="1" applyBorder="1" applyAlignment="1">
      <alignment horizontal="centerContinuous" vertical="center"/>
    </xf>
    <xf numFmtId="41" fontId="121" fillId="0" borderId="0" xfId="188" applyNumberFormat="1" applyFont="1" applyFill="1" applyBorder="1" applyAlignment="1">
      <alignment horizontal="center" vertical="center"/>
    </xf>
    <xf numFmtId="41" fontId="121" fillId="0" borderId="26" xfId="188" applyNumberFormat="1" applyFont="1" applyFill="1" applyBorder="1" applyAlignment="1">
      <alignment horizontal="right" vertical="center"/>
    </xf>
    <xf numFmtId="41" fontId="121" fillId="0" borderId="29" xfId="188" applyNumberFormat="1" applyFont="1" applyFill="1" applyBorder="1" applyAlignment="1">
      <alignment horizontal="right" vertical="center"/>
    </xf>
    <xf numFmtId="41" fontId="123" fillId="0" borderId="0" xfId="188" applyNumberFormat="1" applyFont="1" applyFill="1" applyBorder="1" applyAlignment="1">
      <alignment vertical="center"/>
    </xf>
    <xf numFmtId="39" fontId="121" fillId="0" borderId="0" xfId="188" applyNumberFormat="1" applyFont="1" applyFill="1" applyBorder="1" applyAlignment="1">
      <alignment horizontal="right" vertical="center"/>
    </xf>
    <xf numFmtId="39" fontId="121" fillId="0" borderId="0" xfId="188" applyNumberFormat="1" applyFont="1" applyFill="1" applyBorder="1" applyAlignment="1">
      <alignment vertical="center"/>
    </xf>
    <xf numFmtId="4" fontId="121" fillId="0" borderId="0" xfId="188" applyFont="1" applyFill="1" applyBorder="1" applyAlignment="1">
      <alignment horizontal="right" vertical="center"/>
    </xf>
    <xf numFmtId="4" fontId="121" fillId="0" borderId="0" xfId="188" applyFont="1" applyFill="1" applyBorder="1" applyAlignment="1">
      <alignment vertical="center"/>
    </xf>
    <xf numFmtId="168" fontId="122" fillId="0" borderId="0" xfId="188" applyNumberFormat="1" applyFont="1" applyFill="1" applyBorder="1" applyAlignment="1">
      <alignment vertical="center"/>
    </xf>
    <xf numFmtId="41" fontId="120" fillId="0" borderId="7" xfId="188" applyNumberFormat="1" applyFont="1" applyFill="1" applyBorder="1" applyAlignment="1">
      <alignment horizontal="right" vertical="center"/>
    </xf>
    <xf numFmtId="41" fontId="121" fillId="0" borderId="28" xfId="188" applyNumberFormat="1" applyFont="1" applyFill="1" applyBorder="1" applyAlignment="1">
      <alignment horizontal="center" vertical="center"/>
    </xf>
    <xf numFmtId="41" fontId="121" fillId="0" borderId="26" xfId="188" applyNumberFormat="1" applyFont="1" applyFill="1" applyBorder="1" applyAlignment="1">
      <alignment horizontal="center" vertical="center"/>
    </xf>
    <xf numFmtId="172" fontId="121" fillId="0" borderId="29" xfId="188" applyNumberFormat="1" applyFont="1" applyFill="1" applyBorder="1" applyAlignment="1">
      <alignment vertical="center"/>
    </xf>
    <xf numFmtId="172" fontId="121" fillId="0" borderId="0" xfId="188" applyNumberFormat="1" applyFont="1" applyFill="1" applyBorder="1" applyAlignment="1">
      <alignment vertical="center"/>
    </xf>
    <xf numFmtId="173" fontId="121" fillId="0" borderId="0" xfId="188" applyNumberFormat="1" applyFont="1" applyFill="1" applyBorder="1" applyAlignment="1">
      <alignment horizontal="right" vertical="center"/>
    </xf>
    <xf numFmtId="173" fontId="121" fillId="0" borderId="0" xfId="188" applyNumberFormat="1" applyFont="1" applyFill="1" applyBorder="1" applyAlignment="1">
      <alignment vertical="center"/>
    </xf>
    <xf numFmtId="41" fontId="120" fillId="0" borderId="0" xfId="188" applyNumberFormat="1" applyFont="1" applyFill="1" applyBorder="1" applyAlignment="1">
      <alignment horizontal="center" vertical="center"/>
    </xf>
    <xf numFmtId="41" fontId="120" fillId="0" borderId="7" xfId="188" applyNumberFormat="1" applyFont="1" applyFill="1" applyBorder="1" applyAlignment="1">
      <alignment horizontal="center" vertical="center"/>
    </xf>
    <xf numFmtId="41" fontId="120" fillId="0" borderId="28" xfId="188" applyNumberFormat="1" applyFont="1" applyFill="1" applyBorder="1" applyAlignment="1">
      <alignment horizontal="right" vertical="center"/>
    </xf>
    <xf numFmtId="41" fontId="120" fillId="0" borderId="0" xfId="188" applyNumberFormat="1" applyFont="1" applyFill="1" applyBorder="1" applyAlignment="1">
      <alignment horizontal="right" vertical="center"/>
    </xf>
    <xf numFmtId="41" fontId="120" fillId="0" borderId="29" xfId="188" applyNumberFormat="1" applyFont="1" applyFill="1" applyBorder="1" applyAlignment="1">
      <alignment horizontal="right" vertical="center"/>
    </xf>
    <xf numFmtId="41" fontId="120" fillId="0" borderId="26" xfId="188" applyNumberFormat="1" applyFont="1" applyFill="1" applyBorder="1" applyAlignment="1">
      <alignment horizontal="center" vertical="center"/>
    </xf>
    <xf numFmtId="41" fontId="120" fillId="0" borderId="29" xfId="188" applyNumberFormat="1" applyFont="1" applyFill="1" applyBorder="1" applyAlignment="1">
      <alignment horizontal="center" vertical="center"/>
    </xf>
    <xf numFmtId="41" fontId="120" fillId="0" borderId="27" xfId="188" applyNumberFormat="1" applyFont="1" applyFill="1" applyBorder="1" applyAlignment="1">
      <alignment horizontal="right" vertical="center"/>
    </xf>
    <xf numFmtId="168" fontId="122" fillId="0" borderId="0" xfId="188" applyNumberFormat="1" applyFont="1" applyFill="1" applyAlignment="1">
      <alignment vertical="center"/>
    </xf>
    <xf numFmtId="39" fontId="121" fillId="0" borderId="0" xfId="188" applyNumberFormat="1" applyFont="1" applyFill="1" applyAlignment="1">
      <alignment vertical="center"/>
    </xf>
    <xf numFmtId="179" fontId="121" fillId="0" borderId="0" xfId="1357" applyNumberFormat="1" applyFont="1" applyFill="1" applyBorder="1" applyAlignment="1">
      <alignment vertical="center"/>
    </xf>
    <xf numFmtId="41" fontId="121" fillId="0" borderId="28" xfId="188" applyNumberFormat="1" applyFont="1" applyFill="1" applyBorder="1" applyAlignment="1">
      <alignment horizontal="right" vertical="center"/>
    </xf>
    <xf numFmtId="38" fontId="4" fillId="0" borderId="0" xfId="0" applyNumberFormat="1" applyFont="1" applyAlignment="1">
      <alignment horizontal="left" vertical="center"/>
    </xf>
    <xf numFmtId="0" fontId="121" fillId="0" borderId="0" xfId="0" applyFont="1" applyAlignment="1">
      <alignment horizontal="centerContinuous" vertical="center"/>
    </xf>
    <xf numFmtId="0" fontId="12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20" fillId="0" borderId="0" xfId="0" applyFont="1" applyAlignment="1">
      <alignment horizontal="left" vertical="center"/>
    </xf>
    <xf numFmtId="0" fontId="122" fillId="0" borderId="0" xfId="0" applyFont="1" applyAlignment="1">
      <alignment vertical="center"/>
    </xf>
    <xf numFmtId="170" fontId="121" fillId="0" borderId="0" xfId="0" applyNumberFormat="1" applyFont="1" applyAlignment="1">
      <alignment horizontal="centerContinuous" vertical="center"/>
    </xf>
    <xf numFmtId="170" fontId="121" fillId="0" borderId="0" xfId="0" applyNumberFormat="1" applyFont="1" applyAlignment="1">
      <alignment horizontal="right" vertical="center"/>
    </xf>
    <xf numFmtId="0" fontId="121" fillId="0" borderId="0" xfId="0" applyFont="1" applyAlignment="1">
      <alignment vertical="center"/>
    </xf>
    <xf numFmtId="38" fontId="120" fillId="0" borderId="0" xfId="0" applyNumberFormat="1" applyFont="1" applyAlignment="1">
      <alignment vertical="center"/>
    </xf>
    <xf numFmtId="38" fontId="121" fillId="0" borderId="0" xfId="0" applyNumberFormat="1" applyFont="1" applyAlignment="1">
      <alignment vertical="center"/>
    </xf>
    <xf numFmtId="41" fontId="121" fillId="0" borderId="0" xfId="0" applyNumberFormat="1" applyFont="1" applyAlignment="1">
      <alignment horizontal="right" vertical="center"/>
    </xf>
    <xf numFmtId="0" fontId="120" fillId="0" borderId="0" xfId="0" applyFont="1" applyAlignment="1">
      <alignment vertical="center"/>
    </xf>
    <xf numFmtId="41" fontId="120" fillId="0" borderId="0" xfId="0" applyNumberFormat="1" applyFont="1" applyAlignment="1">
      <alignment horizontal="right" vertical="center"/>
    </xf>
    <xf numFmtId="171" fontId="121" fillId="0" borderId="0" xfId="0" applyNumberFormat="1" applyFont="1" applyAlignment="1">
      <alignment horizontal="right" vertical="center"/>
    </xf>
    <xf numFmtId="171" fontId="121" fillId="0" borderId="0" xfId="0" applyNumberFormat="1" applyFont="1" applyAlignment="1">
      <alignment vertical="center"/>
    </xf>
    <xf numFmtId="38" fontId="120" fillId="0" borderId="0" xfId="0" applyNumberFormat="1" applyFont="1" applyAlignment="1">
      <alignment horizontal="left" vertical="center"/>
    </xf>
    <xf numFmtId="38" fontId="124" fillId="0" borderId="0" xfId="0" applyNumberFormat="1" applyFont="1" applyAlignment="1">
      <alignment vertical="center"/>
    </xf>
    <xf numFmtId="171" fontId="121" fillId="0" borderId="0" xfId="0" applyNumberFormat="1" applyFont="1" applyAlignment="1">
      <alignment horizontal="center" vertical="center"/>
    </xf>
    <xf numFmtId="41" fontId="121" fillId="0" borderId="0" xfId="0" applyNumberFormat="1" applyFont="1" applyAlignment="1">
      <alignment horizontal="center" vertical="center"/>
    </xf>
    <xf numFmtId="41" fontId="121" fillId="0" borderId="0" xfId="0" applyNumberFormat="1" applyFont="1" applyAlignment="1">
      <alignment vertical="center"/>
    </xf>
    <xf numFmtId="38" fontId="121" fillId="0" borderId="0" xfId="0" applyNumberFormat="1" applyFont="1" applyAlignment="1">
      <alignment horizontal="left" vertical="center"/>
    </xf>
    <xf numFmtId="41" fontId="125" fillId="0" borderId="0" xfId="0" applyNumberFormat="1" applyFont="1" applyAlignment="1">
      <alignment horizontal="right" vertical="center"/>
    </xf>
    <xf numFmtId="3" fontId="121" fillId="0" borderId="0" xfId="0" applyNumberFormat="1" applyFont="1" applyAlignment="1">
      <alignment vertical="center"/>
    </xf>
    <xf numFmtId="0" fontId="120" fillId="0" borderId="0" xfId="0" applyFont="1" applyAlignment="1">
      <alignment horizontal="center" vertical="center"/>
    </xf>
    <xf numFmtId="0" fontId="121" fillId="0" borderId="0" xfId="0" applyFont="1" applyAlignment="1">
      <alignment horizontal="center" vertical="center"/>
    </xf>
    <xf numFmtId="0" fontId="124" fillId="0" borderId="0" xfId="1356" applyFont="1" applyAlignment="1">
      <alignment vertical="center"/>
    </xf>
    <xf numFmtId="0" fontId="120" fillId="0" borderId="0" xfId="1356" applyFont="1" applyAlignment="1">
      <alignment horizontal="left"/>
    </xf>
    <xf numFmtId="165" fontId="121" fillId="0" borderId="0" xfId="1356" applyNumberFormat="1" applyFont="1" applyAlignment="1">
      <alignment horizontal="center"/>
    </xf>
    <xf numFmtId="3" fontId="121" fillId="0" borderId="0" xfId="0" applyNumberFormat="1" applyFont="1" applyAlignment="1">
      <alignment horizontal="centerContinuous" vertical="center"/>
    </xf>
    <xf numFmtId="171" fontId="121" fillId="0" borderId="0" xfId="0" applyNumberFormat="1" applyFont="1" applyAlignment="1">
      <alignment horizontal="centerContinuous" vertical="center"/>
    </xf>
    <xf numFmtId="0" fontId="121" fillId="0" borderId="0" xfId="0" applyFont="1" applyAlignment="1">
      <alignment horizontal="center" vertical="center" wrapText="1"/>
    </xf>
    <xf numFmtId="38" fontId="121" fillId="0" borderId="0" xfId="0" applyNumberFormat="1" applyFont="1" applyAlignment="1" applyProtection="1">
      <alignment vertical="center"/>
      <protection locked="0"/>
    </xf>
    <xf numFmtId="0" fontId="122" fillId="0" borderId="0" xfId="0" applyFont="1" applyAlignment="1">
      <alignment horizontal="center" vertical="center"/>
    </xf>
    <xf numFmtId="0" fontId="120" fillId="0" borderId="0" xfId="0" applyFont="1" applyAlignment="1">
      <alignment horizontal="center" vertical="center"/>
    </xf>
    <xf numFmtId="0" fontId="121" fillId="0" borderId="0" xfId="0" applyFont="1" applyAlignment="1">
      <alignment horizontal="center" vertical="center"/>
    </xf>
    <xf numFmtId="0" fontId="121" fillId="0" borderId="0" xfId="0" applyFont="1" applyAlignment="1">
      <alignment horizontal="center" vertical="center" wrapText="1"/>
    </xf>
  </cellXfs>
  <cellStyles count="1360">
    <cellStyle name="_TB Mapping to Wel_Apr'13" xfId="1" xr:uid="{00000000-0005-0000-0000-000000000000}"/>
    <cellStyle name="20% - Accent1 2" xfId="2" xr:uid="{00000000-0005-0000-0000-000001000000}"/>
    <cellStyle name="20% - Accent1 2 2" xfId="3" xr:uid="{00000000-0005-0000-0000-000002000000}"/>
    <cellStyle name="20% - Accent1 3" xfId="4" xr:uid="{00000000-0005-0000-0000-000003000000}"/>
    <cellStyle name="20% - Accent2 2" xfId="5" xr:uid="{00000000-0005-0000-0000-000004000000}"/>
    <cellStyle name="20% - Accent2 2 2" xfId="6" xr:uid="{00000000-0005-0000-0000-000005000000}"/>
    <cellStyle name="20% - Accent2 3" xfId="7" xr:uid="{00000000-0005-0000-0000-000006000000}"/>
    <cellStyle name="20% - Accent3 2" xfId="8" xr:uid="{00000000-0005-0000-0000-000007000000}"/>
    <cellStyle name="20% - Accent3 2 2" xfId="9" xr:uid="{00000000-0005-0000-0000-000008000000}"/>
    <cellStyle name="20% - Accent3 3" xfId="10" xr:uid="{00000000-0005-0000-0000-000009000000}"/>
    <cellStyle name="20% - Accent4 2" xfId="11" xr:uid="{00000000-0005-0000-0000-00000A000000}"/>
    <cellStyle name="20% - Accent4 2 2" xfId="12" xr:uid="{00000000-0005-0000-0000-00000B000000}"/>
    <cellStyle name="20% - Accent4 3" xfId="13" xr:uid="{00000000-0005-0000-0000-00000C000000}"/>
    <cellStyle name="20% - Accent5 2" xfId="14" xr:uid="{00000000-0005-0000-0000-00000D000000}"/>
    <cellStyle name="20% - Accent5 2 2" xfId="15" xr:uid="{00000000-0005-0000-0000-00000E000000}"/>
    <cellStyle name="20% - Accent5 3" xfId="16" xr:uid="{00000000-0005-0000-0000-00000F000000}"/>
    <cellStyle name="20% - Accent6 2" xfId="17" xr:uid="{00000000-0005-0000-0000-000010000000}"/>
    <cellStyle name="20% - Accent6 2 2" xfId="18" xr:uid="{00000000-0005-0000-0000-000011000000}"/>
    <cellStyle name="20% - Accent6 3" xfId="19" xr:uid="{00000000-0005-0000-0000-000012000000}"/>
    <cellStyle name="20% - ส่วนที่ถูกเน้น1" xfId="20" xr:uid="{00000000-0005-0000-0000-000013000000}"/>
    <cellStyle name="20% - ส่วนที่ถูกเน้น1 2" xfId="21" xr:uid="{00000000-0005-0000-0000-000014000000}"/>
    <cellStyle name="20% - ส่วนที่ถูกเน้น1 2 2" xfId="22" xr:uid="{00000000-0005-0000-0000-000015000000}"/>
    <cellStyle name="20% - ส่วนที่ถูกเน้น1 3" xfId="23" xr:uid="{00000000-0005-0000-0000-000016000000}"/>
    <cellStyle name="20% - ส่วนที่ถูกเน้น1 3 2" xfId="24" xr:uid="{00000000-0005-0000-0000-000017000000}"/>
    <cellStyle name="20% - ส่วนที่ถูกเน้น1 4" xfId="25" xr:uid="{00000000-0005-0000-0000-000018000000}"/>
    <cellStyle name="20% - ส่วนที่ถูกเน้น2" xfId="26" xr:uid="{00000000-0005-0000-0000-000019000000}"/>
    <cellStyle name="20% - ส่วนที่ถูกเน้น2 2" xfId="27" xr:uid="{00000000-0005-0000-0000-00001A000000}"/>
    <cellStyle name="20% - ส่วนที่ถูกเน้น2 2 2" xfId="28" xr:uid="{00000000-0005-0000-0000-00001B000000}"/>
    <cellStyle name="20% - ส่วนที่ถูกเน้น2 3" xfId="29" xr:uid="{00000000-0005-0000-0000-00001C000000}"/>
    <cellStyle name="20% - ส่วนที่ถูกเน้น2 3 2" xfId="30" xr:uid="{00000000-0005-0000-0000-00001D000000}"/>
    <cellStyle name="20% - ส่วนที่ถูกเน้น2 4" xfId="31" xr:uid="{00000000-0005-0000-0000-00001E000000}"/>
    <cellStyle name="20% - ส่วนที่ถูกเน้น3" xfId="32" xr:uid="{00000000-0005-0000-0000-00001F000000}"/>
    <cellStyle name="20% - ส่วนที่ถูกเน้น3 2" xfId="33" xr:uid="{00000000-0005-0000-0000-000020000000}"/>
    <cellStyle name="20% - ส่วนที่ถูกเน้น3 2 2" xfId="34" xr:uid="{00000000-0005-0000-0000-000021000000}"/>
    <cellStyle name="20% - ส่วนที่ถูกเน้น3 3" xfId="35" xr:uid="{00000000-0005-0000-0000-000022000000}"/>
    <cellStyle name="20% - ส่วนที่ถูกเน้น3 3 2" xfId="36" xr:uid="{00000000-0005-0000-0000-000023000000}"/>
    <cellStyle name="20% - ส่วนที่ถูกเน้น3 4" xfId="37" xr:uid="{00000000-0005-0000-0000-000024000000}"/>
    <cellStyle name="20% - ส่วนที่ถูกเน้น4" xfId="38" xr:uid="{00000000-0005-0000-0000-000025000000}"/>
    <cellStyle name="20% - ส่วนที่ถูกเน้น4 2" xfId="39" xr:uid="{00000000-0005-0000-0000-000026000000}"/>
    <cellStyle name="20% - ส่วนที่ถูกเน้น4 2 2" xfId="40" xr:uid="{00000000-0005-0000-0000-000027000000}"/>
    <cellStyle name="20% - ส่วนที่ถูกเน้น4 3" xfId="41" xr:uid="{00000000-0005-0000-0000-000028000000}"/>
    <cellStyle name="20% - ส่วนที่ถูกเน้น4 3 2" xfId="42" xr:uid="{00000000-0005-0000-0000-000029000000}"/>
    <cellStyle name="20% - ส่วนที่ถูกเน้น4 4" xfId="43" xr:uid="{00000000-0005-0000-0000-00002A000000}"/>
    <cellStyle name="20% - ส่วนที่ถูกเน้น5" xfId="44" xr:uid="{00000000-0005-0000-0000-00002B000000}"/>
    <cellStyle name="20% - ส่วนที่ถูกเน้น5 2" xfId="45" xr:uid="{00000000-0005-0000-0000-00002C000000}"/>
    <cellStyle name="20% - ส่วนที่ถูกเน้น5 2 2" xfId="46" xr:uid="{00000000-0005-0000-0000-00002D000000}"/>
    <cellStyle name="20% - ส่วนที่ถูกเน้น5 3" xfId="47" xr:uid="{00000000-0005-0000-0000-00002E000000}"/>
    <cellStyle name="20% - ส่วนที่ถูกเน้น6" xfId="48" xr:uid="{00000000-0005-0000-0000-00002F000000}"/>
    <cellStyle name="20% - ส่วนที่ถูกเน้น6 2" xfId="49" xr:uid="{00000000-0005-0000-0000-000030000000}"/>
    <cellStyle name="20% - ส่วนที่ถูกเน้น6 2 2" xfId="50" xr:uid="{00000000-0005-0000-0000-000031000000}"/>
    <cellStyle name="20% - ส่วนที่ถูกเน้น6 3" xfId="51" xr:uid="{00000000-0005-0000-0000-000032000000}"/>
    <cellStyle name="20% - ส่วนที่ถูกเน้น6 3 2" xfId="52" xr:uid="{00000000-0005-0000-0000-000033000000}"/>
    <cellStyle name="20% - ส่วนที่ถูกเน้น6 4" xfId="53" xr:uid="{00000000-0005-0000-0000-000034000000}"/>
    <cellStyle name="40% - Accent1 2" xfId="54" xr:uid="{00000000-0005-0000-0000-000035000000}"/>
    <cellStyle name="40% - Accent1 2 2" xfId="55" xr:uid="{00000000-0005-0000-0000-000036000000}"/>
    <cellStyle name="40% - Accent1 3" xfId="56" xr:uid="{00000000-0005-0000-0000-000037000000}"/>
    <cellStyle name="40% - Accent2 2" xfId="57" xr:uid="{00000000-0005-0000-0000-000038000000}"/>
    <cellStyle name="40% - Accent2 2 2" xfId="58" xr:uid="{00000000-0005-0000-0000-000039000000}"/>
    <cellStyle name="40% - Accent2 3" xfId="59" xr:uid="{00000000-0005-0000-0000-00003A000000}"/>
    <cellStyle name="40% - Accent3 2" xfId="60" xr:uid="{00000000-0005-0000-0000-00003B000000}"/>
    <cellStyle name="40% - Accent3 2 2" xfId="61" xr:uid="{00000000-0005-0000-0000-00003C000000}"/>
    <cellStyle name="40% - Accent3 3" xfId="62" xr:uid="{00000000-0005-0000-0000-00003D000000}"/>
    <cellStyle name="40% - Accent4 2" xfId="63" xr:uid="{00000000-0005-0000-0000-00003E000000}"/>
    <cellStyle name="40% - Accent4 2 2" xfId="64" xr:uid="{00000000-0005-0000-0000-00003F000000}"/>
    <cellStyle name="40% - Accent4 3" xfId="65" xr:uid="{00000000-0005-0000-0000-000040000000}"/>
    <cellStyle name="40% - Accent5 2" xfId="66" xr:uid="{00000000-0005-0000-0000-000041000000}"/>
    <cellStyle name="40% - Accent5 2 2" xfId="67" xr:uid="{00000000-0005-0000-0000-000042000000}"/>
    <cellStyle name="40% - Accent5 3" xfId="68" xr:uid="{00000000-0005-0000-0000-000043000000}"/>
    <cellStyle name="40% - Accent6 2" xfId="69" xr:uid="{00000000-0005-0000-0000-000044000000}"/>
    <cellStyle name="40% - Accent6 2 2" xfId="70" xr:uid="{00000000-0005-0000-0000-000045000000}"/>
    <cellStyle name="40% - Accent6 3" xfId="71" xr:uid="{00000000-0005-0000-0000-000046000000}"/>
    <cellStyle name="40% - ส่วนที่ถูกเน้น1" xfId="72" xr:uid="{00000000-0005-0000-0000-000047000000}"/>
    <cellStyle name="40% - ส่วนที่ถูกเน้น1 2" xfId="73" xr:uid="{00000000-0005-0000-0000-000048000000}"/>
    <cellStyle name="40% - ส่วนที่ถูกเน้น1 2 2" xfId="74" xr:uid="{00000000-0005-0000-0000-000049000000}"/>
    <cellStyle name="40% - ส่วนที่ถูกเน้น1 3" xfId="75" xr:uid="{00000000-0005-0000-0000-00004A000000}"/>
    <cellStyle name="40% - ส่วนที่ถูกเน้น1 3 2" xfId="76" xr:uid="{00000000-0005-0000-0000-00004B000000}"/>
    <cellStyle name="40% - ส่วนที่ถูกเน้น1 4" xfId="77" xr:uid="{00000000-0005-0000-0000-00004C000000}"/>
    <cellStyle name="40% - ส่วนที่ถูกเน้น2" xfId="78" xr:uid="{00000000-0005-0000-0000-00004D000000}"/>
    <cellStyle name="40% - ส่วนที่ถูกเน้น2 2" xfId="79" xr:uid="{00000000-0005-0000-0000-00004E000000}"/>
    <cellStyle name="40% - ส่วนที่ถูกเน้น2 2 2" xfId="80" xr:uid="{00000000-0005-0000-0000-00004F000000}"/>
    <cellStyle name="40% - ส่วนที่ถูกเน้น2 3" xfId="81" xr:uid="{00000000-0005-0000-0000-000050000000}"/>
    <cellStyle name="40% - ส่วนที่ถูกเน้น3" xfId="82" xr:uid="{00000000-0005-0000-0000-000051000000}"/>
    <cellStyle name="40% - ส่วนที่ถูกเน้น3 2" xfId="83" xr:uid="{00000000-0005-0000-0000-000052000000}"/>
    <cellStyle name="40% - ส่วนที่ถูกเน้น3 2 2" xfId="84" xr:uid="{00000000-0005-0000-0000-000053000000}"/>
    <cellStyle name="40% - ส่วนที่ถูกเน้น3 3" xfId="85" xr:uid="{00000000-0005-0000-0000-000054000000}"/>
    <cellStyle name="40% - ส่วนที่ถูกเน้น3 3 2" xfId="86" xr:uid="{00000000-0005-0000-0000-000055000000}"/>
    <cellStyle name="40% - ส่วนที่ถูกเน้น3 4" xfId="87" xr:uid="{00000000-0005-0000-0000-000056000000}"/>
    <cellStyle name="40% - ส่วนที่ถูกเน้น4" xfId="88" xr:uid="{00000000-0005-0000-0000-000057000000}"/>
    <cellStyle name="40% - ส่วนที่ถูกเน้น4 2" xfId="89" xr:uid="{00000000-0005-0000-0000-000058000000}"/>
    <cellStyle name="40% - ส่วนที่ถูกเน้น4 2 2" xfId="90" xr:uid="{00000000-0005-0000-0000-000059000000}"/>
    <cellStyle name="40% - ส่วนที่ถูกเน้น4 3" xfId="91" xr:uid="{00000000-0005-0000-0000-00005A000000}"/>
    <cellStyle name="40% - ส่วนที่ถูกเน้น4 3 2" xfId="92" xr:uid="{00000000-0005-0000-0000-00005B000000}"/>
    <cellStyle name="40% - ส่วนที่ถูกเน้น4 4" xfId="93" xr:uid="{00000000-0005-0000-0000-00005C000000}"/>
    <cellStyle name="40% - ส่วนที่ถูกเน้น5" xfId="94" xr:uid="{00000000-0005-0000-0000-00005D000000}"/>
    <cellStyle name="40% - ส่วนที่ถูกเน้น5 2" xfId="95" xr:uid="{00000000-0005-0000-0000-00005E000000}"/>
    <cellStyle name="40% - ส่วนที่ถูกเน้น5 2 2" xfId="96" xr:uid="{00000000-0005-0000-0000-00005F000000}"/>
    <cellStyle name="40% - ส่วนที่ถูกเน้น5 3" xfId="97" xr:uid="{00000000-0005-0000-0000-000060000000}"/>
    <cellStyle name="40% - ส่วนที่ถูกเน้น5 3 2" xfId="98" xr:uid="{00000000-0005-0000-0000-000061000000}"/>
    <cellStyle name="40% - ส่วนที่ถูกเน้น5 4" xfId="99" xr:uid="{00000000-0005-0000-0000-000062000000}"/>
    <cellStyle name="40% - ส่วนที่ถูกเน้น6" xfId="100" xr:uid="{00000000-0005-0000-0000-000063000000}"/>
    <cellStyle name="40% - ส่วนที่ถูกเน้น6 2" xfId="101" xr:uid="{00000000-0005-0000-0000-000064000000}"/>
    <cellStyle name="40% - ส่วนที่ถูกเน้น6 2 2" xfId="102" xr:uid="{00000000-0005-0000-0000-000065000000}"/>
    <cellStyle name="40% - ส่วนที่ถูกเน้น6 3" xfId="103" xr:uid="{00000000-0005-0000-0000-000066000000}"/>
    <cellStyle name="40% - ส่วนที่ถูกเน้น6 3 2" xfId="104" xr:uid="{00000000-0005-0000-0000-000067000000}"/>
    <cellStyle name="40% - ส่วนที่ถูกเน้น6 4" xfId="105" xr:uid="{00000000-0005-0000-0000-000068000000}"/>
    <cellStyle name="60% - Accent1 2" xfId="106" xr:uid="{00000000-0005-0000-0000-000069000000}"/>
    <cellStyle name="60% - Accent1 2 2" xfId="107" xr:uid="{00000000-0005-0000-0000-00006A000000}"/>
    <cellStyle name="60% - Accent1 3" xfId="108" xr:uid="{00000000-0005-0000-0000-00006B000000}"/>
    <cellStyle name="60% - Accent2 2" xfId="109" xr:uid="{00000000-0005-0000-0000-00006C000000}"/>
    <cellStyle name="60% - Accent2 2 2" xfId="110" xr:uid="{00000000-0005-0000-0000-00006D000000}"/>
    <cellStyle name="60% - Accent2 3" xfId="111" xr:uid="{00000000-0005-0000-0000-00006E000000}"/>
    <cellStyle name="60% - Accent3 2" xfId="112" xr:uid="{00000000-0005-0000-0000-00006F000000}"/>
    <cellStyle name="60% - Accent3 2 2" xfId="113" xr:uid="{00000000-0005-0000-0000-000070000000}"/>
    <cellStyle name="60% - Accent3 3" xfId="114" xr:uid="{00000000-0005-0000-0000-000071000000}"/>
    <cellStyle name="60% - Accent4 2" xfId="115" xr:uid="{00000000-0005-0000-0000-000072000000}"/>
    <cellStyle name="60% - Accent4 2 2" xfId="116" xr:uid="{00000000-0005-0000-0000-000073000000}"/>
    <cellStyle name="60% - Accent4 3" xfId="117" xr:uid="{00000000-0005-0000-0000-000074000000}"/>
    <cellStyle name="60% - Accent5 2" xfId="118" xr:uid="{00000000-0005-0000-0000-000075000000}"/>
    <cellStyle name="60% - Accent5 2 2" xfId="119" xr:uid="{00000000-0005-0000-0000-000076000000}"/>
    <cellStyle name="60% - Accent5 3" xfId="120" xr:uid="{00000000-0005-0000-0000-000077000000}"/>
    <cellStyle name="60% - Accent6 2" xfId="121" xr:uid="{00000000-0005-0000-0000-000078000000}"/>
    <cellStyle name="60% - Accent6 2 2" xfId="122" xr:uid="{00000000-0005-0000-0000-000079000000}"/>
    <cellStyle name="60% - Accent6 3" xfId="123" xr:uid="{00000000-0005-0000-0000-00007A000000}"/>
    <cellStyle name="60% - ส่วนที่ถูกเน้น1" xfId="124" xr:uid="{00000000-0005-0000-0000-00007B000000}"/>
    <cellStyle name="60% - ส่วนที่ถูกเน้น1 2" xfId="125" xr:uid="{00000000-0005-0000-0000-00007C000000}"/>
    <cellStyle name="60% - ส่วนที่ถูกเน้น1 3" xfId="126" xr:uid="{00000000-0005-0000-0000-00007D000000}"/>
    <cellStyle name="60% - ส่วนที่ถูกเน้น2" xfId="127" xr:uid="{00000000-0005-0000-0000-00007E000000}"/>
    <cellStyle name="60% - ส่วนที่ถูกเน้น2 2" xfId="128" xr:uid="{00000000-0005-0000-0000-00007F000000}"/>
    <cellStyle name="60% - ส่วนที่ถูกเน้น2 3" xfId="129" xr:uid="{00000000-0005-0000-0000-000080000000}"/>
    <cellStyle name="60% - ส่วนที่ถูกเน้น3" xfId="130" xr:uid="{00000000-0005-0000-0000-000081000000}"/>
    <cellStyle name="60% - ส่วนที่ถูกเน้น3 2" xfId="131" xr:uid="{00000000-0005-0000-0000-000082000000}"/>
    <cellStyle name="60% - ส่วนที่ถูกเน้น3 3" xfId="132" xr:uid="{00000000-0005-0000-0000-000083000000}"/>
    <cellStyle name="60% - ส่วนที่ถูกเน้น4" xfId="133" xr:uid="{00000000-0005-0000-0000-000084000000}"/>
    <cellStyle name="60% - ส่วนที่ถูกเน้น4 2" xfId="134" xr:uid="{00000000-0005-0000-0000-000085000000}"/>
    <cellStyle name="60% - ส่วนที่ถูกเน้น4 3" xfId="135" xr:uid="{00000000-0005-0000-0000-000086000000}"/>
    <cellStyle name="60% - ส่วนที่ถูกเน้น5" xfId="136" xr:uid="{00000000-0005-0000-0000-000087000000}"/>
    <cellStyle name="60% - ส่วนที่ถูกเน้น5 2" xfId="137" xr:uid="{00000000-0005-0000-0000-000088000000}"/>
    <cellStyle name="60% - ส่วนที่ถูกเน้น5 3" xfId="138" xr:uid="{00000000-0005-0000-0000-000089000000}"/>
    <cellStyle name="60% - ส่วนที่ถูกเน้น6" xfId="139" xr:uid="{00000000-0005-0000-0000-00008A000000}"/>
    <cellStyle name="60% - ส่วนที่ถูกเน้น6 2" xfId="140" xr:uid="{00000000-0005-0000-0000-00008B000000}"/>
    <cellStyle name="60% - ส่วนที่ถูกเน้น6 3" xfId="141" xr:uid="{00000000-0005-0000-0000-00008C000000}"/>
    <cellStyle name="75" xfId="142" xr:uid="{00000000-0005-0000-0000-00008D000000}"/>
    <cellStyle name="Accent1 2" xfId="143" xr:uid="{00000000-0005-0000-0000-00008E000000}"/>
    <cellStyle name="Accent1 2 2" xfId="144" xr:uid="{00000000-0005-0000-0000-00008F000000}"/>
    <cellStyle name="Accent1 3" xfId="145" xr:uid="{00000000-0005-0000-0000-000090000000}"/>
    <cellStyle name="Accent2 2" xfId="146" xr:uid="{00000000-0005-0000-0000-000091000000}"/>
    <cellStyle name="Accent2 2 2" xfId="147" xr:uid="{00000000-0005-0000-0000-000092000000}"/>
    <cellStyle name="Accent2 3" xfId="148" xr:uid="{00000000-0005-0000-0000-000093000000}"/>
    <cellStyle name="Accent3 2" xfId="149" xr:uid="{00000000-0005-0000-0000-000094000000}"/>
    <cellStyle name="Accent3 2 2" xfId="150" xr:uid="{00000000-0005-0000-0000-000095000000}"/>
    <cellStyle name="Accent3 3" xfId="151" xr:uid="{00000000-0005-0000-0000-000096000000}"/>
    <cellStyle name="Accent4 2" xfId="152" xr:uid="{00000000-0005-0000-0000-000097000000}"/>
    <cellStyle name="Accent4 2 2" xfId="153" xr:uid="{00000000-0005-0000-0000-000098000000}"/>
    <cellStyle name="Accent4 3" xfId="154" xr:uid="{00000000-0005-0000-0000-000099000000}"/>
    <cellStyle name="Accent5 2" xfId="155" xr:uid="{00000000-0005-0000-0000-00009A000000}"/>
    <cellStyle name="Accent5 2 2" xfId="156" xr:uid="{00000000-0005-0000-0000-00009B000000}"/>
    <cellStyle name="Accent5 3" xfId="157" xr:uid="{00000000-0005-0000-0000-00009C000000}"/>
    <cellStyle name="Accent5 75" xfId="158" xr:uid="{00000000-0005-0000-0000-00009D000000}"/>
    <cellStyle name="Accent6 2" xfId="159" xr:uid="{00000000-0005-0000-0000-00009E000000}"/>
    <cellStyle name="Accent6 2 2" xfId="160" xr:uid="{00000000-0005-0000-0000-00009F000000}"/>
    <cellStyle name="Accent6 3" xfId="161" xr:uid="{00000000-0005-0000-0000-0000A0000000}"/>
    <cellStyle name="Account[0]" xfId="162" xr:uid="{00000000-0005-0000-0000-0000A1000000}"/>
    <cellStyle name="Bad 2" xfId="163" xr:uid="{00000000-0005-0000-0000-0000A2000000}"/>
    <cellStyle name="Bad 2 2" xfId="164" xr:uid="{00000000-0005-0000-0000-0000A3000000}"/>
    <cellStyle name="Bad 3" xfId="165" xr:uid="{00000000-0005-0000-0000-0000A4000000}"/>
    <cellStyle name="Brand Align Left Text" xfId="166" xr:uid="{00000000-0005-0000-0000-0000A5000000}"/>
    <cellStyle name="Brand Default" xfId="167" xr:uid="{00000000-0005-0000-0000-0000A6000000}"/>
    <cellStyle name="Brand Percent" xfId="168" xr:uid="{00000000-0005-0000-0000-0000A7000000}"/>
    <cellStyle name="Brand Source" xfId="169" xr:uid="{00000000-0005-0000-0000-0000A8000000}"/>
    <cellStyle name="Brand Subtitle with Underline" xfId="170" xr:uid="{00000000-0005-0000-0000-0000A9000000}"/>
    <cellStyle name="Brand Subtitle without Underline" xfId="171" xr:uid="{00000000-0005-0000-0000-0000AA000000}"/>
    <cellStyle name="Brand Title" xfId="172" xr:uid="{00000000-0005-0000-0000-0000AB000000}"/>
    <cellStyle name="Calc Currency (0)" xfId="173" xr:uid="{00000000-0005-0000-0000-0000AC000000}"/>
    <cellStyle name="Calc Currency (2)" xfId="174" xr:uid="{00000000-0005-0000-0000-0000AD000000}"/>
    <cellStyle name="Calc Percent (0)" xfId="175" xr:uid="{00000000-0005-0000-0000-0000AE000000}"/>
    <cellStyle name="Calc Percent (1)" xfId="176" xr:uid="{00000000-0005-0000-0000-0000AF000000}"/>
    <cellStyle name="Calc Percent (2)" xfId="177" xr:uid="{00000000-0005-0000-0000-0000B0000000}"/>
    <cellStyle name="Calc Units (0)" xfId="178" xr:uid="{00000000-0005-0000-0000-0000B1000000}"/>
    <cellStyle name="Calc Units (1)" xfId="179" xr:uid="{00000000-0005-0000-0000-0000B2000000}"/>
    <cellStyle name="Calc Units (2)" xfId="180" xr:uid="{00000000-0005-0000-0000-0000B3000000}"/>
    <cellStyle name="Calculation 2" xfId="181" xr:uid="{00000000-0005-0000-0000-0000B4000000}"/>
    <cellStyle name="Calculation 2 2" xfId="182" xr:uid="{00000000-0005-0000-0000-0000B5000000}"/>
    <cellStyle name="Calculation 3" xfId="183" xr:uid="{00000000-0005-0000-0000-0000B6000000}"/>
    <cellStyle name="Check Cell 2" xfId="184" xr:uid="{00000000-0005-0000-0000-0000B7000000}"/>
    <cellStyle name="Check Cell 2 2" xfId="185" xr:uid="{00000000-0005-0000-0000-0000B8000000}"/>
    <cellStyle name="Check Cell 3" xfId="186" xr:uid="{00000000-0005-0000-0000-0000B9000000}"/>
    <cellStyle name="checkExposure" xfId="187" xr:uid="{00000000-0005-0000-0000-0000BA000000}"/>
    <cellStyle name="Comma" xfId="188" builtinId="3"/>
    <cellStyle name="Comma  - Style1" xfId="189" xr:uid="{00000000-0005-0000-0000-0000BC000000}"/>
    <cellStyle name="Comma  - Style2" xfId="190" xr:uid="{00000000-0005-0000-0000-0000BD000000}"/>
    <cellStyle name="Comma  - Style3" xfId="191" xr:uid="{00000000-0005-0000-0000-0000BE000000}"/>
    <cellStyle name="Comma  - Style4" xfId="192" xr:uid="{00000000-0005-0000-0000-0000BF000000}"/>
    <cellStyle name="Comma  - Style5" xfId="193" xr:uid="{00000000-0005-0000-0000-0000C0000000}"/>
    <cellStyle name="Comma  - Style6" xfId="194" xr:uid="{00000000-0005-0000-0000-0000C1000000}"/>
    <cellStyle name="Comma  - Style7" xfId="195" xr:uid="{00000000-0005-0000-0000-0000C2000000}"/>
    <cellStyle name="Comma  - Style8" xfId="196" xr:uid="{00000000-0005-0000-0000-0000C3000000}"/>
    <cellStyle name="Comma [00]" xfId="197" xr:uid="{00000000-0005-0000-0000-0000C4000000}"/>
    <cellStyle name="Comma 10" xfId="198" xr:uid="{00000000-0005-0000-0000-0000C5000000}"/>
    <cellStyle name="Comma 10 2" xfId="199" xr:uid="{00000000-0005-0000-0000-0000C6000000}"/>
    <cellStyle name="Comma 10 2 2" xfId="200" xr:uid="{00000000-0005-0000-0000-0000C7000000}"/>
    <cellStyle name="Comma 10 2 2 2" xfId="201" xr:uid="{00000000-0005-0000-0000-0000C8000000}"/>
    <cellStyle name="Comma 10 3" xfId="202" xr:uid="{00000000-0005-0000-0000-0000C9000000}"/>
    <cellStyle name="Comma 10 3 2" xfId="203" xr:uid="{00000000-0005-0000-0000-0000CA000000}"/>
    <cellStyle name="Comma 100" xfId="204" xr:uid="{00000000-0005-0000-0000-0000CB000000}"/>
    <cellStyle name="Comma 101" xfId="205" xr:uid="{00000000-0005-0000-0000-0000CC000000}"/>
    <cellStyle name="Comma 102" xfId="206" xr:uid="{00000000-0005-0000-0000-0000CD000000}"/>
    <cellStyle name="Comma 103" xfId="207" xr:uid="{00000000-0005-0000-0000-0000CE000000}"/>
    <cellStyle name="Comma 104" xfId="208" xr:uid="{00000000-0005-0000-0000-0000CF000000}"/>
    <cellStyle name="Comma 105" xfId="209" xr:uid="{00000000-0005-0000-0000-0000D0000000}"/>
    <cellStyle name="Comma 106" xfId="210" xr:uid="{00000000-0005-0000-0000-0000D1000000}"/>
    <cellStyle name="Comma 107" xfId="211" xr:uid="{00000000-0005-0000-0000-0000D2000000}"/>
    <cellStyle name="Comma 108" xfId="212" xr:uid="{00000000-0005-0000-0000-0000D3000000}"/>
    <cellStyle name="Comma 109" xfId="213" xr:uid="{00000000-0005-0000-0000-0000D4000000}"/>
    <cellStyle name="Comma 11" xfId="214" xr:uid="{00000000-0005-0000-0000-0000D5000000}"/>
    <cellStyle name="Comma 11 2" xfId="215" xr:uid="{00000000-0005-0000-0000-0000D6000000}"/>
    <cellStyle name="Comma 11 3" xfId="216" xr:uid="{00000000-0005-0000-0000-0000D7000000}"/>
    <cellStyle name="Comma 110" xfId="217" xr:uid="{00000000-0005-0000-0000-0000D8000000}"/>
    <cellStyle name="Comma 111" xfId="218" xr:uid="{00000000-0005-0000-0000-0000D9000000}"/>
    <cellStyle name="Comma 112" xfId="219" xr:uid="{00000000-0005-0000-0000-0000DA000000}"/>
    <cellStyle name="Comma 113" xfId="220" xr:uid="{00000000-0005-0000-0000-0000DB000000}"/>
    <cellStyle name="Comma 114" xfId="221" xr:uid="{00000000-0005-0000-0000-0000DC000000}"/>
    <cellStyle name="Comma 115" xfId="222" xr:uid="{00000000-0005-0000-0000-0000DD000000}"/>
    <cellStyle name="Comma 116" xfId="223" xr:uid="{00000000-0005-0000-0000-0000DE000000}"/>
    <cellStyle name="Comma 117" xfId="224" xr:uid="{00000000-0005-0000-0000-0000DF000000}"/>
    <cellStyle name="Comma 118" xfId="225" xr:uid="{00000000-0005-0000-0000-0000E0000000}"/>
    <cellStyle name="Comma 119" xfId="226" xr:uid="{00000000-0005-0000-0000-0000E1000000}"/>
    <cellStyle name="Comma 12" xfId="227" xr:uid="{00000000-0005-0000-0000-0000E2000000}"/>
    <cellStyle name="Comma 12 2" xfId="228" xr:uid="{00000000-0005-0000-0000-0000E3000000}"/>
    <cellStyle name="Comma 12 3" xfId="229" xr:uid="{00000000-0005-0000-0000-0000E4000000}"/>
    <cellStyle name="Comma 120" xfId="230" xr:uid="{00000000-0005-0000-0000-0000E5000000}"/>
    <cellStyle name="Comma 121" xfId="231" xr:uid="{00000000-0005-0000-0000-0000E6000000}"/>
    <cellStyle name="Comma 122" xfId="232" xr:uid="{00000000-0005-0000-0000-0000E7000000}"/>
    <cellStyle name="Comma 123" xfId="233" xr:uid="{00000000-0005-0000-0000-0000E8000000}"/>
    <cellStyle name="Comma 124" xfId="234" xr:uid="{00000000-0005-0000-0000-0000E9000000}"/>
    <cellStyle name="Comma 125" xfId="235" xr:uid="{00000000-0005-0000-0000-0000EA000000}"/>
    <cellStyle name="Comma 126" xfId="236" xr:uid="{00000000-0005-0000-0000-0000EB000000}"/>
    <cellStyle name="Comma 127" xfId="237" xr:uid="{00000000-0005-0000-0000-0000EC000000}"/>
    <cellStyle name="Comma 128" xfId="238" xr:uid="{00000000-0005-0000-0000-0000ED000000}"/>
    <cellStyle name="Comma 129" xfId="239" xr:uid="{00000000-0005-0000-0000-0000EE000000}"/>
    <cellStyle name="Comma 13" xfId="240" xr:uid="{00000000-0005-0000-0000-0000EF000000}"/>
    <cellStyle name="Comma 13 2" xfId="241" xr:uid="{00000000-0005-0000-0000-0000F0000000}"/>
    <cellStyle name="Comma 13 3" xfId="242" xr:uid="{00000000-0005-0000-0000-0000F1000000}"/>
    <cellStyle name="Comma 130" xfId="243" xr:uid="{00000000-0005-0000-0000-0000F2000000}"/>
    <cellStyle name="Comma 14" xfId="244" xr:uid="{00000000-0005-0000-0000-0000F3000000}"/>
    <cellStyle name="Comma 14 2" xfId="245" xr:uid="{00000000-0005-0000-0000-0000F4000000}"/>
    <cellStyle name="Comma 15" xfId="246" xr:uid="{00000000-0005-0000-0000-0000F5000000}"/>
    <cellStyle name="Comma 15 2" xfId="247" xr:uid="{00000000-0005-0000-0000-0000F6000000}"/>
    <cellStyle name="Comma 15 2 2" xfId="248" xr:uid="{00000000-0005-0000-0000-0000F7000000}"/>
    <cellStyle name="Comma 15 3" xfId="249" xr:uid="{00000000-0005-0000-0000-0000F8000000}"/>
    <cellStyle name="Comma 15 3 2" xfId="250" xr:uid="{00000000-0005-0000-0000-0000F9000000}"/>
    <cellStyle name="Comma 155" xfId="1358" xr:uid="{782247F6-BB22-43E1-BA70-7556886F90AF}"/>
    <cellStyle name="Comma 16" xfId="251" xr:uid="{00000000-0005-0000-0000-0000FA000000}"/>
    <cellStyle name="Comma 16 2" xfId="252" xr:uid="{00000000-0005-0000-0000-0000FB000000}"/>
    <cellStyle name="Comma 16 2 2" xfId="253" xr:uid="{00000000-0005-0000-0000-0000FC000000}"/>
    <cellStyle name="Comma 16 3" xfId="254" xr:uid="{00000000-0005-0000-0000-0000FD000000}"/>
    <cellStyle name="Comma 16 3 2" xfId="255" xr:uid="{00000000-0005-0000-0000-0000FE000000}"/>
    <cellStyle name="Comma 17" xfId="256" xr:uid="{00000000-0005-0000-0000-0000FF000000}"/>
    <cellStyle name="Comma 17 2" xfId="257" xr:uid="{00000000-0005-0000-0000-000000010000}"/>
    <cellStyle name="Comma 17 2 2" xfId="258" xr:uid="{00000000-0005-0000-0000-000001010000}"/>
    <cellStyle name="Comma 17 2 2 2" xfId="259" xr:uid="{00000000-0005-0000-0000-000002010000}"/>
    <cellStyle name="Comma 17 3" xfId="260" xr:uid="{00000000-0005-0000-0000-000003010000}"/>
    <cellStyle name="Comma 17 3 2" xfId="261" xr:uid="{00000000-0005-0000-0000-000004010000}"/>
    <cellStyle name="Comma 17 4" xfId="262" xr:uid="{00000000-0005-0000-0000-000005010000}"/>
    <cellStyle name="Comma 18" xfId="263" xr:uid="{00000000-0005-0000-0000-000006010000}"/>
    <cellStyle name="Comma 18 2" xfId="264" xr:uid="{00000000-0005-0000-0000-000007010000}"/>
    <cellStyle name="Comma 18 2 2" xfId="265" xr:uid="{00000000-0005-0000-0000-000008010000}"/>
    <cellStyle name="Comma 18 3" xfId="266" xr:uid="{00000000-0005-0000-0000-000009010000}"/>
    <cellStyle name="Comma 18 3 2" xfId="267" xr:uid="{00000000-0005-0000-0000-00000A010000}"/>
    <cellStyle name="Comma 19" xfId="268" xr:uid="{00000000-0005-0000-0000-00000B010000}"/>
    <cellStyle name="Comma 19 2" xfId="269" xr:uid="{00000000-0005-0000-0000-00000C010000}"/>
    <cellStyle name="Comma 19 2 2" xfId="270" xr:uid="{00000000-0005-0000-0000-00000D010000}"/>
    <cellStyle name="Comma 19 3" xfId="271" xr:uid="{00000000-0005-0000-0000-00000E010000}"/>
    <cellStyle name="Comma 19 3 2" xfId="272" xr:uid="{00000000-0005-0000-0000-00000F010000}"/>
    <cellStyle name="Comma 2" xfId="273" xr:uid="{00000000-0005-0000-0000-000010010000}"/>
    <cellStyle name="Comma 2 10" xfId="274" xr:uid="{00000000-0005-0000-0000-000011010000}"/>
    <cellStyle name="Comma 2 2" xfId="275" xr:uid="{00000000-0005-0000-0000-000012010000}"/>
    <cellStyle name="Comma 2 2 2" xfId="276" xr:uid="{00000000-0005-0000-0000-000013010000}"/>
    <cellStyle name="Comma 2 2 3" xfId="277" xr:uid="{00000000-0005-0000-0000-000014010000}"/>
    <cellStyle name="Comma 2 2 4" xfId="278" xr:uid="{00000000-0005-0000-0000-000015010000}"/>
    <cellStyle name="Comma 2 2 5" xfId="279" xr:uid="{00000000-0005-0000-0000-000016010000}"/>
    <cellStyle name="Comma 2 2 5 2" xfId="280" xr:uid="{00000000-0005-0000-0000-000017010000}"/>
    <cellStyle name="Comma 2 3" xfId="281" xr:uid="{00000000-0005-0000-0000-000018010000}"/>
    <cellStyle name="Comma 2 3 2" xfId="282" xr:uid="{00000000-0005-0000-0000-000019010000}"/>
    <cellStyle name="Comma 2 3 3" xfId="283" xr:uid="{00000000-0005-0000-0000-00001A010000}"/>
    <cellStyle name="Comma 2 3 4" xfId="284" xr:uid="{00000000-0005-0000-0000-00001B010000}"/>
    <cellStyle name="Comma 2 4" xfId="285" xr:uid="{00000000-0005-0000-0000-00001C010000}"/>
    <cellStyle name="Comma 2 4 2" xfId="286" xr:uid="{00000000-0005-0000-0000-00001D010000}"/>
    <cellStyle name="Comma 2 4 3" xfId="287" xr:uid="{00000000-0005-0000-0000-00001E010000}"/>
    <cellStyle name="Comma 2 5" xfId="288" xr:uid="{00000000-0005-0000-0000-00001F010000}"/>
    <cellStyle name="Comma 2 6" xfId="289" xr:uid="{00000000-0005-0000-0000-000020010000}"/>
    <cellStyle name="Comma 2 7" xfId="290" xr:uid="{00000000-0005-0000-0000-000021010000}"/>
    <cellStyle name="Comma 2 8" xfId="291" xr:uid="{00000000-0005-0000-0000-000022010000}"/>
    <cellStyle name="Comma 2 9" xfId="292" xr:uid="{00000000-0005-0000-0000-000023010000}"/>
    <cellStyle name="Comma 20" xfId="293" xr:uid="{00000000-0005-0000-0000-000024010000}"/>
    <cellStyle name="Comma 20 2" xfId="294" xr:uid="{00000000-0005-0000-0000-000025010000}"/>
    <cellStyle name="Comma 20 2 2" xfId="295" xr:uid="{00000000-0005-0000-0000-000026010000}"/>
    <cellStyle name="Comma 20 3" xfId="296" xr:uid="{00000000-0005-0000-0000-000027010000}"/>
    <cellStyle name="Comma 20 3 2" xfId="297" xr:uid="{00000000-0005-0000-0000-000028010000}"/>
    <cellStyle name="Comma 20 4" xfId="298" xr:uid="{00000000-0005-0000-0000-000029010000}"/>
    <cellStyle name="Comma 20 5" xfId="299" xr:uid="{00000000-0005-0000-0000-00002A010000}"/>
    <cellStyle name="Comma 21" xfId="300" xr:uid="{00000000-0005-0000-0000-00002B010000}"/>
    <cellStyle name="Comma 21 2" xfId="301" xr:uid="{00000000-0005-0000-0000-00002C010000}"/>
    <cellStyle name="Comma 21 2 2" xfId="302" xr:uid="{00000000-0005-0000-0000-00002D010000}"/>
    <cellStyle name="Comma 21 3" xfId="303" xr:uid="{00000000-0005-0000-0000-00002E010000}"/>
    <cellStyle name="Comma 21 3 2" xfId="304" xr:uid="{00000000-0005-0000-0000-00002F010000}"/>
    <cellStyle name="Comma 21 3 2 2" xfId="305" xr:uid="{00000000-0005-0000-0000-000030010000}"/>
    <cellStyle name="Comma 21 4" xfId="306" xr:uid="{00000000-0005-0000-0000-000031010000}"/>
    <cellStyle name="Comma 21 4 2" xfId="307" xr:uid="{00000000-0005-0000-0000-000032010000}"/>
    <cellStyle name="Comma 22" xfId="308" xr:uid="{00000000-0005-0000-0000-000033010000}"/>
    <cellStyle name="Comma 22 2" xfId="309" xr:uid="{00000000-0005-0000-0000-000034010000}"/>
    <cellStyle name="Comma 22 2 2" xfId="310" xr:uid="{00000000-0005-0000-0000-000035010000}"/>
    <cellStyle name="Comma 22 3" xfId="311" xr:uid="{00000000-0005-0000-0000-000036010000}"/>
    <cellStyle name="Comma 22 3 2" xfId="312" xr:uid="{00000000-0005-0000-0000-000037010000}"/>
    <cellStyle name="Comma 22 3 2 2" xfId="313" xr:uid="{00000000-0005-0000-0000-000038010000}"/>
    <cellStyle name="Comma 22 4" xfId="314" xr:uid="{00000000-0005-0000-0000-000039010000}"/>
    <cellStyle name="Comma 22 4 2" xfId="315" xr:uid="{00000000-0005-0000-0000-00003A010000}"/>
    <cellStyle name="Comma 23" xfId="316" xr:uid="{00000000-0005-0000-0000-00003B010000}"/>
    <cellStyle name="Comma 23 2" xfId="317" xr:uid="{00000000-0005-0000-0000-00003C010000}"/>
    <cellStyle name="Comma 23 3" xfId="318" xr:uid="{00000000-0005-0000-0000-00003D010000}"/>
    <cellStyle name="Comma 23 3 2" xfId="319" xr:uid="{00000000-0005-0000-0000-00003E010000}"/>
    <cellStyle name="Comma 23 3 2 2" xfId="320" xr:uid="{00000000-0005-0000-0000-00003F010000}"/>
    <cellStyle name="Comma 23 4" xfId="321" xr:uid="{00000000-0005-0000-0000-000040010000}"/>
    <cellStyle name="Comma 23 4 2" xfId="322" xr:uid="{00000000-0005-0000-0000-000041010000}"/>
    <cellStyle name="Comma 24" xfId="323" xr:uid="{00000000-0005-0000-0000-000042010000}"/>
    <cellStyle name="Comma 24 2" xfId="324" xr:uid="{00000000-0005-0000-0000-000043010000}"/>
    <cellStyle name="Comma 24 2 2" xfId="325" xr:uid="{00000000-0005-0000-0000-000044010000}"/>
    <cellStyle name="Comma 24 3" xfId="326" xr:uid="{00000000-0005-0000-0000-000045010000}"/>
    <cellStyle name="Comma 24 3 2" xfId="327" xr:uid="{00000000-0005-0000-0000-000046010000}"/>
    <cellStyle name="Comma 24 3 2 2" xfId="328" xr:uid="{00000000-0005-0000-0000-000047010000}"/>
    <cellStyle name="Comma 24 4" xfId="329" xr:uid="{00000000-0005-0000-0000-000048010000}"/>
    <cellStyle name="Comma 24 4 2" xfId="330" xr:uid="{00000000-0005-0000-0000-000049010000}"/>
    <cellStyle name="Comma 25" xfId="331" xr:uid="{00000000-0005-0000-0000-00004A010000}"/>
    <cellStyle name="Comma 25 2" xfId="332" xr:uid="{00000000-0005-0000-0000-00004B010000}"/>
    <cellStyle name="Comma 25 2 2" xfId="333" xr:uid="{00000000-0005-0000-0000-00004C010000}"/>
    <cellStyle name="Comma 25 3" xfId="334" xr:uid="{00000000-0005-0000-0000-00004D010000}"/>
    <cellStyle name="Comma 25 3 2" xfId="335" xr:uid="{00000000-0005-0000-0000-00004E010000}"/>
    <cellStyle name="Comma 25 3 2 2" xfId="336" xr:uid="{00000000-0005-0000-0000-00004F010000}"/>
    <cellStyle name="Comma 25 4" xfId="337" xr:uid="{00000000-0005-0000-0000-000050010000}"/>
    <cellStyle name="Comma 25 4 2" xfId="338" xr:uid="{00000000-0005-0000-0000-000051010000}"/>
    <cellStyle name="Comma 26" xfId="339" xr:uid="{00000000-0005-0000-0000-000052010000}"/>
    <cellStyle name="Comma 26 2" xfId="340" xr:uid="{00000000-0005-0000-0000-000053010000}"/>
    <cellStyle name="Comma 26 2 2" xfId="341" xr:uid="{00000000-0005-0000-0000-000054010000}"/>
    <cellStyle name="Comma 26 3" xfId="342" xr:uid="{00000000-0005-0000-0000-000055010000}"/>
    <cellStyle name="Comma 26 3 2" xfId="343" xr:uid="{00000000-0005-0000-0000-000056010000}"/>
    <cellStyle name="Comma 26 4" xfId="344" xr:uid="{00000000-0005-0000-0000-000057010000}"/>
    <cellStyle name="Comma 26 5" xfId="345" xr:uid="{00000000-0005-0000-0000-000058010000}"/>
    <cellStyle name="Comma 27" xfId="346" xr:uid="{00000000-0005-0000-0000-000059010000}"/>
    <cellStyle name="Comma 27 2" xfId="347" xr:uid="{00000000-0005-0000-0000-00005A010000}"/>
    <cellStyle name="Comma 27 2 2" xfId="348" xr:uid="{00000000-0005-0000-0000-00005B010000}"/>
    <cellStyle name="Comma 27 3" xfId="349" xr:uid="{00000000-0005-0000-0000-00005C010000}"/>
    <cellStyle name="Comma 27 4" xfId="350" xr:uid="{00000000-0005-0000-0000-00005D010000}"/>
    <cellStyle name="Comma 28" xfId="351" xr:uid="{00000000-0005-0000-0000-00005E010000}"/>
    <cellStyle name="Comma 28 2" xfId="352" xr:uid="{00000000-0005-0000-0000-00005F010000}"/>
    <cellStyle name="Comma 28 2 2" xfId="353" xr:uid="{00000000-0005-0000-0000-000060010000}"/>
    <cellStyle name="Comma 28 3" xfId="354" xr:uid="{00000000-0005-0000-0000-000061010000}"/>
    <cellStyle name="Comma 28 4" xfId="355" xr:uid="{00000000-0005-0000-0000-000062010000}"/>
    <cellStyle name="Comma 29" xfId="356" xr:uid="{00000000-0005-0000-0000-000063010000}"/>
    <cellStyle name="Comma 29 2" xfId="357" xr:uid="{00000000-0005-0000-0000-000064010000}"/>
    <cellStyle name="Comma 3" xfId="358" xr:uid="{00000000-0005-0000-0000-000065010000}"/>
    <cellStyle name="Comma 3 2" xfId="359" xr:uid="{00000000-0005-0000-0000-000066010000}"/>
    <cellStyle name="Comma 3 2 2" xfId="360" xr:uid="{00000000-0005-0000-0000-000067010000}"/>
    <cellStyle name="Comma 3 3" xfId="361" xr:uid="{00000000-0005-0000-0000-000068010000}"/>
    <cellStyle name="Comma 3 3 2" xfId="362" xr:uid="{00000000-0005-0000-0000-000069010000}"/>
    <cellStyle name="Comma 3 3 2 2" xfId="363" xr:uid="{00000000-0005-0000-0000-00006A010000}"/>
    <cellStyle name="Comma 3 4" xfId="364" xr:uid="{00000000-0005-0000-0000-00006B010000}"/>
    <cellStyle name="Comma 3 5" xfId="365" xr:uid="{00000000-0005-0000-0000-00006C010000}"/>
    <cellStyle name="Comma 3 5 2" xfId="1336" xr:uid="{58681657-1C4D-4065-B2D8-9CDB9B285C18}"/>
    <cellStyle name="Comma 30" xfId="366" xr:uid="{00000000-0005-0000-0000-00006D010000}"/>
    <cellStyle name="Comma 30 2" xfId="367" xr:uid="{00000000-0005-0000-0000-00006E010000}"/>
    <cellStyle name="Comma 31" xfId="368" xr:uid="{00000000-0005-0000-0000-00006F010000}"/>
    <cellStyle name="Comma 31 2" xfId="369" xr:uid="{00000000-0005-0000-0000-000070010000}"/>
    <cellStyle name="Comma 32" xfId="370" xr:uid="{00000000-0005-0000-0000-000071010000}"/>
    <cellStyle name="Comma 32 2" xfId="371" xr:uid="{00000000-0005-0000-0000-000072010000}"/>
    <cellStyle name="Comma 33" xfId="372" xr:uid="{00000000-0005-0000-0000-000073010000}"/>
    <cellStyle name="Comma 34" xfId="373" xr:uid="{00000000-0005-0000-0000-000074010000}"/>
    <cellStyle name="Comma 35" xfId="374" xr:uid="{00000000-0005-0000-0000-000075010000}"/>
    <cellStyle name="Comma 36" xfId="375" xr:uid="{00000000-0005-0000-0000-000076010000}"/>
    <cellStyle name="Comma 37" xfId="376" xr:uid="{00000000-0005-0000-0000-000077010000}"/>
    <cellStyle name="Comma 38" xfId="377" xr:uid="{00000000-0005-0000-0000-000078010000}"/>
    <cellStyle name="Comma 39" xfId="378" xr:uid="{00000000-0005-0000-0000-000079010000}"/>
    <cellStyle name="Comma 4" xfId="379" xr:uid="{00000000-0005-0000-0000-00007A010000}"/>
    <cellStyle name="Comma 4 2" xfId="380" xr:uid="{00000000-0005-0000-0000-00007B010000}"/>
    <cellStyle name="Comma 4 2 2" xfId="381" xr:uid="{00000000-0005-0000-0000-00007C010000}"/>
    <cellStyle name="Comma 4 2 3" xfId="382" xr:uid="{00000000-0005-0000-0000-00007D010000}"/>
    <cellStyle name="Comma 4 3" xfId="383" xr:uid="{00000000-0005-0000-0000-00007E010000}"/>
    <cellStyle name="Comma 4 3 2" xfId="384" xr:uid="{00000000-0005-0000-0000-00007F010000}"/>
    <cellStyle name="Comma 4 4" xfId="385" xr:uid="{00000000-0005-0000-0000-000080010000}"/>
    <cellStyle name="Comma 4 4 2" xfId="386" xr:uid="{00000000-0005-0000-0000-000081010000}"/>
    <cellStyle name="Comma 4 5" xfId="387" xr:uid="{00000000-0005-0000-0000-000082010000}"/>
    <cellStyle name="Comma 40" xfId="388" xr:uid="{00000000-0005-0000-0000-000083010000}"/>
    <cellStyle name="Comma 41" xfId="389" xr:uid="{00000000-0005-0000-0000-000084010000}"/>
    <cellStyle name="Comma 42" xfId="390" xr:uid="{00000000-0005-0000-0000-000085010000}"/>
    <cellStyle name="Comma 43" xfId="391" xr:uid="{00000000-0005-0000-0000-000086010000}"/>
    <cellStyle name="Comma 44" xfId="392" xr:uid="{00000000-0005-0000-0000-000087010000}"/>
    <cellStyle name="Comma 45" xfId="393" xr:uid="{00000000-0005-0000-0000-000088010000}"/>
    <cellStyle name="Comma 46" xfId="394" xr:uid="{00000000-0005-0000-0000-000089010000}"/>
    <cellStyle name="Comma 47" xfId="395" xr:uid="{00000000-0005-0000-0000-00008A010000}"/>
    <cellStyle name="Comma 48" xfId="396" xr:uid="{00000000-0005-0000-0000-00008B010000}"/>
    <cellStyle name="Comma 49" xfId="397" xr:uid="{00000000-0005-0000-0000-00008C010000}"/>
    <cellStyle name="Comma 5 2" xfId="398" xr:uid="{00000000-0005-0000-0000-00008D010000}"/>
    <cellStyle name="Comma 5 2 2" xfId="399" xr:uid="{00000000-0005-0000-0000-00008E010000}"/>
    <cellStyle name="Comma 5 2 3" xfId="400" xr:uid="{00000000-0005-0000-0000-00008F010000}"/>
    <cellStyle name="Comma 5 3" xfId="401" xr:uid="{00000000-0005-0000-0000-000090010000}"/>
    <cellStyle name="Comma 5 3 2" xfId="402" xr:uid="{00000000-0005-0000-0000-000091010000}"/>
    <cellStyle name="Comma 5 4" xfId="403" xr:uid="{00000000-0005-0000-0000-000092010000}"/>
    <cellStyle name="Comma 50" xfId="404" xr:uid="{00000000-0005-0000-0000-000093010000}"/>
    <cellStyle name="Comma 51" xfId="405" xr:uid="{00000000-0005-0000-0000-000094010000}"/>
    <cellStyle name="Comma 52" xfId="406" xr:uid="{00000000-0005-0000-0000-000095010000}"/>
    <cellStyle name="Comma 53" xfId="407" xr:uid="{00000000-0005-0000-0000-000096010000}"/>
    <cellStyle name="Comma 54" xfId="408" xr:uid="{00000000-0005-0000-0000-000097010000}"/>
    <cellStyle name="Comma 55" xfId="409" xr:uid="{00000000-0005-0000-0000-000098010000}"/>
    <cellStyle name="Comma 56" xfId="410" xr:uid="{00000000-0005-0000-0000-000099010000}"/>
    <cellStyle name="Comma 57" xfId="411" xr:uid="{00000000-0005-0000-0000-00009A010000}"/>
    <cellStyle name="Comma 58" xfId="412" xr:uid="{00000000-0005-0000-0000-00009B010000}"/>
    <cellStyle name="Comma 59" xfId="413" xr:uid="{00000000-0005-0000-0000-00009C010000}"/>
    <cellStyle name="Comma 6 2" xfId="414" xr:uid="{00000000-0005-0000-0000-00009D010000}"/>
    <cellStyle name="Comma 6 2 2" xfId="415" xr:uid="{00000000-0005-0000-0000-00009E010000}"/>
    <cellStyle name="Comma 6 3" xfId="416" xr:uid="{00000000-0005-0000-0000-00009F010000}"/>
    <cellStyle name="Comma 60" xfId="417" xr:uid="{00000000-0005-0000-0000-0000A0010000}"/>
    <cellStyle name="Comma 60 2" xfId="418" xr:uid="{00000000-0005-0000-0000-0000A1010000}"/>
    <cellStyle name="Comma 61" xfId="419" xr:uid="{00000000-0005-0000-0000-0000A2010000}"/>
    <cellStyle name="Comma 61 2" xfId="420" xr:uid="{00000000-0005-0000-0000-0000A3010000}"/>
    <cellStyle name="Comma 62" xfId="421" xr:uid="{00000000-0005-0000-0000-0000A4010000}"/>
    <cellStyle name="Comma 62 2" xfId="422" xr:uid="{00000000-0005-0000-0000-0000A5010000}"/>
    <cellStyle name="Comma 63" xfId="423" xr:uid="{00000000-0005-0000-0000-0000A6010000}"/>
    <cellStyle name="Comma 63 2" xfId="424" xr:uid="{00000000-0005-0000-0000-0000A7010000}"/>
    <cellStyle name="Comma 64" xfId="425" xr:uid="{00000000-0005-0000-0000-0000A8010000}"/>
    <cellStyle name="Comma 64 2" xfId="426" xr:uid="{00000000-0005-0000-0000-0000A9010000}"/>
    <cellStyle name="Comma 65" xfId="427" xr:uid="{00000000-0005-0000-0000-0000AA010000}"/>
    <cellStyle name="Comma 65 2" xfId="428" xr:uid="{00000000-0005-0000-0000-0000AB010000}"/>
    <cellStyle name="Comma 66" xfId="429" xr:uid="{00000000-0005-0000-0000-0000AC010000}"/>
    <cellStyle name="Comma 66 2" xfId="430" xr:uid="{00000000-0005-0000-0000-0000AD010000}"/>
    <cellStyle name="Comma 66 3" xfId="431" xr:uid="{00000000-0005-0000-0000-0000AE010000}"/>
    <cellStyle name="Comma 67" xfId="432" xr:uid="{00000000-0005-0000-0000-0000AF010000}"/>
    <cellStyle name="Comma 67 2" xfId="433" xr:uid="{00000000-0005-0000-0000-0000B0010000}"/>
    <cellStyle name="Comma 67 3" xfId="434" xr:uid="{00000000-0005-0000-0000-0000B1010000}"/>
    <cellStyle name="Comma 68" xfId="435" xr:uid="{00000000-0005-0000-0000-0000B2010000}"/>
    <cellStyle name="Comma 68 2" xfId="436" xr:uid="{00000000-0005-0000-0000-0000B3010000}"/>
    <cellStyle name="Comma 68 3" xfId="437" xr:uid="{00000000-0005-0000-0000-0000B4010000}"/>
    <cellStyle name="Comma 69" xfId="438" xr:uid="{00000000-0005-0000-0000-0000B5010000}"/>
    <cellStyle name="Comma 69 2" xfId="439" xr:uid="{00000000-0005-0000-0000-0000B6010000}"/>
    <cellStyle name="Comma 69 3" xfId="440" xr:uid="{00000000-0005-0000-0000-0000B7010000}"/>
    <cellStyle name="Comma 7" xfId="441" xr:uid="{00000000-0005-0000-0000-0000B8010000}"/>
    <cellStyle name="Comma 7 2" xfId="442" xr:uid="{00000000-0005-0000-0000-0000B9010000}"/>
    <cellStyle name="Comma 7 2 2" xfId="443" xr:uid="{00000000-0005-0000-0000-0000BA010000}"/>
    <cellStyle name="Comma 7 3" xfId="444" xr:uid="{00000000-0005-0000-0000-0000BB010000}"/>
    <cellStyle name="Comma 7 4" xfId="445" xr:uid="{00000000-0005-0000-0000-0000BC010000}"/>
    <cellStyle name="Comma 70" xfId="446" xr:uid="{00000000-0005-0000-0000-0000BD010000}"/>
    <cellStyle name="Comma 70 2" xfId="447" xr:uid="{00000000-0005-0000-0000-0000BE010000}"/>
    <cellStyle name="Comma 71" xfId="448" xr:uid="{00000000-0005-0000-0000-0000BF010000}"/>
    <cellStyle name="Comma 71 2" xfId="449" xr:uid="{00000000-0005-0000-0000-0000C0010000}"/>
    <cellStyle name="Comma 72" xfId="450" xr:uid="{00000000-0005-0000-0000-0000C1010000}"/>
    <cellStyle name="Comma 72 2" xfId="451" xr:uid="{00000000-0005-0000-0000-0000C2010000}"/>
    <cellStyle name="Comma 73" xfId="452" xr:uid="{00000000-0005-0000-0000-0000C3010000}"/>
    <cellStyle name="Comma 73 2" xfId="453" xr:uid="{00000000-0005-0000-0000-0000C4010000}"/>
    <cellStyle name="Comma 74" xfId="454" xr:uid="{00000000-0005-0000-0000-0000C5010000}"/>
    <cellStyle name="Comma 74 2" xfId="455" xr:uid="{00000000-0005-0000-0000-0000C6010000}"/>
    <cellStyle name="Comma 75" xfId="456" xr:uid="{00000000-0005-0000-0000-0000C7010000}"/>
    <cellStyle name="Comma 76" xfId="457" xr:uid="{00000000-0005-0000-0000-0000C8010000}"/>
    <cellStyle name="Comma 77" xfId="458" xr:uid="{00000000-0005-0000-0000-0000C9010000}"/>
    <cellStyle name="Comma 78" xfId="459" xr:uid="{00000000-0005-0000-0000-0000CA010000}"/>
    <cellStyle name="Comma 79" xfId="460" xr:uid="{00000000-0005-0000-0000-0000CB010000}"/>
    <cellStyle name="Comma 8" xfId="461" xr:uid="{00000000-0005-0000-0000-0000CC010000}"/>
    <cellStyle name="Comma 8 2" xfId="462" xr:uid="{00000000-0005-0000-0000-0000CD010000}"/>
    <cellStyle name="Comma 8 2 2" xfId="463" xr:uid="{00000000-0005-0000-0000-0000CE010000}"/>
    <cellStyle name="Comma 8 3" xfId="464" xr:uid="{00000000-0005-0000-0000-0000CF010000}"/>
    <cellStyle name="Comma 8 3 2" xfId="465" xr:uid="{00000000-0005-0000-0000-0000D0010000}"/>
    <cellStyle name="Comma 80" xfId="466" xr:uid="{00000000-0005-0000-0000-0000D1010000}"/>
    <cellStyle name="Comma 81" xfId="467" xr:uid="{00000000-0005-0000-0000-0000D2010000}"/>
    <cellStyle name="Comma 82" xfId="468" xr:uid="{00000000-0005-0000-0000-0000D3010000}"/>
    <cellStyle name="Comma 83" xfId="469" xr:uid="{00000000-0005-0000-0000-0000D4010000}"/>
    <cellStyle name="Comma 84" xfId="470" xr:uid="{00000000-0005-0000-0000-0000D5010000}"/>
    <cellStyle name="Comma 85" xfId="471" xr:uid="{00000000-0005-0000-0000-0000D6010000}"/>
    <cellStyle name="Comma 86" xfId="472" xr:uid="{00000000-0005-0000-0000-0000D7010000}"/>
    <cellStyle name="Comma 87" xfId="473" xr:uid="{00000000-0005-0000-0000-0000D8010000}"/>
    <cellStyle name="Comma 88" xfId="474" xr:uid="{00000000-0005-0000-0000-0000D9010000}"/>
    <cellStyle name="Comma 89" xfId="475" xr:uid="{00000000-0005-0000-0000-0000DA010000}"/>
    <cellStyle name="Comma 9" xfId="476" xr:uid="{00000000-0005-0000-0000-0000DB010000}"/>
    <cellStyle name="Comma 9 2" xfId="477" xr:uid="{00000000-0005-0000-0000-0000DC010000}"/>
    <cellStyle name="Comma 9 3" xfId="478" xr:uid="{00000000-0005-0000-0000-0000DD010000}"/>
    <cellStyle name="Comma 90" xfId="479" xr:uid="{00000000-0005-0000-0000-0000DE010000}"/>
    <cellStyle name="Comma 91" xfId="480" xr:uid="{00000000-0005-0000-0000-0000DF010000}"/>
    <cellStyle name="Comma 92" xfId="481" xr:uid="{00000000-0005-0000-0000-0000E0010000}"/>
    <cellStyle name="Comma 93" xfId="482" xr:uid="{00000000-0005-0000-0000-0000E1010000}"/>
    <cellStyle name="Comma 94" xfId="483" xr:uid="{00000000-0005-0000-0000-0000E2010000}"/>
    <cellStyle name="Comma 95" xfId="484" xr:uid="{00000000-0005-0000-0000-0000E3010000}"/>
    <cellStyle name="Comma 96" xfId="485" xr:uid="{00000000-0005-0000-0000-0000E4010000}"/>
    <cellStyle name="Comma 97" xfId="486" xr:uid="{00000000-0005-0000-0000-0000E5010000}"/>
    <cellStyle name="Comma 98" xfId="487" xr:uid="{00000000-0005-0000-0000-0000E6010000}"/>
    <cellStyle name="Comma 99" xfId="488" xr:uid="{00000000-0005-0000-0000-0000E7010000}"/>
    <cellStyle name="comma zerodec" xfId="489" xr:uid="{00000000-0005-0000-0000-0000E8010000}"/>
    <cellStyle name="comma zerodec 2" xfId="490" xr:uid="{00000000-0005-0000-0000-0000E9010000}"/>
    <cellStyle name="comma zerodec 3" xfId="491" xr:uid="{00000000-0005-0000-0000-0000EA010000}"/>
    <cellStyle name="comma zerodec 4" xfId="492" xr:uid="{00000000-0005-0000-0000-0000EB010000}"/>
    <cellStyle name="Currency [00]" xfId="493" xr:uid="{00000000-0005-0000-0000-0000EC010000}"/>
    <cellStyle name="Currency 2" xfId="494" xr:uid="{00000000-0005-0000-0000-0000ED010000}"/>
    <cellStyle name="Currency1" xfId="495" xr:uid="{00000000-0005-0000-0000-0000EE010000}"/>
    <cellStyle name="Currency1 2" xfId="496" xr:uid="{00000000-0005-0000-0000-0000EF010000}"/>
    <cellStyle name="Currency1 3" xfId="497" xr:uid="{00000000-0005-0000-0000-0000F0010000}"/>
    <cellStyle name="Currency1 4" xfId="498" xr:uid="{00000000-0005-0000-0000-0000F1010000}"/>
    <cellStyle name="Date" xfId="499" xr:uid="{00000000-0005-0000-0000-0000F2010000}"/>
    <cellStyle name="Date Short" xfId="500" xr:uid="{00000000-0005-0000-0000-0000F3010000}"/>
    <cellStyle name="Date Short 2" xfId="501" xr:uid="{00000000-0005-0000-0000-0000F4010000}"/>
    <cellStyle name="DELTA" xfId="502" xr:uid="{00000000-0005-0000-0000-0000F5010000}"/>
    <cellStyle name="Dollar (zero dec)" xfId="503" xr:uid="{00000000-0005-0000-0000-0000F6010000}"/>
    <cellStyle name="E&amp;Y House_WP1 (8 col)" xfId="504" xr:uid="{00000000-0005-0000-0000-0000F7010000}"/>
    <cellStyle name="Enter Currency (0)" xfId="505" xr:uid="{00000000-0005-0000-0000-0000F8010000}"/>
    <cellStyle name="Enter Currency (2)" xfId="506" xr:uid="{00000000-0005-0000-0000-0000F9010000}"/>
    <cellStyle name="Enter Units (0)" xfId="507" xr:uid="{00000000-0005-0000-0000-0000FA010000}"/>
    <cellStyle name="Enter Units (1)" xfId="508" xr:uid="{00000000-0005-0000-0000-0000FB010000}"/>
    <cellStyle name="Enter Units (2)" xfId="509" xr:uid="{00000000-0005-0000-0000-0000FC010000}"/>
    <cellStyle name="Euro" xfId="510" xr:uid="{00000000-0005-0000-0000-0000FD010000}"/>
    <cellStyle name="Euro 10" xfId="511" xr:uid="{00000000-0005-0000-0000-0000FE010000}"/>
    <cellStyle name="Euro 11" xfId="512" xr:uid="{00000000-0005-0000-0000-0000FF010000}"/>
    <cellStyle name="Euro 12" xfId="513" xr:uid="{00000000-0005-0000-0000-000000020000}"/>
    <cellStyle name="Euro 13" xfId="514" xr:uid="{00000000-0005-0000-0000-000001020000}"/>
    <cellStyle name="Euro 14" xfId="515" xr:uid="{00000000-0005-0000-0000-000002020000}"/>
    <cellStyle name="Euro 15" xfId="516" xr:uid="{00000000-0005-0000-0000-000003020000}"/>
    <cellStyle name="Euro 16" xfId="517" xr:uid="{00000000-0005-0000-0000-000004020000}"/>
    <cellStyle name="Euro 17" xfId="518" xr:uid="{00000000-0005-0000-0000-000005020000}"/>
    <cellStyle name="Euro 18" xfId="519" xr:uid="{00000000-0005-0000-0000-000006020000}"/>
    <cellStyle name="Euro 19" xfId="520" xr:uid="{00000000-0005-0000-0000-000007020000}"/>
    <cellStyle name="Euro 2" xfId="521" xr:uid="{00000000-0005-0000-0000-000008020000}"/>
    <cellStyle name="Euro 2 2" xfId="522" xr:uid="{00000000-0005-0000-0000-000009020000}"/>
    <cellStyle name="Euro 3" xfId="523" xr:uid="{00000000-0005-0000-0000-00000A020000}"/>
    <cellStyle name="Euro 4" xfId="524" xr:uid="{00000000-0005-0000-0000-00000B020000}"/>
    <cellStyle name="Euro 4 2" xfId="525" xr:uid="{00000000-0005-0000-0000-00000C020000}"/>
    <cellStyle name="Euro 4 3" xfId="526" xr:uid="{00000000-0005-0000-0000-00000D020000}"/>
    <cellStyle name="Euro 5" xfId="527" xr:uid="{00000000-0005-0000-0000-00000E020000}"/>
    <cellStyle name="Euro 5 2" xfId="528" xr:uid="{00000000-0005-0000-0000-00000F020000}"/>
    <cellStyle name="Euro 6" xfId="529" xr:uid="{00000000-0005-0000-0000-000010020000}"/>
    <cellStyle name="Euro 6 2" xfId="530" xr:uid="{00000000-0005-0000-0000-000011020000}"/>
    <cellStyle name="Euro 7" xfId="531" xr:uid="{00000000-0005-0000-0000-000012020000}"/>
    <cellStyle name="Euro 7 2" xfId="532" xr:uid="{00000000-0005-0000-0000-000013020000}"/>
    <cellStyle name="Euro 7 3" xfId="533" xr:uid="{00000000-0005-0000-0000-000014020000}"/>
    <cellStyle name="Euro 8" xfId="534" xr:uid="{00000000-0005-0000-0000-000015020000}"/>
    <cellStyle name="Euro 8 2" xfId="535" xr:uid="{00000000-0005-0000-0000-000016020000}"/>
    <cellStyle name="Euro 9" xfId="536" xr:uid="{00000000-0005-0000-0000-000017020000}"/>
    <cellStyle name="Euro 9 2" xfId="537" xr:uid="{00000000-0005-0000-0000-000018020000}"/>
    <cellStyle name="Explanatory Text 2" xfId="538" xr:uid="{00000000-0005-0000-0000-000019020000}"/>
    <cellStyle name="Explanatory Text 2 2" xfId="539" xr:uid="{00000000-0005-0000-0000-00001A020000}"/>
    <cellStyle name="Explanatory Text 3" xfId="540" xr:uid="{00000000-0005-0000-0000-00001B020000}"/>
    <cellStyle name="Fixed" xfId="541" xr:uid="{00000000-0005-0000-0000-00001C020000}"/>
    <cellStyle name="Good 2" xfId="542" xr:uid="{00000000-0005-0000-0000-00001D020000}"/>
    <cellStyle name="Good 2 2" xfId="543" xr:uid="{00000000-0005-0000-0000-00001E020000}"/>
    <cellStyle name="Good 3" xfId="544" xr:uid="{00000000-0005-0000-0000-00001F020000}"/>
    <cellStyle name="Grey" xfId="545" xr:uid="{00000000-0005-0000-0000-000020020000}"/>
    <cellStyle name="Grey 2" xfId="546" xr:uid="{00000000-0005-0000-0000-000021020000}"/>
    <cellStyle name="Grey 3" xfId="547" xr:uid="{00000000-0005-0000-0000-000022020000}"/>
    <cellStyle name="greyed" xfId="548" xr:uid="{00000000-0005-0000-0000-000023020000}"/>
    <cellStyle name="Header1" xfId="549" xr:uid="{00000000-0005-0000-0000-000024020000}"/>
    <cellStyle name="Header2" xfId="550" xr:uid="{00000000-0005-0000-0000-000025020000}"/>
    <cellStyle name="Heading" xfId="551" xr:uid="{00000000-0005-0000-0000-000026020000}"/>
    <cellStyle name="Heading 1 2" xfId="552" xr:uid="{00000000-0005-0000-0000-000027020000}"/>
    <cellStyle name="Heading 1 2 2" xfId="553" xr:uid="{00000000-0005-0000-0000-000028020000}"/>
    <cellStyle name="Heading 1 3" xfId="554" xr:uid="{00000000-0005-0000-0000-000029020000}"/>
    <cellStyle name="Heading 2 2" xfId="555" xr:uid="{00000000-0005-0000-0000-00002A020000}"/>
    <cellStyle name="Heading 2 2 2" xfId="556" xr:uid="{00000000-0005-0000-0000-00002B020000}"/>
    <cellStyle name="Heading 2 3" xfId="557" xr:uid="{00000000-0005-0000-0000-00002C020000}"/>
    <cellStyle name="Heading 3 2" xfId="558" xr:uid="{00000000-0005-0000-0000-00002D020000}"/>
    <cellStyle name="Heading 3 2 2" xfId="559" xr:uid="{00000000-0005-0000-0000-00002E020000}"/>
    <cellStyle name="Heading 3 3" xfId="560" xr:uid="{00000000-0005-0000-0000-00002F020000}"/>
    <cellStyle name="Heading 4 2" xfId="561" xr:uid="{00000000-0005-0000-0000-000030020000}"/>
    <cellStyle name="Heading 4 2 2" xfId="562" xr:uid="{00000000-0005-0000-0000-000031020000}"/>
    <cellStyle name="Heading 4 3" xfId="563" xr:uid="{00000000-0005-0000-0000-000032020000}"/>
    <cellStyle name="highlightExposure" xfId="564" xr:uid="{00000000-0005-0000-0000-000033020000}"/>
    <cellStyle name="highlightPD" xfId="565" xr:uid="{00000000-0005-0000-0000-000034020000}"/>
    <cellStyle name="highlightPercentage" xfId="566" xr:uid="{00000000-0005-0000-0000-000035020000}"/>
    <cellStyle name="highlightText" xfId="567" xr:uid="{00000000-0005-0000-0000-000036020000}"/>
    <cellStyle name="Hyperlink 2" xfId="568" xr:uid="{00000000-0005-0000-0000-000037020000}"/>
    <cellStyle name="Hyperlink 2 2" xfId="569" xr:uid="{00000000-0005-0000-0000-000038020000}"/>
    <cellStyle name="Hyperlink 3" xfId="570" xr:uid="{00000000-0005-0000-0000-000039020000}"/>
    <cellStyle name="Input [yellow]" xfId="571" xr:uid="{00000000-0005-0000-0000-00003A020000}"/>
    <cellStyle name="Input [yellow] 2" xfId="572" xr:uid="{00000000-0005-0000-0000-00003B020000}"/>
    <cellStyle name="Input [yellow] 3" xfId="573" xr:uid="{00000000-0005-0000-0000-00003C020000}"/>
    <cellStyle name="Input 10" xfId="574" xr:uid="{00000000-0005-0000-0000-00003D020000}"/>
    <cellStyle name="Input 11" xfId="575" xr:uid="{00000000-0005-0000-0000-00003E020000}"/>
    <cellStyle name="Input 12" xfId="576" xr:uid="{00000000-0005-0000-0000-00003F020000}"/>
    <cellStyle name="Input 13" xfId="577" xr:uid="{00000000-0005-0000-0000-000040020000}"/>
    <cellStyle name="Input 14" xfId="578" xr:uid="{00000000-0005-0000-0000-000041020000}"/>
    <cellStyle name="Input 14 2" xfId="579" xr:uid="{00000000-0005-0000-0000-000042020000}"/>
    <cellStyle name="Input 15" xfId="580" xr:uid="{00000000-0005-0000-0000-000043020000}"/>
    <cellStyle name="Input 15 2" xfId="581" xr:uid="{00000000-0005-0000-0000-000044020000}"/>
    <cellStyle name="Input 16" xfId="582" xr:uid="{00000000-0005-0000-0000-000045020000}"/>
    <cellStyle name="Input 16 2" xfId="583" xr:uid="{00000000-0005-0000-0000-000046020000}"/>
    <cellStyle name="Input 17" xfId="584" xr:uid="{00000000-0005-0000-0000-000047020000}"/>
    <cellStyle name="Input 18" xfId="585" xr:uid="{00000000-0005-0000-0000-000048020000}"/>
    <cellStyle name="Input 19" xfId="586" xr:uid="{00000000-0005-0000-0000-000049020000}"/>
    <cellStyle name="Input 2" xfId="587" xr:uid="{00000000-0005-0000-0000-00004A020000}"/>
    <cellStyle name="Input 2 2" xfId="588" xr:uid="{00000000-0005-0000-0000-00004B020000}"/>
    <cellStyle name="Input 20" xfId="589" xr:uid="{00000000-0005-0000-0000-00004C020000}"/>
    <cellStyle name="Input 21" xfId="590" xr:uid="{00000000-0005-0000-0000-00004D020000}"/>
    <cellStyle name="Input 22" xfId="591" xr:uid="{00000000-0005-0000-0000-00004E020000}"/>
    <cellStyle name="Input 22 2" xfId="592" xr:uid="{00000000-0005-0000-0000-00004F020000}"/>
    <cellStyle name="Input 23" xfId="593" xr:uid="{00000000-0005-0000-0000-000050020000}"/>
    <cellStyle name="Input 24" xfId="594" xr:uid="{00000000-0005-0000-0000-000051020000}"/>
    <cellStyle name="Input 25" xfId="595" xr:uid="{00000000-0005-0000-0000-000052020000}"/>
    <cellStyle name="Input 26" xfId="596" xr:uid="{00000000-0005-0000-0000-000053020000}"/>
    <cellStyle name="Input 27" xfId="597" xr:uid="{00000000-0005-0000-0000-000054020000}"/>
    <cellStyle name="Input 28" xfId="598" xr:uid="{00000000-0005-0000-0000-000055020000}"/>
    <cellStyle name="Input 29" xfId="599" xr:uid="{00000000-0005-0000-0000-000056020000}"/>
    <cellStyle name="Input 3" xfId="600" xr:uid="{00000000-0005-0000-0000-000057020000}"/>
    <cellStyle name="Input 3 2" xfId="601" xr:uid="{00000000-0005-0000-0000-000058020000}"/>
    <cellStyle name="Input 3 2 2" xfId="602" xr:uid="{00000000-0005-0000-0000-000059020000}"/>
    <cellStyle name="Input 30" xfId="603" xr:uid="{00000000-0005-0000-0000-00005A020000}"/>
    <cellStyle name="Input 31" xfId="604" xr:uid="{00000000-0005-0000-0000-00005B020000}"/>
    <cellStyle name="Input 32" xfId="605" xr:uid="{00000000-0005-0000-0000-00005C020000}"/>
    <cellStyle name="Input 33" xfId="606" xr:uid="{00000000-0005-0000-0000-00005D020000}"/>
    <cellStyle name="Input 34" xfId="607" xr:uid="{00000000-0005-0000-0000-00005E020000}"/>
    <cellStyle name="Input 35" xfId="608" xr:uid="{00000000-0005-0000-0000-00005F020000}"/>
    <cellStyle name="Input 36" xfId="609" xr:uid="{00000000-0005-0000-0000-000060020000}"/>
    <cellStyle name="Input 37" xfId="610" xr:uid="{00000000-0005-0000-0000-000061020000}"/>
    <cellStyle name="Input 38" xfId="611" xr:uid="{00000000-0005-0000-0000-000062020000}"/>
    <cellStyle name="Input 39" xfId="612" xr:uid="{00000000-0005-0000-0000-000063020000}"/>
    <cellStyle name="Input 4" xfId="613" xr:uid="{00000000-0005-0000-0000-000064020000}"/>
    <cellStyle name="Input 40" xfId="614" xr:uid="{00000000-0005-0000-0000-000065020000}"/>
    <cellStyle name="Input 41" xfId="615" xr:uid="{00000000-0005-0000-0000-000066020000}"/>
    <cellStyle name="Input 42" xfId="616" xr:uid="{00000000-0005-0000-0000-000067020000}"/>
    <cellStyle name="Input 43" xfId="617" xr:uid="{00000000-0005-0000-0000-000068020000}"/>
    <cellStyle name="Input 44" xfId="618" xr:uid="{00000000-0005-0000-0000-000069020000}"/>
    <cellStyle name="Input 45" xfId="619" xr:uid="{00000000-0005-0000-0000-00006A020000}"/>
    <cellStyle name="Input 46" xfId="620" xr:uid="{00000000-0005-0000-0000-00006B020000}"/>
    <cellStyle name="Input 47" xfId="621" xr:uid="{00000000-0005-0000-0000-00006C020000}"/>
    <cellStyle name="Input 48" xfId="622" xr:uid="{00000000-0005-0000-0000-00006D020000}"/>
    <cellStyle name="Input 49" xfId="623" xr:uid="{00000000-0005-0000-0000-00006E020000}"/>
    <cellStyle name="Input 5" xfId="624" xr:uid="{00000000-0005-0000-0000-00006F020000}"/>
    <cellStyle name="Input 50" xfId="625" xr:uid="{00000000-0005-0000-0000-000070020000}"/>
    <cellStyle name="Input 51" xfId="626" xr:uid="{00000000-0005-0000-0000-000071020000}"/>
    <cellStyle name="Input 52" xfId="627" xr:uid="{00000000-0005-0000-0000-000072020000}"/>
    <cellStyle name="Input 53" xfId="628" xr:uid="{00000000-0005-0000-0000-000073020000}"/>
    <cellStyle name="Input 54" xfId="629" xr:uid="{00000000-0005-0000-0000-000074020000}"/>
    <cellStyle name="Input 55" xfId="630" xr:uid="{00000000-0005-0000-0000-000075020000}"/>
    <cellStyle name="Input 56" xfId="631" xr:uid="{00000000-0005-0000-0000-000076020000}"/>
    <cellStyle name="Input 57" xfId="632" xr:uid="{00000000-0005-0000-0000-000077020000}"/>
    <cellStyle name="Input 58" xfId="633" xr:uid="{00000000-0005-0000-0000-000078020000}"/>
    <cellStyle name="Input 59" xfId="634" xr:uid="{00000000-0005-0000-0000-000079020000}"/>
    <cellStyle name="Input 6" xfId="635" xr:uid="{00000000-0005-0000-0000-00007A020000}"/>
    <cellStyle name="Input 60" xfId="636" xr:uid="{00000000-0005-0000-0000-00007B020000}"/>
    <cellStyle name="Input 61" xfId="637" xr:uid="{00000000-0005-0000-0000-00007C020000}"/>
    <cellStyle name="Input 62" xfId="638" xr:uid="{00000000-0005-0000-0000-00007D020000}"/>
    <cellStyle name="Input 63" xfId="639" xr:uid="{00000000-0005-0000-0000-00007E020000}"/>
    <cellStyle name="Input 64" xfId="640" xr:uid="{00000000-0005-0000-0000-00007F020000}"/>
    <cellStyle name="Input 65" xfId="641" xr:uid="{00000000-0005-0000-0000-000080020000}"/>
    <cellStyle name="Input 66" xfId="642" xr:uid="{00000000-0005-0000-0000-000081020000}"/>
    <cellStyle name="Input 67" xfId="643" xr:uid="{00000000-0005-0000-0000-000082020000}"/>
    <cellStyle name="Input 68" xfId="644" xr:uid="{00000000-0005-0000-0000-000083020000}"/>
    <cellStyle name="Input 69" xfId="645" xr:uid="{00000000-0005-0000-0000-000084020000}"/>
    <cellStyle name="Input 7" xfId="646" xr:uid="{00000000-0005-0000-0000-000085020000}"/>
    <cellStyle name="Input 70" xfId="647" xr:uid="{00000000-0005-0000-0000-000086020000}"/>
    <cellStyle name="Input 71" xfId="648" xr:uid="{00000000-0005-0000-0000-000087020000}"/>
    <cellStyle name="Input 72" xfId="649" xr:uid="{00000000-0005-0000-0000-000088020000}"/>
    <cellStyle name="Input 73" xfId="650" xr:uid="{00000000-0005-0000-0000-000089020000}"/>
    <cellStyle name="Input 74" xfId="651" xr:uid="{00000000-0005-0000-0000-00008A020000}"/>
    <cellStyle name="Input 75" xfId="652" xr:uid="{00000000-0005-0000-0000-00008B020000}"/>
    <cellStyle name="Input 76" xfId="653" xr:uid="{00000000-0005-0000-0000-00008C020000}"/>
    <cellStyle name="Input 77" xfId="654" xr:uid="{00000000-0005-0000-0000-00008D020000}"/>
    <cellStyle name="Input 78" xfId="655" xr:uid="{00000000-0005-0000-0000-00008E020000}"/>
    <cellStyle name="Input 79" xfId="656" xr:uid="{00000000-0005-0000-0000-00008F020000}"/>
    <cellStyle name="Input 8" xfId="657" xr:uid="{00000000-0005-0000-0000-000090020000}"/>
    <cellStyle name="Input 80" xfId="658" xr:uid="{00000000-0005-0000-0000-000091020000}"/>
    <cellStyle name="Input 81" xfId="659" xr:uid="{00000000-0005-0000-0000-000092020000}"/>
    <cellStyle name="Input 82" xfId="660" xr:uid="{00000000-0005-0000-0000-000093020000}"/>
    <cellStyle name="Input 83" xfId="661" xr:uid="{00000000-0005-0000-0000-000094020000}"/>
    <cellStyle name="Input 84" xfId="662" xr:uid="{00000000-0005-0000-0000-000095020000}"/>
    <cellStyle name="Input 85" xfId="663" xr:uid="{00000000-0005-0000-0000-000096020000}"/>
    <cellStyle name="Input 86" xfId="664" xr:uid="{00000000-0005-0000-0000-000097020000}"/>
    <cellStyle name="Input 87" xfId="665" xr:uid="{00000000-0005-0000-0000-000098020000}"/>
    <cellStyle name="Input 9" xfId="666" xr:uid="{00000000-0005-0000-0000-000099020000}"/>
    <cellStyle name="inputDate" xfId="667" xr:uid="{00000000-0005-0000-0000-00009A020000}"/>
    <cellStyle name="inputExposure" xfId="668" xr:uid="{00000000-0005-0000-0000-00009B020000}"/>
    <cellStyle name="inputMaturity" xfId="669" xr:uid="{00000000-0005-0000-0000-00009C020000}"/>
    <cellStyle name="inputPD" xfId="670" xr:uid="{00000000-0005-0000-0000-00009D020000}"/>
    <cellStyle name="inputPercentage" xfId="671" xr:uid="{00000000-0005-0000-0000-00009E020000}"/>
    <cellStyle name="inputSelection" xfId="672" xr:uid="{00000000-0005-0000-0000-00009F020000}"/>
    <cellStyle name="inputText" xfId="673" xr:uid="{00000000-0005-0000-0000-0000A0020000}"/>
    <cellStyle name="Link Currency (0)" xfId="674" xr:uid="{00000000-0005-0000-0000-0000A1020000}"/>
    <cellStyle name="Link Currency (2)" xfId="675" xr:uid="{00000000-0005-0000-0000-0000A2020000}"/>
    <cellStyle name="Link Units (0)" xfId="676" xr:uid="{00000000-0005-0000-0000-0000A3020000}"/>
    <cellStyle name="Link Units (1)" xfId="677" xr:uid="{00000000-0005-0000-0000-0000A4020000}"/>
    <cellStyle name="Link Units (2)" xfId="678" xr:uid="{00000000-0005-0000-0000-0000A5020000}"/>
    <cellStyle name="Linked Cell 2" xfId="679" xr:uid="{00000000-0005-0000-0000-0000A6020000}"/>
    <cellStyle name="Linked Cell 2 2" xfId="680" xr:uid="{00000000-0005-0000-0000-0000A7020000}"/>
    <cellStyle name="Linked Cell 3" xfId="681" xr:uid="{00000000-0005-0000-0000-0000A8020000}"/>
    <cellStyle name="Neutral 2" xfId="682" xr:uid="{00000000-0005-0000-0000-0000A9020000}"/>
    <cellStyle name="Neutral 2 2" xfId="683" xr:uid="{00000000-0005-0000-0000-0000AA020000}"/>
    <cellStyle name="Neutral 3" xfId="684" xr:uid="{00000000-0005-0000-0000-0000AB020000}"/>
    <cellStyle name="no dec" xfId="685" xr:uid="{00000000-0005-0000-0000-0000AC020000}"/>
    <cellStyle name="Normal" xfId="0" builtinId="0"/>
    <cellStyle name="Normal - Style1" xfId="686" xr:uid="{00000000-0005-0000-0000-0000AE020000}"/>
    <cellStyle name="Normal - Style1 2" xfId="687" xr:uid="{00000000-0005-0000-0000-0000AF020000}"/>
    <cellStyle name="Normal - Style1 2 2" xfId="688" xr:uid="{00000000-0005-0000-0000-0000B0020000}"/>
    <cellStyle name="Normal - Style1 2 2 2" xfId="689" xr:uid="{00000000-0005-0000-0000-0000B1020000}"/>
    <cellStyle name="Normal - Style1 3" xfId="690" xr:uid="{00000000-0005-0000-0000-0000B2020000}"/>
    <cellStyle name="Normal - Style1 3 2" xfId="691" xr:uid="{00000000-0005-0000-0000-0000B3020000}"/>
    <cellStyle name="Normal - Style1 4" xfId="692" xr:uid="{00000000-0005-0000-0000-0000B4020000}"/>
    <cellStyle name="Normal 10" xfId="693" xr:uid="{00000000-0005-0000-0000-0000B5020000}"/>
    <cellStyle name="Normal 10 2" xfId="694" xr:uid="{00000000-0005-0000-0000-0000B6020000}"/>
    <cellStyle name="Normal 10 2 2" xfId="695" xr:uid="{00000000-0005-0000-0000-0000B7020000}"/>
    <cellStyle name="Normal 10 3" xfId="696" xr:uid="{00000000-0005-0000-0000-0000B8020000}"/>
    <cellStyle name="Normal 10 3 2" xfId="697" xr:uid="{00000000-0005-0000-0000-0000B9020000}"/>
    <cellStyle name="Normal 100" xfId="698" xr:uid="{00000000-0005-0000-0000-0000BA020000}"/>
    <cellStyle name="Normal 101" xfId="699" xr:uid="{00000000-0005-0000-0000-0000BB020000}"/>
    <cellStyle name="Normal 102" xfId="700" xr:uid="{00000000-0005-0000-0000-0000BC020000}"/>
    <cellStyle name="Normal 103" xfId="701" xr:uid="{00000000-0005-0000-0000-0000BD020000}"/>
    <cellStyle name="Normal 104" xfId="702" xr:uid="{00000000-0005-0000-0000-0000BE020000}"/>
    <cellStyle name="Normal 105" xfId="703" xr:uid="{00000000-0005-0000-0000-0000BF020000}"/>
    <cellStyle name="Normal 106" xfId="704" xr:uid="{00000000-0005-0000-0000-0000C0020000}"/>
    <cellStyle name="Normal 107" xfId="705" xr:uid="{00000000-0005-0000-0000-0000C1020000}"/>
    <cellStyle name="Normal 108" xfId="706" xr:uid="{00000000-0005-0000-0000-0000C2020000}"/>
    <cellStyle name="Normal 109" xfId="707" xr:uid="{00000000-0005-0000-0000-0000C3020000}"/>
    <cellStyle name="Normal 11" xfId="708" xr:uid="{00000000-0005-0000-0000-0000C4020000}"/>
    <cellStyle name="Normal 11 2" xfId="709" xr:uid="{00000000-0005-0000-0000-0000C5020000}"/>
    <cellStyle name="Normal 11 2 2" xfId="710" xr:uid="{00000000-0005-0000-0000-0000C6020000}"/>
    <cellStyle name="Normal 11 3" xfId="711" xr:uid="{00000000-0005-0000-0000-0000C7020000}"/>
    <cellStyle name="Normal 11 3 2" xfId="712" xr:uid="{00000000-0005-0000-0000-0000C8020000}"/>
    <cellStyle name="Normal 110" xfId="713" xr:uid="{00000000-0005-0000-0000-0000C9020000}"/>
    <cellStyle name="Normal 111" xfId="714" xr:uid="{00000000-0005-0000-0000-0000CA020000}"/>
    <cellStyle name="Normal 112" xfId="715" xr:uid="{00000000-0005-0000-0000-0000CB020000}"/>
    <cellStyle name="Normal 113" xfId="716" xr:uid="{00000000-0005-0000-0000-0000CC020000}"/>
    <cellStyle name="Normal 114" xfId="717" xr:uid="{00000000-0005-0000-0000-0000CD020000}"/>
    <cellStyle name="Normal 115" xfId="718" xr:uid="{00000000-0005-0000-0000-0000CE020000}"/>
    <cellStyle name="Normal 116" xfId="719" xr:uid="{00000000-0005-0000-0000-0000CF020000}"/>
    <cellStyle name="Normal 117" xfId="720" xr:uid="{00000000-0005-0000-0000-0000D0020000}"/>
    <cellStyle name="Normal 118" xfId="721" xr:uid="{00000000-0005-0000-0000-0000D1020000}"/>
    <cellStyle name="Normal 119" xfId="722" xr:uid="{00000000-0005-0000-0000-0000D2020000}"/>
    <cellStyle name="Normal 12" xfId="723" xr:uid="{00000000-0005-0000-0000-0000D3020000}"/>
    <cellStyle name="Normal 12 2" xfId="724" xr:uid="{00000000-0005-0000-0000-0000D4020000}"/>
    <cellStyle name="Normal 12 2 2" xfId="725" xr:uid="{00000000-0005-0000-0000-0000D5020000}"/>
    <cellStyle name="Normal 12 3" xfId="726" xr:uid="{00000000-0005-0000-0000-0000D6020000}"/>
    <cellStyle name="Normal 12 3 2" xfId="727" xr:uid="{00000000-0005-0000-0000-0000D7020000}"/>
    <cellStyle name="Normal 120" xfId="728" xr:uid="{00000000-0005-0000-0000-0000D8020000}"/>
    <cellStyle name="Normal 121" xfId="729" xr:uid="{00000000-0005-0000-0000-0000D9020000}"/>
    <cellStyle name="Normal 122" xfId="730" xr:uid="{00000000-0005-0000-0000-0000DA020000}"/>
    <cellStyle name="Normal 123" xfId="731" xr:uid="{00000000-0005-0000-0000-0000DB020000}"/>
    <cellStyle name="Normal 124" xfId="732" xr:uid="{00000000-0005-0000-0000-0000DC020000}"/>
    <cellStyle name="Normal 125" xfId="733" xr:uid="{00000000-0005-0000-0000-0000DD020000}"/>
    <cellStyle name="Normal 126" xfId="734" xr:uid="{00000000-0005-0000-0000-0000DE020000}"/>
    <cellStyle name="Normal 127" xfId="735" xr:uid="{00000000-0005-0000-0000-0000DF020000}"/>
    <cellStyle name="Normal 128" xfId="736" xr:uid="{00000000-0005-0000-0000-0000E0020000}"/>
    <cellStyle name="Normal 129" xfId="737" xr:uid="{00000000-0005-0000-0000-0000E1020000}"/>
    <cellStyle name="Normal 13" xfId="738" xr:uid="{00000000-0005-0000-0000-0000E2020000}"/>
    <cellStyle name="Normal 13 2" xfId="739" xr:uid="{00000000-0005-0000-0000-0000E3020000}"/>
    <cellStyle name="Normal 13 2 2" xfId="740" xr:uid="{00000000-0005-0000-0000-0000E4020000}"/>
    <cellStyle name="Normal 13 3" xfId="741" xr:uid="{00000000-0005-0000-0000-0000E5020000}"/>
    <cellStyle name="Normal 13 3 2" xfId="742" xr:uid="{00000000-0005-0000-0000-0000E6020000}"/>
    <cellStyle name="Normal 130" xfId="743" xr:uid="{00000000-0005-0000-0000-0000E7020000}"/>
    <cellStyle name="Normal 131" xfId="744" xr:uid="{00000000-0005-0000-0000-0000E8020000}"/>
    <cellStyle name="Normal 132" xfId="745" xr:uid="{00000000-0005-0000-0000-0000E9020000}"/>
    <cellStyle name="Normal 133" xfId="746" xr:uid="{00000000-0005-0000-0000-0000EA020000}"/>
    <cellStyle name="Normal 14" xfId="747" xr:uid="{00000000-0005-0000-0000-0000EB020000}"/>
    <cellStyle name="Normal 14 2" xfId="748" xr:uid="{00000000-0005-0000-0000-0000EC020000}"/>
    <cellStyle name="Normal 14 2 2" xfId="749" xr:uid="{00000000-0005-0000-0000-0000ED020000}"/>
    <cellStyle name="Normal 14 2 2 2" xfId="750" xr:uid="{00000000-0005-0000-0000-0000EE020000}"/>
    <cellStyle name="Normal 14 3" xfId="751" xr:uid="{00000000-0005-0000-0000-0000EF020000}"/>
    <cellStyle name="Normal 14 3 2" xfId="752" xr:uid="{00000000-0005-0000-0000-0000F0020000}"/>
    <cellStyle name="Normal 14 4" xfId="753" xr:uid="{00000000-0005-0000-0000-0000F1020000}"/>
    <cellStyle name="Normal 15" xfId="754" xr:uid="{00000000-0005-0000-0000-0000F2020000}"/>
    <cellStyle name="Normal 15 2" xfId="755" xr:uid="{00000000-0005-0000-0000-0000F3020000}"/>
    <cellStyle name="Normal 15 2 2" xfId="756" xr:uid="{00000000-0005-0000-0000-0000F4020000}"/>
    <cellStyle name="Normal 15 3" xfId="757" xr:uid="{00000000-0005-0000-0000-0000F5020000}"/>
    <cellStyle name="Normal 15 3 2" xfId="758" xr:uid="{00000000-0005-0000-0000-0000F6020000}"/>
    <cellStyle name="Normal 16" xfId="759" xr:uid="{00000000-0005-0000-0000-0000F7020000}"/>
    <cellStyle name="Normal 16 2" xfId="760" xr:uid="{00000000-0005-0000-0000-0000F8020000}"/>
    <cellStyle name="Normal 16 2 2" xfId="761" xr:uid="{00000000-0005-0000-0000-0000F9020000}"/>
    <cellStyle name="Normal 16 3" xfId="762" xr:uid="{00000000-0005-0000-0000-0000FA020000}"/>
    <cellStyle name="Normal 16 3 2" xfId="763" xr:uid="{00000000-0005-0000-0000-0000FB020000}"/>
    <cellStyle name="Normal 17" xfId="764" xr:uid="{00000000-0005-0000-0000-0000FC020000}"/>
    <cellStyle name="Normal 17 2" xfId="765" xr:uid="{00000000-0005-0000-0000-0000FD020000}"/>
    <cellStyle name="Normal 17 2 2" xfId="766" xr:uid="{00000000-0005-0000-0000-0000FE020000}"/>
    <cellStyle name="Normal 17 3" xfId="767" xr:uid="{00000000-0005-0000-0000-0000FF020000}"/>
    <cellStyle name="Normal 17 3 2" xfId="768" xr:uid="{00000000-0005-0000-0000-000000030000}"/>
    <cellStyle name="Normal 17 3 2 2" xfId="1337" xr:uid="{152E5918-926C-4FA2-A3EB-2D7140D1CE43}"/>
    <cellStyle name="Normal 17 4" xfId="769" xr:uid="{00000000-0005-0000-0000-000001030000}"/>
    <cellStyle name="Normal 17 4 2" xfId="1338" xr:uid="{39AE267C-9DF5-4F73-BA09-DDFFEFA56CDA}"/>
    <cellStyle name="Normal 18" xfId="770" xr:uid="{00000000-0005-0000-0000-000002030000}"/>
    <cellStyle name="Normal 18 2" xfId="771" xr:uid="{00000000-0005-0000-0000-000003030000}"/>
    <cellStyle name="Normal 18 2 2" xfId="772" xr:uid="{00000000-0005-0000-0000-000004030000}"/>
    <cellStyle name="Normal 18 3" xfId="773" xr:uid="{00000000-0005-0000-0000-000005030000}"/>
    <cellStyle name="Normal 18 3 2" xfId="774" xr:uid="{00000000-0005-0000-0000-000006030000}"/>
    <cellStyle name="Normal 18 3 2 2" xfId="1339" xr:uid="{10695DC6-6F4B-4D10-A58D-06A49F6E2589}"/>
    <cellStyle name="Normal 18 4" xfId="775" xr:uid="{00000000-0005-0000-0000-000007030000}"/>
    <cellStyle name="Normal 18 4 2" xfId="1340" xr:uid="{533A9ACE-083C-43BA-95A8-435A1C602CC9}"/>
    <cellStyle name="Normal 19" xfId="776" xr:uid="{00000000-0005-0000-0000-000008030000}"/>
    <cellStyle name="Normal 19 2" xfId="777" xr:uid="{00000000-0005-0000-0000-000009030000}"/>
    <cellStyle name="Normal 19 2 2" xfId="778" xr:uid="{00000000-0005-0000-0000-00000A030000}"/>
    <cellStyle name="Normal 19 3" xfId="779" xr:uid="{00000000-0005-0000-0000-00000B030000}"/>
    <cellStyle name="Normal 19 3 2" xfId="780" xr:uid="{00000000-0005-0000-0000-00000C030000}"/>
    <cellStyle name="Normal 19 3 2 2" xfId="1341" xr:uid="{7B63F5F8-6D1E-488C-89C9-4E0477B20838}"/>
    <cellStyle name="Normal 19 4" xfId="781" xr:uid="{00000000-0005-0000-0000-00000D030000}"/>
    <cellStyle name="Normal 19 4 2" xfId="1342" xr:uid="{3A5F234D-28AD-4363-B88C-757D09107AAF}"/>
    <cellStyle name="Normal 2" xfId="782" xr:uid="{00000000-0005-0000-0000-00000E030000}"/>
    <cellStyle name="Normal 2 2" xfId="783" xr:uid="{00000000-0005-0000-0000-00000F030000}"/>
    <cellStyle name="Normal 2 2 2" xfId="784" xr:uid="{00000000-0005-0000-0000-000010030000}"/>
    <cellStyle name="Normal 2 2 2 2" xfId="785" xr:uid="{00000000-0005-0000-0000-000011030000}"/>
    <cellStyle name="Normal 2 2 2 2 2" xfId="786" xr:uid="{00000000-0005-0000-0000-000012030000}"/>
    <cellStyle name="Normal 2 2 3" xfId="787" xr:uid="{00000000-0005-0000-0000-000013030000}"/>
    <cellStyle name="Normal 2 2 4" xfId="788" xr:uid="{00000000-0005-0000-0000-000014030000}"/>
    <cellStyle name="Normal 2 3" xfId="789" xr:uid="{00000000-0005-0000-0000-000015030000}"/>
    <cellStyle name="Normal 2 3 2" xfId="790" xr:uid="{00000000-0005-0000-0000-000016030000}"/>
    <cellStyle name="Normal 2 3 2 2" xfId="791" xr:uid="{00000000-0005-0000-0000-000017030000}"/>
    <cellStyle name="Normal 2 3 3" xfId="792" xr:uid="{00000000-0005-0000-0000-000018030000}"/>
    <cellStyle name="Normal 2 4" xfId="793" xr:uid="{00000000-0005-0000-0000-000019030000}"/>
    <cellStyle name="Normal 2 4 2" xfId="794" xr:uid="{00000000-0005-0000-0000-00001A030000}"/>
    <cellStyle name="Normal 2 4 2 2" xfId="795" xr:uid="{00000000-0005-0000-0000-00001B030000}"/>
    <cellStyle name="Normal 2 5" xfId="796" xr:uid="{00000000-0005-0000-0000-00001C030000}"/>
    <cellStyle name="Normal 2 5 2" xfId="797" xr:uid="{00000000-0005-0000-0000-00001D030000}"/>
    <cellStyle name="Normal 2 5 3" xfId="798" xr:uid="{00000000-0005-0000-0000-00001E030000}"/>
    <cellStyle name="Normal 2 6" xfId="799" xr:uid="{00000000-0005-0000-0000-00001F030000}"/>
    <cellStyle name="Normal 2 7" xfId="800" xr:uid="{00000000-0005-0000-0000-000020030000}"/>
    <cellStyle name="Normal 20" xfId="801" xr:uid="{00000000-0005-0000-0000-000021030000}"/>
    <cellStyle name="Normal 20 2" xfId="802" xr:uid="{00000000-0005-0000-0000-000022030000}"/>
    <cellStyle name="Normal 20 2 2" xfId="803" xr:uid="{00000000-0005-0000-0000-000023030000}"/>
    <cellStyle name="Normal 20 3" xfId="804" xr:uid="{00000000-0005-0000-0000-000024030000}"/>
    <cellStyle name="Normal 20 3 2" xfId="805" xr:uid="{00000000-0005-0000-0000-000025030000}"/>
    <cellStyle name="Normal 20 3 2 2" xfId="1343" xr:uid="{058D0162-708A-4511-95D1-8AB82E28B133}"/>
    <cellStyle name="Normal 20 4" xfId="806" xr:uid="{00000000-0005-0000-0000-000026030000}"/>
    <cellStyle name="Normal 20 4 2" xfId="1344" xr:uid="{D1A96042-EA69-430D-A164-EE4F55D0D867}"/>
    <cellStyle name="Normal 21" xfId="807" xr:uid="{00000000-0005-0000-0000-000027030000}"/>
    <cellStyle name="Normal 21 2" xfId="808" xr:uid="{00000000-0005-0000-0000-000028030000}"/>
    <cellStyle name="Normal 21 3" xfId="809" xr:uid="{00000000-0005-0000-0000-000029030000}"/>
    <cellStyle name="Normal 21 3 2" xfId="810" xr:uid="{00000000-0005-0000-0000-00002A030000}"/>
    <cellStyle name="Normal 21 4" xfId="811" xr:uid="{00000000-0005-0000-0000-00002B030000}"/>
    <cellStyle name="Normal 21 5" xfId="1345" xr:uid="{9FF3F633-6A1C-4057-AF69-4ED33E586713}"/>
    <cellStyle name="Normal 22" xfId="812" xr:uid="{00000000-0005-0000-0000-00002C030000}"/>
    <cellStyle name="Normal 22 2" xfId="813" xr:uid="{00000000-0005-0000-0000-00002D030000}"/>
    <cellStyle name="Normal 22 2 2" xfId="814" xr:uid="{00000000-0005-0000-0000-00002E030000}"/>
    <cellStyle name="Normal 22 3" xfId="815" xr:uid="{00000000-0005-0000-0000-00002F030000}"/>
    <cellStyle name="Normal 22 4" xfId="816" xr:uid="{00000000-0005-0000-0000-000030030000}"/>
    <cellStyle name="Normal 23" xfId="817" xr:uid="{00000000-0005-0000-0000-000031030000}"/>
    <cellStyle name="Normal 23 2" xfId="818" xr:uid="{00000000-0005-0000-0000-000032030000}"/>
    <cellStyle name="Normal 23 2 2" xfId="819" xr:uid="{00000000-0005-0000-0000-000033030000}"/>
    <cellStyle name="Normal 23 3" xfId="820" xr:uid="{00000000-0005-0000-0000-000034030000}"/>
    <cellStyle name="Normal 23 4" xfId="821" xr:uid="{00000000-0005-0000-0000-000035030000}"/>
    <cellStyle name="Normal 24" xfId="822" xr:uid="{00000000-0005-0000-0000-000036030000}"/>
    <cellStyle name="Normal 24 2" xfId="823" xr:uid="{00000000-0005-0000-0000-000037030000}"/>
    <cellStyle name="Normal 24 2 2" xfId="824" xr:uid="{00000000-0005-0000-0000-000038030000}"/>
    <cellStyle name="Normal 24 3" xfId="825" xr:uid="{00000000-0005-0000-0000-000039030000}"/>
    <cellStyle name="Normal 24 4" xfId="826" xr:uid="{00000000-0005-0000-0000-00003A030000}"/>
    <cellStyle name="Normal 25" xfId="827" xr:uid="{00000000-0005-0000-0000-00003B030000}"/>
    <cellStyle name="Normal 25 2" xfId="828" xr:uid="{00000000-0005-0000-0000-00003C030000}"/>
    <cellStyle name="Normal 25 2 2" xfId="829" xr:uid="{00000000-0005-0000-0000-00003D030000}"/>
    <cellStyle name="Normal 25 3" xfId="830" xr:uid="{00000000-0005-0000-0000-00003E030000}"/>
    <cellStyle name="Normal 26" xfId="831" xr:uid="{00000000-0005-0000-0000-00003F030000}"/>
    <cellStyle name="Normal 26 2" xfId="832" xr:uid="{00000000-0005-0000-0000-000040030000}"/>
    <cellStyle name="Normal 26 2 2" xfId="833" xr:uid="{00000000-0005-0000-0000-000041030000}"/>
    <cellStyle name="Normal 26 3" xfId="834" xr:uid="{00000000-0005-0000-0000-000042030000}"/>
    <cellStyle name="Normal 27" xfId="835" xr:uid="{00000000-0005-0000-0000-000043030000}"/>
    <cellStyle name="Normal 27 2" xfId="836" xr:uid="{00000000-0005-0000-0000-000044030000}"/>
    <cellStyle name="Normal 27 2 2" xfId="837" xr:uid="{00000000-0005-0000-0000-000045030000}"/>
    <cellStyle name="Normal 27 2 2 2" xfId="1346" xr:uid="{8447FDBB-0534-4853-80AD-136999BA3E68}"/>
    <cellStyle name="Normal 27 3" xfId="838" xr:uid="{00000000-0005-0000-0000-000046030000}"/>
    <cellStyle name="Normal 27 3 2" xfId="1347" xr:uid="{D5D606E8-4D9F-4DC2-AF76-F0EBAB566E0F}"/>
    <cellStyle name="Normal 28" xfId="839" xr:uid="{00000000-0005-0000-0000-000047030000}"/>
    <cellStyle name="Normal 28 2" xfId="840" xr:uid="{00000000-0005-0000-0000-000048030000}"/>
    <cellStyle name="Normal 28 2 2" xfId="841" xr:uid="{00000000-0005-0000-0000-000049030000}"/>
    <cellStyle name="Normal 28 2 2 2" xfId="1348" xr:uid="{22615AD4-3981-44BC-9A0E-716D8A4DC777}"/>
    <cellStyle name="Normal 28 3" xfId="842" xr:uid="{00000000-0005-0000-0000-00004A030000}"/>
    <cellStyle name="Normal 28 3 2" xfId="1349" xr:uid="{5D75F8F0-A972-476D-B655-9CF41E35970E}"/>
    <cellStyle name="Normal 29" xfId="843" xr:uid="{00000000-0005-0000-0000-00004B030000}"/>
    <cellStyle name="Normal 29 2" xfId="844" xr:uid="{00000000-0005-0000-0000-00004C030000}"/>
    <cellStyle name="Normal 29 2 2" xfId="845" xr:uid="{00000000-0005-0000-0000-00004D030000}"/>
    <cellStyle name="Normal 29 2 2 2" xfId="1350" xr:uid="{E9FEDBBE-388B-4632-A83D-B6EF5DF1E3EE}"/>
    <cellStyle name="Normal 29 3" xfId="846" xr:uid="{00000000-0005-0000-0000-00004E030000}"/>
    <cellStyle name="Normal 29 3 2" xfId="1351" xr:uid="{390B3E5D-466A-48D8-BAC4-4C4723C0F714}"/>
    <cellStyle name="Normal 3" xfId="847" xr:uid="{00000000-0005-0000-0000-00004F030000}"/>
    <cellStyle name="Normal 3 2" xfId="848" xr:uid="{00000000-0005-0000-0000-000050030000}"/>
    <cellStyle name="Normal 3 2 2" xfId="849" xr:uid="{00000000-0005-0000-0000-000051030000}"/>
    <cellStyle name="Normal 3 2 2 2" xfId="850" xr:uid="{00000000-0005-0000-0000-000052030000}"/>
    <cellStyle name="Normal 3 2 2 3" xfId="851" xr:uid="{00000000-0005-0000-0000-000053030000}"/>
    <cellStyle name="Normal 3 2 2 4" xfId="852" xr:uid="{00000000-0005-0000-0000-000054030000}"/>
    <cellStyle name="Normal 3 2 3" xfId="853" xr:uid="{00000000-0005-0000-0000-000055030000}"/>
    <cellStyle name="Normal 3 2 4" xfId="854" xr:uid="{00000000-0005-0000-0000-000056030000}"/>
    <cellStyle name="Normal 3 3" xfId="855" xr:uid="{00000000-0005-0000-0000-000057030000}"/>
    <cellStyle name="Normal 3 3 2" xfId="856" xr:uid="{00000000-0005-0000-0000-000058030000}"/>
    <cellStyle name="Normal 3 3 2 2" xfId="857" xr:uid="{00000000-0005-0000-0000-000059030000}"/>
    <cellStyle name="Normal 3 3 2 3" xfId="858" xr:uid="{00000000-0005-0000-0000-00005A030000}"/>
    <cellStyle name="Normal 3 3 2 3 2" xfId="1352" xr:uid="{09A433D3-D5C6-4144-B57F-4935BCE9540C}"/>
    <cellStyle name="Normal 3 3 3" xfId="859" xr:uid="{00000000-0005-0000-0000-00005B030000}"/>
    <cellStyle name="Normal 3 3 3 2" xfId="1353" xr:uid="{6B0BE75F-3C89-4083-846D-3C65DB374E59}"/>
    <cellStyle name="Normal 3 4" xfId="860" xr:uid="{00000000-0005-0000-0000-00005C030000}"/>
    <cellStyle name="Normal 3 4 2" xfId="861" xr:uid="{00000000-0005-0000-0000-00005D030000}"/>
    <cellStyle name="Normal 3 4 2 2" xfId="862" xr:uid="{00000000-0005-0000-0000-00005E030000}"/>
    <cellStyle name="Normal 3 4 2 3" xfId="863" xr:uid="{00000000-0005-0000-0000-00005F030000}"/>
    <cellStyle name="Normal 3 5" xfId="864" xr:uid="{00000000-0005-0000-0000-000060030000}"/>
    <cellStyle name="Normal 3 5 2" xfId="865" xr:uid="{00000000-0005-0000-0000-000061030000}"/>
    <cellStyle name="Normal 3 6" xfId="866" xr:uid="{00000000-0005-0000-0000-000062030000}"/>
    <cellStyle name="Normal 3 6 2" xfId="867" xr:uid="{00000000-0005-0000-0000-000063030000}"/>
    <cellStyle name="Normal 3 7" xfId="868" xr:uid="{00000000-0005-0000-0000-000064030000}"/>
    <cellStyle name="Normal 3 8" xfId="869" xr:uid="{00000000-0005-0000-0000-000065030000}"/>
    <cellStyle name="Normal 30" xfId="870" xr:uid="{00000000-0005-0000-0000-000066030000}"/>
    <cellStyle name="Normal 30 2" xfId="871" xr:uid="{00000000-0005-0000-0000-000067030000}"/>
    <cellStyle name="Normal 31" xfId="872" xr:uid="{00000000-0005-0000-0000-000068030000}"/>
    <cellStyle name="Normal 31 2" xfId="873" xr:uid="{00000000-0005-0000-0000-000069030000}"/>
    <cellStyle name="Normal 32" xfId="874" xr:uid="{00000000-0005-0000-0000-00006A030000}"/>
    <cellStyle name="Normal 33" xfId="875" xr:uid="{00000000-0005-0000-0000-00006B030000}"/>
    <cellStyle name="Normal 34" xfId="876" xr:uid="{00000000-0005-0000-0000-00006C030000}"/>
    <cellStyle name="Normal 35" xfId="877" xr:uid="{00000000-0005-0000-0000-00006D030000}"/>
    <cellStyle name="Normal 36" xfId="878" xr:uid="{00000000-0005-0000-0000-00006E030000}"/>
    <cellStyle name="Normal 37" xfId="879" xr:uid="{00000000-0005-0000-0000-00006F030000}"/>
    <cellStyle name="Normal 38" xfId="880" xr:uid="{00000000-0005-0000-0000-000070030000}"/>
    <cellStyle name="Normal 39" xfId="881" xr:uid="{00000000-0005-0000-0000-000071030000}"/>
    <cellStyle name="Normal 4" xfId="882" xr:uid="{00000000-0005-0000-0000-000072030000}"/>
    <cellStyle name="Normal 4 2" xfId="883" xr:uid="{00000000-0005-0000-0000-000073030000}"/>
    <cellStyle name="Normal 4 2 2" xfId="884" xr:uid="{00000000-0005-0000-0000-000074030000}"/>
    <cellStyle name="Normal 4 2 2 2" xfId="885" xr:uid="{00000000-0005-0000-0000-000075030000}"/>
    <cellStyle name="Normal 4 3" xfId="886" xr:uid="{00000000-0005-0000-0000-000076030000}"/>
    <cellStyle name="Normal 4 4" xfId="887" xr:uid="{00000000-0005-0000-0000-000077030000}"/>
    <cellStyle name="Normal 4 5" xfId="888" xr:uid="{00000000-0005-0000-0000-000078030000}"/>
    <cellStyle name="Normal 4 6" xfId="889" xr:uid="{00000000-0005-0000-0000-000079030000}"/>
    <cellStyle name="Normal 40" xfId="890" xr:uid="{00000000-0005-0000-0000-00007A030000}"/>
    <cellStyle name="Normal 41" xfId="891" xr:uid="{00000000-0005-0000-0000-00007B030000}"/>
    <cellStyle name="Normal 42" xfId="892" xr:uid="{00000000-0005-0000-0000-00007C030000}"/>
    <cellStyle name="Normal 43" xfId="893" xr:uid="{00000000-0005-0000-0000-00007D030000}"/>
    <cellStyle name="Normal 44" xfId="894" xr:uid="{00000000-0005-0000-0000-00007E030000}"/>
    <cellStyle name="Normal 45" xfId="895" xr:uid="{00000000-0005-0000-0000-00007F030000}"/>
    <cellStyle name="Normal 46" xfId="896" xr:uid="{00000000-0005-0000-0000-000080030000}"/>
    <cellStyle name="Normal 47" xfId="897" xr:uid="{00000000-0005-0000-0000-000081030000}"/>
    <cellStyle name="Normal 47 2" xfId="898" xr:uid="{00000000-0005-0000-0000-000082030000}"/>
    <cellStyle name="Normal 47 3" xfId="899" xr:uid="{00000000-0005-0000-0000-000083030000}"/>
    <cellStyle name="Normal 48" xfId="900" xr:uid="{00000000-0005-0000-0000-000084030000}"/>
    <cellStyle name="Normal 49" xfId="901" xr:uid="{00000000-0005-0000-0000-000085030000}"/>
    <cellStyle name="Normal 49 2" xfId="902" xr:uid="{00000000-0005-0000-0000-000086030000}"/>
    <cellStyle name="Normal 49 3" xfId="903" xr:uid="{00000000-0005-0000-0000-000087030000}"/>
    <cellStyle name="Normal 5" xfId="904" xr:uid="{00000000-0005-0000-0000-000088030000}"/>
    <cellStyle name="Normal 5 2" xfId="905" xr:uid="{00000000-0005-0000-0000-000089030000}"/>
    <cellStyle name="Normal 5 2 2" xfId="906" xr:uid="{00000000-0005-0000-0000-00008A030000}"/>
    <cellStyle name="Normal 5 2 2 2" xfId="907" xr:uid="{00000000-0005-0000-0000-00008B030000}"/>
    <cellStyle name="Normal 5 3" xfId="908" xr:uid="{00000000-0005-0000-0000-00008C030000}"/>
    <cellStyle name="Normal 5 3 2" xfId="909" xr:uid="{00000000-0005-0000-0000-00008D030000}"/>
    <cellStyle name="Normal 5 3 3" xfId="1359" xr:uid="{A4FB6386-6FA1-42E5-9618-C4E14EBBAE42}"/>
    <cellStyle name="Normal 5 4" xfId="910" xr:uid="{00000000-0005-0000-0000-00008E030000}"/>
    <cellStyle name="Normal 5 5" xfId="911" xr:uid="{00000000-0005-0000-0000-00008F030000}"/>
    <cellStyle name="Normal 5 6" xfId="912" xr:uid="{00000000-0005-0000-0000-000090030000}"/>
    <cellStyle name="Normal 50" xfId="913" xr:uid="{00000000-0005-0000-0000-000091030000}"/>
    <cellStyle name="Normal 50 2" xfId="914" xr:uid="{00000000-0005-0000-0000-000092030000}"/>
    <cellStyle name="Normal 50 3" xfId="915" xr:uid="{00000000-0005-0000-0000-000093030000}"/>
    <cellStyle name="Normal 51" xfId="916" xr:uid="{00000000-0005-0000-0000-000094030000}"/>
    <cellStyle name="Normal 51 2" xfId="917" xr:uid="{00000000-0005-0000-0000-000095030000}"/>
    <cellStyle name="Normal 51 3" xfId="918" xr:uid="{00000000-0005-0000-0000-000096030000}"/>
    <cellStyle name="Normal 52" xfId="919" xr:uid="{00000000-0005-0000-0000-000097030000}"/>
    <cellStyle name="Normal 53" xfId="920" xr:uid="{00000000-0005-0000-0000-000098030000}"/>
    <cellStyle name="Normal 54" xfId="921" xr:uid="{00000000-0005-0000-0000-000099030000}"/>
    <cellStyle name="Normal 54 2" xfId="922" xr:uid="{00000000-0005-0000-0000-00009A030000}"/>
    <cellStyle name="Normal 55" xfId="923" xr:uid="{00000000-0005-0000-0000-00009B030000}"/>
    <cellStyle name="Normal 55 2" xfId="924" xr:uid="{00000000-0005-0000-0000-00009C030000}"/>
    <cellStyle name="Normal 56" xfId="925" xr:uid="{00000000-0005-0000-0000-00009D030000}"/>
    <cellStyle name="Normal 56 2" xfId="926" xr:uid="{00000000-0005-0000-0000-00009E030000}"/>
    <cellStyle name="Normal 57" xfId="927" xr:uid="{00000000-0005-0000-0000-00009F030000}"/>
    <cellStyle name="Normal 57 2" xfId="928" xr:uid="{00000000-0005-0000-0000-0000A0030000}"/>
    <cellStyle name="Normal 58" xfId="929" xr:uid="{00000000-0005-0000-0000-0000A1030000}"/>
    <cellStyle name="Normal 58 2" xfId="930" xr:uid="{00000000-0005-0000-0000-0000A2030000}"/>
    <cellStyle name="Normal 59" xfId="931" xr:uid="{00000000-0005-0000-0000-0000A3030000}"/>
    <cellStyle name="Normal 59 2" xfId="932" xr:uid="{00000000-0005-0000-0000-0000A4030000}"/>
    <cellStyle name="Normal 6 2" xfId="933" xr:uid="{00000000-0005-0000-0000-0000A5030000}"/>
    <cellStyle name="Normal 6 2 2" xfId="934" xr:uid="{00000000-0005-0000-0000-0000A6030000}"/>
    <cellStyle name="Normal 6 2 2 2" xfId="935" xr:uid="{00000000-0005-0000-0000-0000A7030000}"/>
    <cellStyle name="Normal 6 2 2 3" xfId="1354" xr:uid="{FD989AB0-9D35-49DD-8D43-178186FD545D}"/>
    <cellStyle name="Normal 6 2 3" xfId="936" xr:uid="{00000000-0005-0000-0000-0000A8030000}"/>
    <cellStyle name="Normal 6 3" xfId="937" xr:uid="{00000000-0005-0000-0000-0000A9030000}"/>
    <cellStyle name="Normal 6 3 2" xfId="938" xr:uid="{00000000-0005-0000-0000-0000AA030000}"/>
    <cellStyle name="Normal 6 4" xfId="939" xr:uid="{00000000-0005-0000-0000-0000AB030000}"/>
    <cellStyle name="Normal 6 5" xfId="940" xr:uid="{00000000-0005-0000-0000-0000AC030000}"/>
    <cellStyle name="Normal 60" xfId="941" xr:uid="{00000000-0005-0000-0000-0000AD030000}"/>
    <cellStyle name="Normal 60 2" xfId="942" xr:uid="{00000000-0005-0000-0000-0000AE030000}"/>
    <cellStyle name="Normal 60 3" xfId="943" xr:uid="{00000000-0005-0000-0000-0000AF030000}"/>
    <cellStyle name="Normal 61" xfId="944" xr:uid="{00000000-0005-0000-0000-0000B0030000}"/>
    <cellStyle name="Normal 61 2" xfId="945" xr:uid="{00000000-0005-0000-0000-0000B1030000}"/>
    <cellStyle name="Normal 61 3" xfId="946" xr:uid="{00000000-0005-0000-0000-0000B2030000}"/>
    <cellStyle name="Normal 62" xfId="947" xr:uid="{00000000-0005-0000-0000-0000B3030000}"/>
    <cellStyle name="Normal 62 2" xfId="948" xr:uid="{00000000-0005-0000-0000-0000B4030000}"/>
    <cellStyle name="Normal 62 3" xfId="949" xr:uid="{00000000-0005-0000-0000-0000B5030000}"/>
    <cellStyle name="Normal 63" xfId="950" xr:uid="{00000000-0005-0000-0000-0000B6030000}"/>
    <cellStyle name="Normal 63 2" xfId="951" xr:uid="{00000000-0005-0000-0000-0000B7030000}"/>
    <cellStyle name="Normal 63 3" xfId="952" xr:uid="{00000000-0005-0000-0000-0000B8030000}"/>
    <cellStyle name="Normal 64" xfId="953" xr:uid="{00000000-0005-0000-0000-0000B9030000}"/>
    <cellStyle name="Normal 64 2" xfId="954" xr:uid="{00000000-0005-0000-0000-0000BA030000}"/>
    <cellStyle name="Normal 65" xfId="955" xr:uid="{00000000-0005-0000-0000-0000BB030000}"/>
    <cellStyle name="Normal 65 2" xfId="956" xr:uid="{00000000-0005-0000-0000-0000BC030000}"/>
    <cellStyle name="Normal 66" xfId="957" xr:uid="{00000000-0005-0000-0000-0000BD030000}"/>
    <cellStyle name="Normal 66 2" xfId="958" xr:uid="{00000000-0005-0000-0000-0000BE030000}"/>
    <cellStyle name="Normal 67" xfId="959" xr:uid="{00000000-0005-0000-0000-0000BF030000}"/>
    <cellStyle name="Normal 67 2" xfId="960" xr:uid="{00000000-0005-0000-0000-0000C0030000}"/>
    <cellStyle name="Normal 68" xfId="961" xr:uid="{00000000-0005-0000-0000-0000C1030000}"/>
    <cellStyle name="Normal 68 2" xfId="962" xr:uid="{00000000-0005-0000-0000-0000C2030000}"/>
    <cellStyle name="Normal 69" xfId="963" xr:uid="{00000000-0005-0000-0000-0000C3030000}"/>
    <cellStyle name="Normal 7" xfId="964" xr:uid="{00000000-0005-0000-0000-0000C4030000}"/>
    <cellStyle name="Normal 7 2" xfId="965" xr:uid="{00000000-0005-0000-0000-0000C5030000}"/>
    <cellStyle name="Normal 7 3" xfId="966" xr:uid="{00000000-0005-0000-0000-0000C6030000}"/>
    <cellStyle name="Normal 70" xfId="967" xr:uid="{00000000-0005-0000-0000-0000C7030000}"/>
    <cellStyle name="Normal 71" xfId="968" xr:uid="{00000000-0005-0000-0000-0000C8030000}"/>
    <cellStyle name="Normal 72" xfId="969" xr:uid="{00000000-0005-0000-0000-0000C9030000}"/>
    <cellStyle name="Normal 73" xfId="970" xr:uid="{00000000-0005-0000-0000-0000CA030000}"/>
    <cellStyle name="Normal 74" xfId="971" xr:uid="{00000000-0005-0000-0000-0000CB030000}"/>
    <cellStyle name="Normal 75" xfId="972" xr:uid="{00000000-0005-0000-0000-0000CC030000}"/>
    <cellStyle name="Normal 76" xfId="973" xr:uid="{00000000-0005-0000-0000-0000CD030000}"/>
    <cellStyle name="Normal 77" xfId="974" xr:uid="{00000000-0005-0000-0000-0000CE030000}"/>
    <cellStyle name="Normal 78" xfId="975" xr:uid="{00000000-0005-0000-0000-0000CF030000}"/>
    <cellStyle name="Normal 79" xfId="976" xr:uid="{00000000-0005-0000-0000-0000D0030000}"/>
    <cellStyle name="Normal 8" xfId="977" xr:uid="{00000000-0005-0000-0000-0000D1030000}"/>
    <cellStyle name="Normal 8 2" xfId="978" xr:uid="{00000000-0005-0000-0000-0000D2030000}"/>
    <cellStyle name="Normal 8 2 2" xfId="979" xr:uid="{00000000-0005-0000-0000-0000D3030000}"/>
    <cellStyle name="Normal 8 3" xfId="980" xr:uid="{00000000-0005-0000-0000-0000D4030000}"/>
    <cellStyle name="Normal 80" xfId="981" xr:uid="{00000000-0005-0000-0000-0000D5030000}"/>
    <cellStyle name="Normal 81" xfId="982" xr:uid="{00000000-0005-0000-0000-0000D6030000}"/>
    <cellStyle name="Normal 82" xfId="983" xr:uid="{00000000-0005-0000-0000-0000D7030000}"/>
    <cellStyle name="Normal 83" xfId="984" xr:uid="{00000000-0005-0000-0000-0000D8030000}"/>
    <cellStyle name="Normal 84" xfId="985" xr:uid="{00000000-0005-0000-0000-0000D9030000}"/>
    <cellStyle name="Normal 85" xfId="986" xr:uid="{00000000-0005-0000-0000-0000DA030000}"/>
    <cellStyle name="Normal 86" xfId="987" xr:uid="{00000000-0005-0000-0000-0000DB030000}"/>
    <cellStyle name="Normal 86 2" xfId="988" xr:uid="{00000000-0005-0000-0000-0000DC030000}"/>
    <cellStyle name="Normal 87" xfId="989" xr:uid="{00000000-0005-0000-0000-0000DD030000}"/>
    <cellStyle name="Normal 88" xfId="990" xr:uid="{00000000-0005-0000-0000-0000DE030000}"/>
    <cellStyle name="Normal 89" xfId="991" xr:uid="{00000000-0005-0000-0000-0000DF030000}"/>
    <cellStyle name="Normal 9" xfId="992" xr:uid="{00000000-0005-0000-0000-0000E0030000}"/>
    <cellStyle name="Normal 9 2" xfId="993" xr:uid="{00000000-0005-0000-0000-0000E1030000}"/>
    <cellStyle name="Normal 9 3" xfId="994" xr:uid="{00000000-0005-0000-0000-0000E2030000}"/>
    <cellStyle name="Normal 9 3 2" xfId="995" xr:uid="{00000000-0005-0000-0000-0000E3030000}"/>
    <cellStyle name="Normal 90" xfId="996" xr:uid="{00000000-0005-0000-0000-0000E4030000}"/>
    <cellStyle name="Normal 91" xfId="997" xr:uid="{00000000-0005-0000-0000-0000E5030000}"/>
    <cellStyle name="Normal 92" xfId="998" xr:uid="{00000000-0005-0000-0000-0000E6030000}"/>
    <cellStyle name="Normal 93" xfId="999" xr:uid="{00000000-0005-0000-0000-0000E7030000}"/>
    <cellStyle name="Normal 94" xfId="1000" xr:uid="{00000000-0005-0000-0000-0000E8030000}"/>
    <cellStyle name="Normal 95" xfId="1001" xr:uid="{00000000-0005-0000-0000-0000E9030000}"/>
    <cellStyle name="Normal 96" xfId="1002" xr:uid="{00000000-0005-0000-0000-0000EA030000}"/>
    <cellStyle name="Normal 97" xfId="1003" xr:uid="{00000000-0005-0000-0000-0000EB030000}"/>
    <cellStyle name="Normal 98" xfId="1004" xr:uid="{00000000-0005-0000-0000-0000EC030000}"/>
    <cellStyle name="Normal 99" xfId="1005" xr:uid="{00000000-0005-0000-0000-0000ED030000}"/>
    <cellStyle name="Normal_SCBT_ENG_31Mar06_Excel" xfId="1356" xr:uid="{44D58B44-7863-49D0-9555-D2FB6FBB0A39}"/>
    <cellStyle name="Note 2" xfId="1006" xr:uid="{00000000-0005-0000-0000-0000EE030000}"/>
    <cellStyle name="Note 2 2" xfId="1007" xr:uid="{00000000-0005-0000-0000-0000EF030000}"/>
    <cellStyle name="Note 3" xfId="1008" xr:uid="{00000000-0005-0000-0000-0000F0030000}"/>
    <cellStyle name="Note 3 2" xfId="1009" xr:uid="{00000000-0005-0000-0000-0000F1030000}"/>
    <cellStyle name="Note 4" xfId="1010" xr:uid="{00000000-0005-0000-0000-0000F2030000}"/>
    <cellStyle name="Note 5" xfId="1011" xr:uid="{00000000-0005-0000-0000-0000F3030000}"/>
    <cellStyle name="optionalExposure" xfId="1012" xr:uid="{00000000-0005-0000-0000-0000F4030000}"/>
    <cellStyle name="optionalMaturity" xfId="1013" xr:uid="{00000000-0005-0000-0000-0000F5030000}"/>
    <cellStyle name="optionalPD" xfId="1014" xr:uid="{00000000-0005-0000-0000-0000F6030000}"/>
    <cellStyle name="optionalPercentage" xfId="1015" xr:uid="{00000000-0005-0000-0000-0000F7030000}"/>
    <cellStyle name="optionalSelection" xfId="1016" xr:uid="{00000000-0005-0000-0000-0000F8030000}"/>
    <cellStyle name="optionalText" xfId="1017" xr:uid="{00000000-0005-0000-0000-0000F9030000}"/>
    <cellStyle name="Output 2" xfId="1018" xr:uid="{00000000-0005-0000-0000-0000FA030000}"/>
    <cellStyle name="Output 2 2" xfId="1019" xr:uid="{00000000-0005-0000-0000-0000FB030000}"/>
    <cellStyle name="Output 3" xfId="1020" xr:uid="{00000000-0005-0000-0000-0000FC030000}"/>
    <cellStyle name="Output Amounts" xfId="1021" xr:uid="{00000000-0005-0000-0000-0000FD030000}"/>
    <cellStyle name="Output Line Items" xfId="1022" xr:uid="{00000000-0005-0000-0000-0000FE030000}"/>
    <cellStyle name="Percent" xfId="1357" builtinId="5"/>
    <cellStyle name="Percent [0]" xfId="1023" xr:uid="{00000000-0005-0000-0000-0000FF030000}"/>
    <cellStyle name="Percent [00]" xfId="1024" xr:uid="{00000000-0005-0000-0000-000000040000}"/>
    <cellStyle name="Percent [2]" xfId="1025" xr:uid="{00000000-0005-0000-0000-000001040000}"/>
    <cellStyle name="Percent 10" xfId="1026" xr:uid="{00000000-0005-0000-0000-000002040000}"/>
    <cellStyle name="Percent 10 2" xfId="1027" xr:uid="{00000000-0005-0000-0000-000003040000}"/>
    <cellStyle name="Percent 10 2 2" xfId="1028" xr:uid="{00000000-0005-0000-0000-000004040000}"/>
    <cellStyle name="Percent 10 3" xfId="1029" xr:uid="{00000000-0005-0000-0000-000005040000}"/>
    <cellStyle name="Percent 10 3 2" xfId="1030" xr:uid="{00000000-0005-0000-0000-000006040000}"/>
    <cellStyle name="Percent 11" xfId="1031" xr:uid="{00000000-0005-0000-0000-000007040000}"/>
    <cellStyle name="Percent 11 2" xfId="1032" xr:uid="{00000000-0005-0000-0000-000008040000}"/>
    <cellStyle name="Percent 11 2 2" xfId="1033" xr:uid="{00000000-0005-0000-0000-000009040000}"/>
    <cellStyle name="Percent 11 3" xfId="1034" xr:uid="{00000000-0005-0000-0000-00000A040000}"/>
    <cellStyle name="Percent 11 3 2" xfId="1035" xr:uid="{00000000-0005-0000-0000-00000B040000}"/>
    <cellStyle name="Percent 12" xfId="1036" xr:uid="{00000000-0005-0000-0000-00000C040000}"/>
    <cellStyle name="Percent 12 2" xfId="1037" xr:uid="{00000000-0005-0000-0000-00000D040000}"/>
    <cellStyle name="Percent 12 2 2" xfId="1038" xr:uid="{00000000-0005-0000-0000-00000E040000}"/>
    <cellStyle name="Percent 12 3" xfId="1039" xr:uid="{00000000-0005-0000-0000-00000F040000}"/>
    <cellStyle name="Percent 12 3 2" xfId="1040" xr:uid="{00000000-0005-0000-0000-000010040000}"/>
    <cellStyle name="Percent 13" xfId="1041" xr:uid="{00000000-0005-0000-0000-000011040000}"/>
    <cellStyle name="Percent 13 2" xfId="1042" xr:uid="{00000000-0005-0000-0000-000012040000}"/>
    <cellStyle name="Percent 13 2 2" xfId="1043" xr:uid="{00000000-0005-0000-0000-000013040000}"/>
    <cellStyle name="Percent 13 3" xfId="1044" xr:uid="{00000000-0005-0000-0000-000014040000}"/>
    <cellStyle name="Percent 13 3 2" xfId="1045" xr:uid="{00000000-0005-0000-0000-000015040000}"/>
    <cellStyle name="Percent 14" xfId="1046" xr:uid="{00000000-0005-0000-0000-000016040000}"/>
    <cellStyle name="Percent 14 2" xfId="1047" xr:uid="{00000000-0005-0000-0000-000017040000}"/>
    <cellStyle name="Percent 14 2 2" xfId="1048" xr:uid="{00000000-0005-0000-0000-000018040000}"/>
    <cellStyle name="Percent 14 3" xfId="1049" xr:uid="{00000000-0005-0000-0000-000019040000}"/>
    <cellStyle name="Percent 14 3 2" xfId="1050" xr:uid="{00000000-0005-0000-0000-00001A040000}"/>
    <cellStyle name="Percent 15" xfId="1051" xr:uid="{00000000-0005-0000-0000-00001B040000}"/>
    <cellStyle name="Percent 15 2" xfId="1052" xr:uid="{00000000-0005-0000-0000-00001C040000}"/>
    <cellStyle name="Percent 15 2 2" xfId="1053" xr:uid="{00000000-0005-0000-0000-00001D040000}"/>
    <cellStyle name="Percent 15 3" xfId="1054" xr:uid="{00000000-0005-0000-0000-00001E040000}"/>
    <cellStyle name="Percent 15 3 2" xfId="1055" xr:uid="{00000000-0005-0000-0000-00001F040000}"/>
    <cellStyle name="Percent 16" xfId="1056" xr:uid="{00000000-0005-0000-0000-000020040000}"/>
    <cellStyle name="Percent 16 2" xfId="1057" xr:uid="{00000000-0005-0000-0000-000021040000}"/>
    <cellStyle name="Percent 16 2 2" xfId="1058" xr:uid="{00000000-0005-0000-0000-000022040000}"/>
    <cellStyle name="Percent 16 3" xfId="1059" xr:uid="{00000000-0005-0000-0000-000023040000}"/>
    <cellStyle name="Percent 17" xfId="1060" xr:uid="{00000000-0005-0000-0000-000024040000}"/>
    <cellStyle name="Percent 18" xfId="1061" xr:uid="{00000000-0005-0000-0000-000025040000}"/>
    <cellStyle name="Percent 18 2" xfId="1062" xr:uid="{00000000-0005-0000-0000-000026040000}"/>
    <cellStyle name="Percent 19" xfId="1063" xr:uid="{00000000-0005-0000-0000-000027040000}"/>
    <cellStyle name="Percent 19 2" xfId="1064" xr:uid="{00000000-0005-0000-0000-000028040000}"/>
    <cellStyle name="Percent 2" xfId="1065" xr:uid="{00000000-0005-0000-0000-000029040000}"/>
    <cellStyle name="Percent 2 2" xfId="1066" xr:uid="{00000000-0005-0000-0000-00002A040000}"/>
    <cellStyle name="Percent 2 2 2" xfId="1067" xr:uid="{00000000-0005-0000-0000-00002B040000}"/>
    <cellStyle name="Percent 2 2 2 2" xfId="1068" xr:uid="{00000000-0005-0000-0000-00002C040000}"/>
    <cellStyle name="Percent 2 3" xfId="1069" xr:uid="{00000000-0005-0000-0000-00002D040000}"/>
    <cellStyle name="Percent 2 3 2" xfId="1070" xr:uid="{00000000-0005-0000-0000-00002E040000}"/>
    <cellStyle name="Percent 2 3 2 2" xfId="1071" xr:uid="{00000000-0005-0000-0000-00002F040000}"/>
    <cellStyle name="Percent 2 3 3" xfId="1072" xr:uid="{00000000-0005-0000-0000-000030040000}"/>
    <cellStyle name="Percent 2 4" xfId="1073" xr:uid="{00000000-0005-0000-0000-000031040000}"/>
    <cellStyle name="Percent 2 4 2" xfId="1074" xr:uid="{00000000-0005-0000-0000-000032040000}"/>
    <cellStyle name="Percent 2 5" xfId="1075" xr:uid="{00000000-0005-0000-0000-000033040000}"/>
    <cellStyle name="Percent 2 6" xfId="1076" xr:uid="{00000000-0005-0000-0000-000034040000}"/>
    <cellStyle name="Percent 2 7" xfId="1077" xr:uid="{00000000-0005-0000-0000-000035040000}"/>
    <cellStyle name="Percent 2 7 2" xfId="1355" xr:uid="{E8BEC429-6D95-4320-9A4A-838646B94F47}"/>
    <cellStyle name="Percent 20" xfId="1078" xr:uid="{00000000-0005-0000-0000-000036040000}"/>
    <cellStyle name="Percent 20 2" xfId="1079" xr:uid="{00000000-0005-0000-0000-000037040000}"/>
    <cellStyle name="Percent 20 3" xfId="1080" xr:uid="{00000000-0005-0000-0000-000038040000}"/>
    <cellStyle name="Percent 21" xfId="1081" xr:uid="{00000000-0005-0000-0000-000039040000}"/>
    <cellStyle name="Percent 21 2" xfId="1082" xr:uid="{00000000-0005-0000-0000-00003A040000}"/>
    <cellStyle name="Percent 22" xfId="1083" xr:uid="{00000000-0005-0000-0000-00003B040000}"/>
    <cellStyle name="Percent 22 2" xfId="1084" xr:uid="{00000000-0005-0000-0000-00003C040000}"/>
    <cellStyle name="Percent 23" xfId="1085" xr:uid="{00000000-0005-0000-0000-00003D040000}"/>
    <cellStyle name="Percent 23 2" xfId="1086" xr:uid="{00000000-0005-0000-0000-00003E040000}"/>
    <cellStyle name="Percent 24" xfId="1087" xr:uid="{00000000-0005-0000-0000-00003F040000}"/>
    <cellStyle name="Percent 24 2" xfId="1088" xr:uid="{00000000-0005-0000-0000-000040040000}"/>
    <cellStyle name="Percent 25" xfId="1089" xr:uid="{00000000-0005-0000-0000-000041040000}"/>
    <cellStyle name="Percent 25 2" xfId="1090" xr:uid="{00000000-0005-0000-0000-000042040000}"/>
    <cellStyle name="Percent 26" xfId="1091" xr:uid="{00000000-0005-0000-0000-000043040000}"/>
    <cellStyle name="Percent 26 2" xfId="1092" xr:uid="{00000000-0005-0000-0000-000044040000}"/>
    <cellStyle name="Percent 26 3" xfId="1093" xr:uid="{00000000-0005-0000-0000-000045040000}"/>
    <cellStyle name="Percent 27" xfId="1094" xr:uid="{00000000-0005-0000-0000-000046040000}"/>
    <cellStyle name="Percent 27 2" xfId="1095" xr:uid="{00000000-0005-0000-0000-000047040000}"/>
    <cellStyle name="Percent 27 3" xfId="1096" xr:uid="{00000000-0005-0000-0000-000048040000}"/>
    <cellStyle name="Percent 28" xfId="1097" xr:uid="{00000000-0005-0000-0000-000049040000}"/>
    <cellStyle name="Percent 28 2" xfId="1098" xr:uid="{00000000-0005-0000-0000-00004A040000}"/>
    <cellStyle name="Percent 28 3" xfId="1099" xr:uid="{00000000-0005-0000-0000-00004B040000}"/>
    <cellStyle name="Percent 29" xfId="1100" xr:uid="{00000000-0005-0000-0000-00004C040000}"/>
    <cellStyle name="Percent 29 2" xfId="1101" xr:uid="{00000000-0005-0000-0000-00004D040000}"/>
    <cellStyle name="Percent 29 3" xfId="1102" xr:uid="{00000000-0005-0000-0000-00004E040000}"/>
    <cellStyle name="Percent 3" xfId="1103" xr:uid="{00000000-0005-0000-0000-00004F040000}"/>
    <cellStyle name="Percent 3 2" xfId="1104" xr:uid="{00000000-0005-0000-0000-000050040000}"/>
    <cellStyle name="Percent 3 2 2" xfId="1105" xr:uid="{00000000-0005-0000-0000-000051040000}"/>
    <cellStyle name="Percent 3 2 3" xfId="1106" xr:uid="{00000000-0005-0000-0000-000052040000}"/>
    <cellStyle name="Percent 3 2 3 2" xfId="1107" xr:uid="{00000000-0005-0000-0000-000053040000}"/>
    <cellStyle name="Percent 3 3" xfId="1108" xr:uid="{00000000-0005-0000-0000-000054040000}"/>
    <cellStyle name="Percent 3 3 2" xfId="1109" xr:uid="{00000000-0005-0000-0000-000055040000}"/>
    <cellStyle name="Percent 3 4" xfId="1110" xr:uid="{00000000-0005-0000-0000-000056040000}"/>
    <cellStyle name="Percent 30" xfId="1111" xr:uid="{00000000-0005-0000-0000-000057040000}"/>
    <cellStyle name="Percent 30 2" xfId="1112" xr:uid="{00000000-0005-0000-0000-000058040000}"/>
    <cellStyle name="Percent 31" xfId="1113" xr:uid="{00000000-0005-0000-0000-000059040000}"/>
    <cellStyle name="Percent 31 2" xfId="1114" xr:uid="{00000000-0005-0000-0000-00005A040000}"/>
    <cellStyle name="Percent 32" xfId="1115" xr:uid="{00000000-0005-0000-0000-00005B040000}"/>
    <cellStyle name="Percent 32 2" xfId="1116" xr:uid="{00000000-0005-0000-0000-00005C040000}"/>
    <cellStyle name="Percent 33" xfId="1117" xr:uid="{00000000-0005-0000-0000-00005D040000}"/>
    <cellStyle name="Percent 33 2" xfId="1118" xr:uid="{00000000-0005-0000-0000-00005E040000}"/>
    <cellStyle name="Percent 34" xfId="1119" xr:uid="{00000000-0005-0000-0000-00005F040000}"/>
    <cellStyle name="Percent 34 2" xfId="1120" xr:uid="{00000000-0005-0000-0000-000060040000}"/>
    <cellStyle name="Percent 35" xfId="1121" xr:uid="{00000000-0005-0000-0000-000061040000}"/>
    <cellStyle name="Percent 36" xfId="1122" xr:uid="{00000000-0005-0000-0000-000062040000}"/>
    <cellStyle name="Percent 37" xfId="1123" xr:uid="{00000000-0005-0000-0000-000063040000}"/>
    <cellStyle name="Percent 38" xfId="1124" xr:uid="{00000000-0005-0000-0000-000064040000}"/>
    <cellStyle name="Percent 39" xfId="1125" xr:uid="{00000000-0005-0000-0000-000065040000}"/>
    <cellStyle name="Percent 4" xfId="1126" xr:uid="{00000000-0005-0000-0000-000066040000}"/>
    <cellStyle name="Percent 4 2" xfId="1127" xr:uid="{00000000-0005-0000-0000-000067040000}"/>
    <cellStyle name="Percent 4 3" xfId="1128" xr:uid="{00000000-0005-0000-0000-000068040000}"/>
    <cellStyle name="Percent 40" xfId="1129" xr:uid="{00000000-0005-0000-0000-000069040000}"/>
    <cellStyle name="Percent 41" xfId="1130" xr:uid="{00000000-0005-0000-0000-00006A040000}"/>
    <cellStyle name="Percent 42" xfId="1131" xr:uid="{00000000-0005-0000-0000-00006B040000}"/>
    <cellStyle name="Percent 43" xfId="1132" xr:uid="{00000000-0005-0000-0000-00006C040000}"/>
    <cellStyle name="Percent 44" xfId="1133" xr:uid="{00000000-0005-0000-0000-00006D040000}"/>
    <cellStyle name="Percent 45" xfId="1134" xr:uid="{00000000-0005-0000-0000-00006E040000}"/>
    <cellStyle name="Percent 46" xfId="1135" xr:uid="{00000000-0005-0000-0000-00006F040000}"/>
    <cellStyle name="Percent 47" xfId="1136" xr:uid="{00000000-0005-0000-0000-000070040000}"/>
    <cellStyle name="Percent 48" xfId="1137" xr:uid="{00000000-0005-0000-0000-000071040000}"/>
    <cellStyle name="Percent 49" xfId="1138" xr:uid="{00000000-0005-0000-0000-000072040000}"/>
    <cellStyle name="Percent 5" xfId="1139" xr:uid="{00000000-0005-0000-0000-000073040000}"/>
    <cellStyle name="Percent 5 2" xfId="1140" xr:uid="{00000000-0005-0000-0000-000074040000}"/>
    <cellStyle name="Percent 5 2 2" xfId="1141" xr:uid="{00000000-0005-0000-0000-000075040000}"/>
    <cellStyle name="Percent 5 3" xfId="1142" xr:uid="{00000000-0005-0000-0000-000076040000}"/>
    <cellStyle name="Percent 5 3 2" xfId="1143" xr:uid="{00000000-0005-0000-0000-000077040000}"/>
    <cellStyle name="Percent 50" xfId="1144" xr:uid="{00000000-0005-0000-0000-000078040000}"/>
    <cellStyle name="Percent 51" xfId="1145" xr:uid="{00000000-0005-0000-0000-000079040000}"/>
    <cellStyle name="Percent 52" xfId="1146" xr:uid="{00000000-0005-0000-0000-00007A040000}"/>
    <cellStyle name="Percent 53" xfId="1147" xr:uid="{00000000-0005-0000-0000-00007B040000}"/>
    <cellStyle name="Percent 54" xfId="1148" xr:uid="{00000000-0005-0000-0000-00007C040000}"/>
    <cellStyle name="Percent 55" xfId="1149" xr:uid="{00000000-0005-0000-0000-00007D040000}"/>
    <cellStyle name="Percent 56" xfId="1150" xr:uid="{00000000-0005-0000-0000-00007E040000}"/>
    <cellStyle name="Percent 57" xfId="1151" xr:uid="{00000000-0005-0000-0000-00007F040000}"/>
    <cellStyle name="Percent 58" xfId="1152" xr:uid="{00000000-0005-0000-0000-000080040000}"/>
    <cellStyle name="Percent 59" xfId="1153" xr:uid="{00000000-0005-0000-0000-000081040000}"/>
    <cellStyle name="Percent 6" xfId="1154" xr:uid="{00000000-0005-0000-0000-000082040000}"/>
    <cellStyle name="Percent 6 2" xfId="1155" xr:uid="{00000000-0005-0000-0000-000083040000}"/>
    <cellStyle name="Percent 6 2 2" xfId="1156" xr:uid="{00000000-0005-0000-0000-000084040000}"/>
    <cellStyle name="Percent 6 3" xfId="1157" xr:uid="{00000000-0005-0000-0000-000085040000}"/>
    <cellStyle name="Percent 6 3 2" xfId="1158" xr:uid="{00000000-0005-0000-0000-000086040000}"/>
    <cellStyle name="Percent 60" xfId="1159" xr:uid="{00000000-0005-0000-0000-000087040000}"/>
    <cellStyle name="Percent 61" xfId="1160" xr:uid="{00000000-0005-0000-0000-000088040000}"/>
    <cellStyle name="Percent 62" xfId="1161" xr:uid="{00000000-0005-0000-0000-000089040000}"/>
    <cellStyle name="Percent 63" xfId="1162" xr:uid="{00000000-0005-0000-0000-00008A040000}"/>
    <cellStyle name="Percent 64" xfId="1163" xr:uid="{00000000-0005-0000-0000-00008B040000}"/>
    <cellStyle name="Percent 65" xfId="1164" xr:uid="{00000000-0005-0000-0000-00008C040000}"/>
    <cellStyle name="Percent 66" xfId="1165" xr:uid="{00000000-0005-0000-0000-00008D040000}"/>
    <cellStyle name="Percent 67" xfId="1166" xr:uid="{00000000-0005-0000-0000-00008E040000}"/>
    <cellStyle name="Percent 68" xfId="1167" xr:uid="{00000000-0005-0000-0000-00008F040000}"/>
    <cellStyle name="Percent 69" xfId="1168" xr:uid="{00000000-0005-0000-0000-000090040000}"/>
    <cellStyle name="Percent 7" xfId="1169" xr:uid="{00000000-0005-0000-0000-000091040000}"/>
    <cellStyle name="Percent 7 2" xfId="1170" xr:uid="{00000000-0005-0000-0000-000092040000}"/>
    <cellStyle name="Percent 7 2 2" xfId="1171" xr:uid="{00000000-0005-0000-0000-000093040000}"/>
    <cellStyle name="Percent 7 3" xfId="1172" xr:uid="{00000000-0005-0000-0000-000094040000}"/>
    <cellStyle name="Percent 7 3 2" xfId="1173" xr:uid="{00000000-0005-0000-0000-000095040000}"/>
    <cellStyle name="Percent 70" xfId="1174" xr:uid="{00000000-0005-0000-0000-000096040000}"/>
    <cellStyle name="Percent 71" xfId="1175" xr:uid="{00000000-0005-0000-0000-000097040000}"/>
    <cellStyle name="Percent 72" xfId="1176" xr:uid="{00000000-0005-0000-0000-000098040000}"/>
    <cellStyle name="Percent 73" xfId="1177" xr:uid="{00000000-0005-0000-0000-000099040000}"/>
    <cellStyle name="Percent 74" xfId="1178" xr:uid="{00000000-0005-0000-0000-00009A040000}"/>
    <cellStyle name="Percent 75" xfId="1179" xr:uid="{00000000-0005-0000-0000-00009B040000}"/>
    <cellStyle name="Percent 76" xfId="1180" xr:uid="{00000000-0005-0000-0000-00009C040000}"/>
    <cellStyle name="Percent 77" xfId="1181" xr:uid="{00000000-0005-0000-0000-00009D040000}"/>
    <cellStyle name="Percent 78" xfId="1182" xr:uid="{00000000-0005-0000-0000-00009E040000}"/>
    <cellStyle name="Percent 79" xfId="1183" xr:uid="{00000000-0005-0000-0000-00009F040000}"/>
    <cellStyle name="Percent 8" xfId="1184" xr:uid="{00000000-0005-0000-0000-0000A0040000}"/>
    <cellStyle name="Percent 8 2" xfId="1185" xr:uid="{00000000-0005-0000-0000-0000A1040000}"/>
    <cellStyle name="Percent 8 2 2" xfId="1186" xr:uid="{00000000-0005-0000-0000-0000A2040000}"/>
    <cellStyle name="Percent 8 3" xfId="1187" xr:uid="{00000000-0005-0000-0000-0000A3040000}"/>
    <cellStyle name="Percent 8 3 2" xfId="1188" xr:uid="{00000000-0005-0000-0000-0000A4040000}"/>
    <cellStyle name="Percent 80" xfId="1189" xr:uid="{00000000-0005-0000-0000-0000A5040000}"/>
    <cellStyle name="Percent 81" xfId="1190" xr:uid="{00000000-0005-0000-0000-0000A6040000}"/>
    <cellStyle name="Percent 82" xfId="1191" xr:uid="{00000000-0005-0000-0000-0000A7040000}"/>
    <cellStyle name="Percent 83" xfId="1192" xr:uid="{00000000-0005-0000-0000-0000A8040000}"/>
    <cellStyle name="Percent 84" xfId="1193" xr:uid="{00000000-0005-0000-0000-0000A9040000}"/>
    <cellStyle name="Percent 85" xfId="1194" xr:uid="{00000000-0005-0000-0000-0000AA040000}"/>
    <cellStyle name="Percent 86" xfId="1195" xr:uid="{00000000-0005-0000-0000-0000AB040000}"/>
    <cellStyle name="Percent 87" xfId="1196" xr:uid="{00000000-0005-0000-0000-0000AC040000}"/>
    <cellStyle name="Percent 88" xfId="1197" xr:uid="{00000000-0005-0000-0000-0000AD040000}"/>
    <cellStyle name="Percent 89" xfId="1198" xr:uid="{00000000-0005-0000-0000-0000AE040000}"/>
    <cellStyle name="Percent 9" xfId="1199" xr:uid="{00000000-0005-0000-0000-0000AF040000}"/>
    <cellStyle name="Percent 9 2" xfId="1200" xr:uid="{00000000-0005-0000-0000-0000B0040000}"/>
    <cellStyle name="Percent 9 2 2" xfId="1201" xr:uid="{00000000-0005-0000-0000-0000B1040000}"/>
    <cellStyle name="Percent 9 3" xfId="1202" xr:uid="{00000000-0005-0000-0000-0000B2040000}"/>
    <cellStyle name="Percent 9 3 2" xfId="1203" xr:uid="{00000000-0005-0000-0000-0000B3040000}"/>
    <cellStyle name="PrePop Currency (0)" xfId="1204" xr:uid="{00000000-0005-0000-0000-0000B4040000}"/>
    <cellStyle name="PrePop Currency (2)" xfId="1205" xr:uid="{00000000-0005-0000-0000-0000B5040000}"/>
    <cellStyle name="PrePop Units (0)" xfId="1206" xr:uid="{00000000-0005-0000-0000-0000B6040000}"/>
    <cellStyle name="PrePop Units (1)" xfId="1207" xr:uid="{00000000-0005-0000-0000-0000B7040000}"/>
    <cellStyle name="PrePop Units (2)" xfId="1208" xr:uid="{00000000-0005-0000-0000-0000B8040000}"/>
    <cellStyle name="PSChar" xfId="1209" xr:uid="{00000000-0005-0000-0000-0000B9040000}"/>
    <cellStyle name="PSDate" xfId="1210" xr:uid="{00000000-0005-0000-0000-0000BA040000}"/>
    <cellStyle name="PSDec" xfId="1211" xr:uid="{00000000-0005-0000-0000-0000BB040000}"/>
    <cellStyle name="PSHeading" xfId="1212" xr:uid="{00000000-0005-0000-0000-0000BC040000}"/>
    <cellStyle name="PSInt" xfId="1213" xr:uid="{00000000-0005-0000-0000-0000BD040000}"/>
    <cellStyle name="PSSpacer" xfId="1214" xr:uid="{00000000-0005-0000-0000-0000BE040000}"/>
    <cellStyle name="pwstyle" xfId="1215" xr:uid="{00000000-0005-0000-0000-0000BF040000}"/>
    <cellStyle name="Quantity" xfId="1216" xr:uid="{00000000-0005-0000-0000-0000C0040000}"/>
    <cellStyle name="showExposure" xfId="1217" xr:uid="{00000000-0005-0000-0000-0000C1040000}"/>
    <cellStyle name="showParameterE" xfId="1218" xr:uid="{00000000-0005-0000-0000-0000C2040000}"/>
    <cellStyle name="showParameterS" xfId="1219" xr:uid="{00000000-0005-0000-0000-0000C3040000}"/>
    <cellStyle name="showPD" xfId="1220" xr:uid="{00000000-0005-0000-0000-0000C4040000}"/>
    <cellStyle name="showPercentage" xfId="1221" xr:uid="{00000000-0005-0000-0000-0000C5040000}"/>
    <cellStyle name="showSelection" xfId="1222" xr:uid="{00000000-0005-0000-0000-0000C6040000}"/>
    <cellStyle name="Style 1" xfId="1223" xr:uid="{00000000-0005-0000-0000-0000C7040000}"/>
    <cellStyle name="Style 1 2" xfId="1224" xr:uid="{00000000-0005-0000-0000-0000C8040000}"/>
    <cellStyle name="supFloat" xfId="1225" xr:uid="{00000000-0005-0000-0000-0000C9040000}"/>
    <cellStyle name="supInt" xfId="1226" xr:uid="{00000000-0005-0000-0000-0000CA040000}"/>
    <cellStyle name="supParameterE" xfId="1227" xr:uid="{00000000-0005-0000-0000-0000CB040000}"/>
    <cellStyle name="supParameterS" xfId="1228" xr:uid="{00000000-0005-0000-0000-0000CC040000}"/>
    <cellStyle name="supPD" xfId="1229" xr:uid="{00000000-0005-0000-0000-0000CD040000}"/>
    <cellStyle name="supPercentage" xfId="1230" xr:uid="{00000000-0005-0000-0000-0000CE040000}"/>
    <cellStyle name="supPercentageL" xfId="1231" xr:uid="{00000000-0005-0000-0000-0000CF040000}"/>
    <cellStyle name="supSelection" xfId="1232" xr:uid="{00000000-0005-0000-0000-0000D0040000}"/>
    <cellStyle name="supText" xfId="1233" xr:uid="{00000000-0005-0000-0000-0000D1040000}"/>
    <cellStyle name="Text" xfId="1234" xr:uid="{00000000-0005-0000-0000-0000D2040000}"/>
    <cellStyle name="Text Indent A" xfId="1235" xr:uid="{00000000-0005-0000-0000-0000D3040000}"/>
    <cellStyle name="Text Indent A 2" xfId="1236" xr:uid="{00000000-0005-0000-0000-0000D4040000}"/>
    <cellStyle name="Text Indent B" xfId="1237" xr:uid="{00000000-0005-0000-0000-0000D5040000}"/>
    <cellStyle name="Text Indent C" xfId="1238" xr:uid="{00000000-0005-0000-0000-0000D6040000}"/>
    <cellStyle name="Title 2" xfId="1239" xr:uid="{00000000-0005-0000-0000-0000D7040000}"/>
    <cellStyle name="Title 3" xfId="1240" xr:uid="{00000000-0005-0000-0000-0000D8040000}"/>
    <cellStyle name="Total 2" xfId="1241" xr:uid="{00000000-0005-0000-0000-0000D9040000}"/>
    <cellStyle name="Total 2 2" xfId="1242" xr:uid="{00000000-0005-0000-0000-0000DA040000}"/>
    <cellStyle name="Total 3" xfId="1243" xr:uid="{00000000-0005-0000-0000-0000DB040000}"/>
    <cellStyle name="Warning Text 2" xfId="1244" xr:uid="{00000000-0005-0000-0000-0000DC040000}"/>
    <cellStyle name="Warning Text 2 2" xfId="1245" xr:uid="{00000000-0005-0000-0000-0000DD040000}"/>
    <cellStyle name="Warning Text 3" xfId="1246" xr:uid="{00000000-0005-0000-0000-0000DE040000}"/>
    <cellStyle name="เครื่องหมายจุลภาค [0]_1" xfId="1252" xr:uid="{00000000-0005-0000-0000-0000E4040000}"/>
    <cellStyle name="เครื่องหมายจุลภาค 2" xfId="1253" xr:uid="{00000000-0005-0000-0000-0000E5040000}"/>
    <cellStyle name="เครื่องหมายจุลภาค 2 2" xfId="1254" xr:uid="{00000000-0005-0000-0000-0000E6040000}"/>
    <cellStyle name="เครื่องหมายจุลภาค 2 3" xfId="1255" xr:uid="{00000000-0005-0000-0000-0000E7040000}"/>
    <cellStyle name="เครื่องหมายจุลภาค 2 4" xfId="1256" xr:uid="{00000000-0005-0000-0000-0000E8040000}"/>
    <cellStyle name="เครื่องหมายจุลภาค 3" xfId="1257" xr:uid="{00000000-0005-0000-0000-0000E9040000}"/>
    <cellStyle name="เครื่องหมายจุลภาค 3 2" xfId="1258" xr:uid="{00000000-0005-0000-0000-0000EA040000}"/>
    <cellStyle name="เครื่องหมายจุลภาค_1" xfId="1259" xr:uid="{00000000-0005-0000-0000-0000EB040000}"/>
    <cellStyle name="เครื่องหมายสกุลเงิน [0]_1" xfId="1260" xr:uid="{00000000-0005-0000-0000-0000EC040000}"/>
    <cellStyle name="เครื่องหมายสกุลเงิน_1" xfId="1261" xr:uid="{00000000-0005-0000-0000-0000ED040000}"/>
    <cellStyle name="เชื่อมโยงหลายมิติ" xfId="1265" xr:uid="{00000000-0005-0000-0000-0000F1040000}"/>
    <cellStyle name="เชื่อมโยงหลายมิติ 2" xfId="1266" xr:uid="{00000000-0005-0000-0000-0000F2040000}"/>
    <cellStyle name="เชื่อมโยงหลายมิติ 2 2" xfId="1267" xr:uid="{00000000-0005-0000-0000-0000F3040000}"/>
    <cellStyle name="เชื่อมโยงหลายมิติ 3" xfId="1268" xr:uid="{00000000-0005-0000-0000-0000F4040000}"/>
    <cellStyle name="เชื่อมโยงหลายมิติ 3 2" xfId="1269" xr:uid="{00000000-0005-0000-0000-0000F5040000}"/>
    <cellStyle name="เชื่อมโยงหลายมิติ 4" xfId="1270" xr:uid="{00000000-0005-0000-0000-0000F6040000}"/>
    <cellStyle name="เซลล์ตรวจสอบ" xfId="1271" xr:uid="{00000000-0005-0000-0000-0000F7040000}"/>
    <cellStyle name="เซลล์ที่มีการเชื่อมโยง" xfId="1272" xr:uid="{00000000-0005-0000-0000-0000F8040000}"/>
    <cellStyle name="เซลล์ที่มีการเชื่อมโยง 2" xfId="1273" xr:uid="{00000000-0005-0000-0000-0000F9040000}"/>
    <cellStyle name="เซลล์ที่มีการเชื่อมโยง 3" xfId="1274" xr:uid="{00000000-0005-0000-0000-0000FA040000}"/>
    <cellStyle name="แย่" xfId="1294" xr:uid="{00000000-0005-0000-0000-00000E050000}"/>
    <cellStyle name="แย่ 2" xfId="1295" xr:uid="{00000000-0005-0000-0000-00000F050000}"/>
    <cellStyle name="แย่ 3" xfId="1296" xr:uid="{00000000-0005-0000-0000-000010050000}"/>
    <cellStyle name="แสดงผล" xfId="1318" xr:uid="{00000000-0005-0000-0000-000026050000}"/>
    <cellStyle name="แสดงผล 2" xfId="1319" xr:uid="{00000000-0005-0000-0000-000027050000}"/>
    <cellStyle name="แสดงผล 3" xfId="1320" xr:uid="{00000000-0005-0000-0000-000028050000}"/>
    <cellStyle name="การคำนวณ" xfId="1247" xr:uid="{00000000-0005-0000-0000-0000DF040000}"/>
    <cellStyle name="การคำนวณ 2" xfId="1248" xr:uid="{00000000-0005-0000-0000-0000E0040000}"/>
    <cellStyle name="การคำนวณ 3" xfId="1249" xr:uid="{00000000-0005-0000-0000-0000E1040000}"/>
    <cellStyle name="ข้อความเตือน" xfId="1250" xr:uid="{00000000-0005-0000-0000-0000E2040000}"/>
    <cellStyle name="ข้อความอธิบาย" xfId="1251" xr:uid="{00000000-0005-0000-0000-0000E3040000}"/>
    <cellStyle name="ชื่อเรื่อง" xfId="1262" xr:uid="{00000000-0005-0000-0000-0000EE040000}"/>
    <cellStyle name="ชื่อเรื่อง 2" xfId="1263" xr:uid="{00000000-0005-0000-0000-0000EF040000}"/>
    <cellStyle name="ชื่อเรื่อง 3" xfId="1264" xr:uid="{00000000-0005-0000-0000-0000F0040000}"/>
    <cellStyle name="ดี" xfId="1275" xr:uid="{00000000-0005-0000-0000-0000FB040000}"/>
    <cellStyle name="ดี 2" xfId="1276" xr:uid="{00000000-0005-0000-0000-0000FC040000}"/>
    <cellStyle name="ดี 3" xfId="1277" xr:uid="{00000000-0005-0000-0000-0000FD040000}"/>
    <cellStyle name="ตามการเชื่อมโยงหลายมิติ" xfId="1278" xr:uid="{00000000-0005-0000-0000-0000FE040000}"/>
    <cellStyle name="ตามการเชื่อมโยงหลายมิติ 2" xfId="1279" xr:uid="{00000000-0005-0000-0000-0000FF040000}"/>
    <cellStyle name="น้บะภฒ_95" xfId="1280" xr:uid="{00000000-0005-0000-0000-000000050000}"/>
    <cellStyle name="ปกติ 2" xfId="1281" xr:uid="{00000000-0005-0000-0000-000001050000}"/>
    <cellStyle name="ปกติ 2 2" xfId="1282" xr:uid="{00000000-0005-0000-0000-000002050000}"/>
    <cellStyle name="ปกติ 2 3" xfId="1283" xr:uid="{00000000-0005-0000-0000-000003050000}"/>
    <cellStyle name="ปกติ_1" xfId="1284" xr:uid="{00000000-0005-0000-0000-000004050000}"/>
    <cellStyle name="ป้อนค่า" xfId="1285" xr:uid="{00000000-0005-0000-0000-000005050000}"/>
    <cellStyle name="ป้อนค่า 2" xfId="1286" xr:uid="{00000000-0005-0000-0000-000006050000}"/>
    <cellStyle name="ป้อนค่า 3" xfId="1287" xr:uid="{00000000-0005-0000-0000-000007050000}"/>
    <cellStyle name="ปานกลาง" xfId="1288" xr:uid="{00000000-0005-0000-0000-000008050000}"/>
    <cellStyle name="ปานกลาง 2" xfId="1289" xr:uid="{00000000-0005-0000-0000-000009050000}"/>
    <cellStyle name="ปานกลาง 3" xfId="1290" xr:uid="{00000000-0005-0000-0000-00000A050000}"/>
    <cellStyle name="ผลรวม" xfId="1291" xr:uid="{00000000-0005-0000-0000-00000B050000}"/>
    <cellStyle name="ผลรวม 2" xfId="1292" xr:uid="{00000000-0005-0000-0000-00000C050000}"/>
    <cellStyle name="ผลรวม 3" xfId="1293" xr:uid="{00000000-0005-0000-0000-00000D050000}"/>
    <cellStyle name="ฤธถ [0]_95" xfId="1297" xr:uid="{00000000-0005-0000-0000-000011050000}"/>
    <cellStyle name="ฤธถ_95" xfId="1298" xr:uid="{00000000-0005-0000-0000-000012050000}"/>
    <cellStyle name="ล๋ศญ [0]_95" xfId="1299" xr:uid="{00000000-0005-0000-0000-000013050000}"/>
    <cellStyle name="ล๋ศญ_95" xfId="1300" xr:uid="{00000000-0005-0000-0000-000014050000}"/>
    <cellStyle name="วฅมุ_4ฟ๙ฝวภ๛" xfId="1301" xr:uid="{00000000-0005-0000-0000-000015050000}"/>
    <cellStyle name="ส่วนที่ถูกเน้น1" xfId="1302" xr:uid="{00000000-0005-0000-0000-000016050000}"/>
    <cellStyle name="ส่วนที่ถูกเน้น1 2" xfId="1303" xr:uid="{00000000-0005-0000-0000-000017050000}"/>
    <cellStyle name="ส่วนที่ถูกเน้น1 3" xfId="1304" xr:uid="{00000000-0005-0000-0000-000018050000}"/>
    <cellStyle name="ส่วนที่ถูกเน้น2" xfId="1305" xr:uid="{00000000-0005-0000-0000-000019050000}"/>
    <cellStyle name="ส่วนที่ถูกเน้น2 2" xfId="1306" xr:uid="{00000000-0005-0000-0000-00001A050000}"/>
    <cellStyle name="ส่วนที่ถูกเน้น2 3" xfId="1307" xr:uid="{00000000-0005-0000-0000-00001B050000}"/>
    <cellStyle name="ส่วนที่ถูกเน้น3" xfId="1308" xr:uid="{00000000-0005-0000-0000-00001C050000}"/>
    <cellStyle name="ส่วนที่ถูกเน้น3 2" xfId="1309" xr:uid="{00000000-0005-0000-0000-00001D050000}"/>
    <cellStyle name="ส่วนที่ถูกเน้น3 3" xfId="1310" xr:uid="{00000000-0005-0000-0000-00001E050000}"/>
    <cellStyle name="ส่วนที่ถูกเน้น4" xfId="1311" xr:uid="{00000000-0005-0000-0000-00001F050000}"/>
    <cellStyle name="ส่วนที่ถูกเน้น4 2" xfId="1312" xr:uid="{00000000-0005-0000-0000-000020050000}"/>
    <cellStyle name="ส่วนที่ถูกเน้น4 3" xfId="1313" xr:uid="{00000000-0005-0000-0000-000021050000}"/>
    <cellStyle name="ส่วนที่ถูกเน้น5" xfId="1314" xr:uid="{00000000-0005-0000-0000-000022050000}"/>
    <cellStyle name="ส่วนที่ถูกเน้น6" xfId="1315" xr:uid="{00000000-0005-0000-0000-000023050000}"/>
    <cellStyle name="ส่วนที่ถูกเน้น6 2" xfId="1316" xr:uid="{00000000-0005-0000-0000-000024050000}"/>
    <cellStyle name="ส่วนที่ถูกเน้น6 3" xfId="1317" xr:uid="{00000000-0005-0000-0000-000025050000}"/>
    <cellStyle name="หมายเหตุ" xfId="1321" xr:uid="{00000000-0005-0000-0000-000029050000}"/>
    <cellStyle name="หมายเหตุ 2" xfId="1322" xr:uid="{00000000-0005-0000-0000-00002A050000}"/>
    <cellStyle name="หมายเหตุ 3" xfId="1323" xr:uid="{00000000-0005-0000-0000-00002B050000}"/>
    <cellStyle name="หัวเรื่อง 1" xfId="1324" xr:uid="{00000000-0005-0000-0000-00002C050000}"/>
    <cellStyle name="หัวเรื่อง 1 2" xfId="1325" xr:uid="{00000000-0005-0000-0000-00002D050000}"/>
    <cellStyle name="หัวเรื่อง 1 3" xfId="1326" xr:uid="{00000000-0005-0000-0000-00002E050000}"/>
    <cellStyle name="หัวเรื่อง 2" xfId="1327" xr:uid="{00000000-0005-0000-0000-00002F050000}"/>
    <cellStyle name="หัวเรื่อง 2 2" xfId="1328" xr:uid="{00000000-0005-0000-0000-000030050000}"/>
    <cellStyle name="หัวเรื่อง 2 3" xfId="1329" xr:uid="{00000000-0005-0000-0000-000031050000}"/>
    <cellStyle name="หัวเรื่อง 3" xfId="1330" xr:uid="{00000000-0005-0000-0000-000032050000}"/>
    <cellStyle name="หัวเรื่อง 3 2" xfId="1331" xr:uid="{00000000-0005-0000-0000-000033050000}"/>
    <cellStyle name="หัวเรื่อง 3 3" xfId="1332" xr:uid="{00000000-0005-0000-0000-000034050000}"/>
    <cellStyle name="หัวเรื่อง 4" xfId="1333" xr:uid="{00000000-0005-0000-0000-000035050000}"/>
    <cellStyle name="หัวเรื่อง 4 2" xfId="1334" xr:uid="{00000000-0005-0000-0000-000036050000}"/>
    <cellStyle name="หัวเรื่อง 4 3" xfId="1335" xr:uid="{00000000-0005-0000-0000-000037050000}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1423606</xdr:colOff>
      <xdr:row>80</xdr:row>
      <xdr:rowOff>0</xdr:rowOff>
    </xdr:from>
    <xdr:to>
      <xdr:col>3</xdr:col>
      <xdr:colOff>3467817</xdr:colOff>
      <xdr:row>80</xdr:row>
      <xdr:rowOff>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32F82FC9-BF16-403F-9140-F22222BF0D9E}"/>
            </a:ext>
          </a:extLst>
        </xdr:cNvPr>
        <xdr:cNvCxnSpPr/>
      </xdr:nvCxnSpPr>
      <xdr:spPr>
        <a:xfrm>
          <a:off x="6211506" y="20116800"/>
          <a:ext cx="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76"/>
  <sheetViews>
    <sheetView showGridLines="0" view="pageBreakPreview" topLeftCell="A10" zoomScale="115" zoomScaleNormal="80" zoomScaleSheetLayoutView="115" zoomScalePageLayoutView="70" workbookViewId="0">
      <selection activeCell="A53" sqref="A53"/>
    </sheetView>
  </sheetViews>
  <sheetFormatPr defaultColWidth="9.125" defaultRowHeight="23.95" customHeight="1"/>
  <cols>
    <col min="1" max="1" width="52.125" style="49" customWidth="1"/>
    <col min="2" max="2" width="2.25" style="49" customWidth="1"/>
    <col min="3" max="3" width="5.625" style="49" customWidth="1"/>
    <col min="4" max="4" width="14.125" style="8" customWidth="1"/>
    <col min="5" max="5" width="0.875" style="64" customWidth="1"/>
    <col min="6" max="6" width="14.125" style="2" customWidth="1"/>
    <col min="7" max="7" width="0.875" style="6" customWidth="1"/>
    <col min="8" max="8" width="14.125" style="6" customWidth="1"/>
    <col min="9" max="9" width="0.875" style="6" customWidth="1"/>
    <col min="10" max="10" width="14.125" style="2" customWidth="1"/>
    <col min="11" max="11" width="1.125" style="49" customWidth="1"/>
    <col min="12" max="16384" width="9.125" style="49"/>
  </cols>
  <sheetData>
    <row r="1" spans="1:10" s="43" customFormat="1" ht="23.95" customHeight="1">
      <c r="A1" s="41" t="s">
        <v>0</v>
      </c>
      <c r="B1" s="41"/>
      <c r="C1" s="42"/>
      <c r="D1" s="1"/>
      <c r="E1" s="70"/>
      <c r="F1" s="2"/>
      <c r="G1" s="3"/>
      <c r="H1" s="3"/>
      <c r="I1" s="3"/>
      <c r="J1" s="4"/>
    </row>
    <row r="2" spans="1:10" s="43" customFormat="1" ht="23.95" customHeight="1">
      <c r="A2" s="44" t="s">
        <v>101</v>
      </c>
      <c r="B2" s="44"/>
      <c r="C2" s="42"/>
      <c r="D2" s="1"/>
      <c r="E2" s="70"/>
      <c r="F2" s="2"/>
      <c r="G2" s="3"/>
      <c r="H2" s="3"/>
      <c r="I2" s="3"/>
      <c r="J2" s="2"/>
    </row>
    <row r="3" spans="1:10" s="43" customFormat="1" ht="23.95" customHeight="1">
      <c r="A3" s="45"/>
      <c r="B3" s="45"/>
      <c r="C3" s="42"/>
      <c r="D3" s="47"/>
      <c r="E3" s="42"/>
      <c r="F3" s="2"/>
      <c r="G3" s="42"/>
      <c r="H3" s="42"/>
      <c r="I3" s="42"/>
      <c r="J3" s="48"/>
    </row>
    <row r="4" spans="1:10" s="43" customFormat="1" ht="23.95" customHeight="1">
      <c r="A4" s="45"/>
      <c r="B4" s="45"/>
      <c r="C4" s="42"/>
      <c r="D4" s="75" t="s">
        <v>1</v>
      </c>
      <c r="E4" s="75"/>
      <c r="F4" s="75"/>
      <c r="G4" s="65"/>
      <c r="H4" s="75" t="s">
        <v>2</v>
      </c>
      <c r="I4" s="75"/>
      <c r="J4" s="75"/>
    </row>
    <row r="5" spans="1:10" s="43" customFormat="1" ht="23.95" customHeight="1">
      <c r="A5" s="45"/>
      <c r="B5" s="45"/>
      <c r="C5" s="42"/>
      <c r="D5" s="76" t="s">
        <v>61</v>
      </c>
      <c r="E5" s="76"/>
      <c r="F5" s="76"/>
      <c r="G5" s="66"/>
      <c r="H5" s="76" t="s">
        <v>61</v>
      </c>
      <c r="I5" s="76"/>
      <c r="J5" s="76"/>
    </row>
    <row r="6" spans="1:10" ht="23.95" customHeight="1">
      <c r="A6" s="50" t="s">
        <v>3</v>
      </c>
      <c r="D6" s="66">
        <v>2568</v>
      </c>
      <c r="E6" s="66"/>
      <c r="F6" s="66">
        <v>2567</v>
      </c>
      <c r="G6" s="66"/>
      <c r="H6" s="66">
        <v>2568</v>
      </c>
      <c r="I6" s="66"/>
      <c r="J6" s="66">
        <v>2567</v>
      </c>
    </row>
    <row r="7" spans="1:10" ht="23.95" customHeight="1">
      <c r="A7" s="50"/>
      <c r="D7" s="72" t="s">
        <v>112</v>
      </c>
      <c r="E7" s="66"/>
      <c r="F7" s="66"/>
      <c r="G7" s="66"/>
      <c r="H7" s="72" t="s">
        <v>112</v>
      </c>
      <c r="I7" s="66"/>
      <c r="J7" s="66"/>
    </row>
    <row r="8" spans="1:10" ht="23.95" customHeight="1">
      <c r="D8" s="74" t="s">
        <v>62</v>
      </c>
      <c r="E8" s="74"/>
      <c r="F8" s="74"/>
      <c r="G8" s="74"/>
      <c r="H8" s="74"/>
      <c r="I8" s="74"/>
      <c r="J8" s="74"/>
    </row>
    <row r="9" spans="1:10" ht="23.95" customHeight="1">
      <c r="A9" s="51" t="s">
        <v>4</v>
      </c>
      <c r="B9" s="51"/>
      <c r="D9" s="7">
        <v>585684</v>
      </c>
      <c r="E9" s="52"/>
      <c r="F9" s="7">
        <v>643423</v>
      </c>
      <c r="G9" s="7"/>
      <c r="H9" s="7">
        <v>10</v>
      </c>
      <c r="I9" s="7"/>
      <c r="J9" s="7">
        <v>10</v>
      </c>
    </row>
    <row r="10" spans="1:10" ht="23.95" customHeight="1">
      <c r="A10" s="51" t="s">
        <v>44</v>
      </c>
      <c r="B10" s="51"/>
      <c r="D10" s="7">
        <v>53653289</v>
      </c>
      <c r="E10" s="52"/>
      <c r="F10" s="7">
        <v>41866549</v>
      </c>
      <c r="G10" s="7"/>
      <c r="H10" s="7">
        <v>1291890</v>
      </c>
      <c r="I10" s="7"/>
      <c r="J10" s="7">
        <v>5151810</v>
      </c>
    </row>
    <row r="11" spans="1:10" ht="23.95" customHeight="1">
      <c r="A11" s="51" t="s">
        <v>56</v>
      </c>
      <c r="B11" s="51"/>
      <c r="D11" s="7"/>
      <c r="E11" s="52"/>
      <c r="F11" s="7"/>
      <c r="G11" s="7"/>
      <c r="H11" s="7"/>
      <c r="I11" s="7"/>
      <c r="J11" s="7"/>
    </row>
    <row r="12" spans="1:10" ht="23.95" customHeight="1">
      <c r="A12" s="51" t="s">
        <v>5</v>
      </c>
      <c r="B12" s="51"/>
      <c r="D12" s="7">
        <v>2071514</v>
      </c>
      <c r="E12" s="52"/>
      <c r="F12" s="7">
        <v>41201</v>
      </c>
      <c r="G12" s="7"/>
      <c r="H12" s="7">
        <v>5222200</v>
      </c>
      <c r="I12" s="7"/>
      <c r="J12" s="7">
        <v>0</v>
      </c>
    </row>
    <row r="13" spans="1:10" ht="23.95" customHeight="1">
      <c r="A13" s="51" t="s">
        <v>38</v>
      </c>
      <c r="B13" s="51"/>
      <c r="D13" s="7">
        <v>1765965</v>
      </c>
      <c r="E13" s="52"/>
      <c r="F13" s="7">
        <v>404812</v>
      </c>
      <c r="G13" s="7"/>
      <c r="H13" s="7">
        <v>0</v>
      </c>
      <c r="I13" s="7"/>
      <c r="J13" s="7">
        <v>0</v>
      </c>
    </row>
    <row r="14" spans="1:10" ht="23.95" customHeight="1">
      <c r="A14" s="51" t="s">
        <v>39</v>
      </c>
      <c r="B14" s="51"/>
      <c r="D14" s="7">
        <v>54555479</v>
      </c>
      <c r="E14" s="52"/>
      <c r="F14" s="7">
        <v>47663590</v>
      </c>
      <c r="G14" s="7"/>
      <c r="H14" s="7">
        <v>2525337</v>
      </c>
      <c r="I14" s="7"/>
      <c r="J14" s="7">
        <v>2741955</v>
      </c>
    </row>
    <row r="15" spans="1:10" ht="23.95" customHeight="1">
      <c r="A15" s="51" t="s">
        <v>76</v>
      </c>
      <c r="B15" s="51"/>
      <c r="D15" s="7">
        <v>0</v>
      </c>
      <c r="E15" s="52"/>
      <c r="F15" s="7">
        <v>0</v>
      </c>
      <c r="G15" s="7"/>
      <c r="H15" s="7">
        <v>32592921</v>
      </c>
      <c r="I15" s="7"/>
      <c r="J15" s="7">
        <v>33234691</v>
      </c>
    </row>
    <row r="16" spans="1:10" ht="23.95" customHeight="1">
      <c r="A16" s="51" t="s">
        <v>40</v>
      </c>
      <c r="B16" s="51"/>
      <c r="D16" s="7">
        <f>289422941-14826559</f>
        <v>274596382</v>
      </c>
      <c r="E16" s="52"/>
      <c r="F16" s="7">
        <v>243305722</v>
      </c>
      <c r="G16" s="7"/>
      <c r="H16" s="7">
        <v>0</v>
      </c>
      <c r="I16" s="7"/>
      <c r="J16" s="7">
        <v>0</v>
      </c>
    </row>
    <row r="17" spans="1:10" ht="23.95" customHeight="1">
      <c r="A17" s="51" t="s">
        <v>41</v>
      </c>
      <c r="B17" s="51"/>
      <c r="D17" s="7">
        <v>0</v>
      </c>
      <c r="E17" s="52"/>
      <c r="F17" s="7">
        <v>0</v>
      </c>
      <c r="G17" s="7"/>
      <c r="H17" s="7">
        <v>36060</v>
      </c>
      <c r="I17" s="7"/>
      <c r="J17" s="7">
        <v>36192</v>
      </c>
    </row>
    <row r="18" spans="1:10" ht="23.95" customHeight="1">
      <c r="A18" s="51" t="s">
        <v>42</v>
      </c>
      <c r="B18" s="51"/>
      <c r="D18" s="7">
        <v>7248135</v>
      </c>
      <c r="E18" s="52"/>
      <c r="F18" s="7">
        <v>8124222</v>
      </c>
      <c r="G18" s="7"/>
      <c r="H18" s="7">
        <v>0</v>
      </c>
      <c r="I18" s="7"/>
      <c r="J18" s="7">
        <v>0</v>
      </c>
    </row>
    <row r="19" spans="1:10" ht="23.95" customHeight="1">
      <c r="A19" s="51" t="s">
        <v>95</v>
      </c>
      <c r="B19" s="51"/>
      <c r="D19" s="7">
        <v>611065</v>
      </c>
      <c r="E19" s="52"/>
      <c r="F19" s="7">
        <v>500615</v>
      </c>
      <c r="G19" s="7"/>
      <c r="H19" s="7">
        <v>1093</v>
      </c>
      <c r="I19" s="7"/>
      <c r="J19" s="7">
        <v>2561</v>
      </c>
    </row>
    <row r="20" spans="1:10" ht="23.95" customHeight="1">
      <c r="A20" s="51" t="s">
        <v>51</v>
      </c>
      <c r="B20" s="51"/>
      <c r="D20" s="7">
        <v>662239</v>
      </c>
      <c r="E20" s="52"/>
      <c r="F20" s="7">
        <v>647168</v>
      </c>
      <c r="G20" s="7"/>
      <c r="H20" s="7">
        <v>3007</v>
      </c>
      <c r="I20" s="7"/>
      <c r="J20" s="7">
        <v>3671</v>
      </c>
    </row>
    <row r="21" spans="1:10" ht="23.95" customHeight="1">
      <c r="A21" s="51" t="s">
        <v>100</v>
      </c>
      <c r="B21" s="51"/>
      <c r="D21" s="7">
        <v>652576</v>
      </c>
      <c r="E21" s="52"/>
      <c r="F21" s="7">
        <v>537930</v>
      </c>
      <c r="G21" s="7"/>
      <c r="H21" s="7">
        <v>799</v>
      </c>
      <c r="I21" s="7"/>
      <c r="J21" s="7">
        <v>1531</v>
      </c>
    </row>
    <row r="22" spans="1:10" ht="23.95" customHeight="1">
      <c r="A22" s="51" t="s">
        <v>91</v>
      </c>
      <c r="B22" s="51"/>
      <c r="D22" s="7">
        <v>1156851</v>
      </c>
      <c r="E22" s="52"/>
      <c r="F22" s="7">
        <v>1691790</v>
      </c>
      <c r="G22" s="7"/>
      <c r="H22" s="7">
        <v>0</v>
      </c>
      <c r="I22" s="7"/>
      <c r="J22" s="7">
        <v>0</v>
      </c>
    </row>
    <row r="23" spans="1:10" ht="23.95" customHeight="1">
      <c r="A23" s="51" t="s">
        <v>6</v>
      </c>
      <c r="B23" s="51"/>
      <c r="D23" s="7">
        <v>149364</v>
      </c>
      <c r="E23" s="52"/>
      <c r="F23" s="7">
        <v>103414</v>
      </c>
      <c r="G23" s="7"/>
      <c r="H23" s="7">
        <v>84589</v>
      </c>
      <c r="I23" s="7"/>
      <c r="J23" s="7">
        <v>0</v>
      </c>
    </row>
    <row r="24" spans="1:10" ht="23.95" customHeight="1">
      <c r="A24" s="51" t="s">
        <v>59</v>
      </c>
      <c r="B24" s="51"/>
      <c r="D24" s="7">
        <v>24497</v>
      </c>
      <c r="E24" s="52"/>
      <c r="F24" s="7">
        <v>56682</v>
      </c>
      <c r="G24" s="7"/>
      <c r="H24" s="7">
        <v>0</v>
      </c>
      <c r="I24" s="7"/>
      <c r="J24" s="7">
        <v>0</v>
      </c>
    </row>
    <row r="25" spans="1:10" ht="23.95" customHeight="1">
      <c r="A25" s="51" t="s">
        <v>7</v>
      </c>
      <c r="B25" s="51"/>
      <c r="D25" s="7">
        <v>81564</v>
      </c>
      <c r="E25" s="52"/>
      <c r="F25" s="7">
        <v>46074</v>
      </c>
      <c r="G25" s="7"/>
      <c r="H25" s="7">
        <v>0</v>
      </c>
      <c r="I25" s="7"/>
      <c r="J25" s="7">
        <v>0</v>
      </c>
    </row>
    <row r="26" spans="1:10" ht="23.95" customHeight="1">
      <c r="A26" s="73" t="s">
        <v>110</v>
      </c>
      <c r="B26" s="51"/>
      <c r="D26" s="7">
        <v>57600</v>
      </c>
      <c r="E26" s="52"/>
      <c r="F26" s="7">
        <v>218405</v>
      </c>
      <c r="G26" s="7"/>
      <c r="H26" s="7">
        <v>0</v>
      </c>
      <c r="I26" s="7"/>
      <c r="J26" s="7">
        <v>0</v>
      </c>
    </row>
    <row r="27" spans="1:10" ht="23.95" customHeight="1">
      <c r="A27" s="51" t="s">
        <v>43</v>
      </c>
      <c r="B27" s="51"/>
      <c r="D27" s="7">
        <v>938823</v>
      </c>
      <c r="E27" s="52"/>
      <c r="F27" s="7">
        <v>1011023</v>
      </c>
      <c r="G27" s="7"/>
      <c r="H27" s="7">
        <v>33910</v>
      </c>
      <c r="I27" s="7"/>
      <c r="J27" s="7">
        <v>60575</v>
      </c>
    </row>
    <row r="28" spans="1:10" ht="23.95" customHeight="1" thickBot="1">
      <c r="A28" s="50" t="s">
        <v>8</v>
      </c>
      <c r="B28" s="50"/>
      <c r="C28" s="53"/>
      <c r="D28" s="36">
        <f t="shared" ref="D28:E28" si="0">SUM(D9:D27)</f>
        <v>398811027</v>
      </c>
      <c r="E28" s="32">
        <f t="shared" si="0"/>
        <v>0</v>
      </c>
      <c r="F28" s="36">
        <f>SUM(F9:F27)</f>
        <v>346862620</v>
      </c>
      <c r="G28" s="32"/>
      <c r="H28" s="36">
        <f>SUM(H9:H27)</f>
        <v>41791816</v>
      </c>
      <c r="I28" s="32"/>
      <c r="J28" s="36">
        <f>SUM(J9:J27)</f>
        <v>41232996</v>
      </c>
    </row>
    <row r="29" spans="1:10" ht="23.95" customHeight="1" thickTop="1">
      <c r="A29" s="50"/>
      <c r="B29" s="50"/>
      <c r="D29" s="9"/>
      <c r="E29" s="55"/>
      <c r="F29" s="10"/>
      <c r="G29" s="10"/>
      <c r="H29" s="7"/>
      <c r="I29" s="10"/>
      <c r="J29" s="10"/>
    </row>
    <row r="30" spans="1:10" ht="23.95" customHeight="1">
      <c r="A30" s="51"/>
      <c r="B30" s="51"/>
      <c r="D30" s="11"/>
      <c r="E30" s="56"/>
      <c r="F30" s="10"/>
      <c r="G30" s="11"/>
      <c r="H30" s="11"/>
      <c r="I30" s="11"/>
      <c r="J30" s="10"/>
    </row>
    <row r="31" spans="1:10" s="43" customFormat="1" ht="23.95" customHeight="1">
      <c r="A31" s="41" t="s">
        <v>0</v>
      </c>
      <c r="B31" s="57"/>
      <c r="C31" s="42"/>
      <c r="D31" s="12"/>
      <c r="E31" s="71"/>
      <c r="F31" s="10"/>
      <c r="G31" s="12"/>
      <c r="H31" s="12"/>
      <c r="I31" s="12"/>
      <c r="J31" s="10"/>
    </row>
    <row r="32" spans="1:10" s="43" customFormat="1" ht="23.95" customHeight="1">
      <c r="A32" s="44" t="s">
        <v>101</v>
      </c>
      <c r="B32" s="45"/>
      <c r="C32" s="42"/>
      <c r="D32" s="12"/>
      <c r="E32" s="71"/>
      <c r="F32" s="10"/>
      <c r="G32" s="12"/>
      <c r="H32" s="12"/>
      <c r="I32" s="12"/>
      <c r="J32" s="10"/>
    </row>
    <row r="33" spans="1:10" s="43" customFormat="1" ht="23.95" customHeight="1">
      <c r="A33" s="45"/>
      <c r="B33" s="45"/>
      <c r="C33" s="42"/>
      <c r="D33" s="12"/>
      <c r="E33" s="71"/>
      <c r="F33" s="10"/>
      <c r="G33" s="12"/>
      <c r="H33" s="12"/>
      <c r="I33" s="12"/>
      <c r="J33" s="10"/>
    </row>
    <row r="34" spans="1:10" s="43" customFormat="1" ht="23.95" customHeight="1">
      <c r="A34" s="45"/>
      <c r="B34" s="45"/>
      <c r="C34" s="42"/>
      <c r="D34" s="75" t="s">
        <v>1</v>
      </c>
      <c r="E34" s="75"/>
      <c r="F34" s="75"/>
      <c r="G34" s="65"/>
      <c r="H34" s="75" t="s">
        <v>2</v>
      </c>
      <c r="I34" s="75"/>
      <c r="J34" s="75"/>
    </row>
    <row r="35" spans="1:10" s="43" customFormat="1" ht="23.95" customHeight="1">
      <c r="A35" s="45"/>
      <c r="B35" s="45"/>
      <c r="C35" s="42"/>
      <c r="D35" s="76" t="s">
        <v>61</v>
      </c>
      <c r="E35" s="76"/>
      <c r="F35" s="76"/>
      <c r="G35" s="65"/>
      <c r="H35" s="76" t="s">
        <v>61</v>
      </c>
      <c r="I35" s="76"/>
      <c r="J35" s="76"/>
    </row>
    <row r="36" spans="1:10" ht="23.95" customHeight="1">
      <c r="A36" s="50" t="s">
        <v>9</v>
      </c>
      <c r="D36" s="66">
        <v>2568</v>
      </c>
      <c r="E36" s="66"/>
      <c r="F36" s="66">
        <v>2567</v>
      </c>
      <c r="G36" s="66"/>
      <c r="H36" s="66">
        <v>2568</v>
      </c>
      <c r="I36" s="66"/>
      <c r="J36" s="66">
        <v>2567</v>
      </c>
    </row>
    <row r="37" spans="1:10" ht="23.95" customHeight="1">
      <c r="A37" s="50"/>
      <c r="D37" s="72" t="s">
        <v>112</v>
      </c>
      <c r="E37" s="66"/>
      <c r="F37" s="66"/>
      <c r="G37" s="66"/>
      <c r="H37" s="72" t="s">
        <v>112</v>
      </c>
      <c r="I37" s="66"/>
      <c r="J37" s="66"/>
    </row>
    <row r="38" spans="1:10" ht="23.95" customHeight="1">
      <c r="D38" s="74" t="s">
        <v>62</v>
      </c>
      <c r="E38" s="74"/>
      <c r="F38" s="74"/>
      <c r="G38" s="74"/>
      <c r="H38" s="74"/>
      <c r="I38" s="74"/>
      <c r="J38" s="74"/>
    </row>
    <row r="39" spans="1:10" ht="23.95" customHeight="1">
      <c r="A39" s="58" t="s">
        <v>63</v>
      </c>
      <c r="B39" s="50"/>
      <c r="D39" s="56"/>
      <c r="E39" s="59"/>
      <c r="F39" s="10"/>
      <c r="G39" s="11"/>
      <c r="H39" s="11"/>
      <c r="I39" s="11"/>
      <c r="J39" s="10"/>
    </row>
    <row r="40" spans="1:10" ht="23.95" customHeight="1">
      <c r="A40" s="51" t="s">
        <v>10</v>
      </c>
      <c r="B40" s="51"/>
      <c r="D40" s="7">
        <v>316722760</v>
      </c>
      <c r="E40" s="52"/>
      <c r="F40" s="7">
        <v>274752551</v>
      </c>
      <c r="G40" s="7"/>
      <c r="H40" s="7">
        <v>0</v>
      </c>
      <c r="I40" s="7"/>
      <c r="J40" s="7">
        <v>0</v>
      </c>
    </row>
    <row r="41" spans="1:10" ht="23.95" customHeight="1">
      <c r="A41" s="51" t="s">
        <v>11</v>
      </c>
      <c r="B41" s="51"/>
      <c r="D41" s="7">
        <v>16289686</v>
      </c>
      <c r="E41" s="52"/>
      <c r="F41" s="7">
        <v>10593117</v>
      </c>
      <c r="G41" s="7"/>
      <c r="H41" s="7">
        <v>0</v>
      </c>
      <c r="I41" s="7"/>
      <c r="J41" s="7">
        <v>0</v>
      </c>
    </row>
    <row r="42" spans="1:10" ht="23.95" customHeight="1">
      <c r="A42" s="51" t="s">
        <v>12</v>
      </c>
      <c r="B42" s="51"/>
      <c r="D42" s="7">
        <v>264240</v>
      </c>
      <c r="E42" s="52"/>
      <c r="F42" s="7">
        <v>107945</v>
      </c>
      <c r="G42" s="7"/>
      <c r="H42" s="7">
        <v>0</v>
      </c>
      <c r="I42" s="7"/>
      <c r="J42" s="7">
        <v>0</v>
      </c>
    </row>
    <row r="43" spans="1:10" ht="23.95" customHeight="1">
      <c r="A43" s="51" t="s">
        <v>45</v>
      </c>
      <c r="B43" s="51"/>
      <c r="D43" s="7">
        <v>1388132</v>
      </c>
      <c r="E43" s="52"/>
      <c r="F43" s="7">
        <v>544959</v>
      </c>
      <c r="G43" s="7"/>
      <c r="H43" s="7">
        <v>0</v>
      </c>
      <c r="I43" s="7"/>
      <c r="J43" s="7">
        <v>0</v>
      </c>
    </row>
    <row r="44" spans="1:10" ht="23.95" customHeight="1">
      <c r="A44" s="49" t="s">
        <v>64</v>
      </c>
      <c r="D44" s="7">
        <v>13886737</v>
      </c>
      <c r="E44" s="52"/>
      <c r="F44" s="7">
        <v>17398835</v>
      </c>
      <c r="G44" s="7"/>
      <c r="H44" s="7">
        <v>8947168</v>
      </c>
      <c r="I44" s="7"/>
      <c r="J44" s="7">
        <v>8739111</v>
      </c>
    </row>
    <row r="45" spans="1:10" ht="23.95" customHeight="1">
      <c r="A45" s="51" t="s">
        <v>13</v>
      </c>
      <c r="B45" s="51"/>
      <c r="D45" s="7">
        <v>1183428</v>
      </c>
      <c r="E45" s="52"/>
      <c r="F45" s="7">
        <v>1192812</v>
      </c>
      <c r="G45" s="7"/>
      <c r="H45" s="7">
        <v>3231</v>
      </c>
      <c r="I45" s="7"/>
      <c r="J45" s="7">
        <v>3231</v>
      </c>
    </row>
    <row r="46" spans="1:10" ht="23.95" customHeight="1">
      <c r="A46" s="51" t="s">
        <v>14</v>
      </c>
      <c r="B46" s="51"/>
      <c r="D46" s="7">
        <v>1577601</v>
      </c>
      <c r="E46" s="52"/>
      <c r="F46" s="7">
        <v>1049550</v>
      </c>
      <c r="G46" s="7"/>
      <c r="H46" s="7">
        <v>44659</v>
      </c>
      <c r="I46" s="7"/>
      <c r="J46" s="7">
        <v>62657</v>
      </c>
    </row>
    <row r="47" spans="1:10" ht="23.95" customHeight="1">
      <c r="A47" s="51" t="s">
        <v>65</v>
      </c>
      <c r="B47" s="51"/>
      <c r="D47" s="7">
        <v>685861</v>
      </c>
      <c r="E47" s="52"/>
      <c r="F47" s="7">
        <v>672928</v>
      </c>
      <c r="G47" s="7"/>
      <c r="H47" s="7">
        <v>3047</v>
      </c>
      <c r="I47" s="7"/>
      <c r="J47" s="7">
        <v>3272</v>
      </c>
    </row>
    <row r="48" spans="1:10" ht="23.95" customHeight="1">
      <c r="A48" s="51" t="s">
        <v>15</v>
      </c>
      <c r="B48" s="51"/>
      <c r="D48" s="7">
        <v>686228</v>
      </c>
      <c r="E48" s="52"/>
      <c r="F48" s="7">
        <v>652793</v>
      </c>
      <c r="G48" s="7"/>
      <c r="H48" s="7">
        <v>52823</v>
      </c>
      <c r="I48" s="7"/>
      <c r="J48" s="7">
        <v>59072</v>
      </c>
    </row>
    <row r="49" spans="1:10" ht="23.95" customHeight="1">
      <c r="A49" s="51" t="s">
        <v>93</v>
      </c>
      <c r="B49" s="51"/>
      <c r="D49" s="7">
        <v>491135</v>
      </c>
      <c r="E49" s="52"/>
      <c r="F49" s="7">
        <v>391876</v>
      </c>
      <c r="G49" s="7"/>
      <c r="H49" s="7">
        <v>1519</v>
      </c>
      <c r="I49" s="7"/>
      <c r="J49" s="7">
        <v>1965</v>
      </c>
    </row>
    <row r="50" spans="1:10" ht="23.95" customHeight="1">
      <c r="A50" s="51" t="s">
        <v>16</v>
      </c>
      <c r="B50" s="51"/>
      <c r="D50" s="7">
        <v>217877</v>
      </c>
      <c r="E50" s="52"/>
      <c r="F50" s="7">
        <v>225915</v>
      </c>
      <c r="G50" s="7"/>
      <c r="H50" s="7">
        <v>0</v>
      </c>
      <c r="I50" s="7"/>
      <c r="J50" s="7">
        <v>0</v>
      </c>
    </row>
    <row r="51" spans="1:10" ht="23.95" customHeight="1">
      <c r="A51" s="51" t="s">
        <v>104</v>
      </c>
      <c r="B51" s="51"/>
      <c r="D51" s="7">
        <v>35395</v>
      </c>
      <c r="E51" s="52"/>
      <c r="F51" s="7" t="s">
        <v>105</v>
      </c>
      <c r="G51" s="7"/>
      <c r="H51" s="7">
        <v>0</v>
      </c>
      <c r="I51" s="7"/>
      <c r="J51" s="7">
        <v>0</v>
      </c>
    </row>
    <row r="52" spans="1:10" ht="23.95" customHeight="1">
      <c r="A52" s="51" t="s">
        <v>17</v>
      </c>
      <c r="B52" s="51"/>
      <c r="D52" s="7">
        <v>57996</v>
      </c>
      <c r="E52" s="52"/>
      <c r="F52" s="7">
        <v>56241</v>
      </c>
      <c r="G52" s="7"/>
      <c r="H52" s="7">
        <v>0</v>
      </c>
      <c r="I52" s="7"/>
      <c r="J52" s="7">
        <v>0</v>
      </c>
    </row>
    <row r="53" spans="1:10" ht="23.95" customHeight="1">
      <c r="A53" s="73" t="s">
        <v>113</v>
      </c>
      <c r="B53" s="51"/>
      <c r="D53" s="7">
        <v>1810638</v>
      </c>
      <c r="E53" s="52"/>
      <c r="F53" s="7">
        <v>146083</v>
      </c>
      <c r="G53" s="7"/>
      <c r="H53" s="7">
        <v>0</v>
      </c>
      <c r="I53" s="7"/>
      <c r="J53" s="7">
        <v>0</v>
      </c>
    </row>
    <row r="54" spans="1:10" ht="23.95" customHeight="1">
      <c r="A54" s="51" t="s">
        <v>18</v>
      </c>
      <c r="B54" s="51"/>
      <c r="D54" s="7">
        <v>796605</v>
      </c>
      <c r="E54" s="52"/>
      <c r="F54" s="7">
        <v>433207</v>
      </c>
      <c r="G54" s="7"/>
      <c r="H54" s="7">
        <v>5787</v>
      </c>
      <c r="I54" s="7"/>
      <c r="J54" s="7">
        <v>5775</v>
      </c>
    </row>
    <row r="55" spans="1:10" ht="23.95" customHeight="1">
      <c r="A55" s="50" t="s">
        <v>19</v>
      </c>
      <c r="B55" s="50"/>
      <c r="D55" s="22">
        <f>SUM(D40:D54)</f>
        <v>356094319</v>
      </c>
      <c r="E55" s="54"/>
      <c r="F55" s="22">
        <f>SUM(F40:F54)</f>
        <v>308218812</v>
      </c>
      <c r="G55" s="54"/>
      <c r="H55" s="22">
        <f>SUM(H40:H54)</f>
        <v>9058234</v>
      </c>
      <c r="I55" s="54"/>
      <c r="J55" s="22">
        <f>SUM(J40:J54)</f>
        <v>8875083</v>
      </c>
    </row>
    <row r="56" spans="1:10" ht="23.95" customHeight="1">
      <c r="A56" s="50"/>
      <c r="B56" s="50"/>
      <c r="D56" s="7"/>
      <c r="E56" s="52"/>
      <c r="F56" s="7"/>
      <c r="G56" s="52"/>
      <c r="H56" s="7"/>
      <c r="I56" s="52"/>
      <c r="J56" s="7"/>
    </row>
    <row r="57" spans="1:10" ht="23.95" customHeight="1">
      <c r="A57" s="58" t="s">
        <v>20</v>
      </c>
      <c r="B57" s="50"/>
      <c r="D57" s="60"/>
      <c r="E57" s="52"/>
      <c r="F57" s="7"/>
      <c r="G57" s="52"/>
      <c r="H57" s="9"/>
      <c r="I57" s="52"/>
      <c r="J57" s="7"/>
    </row>
    <row r="58" spans="1:10" ht="23.95" customHeight="1">
      <c r="A58" s="51" t="s">
        <v>21</v>
      </c>
      <c r="B58" s="51"/>
      <c r="D58" s="61"/>
      <c r="E58" s="61"/>
      <c r="F58" s="7"/>
      <c r="G58" s="9"/>
      <c r="H58" s="9"/>
      <c r="I58" s="9"/>
      <c r="J58" s="7"/>
    </row>
    <row r="59" spans="1:10" ht="23.95" customHeight="1">
      <c r="A59" s="62" t="s">
        <v>66</v>
      </c>
      <c r="B59" s="62"/>
      <c r="D59" s="7"/>
      <c r="E59" s="60"/>
      <c r="F59" s="7"/>
      <c r="G59" s="13"/>
      <c r="H59" s="7"/>
      <c r="I59" s="13"/>
      <c r="J59" s="7"/>
    </row>
    <row r="60" spans="1:10" ht="23.95" customHeight="1" thickBot="1">
      <c r="A60" s="62" t="s">
        <v>22</v>
      </c>
      <c r="B60" s="62"/>
      <c r="D60" s="15">
        <v>21183661</v>
      </c>
      <c r="E60" s="52"/>
      <c r="F60" s="15">
        <v>21183661</v>
      </c>
      <c r="G60" s="7"/>
      <c r="H60" s="15">
        <v>21183661</v>
      </c>
      <c r="I60" s="7"/>
      <c r="J60" s="15">
        <v>21183661</v>
      </c>
    </row>
    <row r="61" spans="1:10" ht="23.95" customHeight="1" thickTop="1">
      <c r="A61" s="62" t="s">
        <v>67</v>
      </c>
      <c r="B61" s="62"/>
      <c r="D61" s="7"/>
      <c r="E61" s="60"/>
      <c r="F61" s="7"/>
      <c r="G61" s="13"/>
      <c r="H61" s="7"/>
      <c r="I61" s="13"/>
      <c r="J61" s="7"/>
    </row>
    <row r="62" spans="1:10" ht="23.95" customHeight="1">
      <c r="A62" s="62" t="s">
        <v>22</v>
      </c>
      <c r="B62" s="62"/>
      <c r="D62" s="7">
        <v>21183661</v>
      </c>
      <c r="E62" s="52"/>
      <c r="F62" s="7">
        <v>21183661</v>
      </c>
      <c r="G62" s="7"/>
      <c r="H62" s="7">
        <v>21183661</v>
      </c>
      <c r="I62" s="7"/>
      <c r="J62" s="7">
        <v>21183661</v>
      </c>
    </row>
    <row r="63" spans="1:10" ht="23.95" customHeight="1">
      <c r="A63" s="62" t="s">
        <v>68</v>
      </c>
      <c r="B63" s="62"/>
      <c r="D63" s="7">
        <v>9627913</v>
      </c>
      <c r="E63" s="7"/>
      <c r="F63" s="7">
        <v>9627913</v>
      </c>
      <c r="G63" s="7"/>
      <c r="H63" s="7">
        <v>9627913</v>
      </c>
      <c r="I63" s="7"/>
      <c r="J63" s="7">
        <v>9627913</v>
      </c>
    </row>
    <row r="64" spans="1:10" ht="23.95" customHeight="1">
      <c r="A64" s="62" t="s">
        <v>55</v>
      </c>
      <c r="B64" s="62"/>
      <c r="D64" s="7">
        <v>890</v>
      </c>
      <c r="E64" s="7"/>
      <c r="F64" s="7">
        <v>890</v>
      </c>
      <c r="G64" s="7"/>
      <c r="H64" s="7">
        <v>890</v>
      </c>
      <c r="I64" s="7"/>
      <c r="J64" s="7">
        <v>890</v>
      </c>
    </row>
    <row r="65" spans="1:10" ht="23.95" customHeight="1">
      <c r="A65" s="62" t="s">
        <v>23</v>
      </c>
      <c r="B65" s="62"/>
      <c r="D65" s="61">
        <v>-1784302</v>
      </c>
      <c r="E65" s="61"/>
      <c r="F65" s="61">
        <v>-5095665</v>
      </c>
      <c r="G65" s="7"/>
      <c r="H65" s="7">
        <v>-933437</v>
      </c>
      <c r="I65" s="7"/>
      <c r="J65" s="7">
        <v>-1788797</v>
      </c>
    </row>
    <row r="66" spans="1:10" ht="23.95" customHeight="1">
      <c r="A66" s="62" t="s">
        <v>24</v>
      </c>
      <c r="B66" s="62"/>
      <c r="D66" s="7"/>
      <c r="E66" s="52"/>
      <c r="F66" s="7"/>
      <c r="G66" s="7"/>
      <c r="H66" s="7"/>
      <c r="I66" s="7"/>
      <c r="J66" s="7"/>
    </row>
    <row r="67" spans="1:10" ht="23.95" customHeight="1">
      <c r="A67" s="43" t="s">
        <v>69</v>
      </c>
      <c r="B67" s="62"/>
      <c r="D67" s="7"/>
      <c r="E67" s="52"/>
      <c r="F67" s="7"/>
      <c r="G67" s="7"/>
      <c r="H67" s="7"/>
      <c r="I67" s="7"/>
      <c r="J67" s="7"/>
    </row>
    <row r="68" spans="1:10" ht="23.95" customHeight="1">
      <c r="A68" s="43" t="s">
        <v>70</v>
      </c>
      <c r="B68" s="62"/>
      <c r="D68" s="7">
        <v>2211397</v>
      </c>
      <c r="E68" s="52"/>
      <c r="F68" s="7">
        <v>2030468</v>
      </c>
      <c r="G68" s="7"/>
      <c r="H68" s="7">
        <v>816700</v>
      </c>
      <c r="I68" s="7"/>
      <c r="J68" s="7">
        <v>768900</v>
      </c>
    </row>
    <row r="69" spans="1:10" ht="23.95" customHeight="1">
      <c r="A69" s="62" t="s">
        <v>25</v>
      </c>
      <c r="B69" s="62"/>
      <c r="D69" s="7">
        <v>11477147</v>
      </c>
      <c r="E69" s="60"/>
      <c r="F69" s="7">
        <v>10896539</v>
      </c>
      <c r="G69" s="9"/>
      <c r="H69" s="7">
        <v>2037855</v>
      </c>
      <c r="I69" s="9"/>
      <c r="J69" s="7">
        <v>2565346</v>
      </c>
    </row>
    <row r="70" spans="1:10" ht="23.95" customHeight="1">
      <c r="A70" s="50" t="s">
        <v>78</v>
      </c>
      <c r="B70" s="50"/>
      <c r="C70" s="53"/>
      <c r="D70" s="31">
        <f>SUM(D62:D69)</f>
        <v>42716706</v>
      </c>
      <c r="E70" s="32"/>
      <c r="F70" s="31">
        <f>SUM(F62:F69)</f>
        <v>38643806</v>
      </c>
      <c r="G70" s="32"/>
      <c r="H70" s="31">
        <f>SUM(H62:H69)</f>
        <v>32733582</v>
      </c>
      <c r="I70" s="32"/>
      <c r="J70" s="31">
        <f>SUM(J62:J69)</f>
        <v>32357913</v>
      </c>
    </row>
    <row r="71" spans="1:10" ht="23.95" customHeight="1">
      <c r="A71" s="51" t="s">
        <v>77</v>
      </c>
      <c r="B71" s="51"/>
      <c r="D71" s="14">
        <v>2</v>
      </c>
      <c r="E71" s="7"/>
      <c r="F71" s="14">
        <v>2</v>
      </c>
      <c r="G71" s="7"/>
      <c r="H71" s="14">
        <v>0</v>
      </c>
      <c r="I71" s="7"/>
      <c r="J71" s="14">
        <v>0</v>
      </c>
    </row>
    <row r="72" spans="1:10" ht="23.95" customHeight="1">
      <c r="A72" s="50" t="s">
        <v>26</v>
      </c>
      <c r="B72" s="50"/>
      <c r="C72" s="53"/>
      <c r="D72" s="22">
        <f>SUM(D70:D71)</f>
        <v>42716708</v>
      </c>
      <c r="E72" s="54"/>
      <c r="F72" s="22">
        <f>SUM(F70:F71)</f>
        <v>38643808</v>
      </c>
      <c r="G72" s="32"/>
      <c r="H72" s="22">
        <f>SUM(H70:H71)</f>
        <v>32733582</v>
      </c>
      <c r="I72" s="32"/>
      <c r="J72" s="22">
        <f>SUM(J70:J71)</f>
        <v>32357913</v>
      </c>
    </row>
    <row r="73" spans="1:10" ht="23.95" customHeight="1" thickBot="1">
      <c r="A73" s="50" t="s">
        <v>27</v>
      </c>
      <c r="B73" s="50"/>
      <c r="C73" s="53"/>
      <c r="D73" s="33">
        <f>SUM(D72,D55)</f>
        <v>398811027</v>
      </c>
      <c r="E73" s="54"/>
      <c r="F73" s="33">
        <f>SUM(F72,F55)</f>
        <v>346862620</v>
      </c>
      <c r="G73" s="32"/>
      <c r="H73" s="33">
        <f>SUM(H72,H55)</f>
        <v>41791816</v>
      </c>
      <c r="I73" s="32"/>
      <c r="J73" s="33">
        <f>SUM(J72,J55)</f>
        <v>41232996</v>
      </c>
    </row>
    <row r="74" spans="1:10" ht="23.95" customHeight="1" thickTop="1">
      <c r="A74" s="51"/>
      <c r="B74" s="51"/>
      <c r="D74" s="63">
        <f>+D73-D28</f>
        <v>0</v>
      </c>
      <c r="E74" s="16"/>
      <c r="F74" s="63">
        <f>+F73-F28</f>
        <v>0</v>
      </c>
      <c r="G74" s="16"/>
      <c r="H74" s="63">
        <f>+H73-H28</f>
        <v>0</v>
      </c>
      <c r="I74" s="16"/>
      <c r="J74" s="63">
        <f>+J73-J28</f>
        <v>0</v>
      </c>
    </row>
    <row r="75" spans="1:10" ht="23.95" customHeight="1">
      <c r="A75" s="51"/>
      <c r="B75" s="51"/>
      <c r="D75" s="49"/>
      <c r="F75" s="17"/>
      <c r="G75" s="18"/>
      <c r="H75" s="18"/>
      <c r="I75" s="18"/>
      <c r="J75" s="17"/>
    </row>
    <row r="76" spans="1:10" ht="23.95" customHeight="1">
      <c r="D76" s="20" t="b">
        <f>+D73=D28</f>
        <v>1</v>
      </c>
      <c r="F76" s="20"/>
      <c r="G76" s="20"/>
      <c r="H76" s="20" t="b">
        <f>+H73=H28</f>
        <v>1</v>
      </c>
      <c r="I76" s="20"/>
      <c r="J76" s="20"/>
    </row>
  </sheetData>
  <mergeCells count="10">
    <mergeCell ref="D38:J38"/>
    <mergeCell ref="D4:F4"/>
    <mergeCell ref="H4:J4"/>
    <mergeCell ref="D8:J8"/>
    <mergeCell ref="D34:F34"/>
    <mergeCell ref="H34:J34"/>
    <mergeCell ref="D5:F5"/>
    <mergeCell ref="H5:J5"/>
    <mergeCell ref="D35:F35"/>
    <mergeCell ref="H35:J35"/>
  </mergeCells>
  <conditionalFormatting sqref="T1:Z1048576">
    <cfRule type="containsText" dxfId="1" priority="1" operator="containsText" text="TRUE">
      <formula>NOT(ISERROR(SEARCH("TRUE",T1)))</formula>
    </cfRule>
  </conditionalFormatting>
  <pageMargins left="0.8" right="0.8" top="0.5" bottom="0.5" header="0.5" footer="0.5"/>
  <pageSetup paperSize="9" scale="72" firstPageNumber="7" fitToHeight="0" orientation="portrait" useFirstPageNumber="1" r:id="rId1"/>
  <rowBreaks count="1" manualBreakCount="1">
    <brk id="30" max="16383" man="1"/>
  </rowBreaks>
  <customProperties>
    <customPr name="OrphanNamesChecked" r:id="rId2"/>
  </customProperties>
  <ignoredErrors>
    <ignoredError sqref="D8:J8 E6 G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Y83"/>
  <sheetViews>
    <sheetView showGridLines="0" tabSelected="1" view="pageBreakPreview" topLeftCell="A17" zoomScaleNormal="80" zoomScaleSheetLayoutView="100" workbookViewId="0">
      <selection activeCell="N30" sqref="N30"/>
    </sheetView>
  </sheetViews>
  <sheetFormatPr defaultColWidth="9.125" defaultRowHeight="23.95" customHeight="1"/>
  <cols>
    <col min="1" max="1" width="52.125" style="49" customWidth="1"/>
    <col min="2" max="2" width="2.25" style="49" customWidth="1"/>
    <col min="3" max="3" width="5.625" style="21" customWidth="1"/>
    <col min="4" max="4" width="14.125" style="8" customWidth="1"/>
    <col min="5" max="5" width="0.875" style="64" customWidth="1"/>
    <col min="6" max="6" width="14.125" style="2" customWidth="1"/>
    <col min="7" max="7" width="0.875" style="6" customWidth="1"/>
    <col min="8" max="8" width="14.125" style="6" customWidth="1"/>
    <col min="9" max="9" width="0.875" style="6" customWidth="1"/>
    <col min="10" max="10" width="14.125" style="2" customWidth="1"/>
    <col min="11" max="16384" width="9.125" style="49"/>
  </cols>
  <sheetData>
    <row r="1" spans="1:10" ht="23.95" customHeight="1">
      <c r="A1" s="41" t="s">
        <v>0</v>
      </c>
      <c r="D1" s="19"/>
      <c r="E1" s="19"/>
      <c r="F1" s="19"/>
      <c r="G1" s="20"/>
      <c r="H1" s="20"/>
      <c r="I1" s="20"/>
      <c r="J1" s="19"/>
    </row>
    <row r="2" spans="1:10" ht="23.95" customHeight="1">
      <c r="A2" s="44" t="s">
        <v>94</v>
      </c>
      <c r="D2" s="19"/>
      <c r="E2" s="19"/>
      <c r="F2" s="19"/>
      <c r="G2" s="20"/>
      <c r="H2" s="20"/>
      <c r="I2" s="20"/>
      <c r="J2" s="19"/>
    </row>
    <row r="3" spans="1:10" ht="23.95" customHeight="1">
      <c r="A3" s="45"/>
      <c r="D3" s="19"/>
      <c r="E3" s="19"/>
      <c r="F3" s="19"/>
      <c r="G3" s="20"/>
      <c r="H3" s="20"/>
      <c r="I3" s="20"/>
      <c r="J3" s="19"/>
    </row>
    <row r="4" spans="1:10" ht="23.95" customHeight="1">
      <c r="A4" s="45"/>
      <c r="D4" s="75" t="s">
        <v>1</v>
      </c>
      <c r="E4" s="75"/>
      <c r="F4" s="75"/>
      <c r="G4" s="65"/>
      <c r="H4" s="75" t="s">
        <v>2</v>
      </c>
      <c r="I4" s="75"/>
      <c r="J4" s="75"/>
    </row>
    <row r="5" spans="1:10" ht="23.95" customHeight="1">
      <c r="A5" s="45"/>
      <c r="D5" s="77" t="s">
        <v>98</v>
      </c>
      <c r="E5" s="77"/>
      <c r="F5" s="77"/>
      <c r="G5" s="65"/>
      <c r="H5" s="77" t="s">
        <v>97</v>
      </c>
      <c r="I5" s="77"/>
      <c r="J5" s="77"/>
    </row>
    <row r="6" spans="1:10" ht="23.95" customHeight="1">
      <c r="A6" s="45"/>
      <c r="D6" s="77" t="s">
        <v>99</v>
      </c>
      <c r="E6" s="77"/>
      <c r="F6" s="77"/>
      <c r="G6" s="65"/>
      <c r="H6" s="77" t="s">
        <v>99</v>
      </c>
      <c r="I6" s="77"/>
      <c r="J6" s="77"/>
    </row>
    <row r="7" spans="1:10" ht="23.95" customHeight="1">
      <c r="A7" s="45"/>
      <c r="D7" s="66">
        <v>2568</v>
      </c>
      <c r="E7" s="66"/>
      <c r="F7" s="66">
        <v>2567</v>
      </c>
      <c r="G7" s="66"/>
      <c r="H7" s="66">
        <v>2568</v>
      </c>
      <c r="I7" s="66"/>
      <c r="J7" s="66">
        <v>2567</v>
      </c>
    </row>
    <row r="8" spans="1:10" ht="23.95" customHeight="1">
      <c r="A8" s="45"/>
      <c r="D8" s="72" t="s">
        <v>112</v>
      </c>
      <c r="E8" s="66"/>
      <c r="F8" s="66"/>
      <c r="G8" s="66"/>
      <c r="H8" s="72" t="s">
        <v>112</v>
      </c>
      <c r="I8" s="66"/>
      <c r="J8" s="66"/>
    </row>
    <row r="9" spans="1:10" ht="23.95" customHeight="1">
      <c r="A9" s="45"/>
      <c r="D9" s="74" t="s">
        <v>62</v>
      </c>
      <c r="E9" s="74"/>
      <c r="F9" s="74"/>
      <c r="G9" s="74"/>
      <c r="H9" s="74"/>
      <c r="I9" s="74"/>
      <c r="J9" s="74"/>
    </row>
    <row r="10" spans="1:10" ht="23.95" customHeight="1">
      <c r="A10" s="51" t="s">
        <v>28</v>
      </c>
      <c r="D10" s="13">
        <v>13595508</v>
      </c>
      <c r="E10" s="13"/>
      <c r="F10" s="13">
        <v>13176228</v>
      </c>
      <c r="G10" s="13"/>
      <c r="H10" s="13">
        <v>1452</v>
      </c>
      <c r="I10" s="13"/>
      <c r="J10" s="13">
        <v>507</v>
      </c>
    </row>
    <row r="11" spans="1:10" ht="23.95" customHeight="1">
      <c r="A11" s="51" t="s">
        <v>29</v>
      </c>
      <c r="D11" s="14">
        <v>-6685772</v>
      </c>
      <c r="E11" s="13"/>
      <c r="F11" s="14">
        <v>-6368488</v>
      </c>
      <c r="G11" s="13"/>
      <c r="H11" s="14">
        <v>-221053</v>
      </c>
      <c r="I11" s="13"/>
      <c r="J11" s="14">
        <v>-145880</v>
      </c>
    </row>
    <row r="12" spans="1:10" ht="23.95" customHeight="1">
      <c r="A12" s="50" t="s">
        <v>30</v>
      </c>
      <c r="D12" s="29">
        <f>SUM(D10:D11)</f>
        <v>6909736</v>
      </c>
      <c r="E12" s="29"/>
      <c r="F12" s="29">
        <f>SUM(F10:F11)</f>
        <v>6807740</v>
      </c>
      <c r="G12" s="29"/>
      <c r="H12" s="29">
        <f>SUM(H10:H11)</f>
        <v>-219601</v>
      </c>
      <c r="I12" s="29"/>
      <c r="J12" s="30">
        <f>SUM(J10:J11)</f>
        <v>-145373</v>
      </c>
    </row>
    <row r="13" spans="1:10" ht="23.95" customHeight="1">
      <c r="A13" s="62" t="s">
        <v>31</v>
      </c>
      <c r="D13" s="23">
        <v>1128391</v>
      </c>
      <c r="E13" s="13"/>
      <c r="F13" s="23">
        <v>991444</v>
      </c>
      <c r="G13" s="13"/>
      <c r="H13" s="40">
        <v>0</v>
      </c>
      <c r="I13" s="13"/>
      <c r="J13" s="13">
        <v>0</v>
      </c>
    </row>
    <row r="14" spans="1:10" ht="23.95" customHeight="1">
      <c r="A14" s="62" t="s">
        <v>32</v>
      </c>
      <c r="D14" s="14">
        <v>-238580</v>
      </c>
      <c r="E14" s="13"/>
      <c r="F14" s="14">
        <v>-223352</v>
      </c>
      <c r="G14" s="13"/>
      <c r="H14" s="14">
        <v>-9170</v>
      </c>
      <c r="I14" s="13"/>
      <c r="J14" s="14">
        <v>-8471</v>
      </c>
    </row>
    <row r="15" spans="1:10" ht="23.95" customHeight="1">
      <c r="A15" s="57" t="s">
        <v>33</v>
      </c>
      <c r="D15" s="30">
        <f>SUM(D13:D14)</f>
        <v>889811</v>
      </c>
      <c r="E15" s="29"/>
      <c r="F15" s="30">
        <f>SUM(F13:F14)</f>
        <v>768092</v>
      </c>
      <c r="G15" s="29"/>
      <c r="H15" s="30">
        <f>SUM(H13:H14)</f>
        <v>-9170</v>
      </c>
      <c r="I15" s="29"/>
      <c r="J15" s="30">
        <f>SUM(J13:J14)</f>
        <v>-8471</v>
      </c>
    </row>
    <row r="16" spans="1:10" ht="23.95" customHeight="1">
      <c r="A16" s="62" t="s">
        <v>106</v>
      </c>
      <c r="D16" s="13"/>
      <c r="E16" s="13"/>
      <c r="F16" s="13"/>
      <c r="G16" s="13"/>
      <c r="H16" s="13"/>
      <c r="I16" s="13"/>
      <c r="J16" s="13"/>
    </row>
    <row r="17" spans="1:25" ht="23.95" customHeight="1">
      <c r="A17" s="62" t="s">
        <v>54</v>
      </c>
      <c r="D17" s="13">
        <v>182312</v>
      </c>
      <c r="E17" s="13"/>
      <c r="F17" s="13">
        <v>48978</v>
      </c>
      <c r="G17" s="13"/>
      <c r="H17" s="13">
        <v>424563</v>
      </c>
      <c r="I17" s="13"/>
      <c r="J17" s="13">
        <v>0</v>
      </c>
    </row>
    <row r="18" spans="1:25" ht="23.95" customHeight="1">
      <c r="A18" s="62" t="s">
        <v>103</v>
      </c>
      <c r="D18" s="13">
        <v>393981</v>
      </c>
      <c r="E18" s="13"/>
      <c r="F18" s="13">
        <v>-30680</v>
      </c>
      <c r="G18" s="13"/>
      <c r="H18" s="13">
        <v>-641770</v>
      </c>
      <c r="I18" s="13"/>
      <c r="J18" s="13">
        <v>0</v>
      </c>
    </row>
    <row r="19" spans="1:25" ht="23.95" customHeight="1">
      <c r="A19" s="62" t="s">
        <v>34</v>
      </c>
      <c r="D19" s="13">
        <v>524449</v>
      </c>
      <c r="E19" s="13"/>
      <c r="F19" s="13">
        <v>465414</v>
      </c>
      <c r="G19" s="13"/>
      <c r="H19" s="13">
        <v>1411251</v>
      </c>
      <c r="I19" s="13"/>
      <c r="J19" s="13">
        <v>1153452</v>
      </c>
    </row>
    <row r="20" spans="1:25" ht="23.95" customHeight="1">
      <c r="A20" s="62" t="s">
        <v>35</v>
      </c>
      <c r="D20" s="13">
        <v>0</v>
      </c>
      <c r="E20" s="13"/>
      <c r="F20" s="13">
        <v>0</v>
      </c>
      <c r="G20" s="13"/>
      <c r="H20" s="13">
        <v>353644</v>
      </c>
      <c r="I20" s="13"/>
      <c r="J20" s="13">
        <v>357678</v>
      </c>
    </row>
    <row r="21" spans="1:25" ht="23.95" customHeight="1">
      <c r="A21" s="51" t="s">
        <v>46</v>
      </c>
      <c r="D21" s="13">
        <v>165746</v>
      </c>
      <c r="E21" s="13"/>
      <c r="F21" s="13">
        <v>141957</v>
      </c>
      <c r="G21" s="13"/>
      <c r="H21" s="13">
        <v>2044</v>
      </c>
      <c r="I21" s="13"/>
      <c r="J21" s="24">
        <v>3665</v>
      </c>
    </row>
    <row r="22" spans="1:25" ht="23.95" customHeight="1">
      <c r="A22" s="50" t="s">
        <v>36</v>
      </c>
      <c r="D22" s="30">
        <f>SUM(D12,D15:D21)</f>
        <v>9066035</v>
      </c>
      <c r="E22" s="29"/>
      <c r="F22" s="30">
        <f>SUM(F12,F15,F17:F21)</f>
        <v>8201501</v>
      </c>
      <c r="G22" s="29"/>
      <c r="H22" s="30">
        <f>SUM(H12,H15:H21)</f>
        <v>1320961</v>
      </c>
      <c r="I22" s="29"/>
      <c r="J22" s="30">
        <f>SUM(J12,J15,J17:J21)</f>
        <v>1360951</v>
      </c>
    </row>
    <row r="23" spans="1:25" ht="23.95" customHeight="1">
      <c r="A23" s="50" t="s">
        <v>47</v>
      </c>
      <c r="D23" s="13"/>
      <c r="E23" s="13"/>
      <c r="F23" s="13"/>
      <c r="G23" s="13"/>
      <c r="H23" s="13"/>
      <c r="I23" s="13"/>
      <c r="J23" s="13"/>
    </row>
    <row r="24" spans="1:25" ht="23.95" customHeight="1">
      <c r="A24" s="51" t="s">
        <v>79</v>
      </c>
      <c r="D24" s="13">
        <v>2650794</v>
      </c>
      <c r="E24" s="13"/>
      <c r="F24" s="13">
        <v>2379751</v>
      </c>
      <c r="G24" s="13"/>
      <c r="H24" s="13">
        <v>316912</v>
      </c>
      <c r="I24" s="13"/>
      <c r="J24" s="13">
        <v>339565</v>
      </c>
    </row>
    <row r="25" spans="1:25" ht="23.95" customHeight="1">
      <c r="A25" s="51" t="s">
        <v>80</v>
      </c>
      <c r="D25" s="13">
        <v>41548</v>
      </c>
      <c r="E25" s="13"/>
      <c r="F25" s="13">
        <v>41762</v>
      </c>
      <c r="G25" s="13"/>
      <c r="H25" s="13">
        <v>20710</v>
      </c>
      <c r="I25" s="13"/>
      <c r="J25" s="13">
        <v>19649</v>
      </c>
    </row>
    <row r="26" spans="1:25" ht="23.95" customHeight="1">
      <c r="A26" s="51" t="s">
        <v>81</v>
      </c>
      <c r="D26" s="13">
        <v>1018184</v>
      </c>
      <c r="E26" s="13"/>
      <c r="F26" s="13">
        <v>880848</v>
      </c>
      <c r="G26" s="13"/>
      <c r="H26" s="13">
        <v>10222</v>
      </c>
      <c r="I26" s="13"/>
      <c r="J26" s="13">
        <v>11771</v>
      </c>
    </row>
    <row r="27" spans="1:25" ht="23.95" customHeight="1">
      <c r="A27" s="51" t="s">
        <v>82</v>
      </c>
      <c r="D27" s="13">
        <v>406004</v>
      </c>
      <c r="E27" s="13"/>
      <c r="F27" s="13">
        <v>400465</v>
      </c>
      <c r="G27" s="13"/>
      <c r="H27" s="13">
        <v>2866</v>
      </c>
      <c r="I27" s="13"/>
      <c r="J27" s="13">
        <v>586</v>
      </c>
    </row>
    <row r="28" spans="1:25" ht="23.95" customHeight="1">
      <c r="A28" s="51" t="s">
        <v>83</v>
      </c>
      <c r="D28" s="13">
        <v>226817</v>
      </c>
      <c r="E28" s="13"/>
      <c r="F28" s="13">
        <v>144737</v>
      </c>
      <c r="G28" s="13"/>
      <c r="H28" s="13">
        <v>2357</v>
      </c>
      <c r="I28" s="13"/>
      <c r="J28" s="13">
        <v>2534</v>
      </c>
    </row>
    <row r="29" spans="1:25" ht="23.95" customHeight="1">
      <c r="A29" s="51" t="s">
        <v>84</v>
      </c>
      <c r="D29" s="13">
        <v>123386</v>
      </c>
      <c r="E29" s="13"/>
      <c r="F29" s="13">
        <v>105404</v>
      </c>
      <c r="G29" s="13"/>
      <c r="H29" s="13">
        <v>732</v>
      </c>
      <c r="I29" s="13"/>
      <c r="J29" s="13">
        <v>732</v>
      </c>
    </row>
    <row r="30" spans="1:25" ht="23.95" customHeight="1">
      <c r="A30" s="73" t="s">
        <v>111</v>
      </c>
      <c r="D30" s="13">
        <v>0</v>
      </c>
      <c r="E30" s="13"/>
      <c r="F30" s="13">
        <v>0</v>
      </c>
      <c r="G30" s="13"/>
      <c r="H30" s="13">
        <v>2050</v>
      </c>
      <c r="I30" s="13"/>
      <c r="J30" s="13">
        <v>0</v>
      </c>
    </row>
    <row r="31" spans="1:25" ht="23.95" customHeight="1">
      <c r="A31" s="51" t="s">
        <v>85</v>
      </c>
      <c r="D31" s="24">
        <v>393664</v>
      </c>
      <c r="E31" s="13"/>
      <c r="F31" s="24">
        <v>373186</v>
      </c>
      <c r="G31" s="13"/>
      <c r="H31" s="24">
        <v>10690</v>
      </c>
      <c r="I31" s="13"/>
      <c r="J31" s="24">
        <v>10816</v>
      </c>
    </row>
    <row r="32" spans="1:25" s="53" customFormat="1" ht="23.95" customHeight="1">
      <c r="A32" s="50" t="s">
        <v>48</v>
      </c>
      <c r="D32" s="30">
        <f>SUM(D24:D31)</f>
        <v>4860397</v>
      </c>
      <c r="E32" s="29"/>
      <c r="F32" s="30">
        <f>SUM(F24:F31)</f>
        <v>4326153</v>
      </c>
      <c r="G32" s="29"/>
      <c r="H32" s="30">
        <f>SUM(H24:H31)</f>
        <v>366539</v>
      </c>
      <c r="I32" s="29"/>
      <c r="J32" s="30">
        <f>SUM(J24:J31)</f>
        <v>385653</v>
      </c>
      <c r="S32" s="49"/>
      <c r="T32" s="49"/>
      <c r="U32" s="49"/>
      <c r="V32" s="49"/>
      <c r="W32" s="49"/>
      <c r="X32" s="49"/>
      <c r="Y32" s="49"/>
    </row>
    <row r="33" spans="1:25" ht="23.95" customHeight="1">
      <c r="A33" s="51" t="s">
        <v>60</v>
      </c>
      <c r="D33" s="14">
        <v>666594</v>
      </c>
      <c r="E33" s="13"/>
      <c r="F33" s="14">
        <v>1329888</v>
      </c>
      <c r="G33" s="13"/>
      <c r="H33" s="14">
        <v>0</v>
      </c>
      <c r="I33" s="13"/>
      <c r="J33" s="14">
        <v>0</v>
      </c>
    </row>
    <row r="34" spans="1:25" s="53" customFormat="1" ht="23.95" customHeight="1">
      <c r="A34" s="50" t="s">
        <v>53</v>
      </c>
      <c r="D34" s="29">
        <f>D22-D32-D33</f>
        <v>3539044</v>
      </c>
      <c r="E34" s="29">
        <f>E22-E32-E33</f>
        <v>0</v>
      </c>
      <c r="F34" s="29">
        <f>SUM(F22-F32-F33)</f>
        <v>2545460</v>
      </c>
      <c r="G34" s="29"/>
      <c r="H34" s="29">
        <f>H22-H32-H33</f>
        <v>954422</v>
      </c>
      <c r="I34" s="29"/>
      <c r="J34" s="29">
        <f>SUM(J22-J32-J33)</f>
        <v>975298</v>
      </c>
      <c r="S34" s="49"/>
      <c r="T34" s="49"/>
      <c r="U34" s="49"/>
      <c r="V34" s="49"/>
      <c r="W34" s="49"/>
      <c r="X34" s="49"/>
      <c r="Y34" s="49"/>
    </row>
    <row r="35" spans="1:25" ht="23.95" customHeight="1">
      <c r="A35" s="51" t="s">
        <v>37</v>
      </c>
      <c r="D35" s="14">
        <v>653175</v>
      </c>
      <c r="E35" s="13"/>
      <c r="F35" s="14">
        <v>498442</v>
      </c>
      <c r="G35" s="13"/>
      <c r="H35" s="14">
        <v>0</v>
      </c>
      <c r="I35" s="13"/>
      <c r="J35" s="14">
        <v>0</v>
      </c>
    </row>
    <row r="36" spans="1:25" s="53" customFormat="1" ht="23.95" customHeight="1">
      <c r="A36" s="50" t="s">
        <v>75</v>
      </c>
      <c r="D36" s="34">
        <f>D34-D35</f>
        <v>2885869</v>
      </c>
      <c r="E36" s="29"/>
      <c r="F36" s="34">
        <f>SUM(F34-F35)</f>
        <v>2047018</v>
      </c>
      <c r="G36" s="29"/>
      <c r="H36" s="34">
        <f>H34-H35</f>
        <v>954422</v>
      </c>
      <c r="I36" s="29"/>
      <c r="J36" s="34">
        <f>SUM(J34-J35)</f>
        <v>975298</v>
      </c>
      <c r="S36" s="49"/>
      <c r="T36" s="49"/>
      <c r="U36" s="49"/>
      <c r="V36" s="49"/>
      <c r="W36" s="49"/>
      <c r="X36" s="49"/>
      <c r="Y36" s="49"/>
    </row>
    <row r="37" spans="1:25" ht="23.95" customHeight="1">
      <c r="A37" s="50"/>
      <c r="C37" s="46"/>
      <c r="D37" s="7"/>
      <c r="E37" s="2"/>
      <c r="F37" s="7"/>
      <c r="H37" s="7"/>
      <c r="J37" s="7"/>
    </row>
    <row r="38" spans="1:25" ht="23.95" customHeight="1">
      <c r="A38" s="51"/>
      <c r="C38" s="46"/>
      <c r="D38" s="2"/>
      <c r="E38" s="2"/>
    </row>
    <row r="39" spans="1:25" ht="23.95" customHeight="1">
      <c r="A39" s="41" t="s">
        <v>0</v>
      </c>
      <c r="D39" s="19"/>
      <c r="E39" s="19"/>
      <c r="F39" s="19"/>
      <c r="G39" s="20"/>
      <c r="H39" s="20"/>
      <c r="I39" s="20"/>
      <c r="J39" s="19"/>
    </row>
    <row r="40" spans="1:25" ht="23.95" customHeight="1">
      <c r="A40" s="44" t="s">
        <v>94</v>
      </c>
      <c r="D40" s="19"/>
      <c r="E40" s="19"/>
      <c r="F40" s="19"/>
      <c r="G40" s="20"/>
      <c r="H40" s="20"/>
      <c r="I40" s="20"/>
      <c r="J40" s="19"/>
    </row>
    <row r="41" spans="1:25" ht="23.95" customHeight="1">
      <c r="A41" s="45"/>
      <c r="D41" s="19"/>
      <c r="E41" s="19"/>
      <c r="F41" s="19"/>
      <c r="G41" s="20"/>
      <c r="H41" s="20"/>
      <c r="I41" s="20"/>
      <c r="J41" s="19"/>
    </row>
    <row r="42" spans="1:25" ht="23.95" customHeight="1">
      <c r="A42" s="45"/>
      <c r="D42" s="75" t="s">
        <v>1</v>
      </c>
      <c r="E42" s="75"/>
      <c r="F42" s="75"/>
      <c r="G42" s="65"/>
      <c r="H42" s="75" t="s">
        <v>2</v>
      </c>
      <c r="I42" s="75"/>
      <c r="J42" s="75"/>
    </row>
    <row r="43" spans="1:25" ht="23.95" customHeight="1">
      <c r="A43" s="45"/>
      <c r="D43" s="77" t="s">
        <v>98</v>
      </c>
      <c r="E43" s="77"/>
      <c r="F43" s="77"/>
      <c r="G43" s="65"/>
      <c r="H43" s="77" t="s">
        <v>97</v>
      </c>
      <c r="I43" s="77"/>
      <c r="J43" s="77"/>
    </row>
    <row r="44" spans="1:25" ht="23.95" customHeight="1">
      <c r="A44" s="45"/>
      <c r="D44" s="77" t="s">
        <v>99</v>
      </c>
      <c r="E44" s="77"/>
      <c r="F44" s="77"/>
      <c r="G44" s="65"/>
      <c r="H44" s="77" t="s">
        <v>99</v>
      </c>
      <c r="I44" s="77"/>
      <c r="J44" s="77"/>
    </row>
    <row r="45" spans="1:25" ht="23.95" customHeight="1">
      <c r="A45" s="45"/>
      <c r="D45" s="66">
        <v>2568</v>
      </c>
      <c r="E45" s="66"/>
      <c r="F45" s="66">
        <v>2567</v>
      </c>
      <c r="G45" s="66"/>
      <c r="H45" s="66">
        <v>2568</v>
      </c>
      <c r="I45" s="66"/>
      <c r="J45" s="66">
        <v>2567</v>
      </c>
    </row>
    <row r="46" spans="1:25" ht="23.95" customHeight="1">
      <c r="A46" s="45"/>
      <c r="D46" s="72" t="s">
        <v>112</v>
      </c>
      <c r="E46" s="66"/>
      <c r="F46" s="66"/>
      <c r="G46" s="66"/>
      <c r="H46" s="72" t="s">
        <v>112</v>
      </c>
      <c r="I46" s="66"/>
      <c r="J46" s="66"/>
    </row>
    <row r="47" spans="1:25" ht="23.95" customHeight="1">
      <c r="A47" s="45"/>
      <c r="D47" s="74" t="s">
        <v>62</v>
      </c>
      <c r="E47" s="74"/>
      <c r="F47" s="74"/>
      <c r="G47" s="74"/>
      <c r="H47" s="74"/>
      <c r="I47" s="74"/>
      <c r="J47" s="74"/>
    </row>
    <row r="48" spans="1:25" ht="23.95" customHeight="1">
      <c r="A48" s="50" t="s">
        <v>52</v>
      </c>
      <c r="D48" s="13"/>
      <c r="E48" s="13"/>
      <c r="F48" s="13"/>
      <c r="G48" s="13"/>
      <c r="H48" s="13"/>
      <c r="I48" s="13"/>
      <c r="J48" s="13"/>
    </row>
    <row r="49" spans="1:10" ht="23.95" customHeight="1">
      <c r="A49" s="58" t="s">
        <v>71</v>
      </c>
      <c r="D49" s="13"/>
      <c r="E49" s="13"/>
      <c r="F49" s="13"/>
      <c r="G49" s="13"/>
      <c r="H49" s="13"/>
      <c r="I49" s="13"/>
      <c r="J49" s="13"/>
    </row>
    <row r="50" spans="1:10" ht="23.95" customHeight="1">
      <c r="A50" s="51" t="s">
        <v>107</v>
      </c>
      <c r="D50" s="13"/>
      <c r="E50" s="13"/>
      <c r="F50" s="13"/>
      <c r="G50" s="13"/>
      <c r="H50" s="13"/>
      <c r="I50" s="13"/>
      <c r="J50" s="13"/>
    </row>
    <row r="51" spans="1:10" ht="23.95" customHeight="1">
      <c r="A51" s="51" t="s">
        <v>57</v>
      </c>
      <c r="D51" s="13">
        <v>610397</v>
      </c>
      <c r="E51" s="13"/>
      <c r="F51" s="13">
        <v>1202627</v>
      </c>
      <c r="G51" s="13"/>
      <c r="H51" s="13">
        <v>0</v>
      </c>
      <c r="I51" s="13"/>
      <c r="J51" s="13">
        <v>0</v>
      </c>
    </row>
    <row r="52" spans="1:10" ht="23.95" customHeight="1">
      <c r="A52" s="51" t="s">
        <v>72</v>
      </c>
      <c r="D52" s="13"/>
      <c r="E52" s="13"/>
      <c r="F52" s="13"/>
      <c r="G52" s="13"/>
      <c r="H52" s="13"/>
      <c r="I52" s="13"/>
      <c r="J52" s="13"/>
    </row>
    <row r="53" spans="1:10" ht="23.95" customHeight="1">
      <c r="A53" s="51" t="s">
        <v>49</v>
      </c>
      <c r="D53" s="24">
        <v>-122079</v>
      </c>
      <c r="E53" s="13"/>
      <c r="F53" s="24">
        <v>-240525</v>
      </c>
      <c r="G53" s="13"/>
      <c r="H53" s="24">
        <v>0</v>
      </c>
      <c r="I53" s="13"/>
      <c r="J53" s="24">
        <v>0</v>
      </c>
    </row>
    <row r="54" spans="1:10" ht="23.95" customHeight="1">
      <c r="A54" s="51"/>
      <c r="D54" s="34">
        <f>SUM(D50:D53)</f>
        <v>488318</v>
      </c>
      <c r="E54" s="29"/>
      <c r="F54" s="34">
        <f>SUM(F50:F53)</f>
        <v>962102</v>
      </c>
      <c r="G54" s="29"/>
      <c r="H54" s="34">
        <v>0</v>
      </c>
      <c r="I54" s="29"/>
      <c r="J54" s="34">
        <f>SUM(J50:J53)</f>
        <v>0</v>
      </c>
    </row>
    <row r="55" spans="1:10" ht="23.95" customHeight="1">
      <c r="A55" s="51"/>
      <c r="D55" s="13"/>
      <c r="E55" s="13"/>
      <c r="F55" s="13"/>
      <c r="G55" s="13"/>
      <c r="H55" s="13"/>
      <c r="I55" s="13"/>
      <c r="J55" s="13"/>
    </row>
    <row r="56" spans="1:10" ht="23.95" customHeight="1">
      <c r="A56" s="67" t="s">
        <v>73</v>
      </c>
      <c r="D56" s="13"/>
      <c r="E56" s="13"/>
      <c r="F56" s="13"/>
      <c r="G56" s="13"/>
      <c r="H56" s="13"/>
      <c r="I56" s="13"/>
      <c r="J56" s="13"/>
    </row>
    <row r="57" spans="1:10" ht="23.95" customHeight="1">
      <c r="A57" s="49" t="s">
        <v>108</v>
      </c>
      <c r="D57" s="13"/>
      <c r="E57" s="13"/>
      <c r="G57" s="13"/>
      <c r="H57" s="13"/>
      <c r="I57" s="13"/>
    </row>
    <row r="58" spans="1:10" ht="23.95" customHeight="1">
      <c r="A58" s="49" t="s">
        <v>58</v>
      </c>
      <c r="D58" s="13">
        <v>1837170</v>
      </c>
      <c r="E58" s="13"/>
      <c r="F58" s="13">
        <v>391888</v>
      </c>
      <c r="G58" s="13"/>
      <c r="H58" s="13">
        <v>271857</v>
      </c>
      <c r="I58" s="13"/>
      <c r="J58" s="13">
        <v>163560</v>
      </c>
    </row>
    <row r="59" spans="1:10" ht="23.95" customHeight="1">
      <c r="A59" s="49" t="s">
        <v>109</v>
      </c>
      <c r="D59" s="13"/>
      <c r="E59" s="13"/>
      <c r="F59" s="13"/>
      <c r="G59" s="13"/>
      <c r="H59" s="13"/>
      <c r="I59" s="13"/>
      <c r="J59" s="13"/>
    </row>
    <row r="60" spans="1:10" ht="23.95" customHeight="1">
      <c r="A60" s="49" t="s">
        <v>102</v>
      </c>
      <c r="D60" s="13">
        <v>-25919</v>
      </c>
      <c r="E60" s="13"/>
      <c r="F60" s="13">
        <v>-23695</v>
      </c>
      <c r="G60" s="13"/>
      <c r="H60" s="13">
        <v>-3278</v>
      </c>
      <c r="I60" s="13"/>
      <c r="J60" s="13">
        <v>-1900</v>
      </c>
    </row>
    <row r="61" spans="1:10" ht="23.95" customHeight="1">
      <c r="A61" s="51" t="s">
        <v>72</v>
      </c>
      <c r="D61" s="13"/>
      <c r="E61" s="13"/>
      <c r="F61" s="13"/>
      <c r="G61" s="13"/>
      <c r="H61" s="13"/>
      <c r="I61" s="13"/>
      <c r="J61" s="13"/>
    </row>
    <row r="62" spans="1:10" ht="23.95" customHeight="1">
      <c r="A62" s="51" t="s">
        <v>50</v>
      </c>
      <c r="D62" s="24">
        <v>-265206</v>
      </c>
      <c r="E62" s="13"/>
      <c r="F62" s="24">
        <v>-58831</v>
      </c>
      <c r="G62" s="13"/>
      <c r="H62" s="24">
        <v>0</v>
      </c>
      <c r="I62" s="13"/>
      <c r="J62" s="24">
        <v>0</v>
      </c>
    </row>
    <row r="63" spans="1:10" ht="23.95" customHeight="1">
      <c r="D63" s="29">
        <f>SUM(D58:D62)</f>
        <v>1546045</v>
      </c>
      <c r="E63" s="29"/>
      <c r="F63" s="29">
        <f>SUM(F58:F62)</f>
        <v>309362</v>
      </c>
      <c r="G63" s="29"/>
      <c r="H63" s="29">
        <f>SUM(H58:H62)</f>
        <v>268579</v>
      </c>
      <c r="I63" s="29"/>
      <c r="J63" s="29">
        <f>SUM(J58:J62)</f>
        <v>161660</v>
      </c>
    </row>
    <row r="64" spans="1:10" ht="23.95" customHeight="1">
      <c r="A64" s="50" t="s">
        <v>86</v>
      </c>
      <c r="D64" s="30">
        <f>D63+D54</f>
        <v>2034363</v>
      </c>
      <c r="E64" s="29"/>
      <c r="F64" s="30">
        <f>SUM(F54,F63)</f>
        <v>1271464</v>
      </c>
      <c r="G64" s="29"/>
      <c r="H64" s="30">
        <f>H63+H54</f>
        <v>268579</v>
      </c>
      <c r="I64" s="29"/>
      <c r="J64" s="30">
        <f>SUM(J54,J63)</f>
        <v>161660</v>
      </c>
    </row>
    <row r="65" spans="1:10" ht="23.95" customHeight="1" thickBot="1">
      <c r="A65" s="50" t="s">
        <v>74</v>
      </c>
      <c r="D65" s="35">
        <f>D36+D64</f>
        <v>4920232</v>
      </c>
      <c r="E65" s="29"/>
      <c r="F65" s="35">
        <f>SUM(F64,F36)</f>
        <v>3318482</v>
      </c>
      <c r="G65" s="29"/>
      <c r="H65" s="35">
        <f>H36+H64</f>
        <v>1223001</v>
      </c>
      <c r="I65" s="29"/>
      <c r="J65" s="35">
        <f>SUM(J64,J36)</f>
        <v>1136958</v>
      </c>
    </row>
    <row r="66" spans="1:10" ht="23.95" customHeight="1" thickTop="1">
      <c r="A66" s="50"/>
      <c r="D66" s="13"/>
      <c r="E66" s="13"/>
      <c r="F66" s="13"/>
      <c r="G66" s="13"/>
      <c r="H66" s="13"/>
      <c r="I66" s="13"/>
      <c r="J66" s="13"/>
    </row>
    <row r="67" spans="1:10" ht="23.95" customHeight="1">
      <c r="A67" s="50" t="s">
        <v>87</v>
      </c>
      <c r="D67" s="2"/>
      <c r="E67" s="2"/>
      <c r="J67" s="6"/>
    </row>
    <row r="68" spans="1:10" ht="23.95" customHeight="1">
      <c r="A68" s="51" t="s">
        <v>88</v>
      </c>
      <c r="D68" s="7">
        <f>D36-D69</f>
        <v>2885869</v>
      </c>
      <c r="E68" s="7"/>
      <c r="F68" s="7">
        <f>F36-F69</f>
        <v>2046992</v>
      </c>
      <c r="G68" s="13"/>
      <c r="H68" s="7">
        <f>H36-H69</f>
        <v>954422</v>
      </c>
      <c r="I68" s="13"/>
      <c r="J68" s="7">
        <f>J36-J69</f>
        <v>975298</v>
      </c>
    </row>
    <row r="69" spans="1:10" ht="23.95" customHeight="1">
      <c r="A69" s="51" t="s">
        <v>89</v>
      </c>
      <c r="D69" s="7">
        <v>0</v>
      </c>
      <c r="E69" s="7"/>
      <c r="F69" s="14">
        <v>26</v>
      </c>
      <c r="G69" s="13"/>
      <c r="H69" s="24">
        <v>0</v>
      </c>
      <c r="I69" s="13"/>
      <c r="J69" s="14">
        <v>0</v>
      </c>
    </row>
    <row r="70" spans="1:10" s="53" customFormat="1" ht="23.95" customHeight="1" thickBot="1">
      <c r="A70" s="50" t="s">
        <v>75</v>
      </c>
      <c r="D70" s="36">
        <f>SUM(D68:D69)</f>
        <v>2885869</v>
      </c>
      <c r="E70" s="32"/>
      <c r="F70" s="33">
        <f>SUM(F68:F69)</f>
        <v>2047018</v>
      </c>
      <c r="G70" s="29"/>
      <c r="H70" s="36">
        <f>SUM(H68:H69)</f>
        <v>954422</v>
      </c>
      <c r="I70" s="29"/>
      <c r="J70" s="33">
        <f>SUM(J68:J69)</f>
        <v>975298</v>
      </c>
    </row>
    <row r="71" spans="1:10" ht="23.95" customHeight="1" thickTop="1">
      <c r="A71" s="50"/>
      <c r="D71" s="13"/>
      <c r="E71" s="13"/>
      <c r="F71" s="13"/>
      <c r="G71" s="13"/>
      <c r="H71" s="13"/>
      <c r="I71" s="13"/>
      <c r="J71" s="13"/>
    </row>
    <row r="72" spans="1:10" ht="23.95" customHeight="1">
      <c r="A72" s="50" t="s">
        <v>92</v>
      </c>
      <c r="D72" s="13"/>
      <c r="E72" s="13"/>
      <c r="F72" s="13"/>
      <c r="G72" s="13"/>
      <c r="H72" s="13"/>
      <c r="I72" s="13"/>
      <c r="J72" s="13"/>
    </row>
    <row r="73" spans="1:10" ht="23.95" customHeight="1">
      <c r="A73" s="51" t="s">
        <v>88</v>
      </c>
      <c r="D73" s="61">
        <f>D65-D74</f>
        <v>4920232</v>
      </c>
      <c r="E73" s="13"/>
      <c r="F73" s="61">
        <f>F65-F74</f>
        <v>3318456</v>
      </c>
      <c r="G73" s="13"/>
      <c r="H73" s="61">
        <f>H65-H74</f>
        <v>1223001</v>
      </c>
      <c r="I73" s="13"/>
      <c r="J73" s="61">
        <f>J65-J74</f>
        <v>1136958</v>
      </c>
    </row>
    <row r="74" spans="1:10" ht="23.95" customHeight="1">
      <c r="A74" s="51" t="s">
        <v>89</v>
      </c>
      <c r="D74" s="13">
        <v>0</v>
      </c>
      <c r="E74" s="13"/>
      <c r="F74" s="14">
        <v>26</v>
      </c>
      <c r="G74" s="13"/>
      <c r="H74" s="24">
        <v>0</v>
      </c>
      <c r="I74" s="13"/>
      <c r="J74" s="14">
        <v>0</v>
      </c>
    </row>
    <row r="75" spans="1:10" s="53" customFormat="1" ht="23.95" customHeight="1" thickBot="1">
      <c r="A75" s="68" t="s">
        <v>74</v>
      </c>
      <c r="D75" s="36">
        <f>SUM(D73:D74)</f>
        <v>4920232</v>
      </c>
      <c r="E75" s="29"/>
      <c r="F75" s="33">
        <f>SUM(F73:F74)</f>
        <v>3318482</v>
      </c>
      <c r="G75" s="29"/>
      <c r="H75" s="36">
        <f>SUM(H73:H74)</f>
        <v>1223001</v>
      </c>
      <c r="I75" s="29"/>
      <c r="J75" s="33">
        <f>SUM(J73:J74)</f>
        <v>1136958</v>
      </c>
    </row>
    <row r="76" spans="1:10" ht="23.95" customHeight="1" thickTop="1">
      <c r="A76" s="50"/>
      <c r="D76" s="13"/>
      <c r="E76" s="13"/>
      <c r="F76" s="13"/>
      <c r="G76" s="13"/>
      <c r="H76" s="13"/>
      <c r="I76" s="13"/>
      <c r="J76" s="13"/>
    </row>
    <row r="77" spans="1:10" ht="23.95" customHeight="1">
      <c r="A77" s="50" t="s">
        <v>90</v>
      </c>
      <c r="D77" s="9"/>
      <c r="E77" s="9"/>
      <c r="F77" s="9"/>
      <c r="G77" s="9"/>
      <c r="H77" s="9"/>
      <c r="I77" s="9"/>
      <c r="J77" s="9"/>
    </row>
    <row r="78" spans="1:10" ht="23.95" customHeight="1" thickBot="1">
      <c r="A78" s="49" t="s">
        <v>96</v>
      </c>
      <c r="D78" s="25">
        <v>0.13600000000000001</v>
      </c>
      <c r="E78" s="26"/>
      <c r="F78" s="25">
        <v>9.7000000000000003E-2</v>
      </c>
      <c r="G78" s="26"/>
      <c r="H78" s="25">
        <v>4.4999999999999998E-2</v>
      </c>
      <c r="I78" s="26"/>
      <c r="J78" s="25">
        <v>4.5999999999999999E-2</v>
      </c>
    </row>
    <row r="79" spans="1:10" ht="23.95" customHeight="1" thickTop="1">
      <c r="D79" s="27"/>
      <c r="E79" s="27"/>
      <c r="F79" s="27"/>
      <c r="G79" s="28"/>
      <c r="H79" s="27"/>
      <c r="I79" s="28"/>
      <c r="J79" s="27"/>
    </row>
    <row r="80" spans="1:10" ht="23.95" customHeight="1">
      <c r="A80" s="51"/>
      <c r="D80" s="39"/>
      <c r="E80" s="2"/>
      <c r="J80" s="5"/>
    </row>
    <row r="81" spans="1:10" ht="23.95" customHeight="1">
      <c r="A81" s="69"/>
      <c r="C81" s="37"/>
      <c r="D81" s="49"/>
      <c r="E81" s="38"/>
      <c r="F81" s="69"/>
      <c r="G81" s="49"/>
      <c r="H81" s="49"/>
      <c r="I81" s="49"/>
      <c r="J81" s="49"/>
    </row>
    <row r="82" spans="1:10" ht="23.95" customHeight="1">
      <c r="C82" s="46"/>
      <c r="D82" s="2"/>
      <c r="E82" s="2"/>
    </row>
    <row r="83" spans="1:10" ht="23.95" customHeight="1">
      <c r="D83" s="2"/>
      <c r="E83" s="2"/>
    </row>
  </sheetData>
  <mergeCells count="14">
    <mergeCell ref="D47:J47"/>
    <mergeCell ref="D4:F4"/>
    <mergeCell ref="H4:J4"/>
    <mergeCell ref="D5:F5"/>
    <mergeCell ref="H5:J5"/>
    <mergeCell ref="D6:F6"/>
    <mergeCell ref="H6:J6"/>
    <mergeCell ref="D9:J9"/>
    <mergeCell ref="D42:F42"/>
    <mergeCell ref="H42:J42"/>
    <mergeCell ref="D43:F43"/>
    <mergeCell ref="H43:J43"/>
    <mergeCell ref="D44:F44"/>
    <mergeCell ref="H44:J44"/>
  </mergeCells>
  <conditionalFormatting sqref="S1:Y1048576">
    <cfRule type="containsText" dxfId="0" priority="1" operator="containsText" text="TRUE">
      <formula>NOT(ISERROR(SEARCH("TRUE",S1)))</formula>
    </cfRule>
  </conditionalFormatting>
  <pageMargins left="0.8" right="0.8" top="0.5" bottom="0.5" header="0.5" footer="0.5"/>
  <pageSetup paperSize="9" scale="72" firstPageNumber="9" fitToHeight="0" orientation="portrait" useFirstPageNumber="1" r:id="rId1"/>
  <rowBreaks count="1" manualBreakCount="1">
    <brk id="38" max="16383" man="1"/>
  </rowBreaks>
  <customProperties>
    <customPr name="OrphanNamesChecke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A32EC8-CC6E-42D3-9CBC-9EEB6C1C62A6}">
  <ds:schemaRefs>
    <ds:schemaRef ds:uri="http://schemas.microsoft.com/office/2006/metadata/properties"/>
    <ds:schemaRef ds:uri="fd550b8b-0dd7-4de3-a8e6-af527f15a8ac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45cbc027-4fdb-4325-ba4c-14e20f088a7f"/>
    <ds:schemaRef ds:uri="http://www.w3.org/XML/1998/namespace"/>
    <ds:schemaRef ds:uri="http://purl.org/dc/terms/"/>
    <ds:schemaRef ds:uri="http://purl.org/dc/elements/1.1/"/>
    <ds:schemaRef ds:uri="http://schemas.microsoft.com/sharepoint/v3"/>
    <ds:schemaRef ds:uri="f6ba49b0-bcda-4796-8236-5b5cc1493ace"/>
    <ds:schemaRef ds:uri="4243d5be-521d-4052-81ca-f0f31ea6f2da"/>
  </ds:schemaRefs>
</ds:datastoreItem>
</file>

<file path=customXml/itemProps2.xml><?xml version="1.0" encoding="utf-8"?>
<ds:datastoreItem xmlns:ds="http://schemas.openxmlformats.org/officeDocument/2006/customXml" ds:itemID="{1848735B-BD30-432F-913A-45CED599BA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356A3C7-CBE0-449E-AEC8-DB8F6CF9051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BS 7-8</vt:lpstr>
      <vt:lpstr>PL 9-10</vt:lpstr>
      <vt:lpstr>'BS 7-8'!Print_Area</vt:lpstr>
      <vt:lpstr>'PL 9-10'!Print_Area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Thitimaporn Anunta</dc:creator>
  <cp:lastModifiedBy>Kamolphorn, Soonthornwon</cp:lastModifiedBy>
  <cp:lastPrinted>2026-01-10T17:16:20Z</cp:lastPrinted>
  <dcterms:created xsi:type="dcterms:W3CDTF">2020-04-17T02:06:24Z</dcterms:created>
  <dcterms:modified xsi:type="dcterms:W3CDTF">2026-01-14T04:57:10Z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